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gma\Dropbox\A - Sigma\Templates\"/>
    </mc:Choice>
  </mc:AlternateContent>
  <xr:revisionPtr revIDLastSave="0" documentId="8_{2D5A97F8-59F4-40C2-B6D3-69B7985638E4}" xr6:coauthVersionLast="45" xr6:coauthVersionMax="45" xr10:uidLastSave="{00000000-0000-0000-0000-000000000000}"/>
  <bookViews>
    <workbookView xWindow="-96" yWindow="-96" windowWidth="23232" windowHeight="12696" xr2:uid="{00000000-000D-0000-FFFF-FFFF00000000}"/>
  </bookViews>
  <sheets>
    <sheet name="ADJUST" sheetId="1" r:id="rId1"/>
  </sheets>
  <functionGroups builtInGroupCount="19"/>
  <definedNames>
    <definedName name="_xlnm._FilterDatabase" localSheetId="0" hidden="1">ADJUST!$A$16:$X$31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17" i="1" l="1"/>
  <c r="W18" i="1" l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17" i="1"/>
  <c r="X26" i="1"/>
  <c r="X27" i="1"/>
  <c r="X28" i="1"/>
  <c r="X29" i="1"/>
  <c r="X30" i="1"/>
  <c r="X31" i="1"/>
  <c r="X18" i="1"/>
  <c r="X19" i="1"/>
  <c r="X20" i="1"/>
  <c r="X21" i="1"/>
  <c r="X22" i="1"/>
  <c r="X23" i="1"/>
  <c r="X24" i="1"/>
  <c r="X25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17" i="1"/>
  <c r="R15" i="1" l="1"/>
  <c r="U15" i="1"/>
  <c r="S15" i="1"/>
  <c r="P15" i="1"/>
  <c r="O15" i="1"/>
  <c r="Q15" i="1"/>
  <c r="V15" i="1"/>
  <c r="T15" i="1"/>
  <c r="AB16" i="1"/>
  <c r="AC16" i="1" l="1"/>
  <c r="AD16" i="1" l="1"/>
  <c r="AE16" i="1" l="1"/>
  <c r="AF16" i="1" l="1"/>
  <c r="AG16" i="1" l="1"/>
  <c r="AH16" i="1" l="1"/>
  <c r="AB21" i="1"/>
  <c r="AB28" i="1"/>
  <c r="AB17" i="1"/>
  <c r="AB18" i="1"/>
  <c r="AC19" i="1"/>
  <c r="AB29" i="1"/>
  <c r="AC24" i="1"/>
  <c r="AB20" i="1"/>
  <c r="AB22" i="1"/>
  <c r="AC22" i="1"/>
  <c r="AB26" i="1"/>
  <c r="AB25" i="1"/>
  <c r="AC23" i="1"/>
  <c r="AC31" i="1"/>
  <c r="AC30" i="1"/>
  <c r="AC26" i="1"/>
  <c r="AC18" i="1"/>
  <c r="AC27" i="1"/>
  <c r="AB27" i="1"/>
  <c r="AB31" i="1"/>
  <c r="AC25" i="1"/>
  <c r="AB30" i="1"/>
  <c r="AC20" i="1"/>
  <c r="AC29" i="1"/>
  <c r="AC28" i="1"/>
  <c r="AC21" i="1"/>
  <c r="AB19" i="1"/>
  <c r="AB24" i="1"/>
  <c r="AB23" i="1"/>
  <c r="AD18" i="1"/>
  <c r="AD17" i="1"/>
  <c r="AC17" i="1"/>
  <c r="AD24" i="1"/>
  <c r="AD23" i="1"/>
  <c r="AD31" i="1"/>
  <c r="AD30" i="1"/>
  <c r="AD29" i="1"/>
  <c r="AD21" i="1"/>
  <c r="AD26" i="1"/>
  <c r="AD28" i="1"/>
  <c r="AD25" i="1"/>
  <c r="AD19" i="1"/>
  <c r="AD20" i="1"/>
  <c r="AD22" i="1"/>
  <c r="AD27" i="1"/>
  <c r="AE23" i="1"/>
  <c r="AE25" i="1"/>
  <c r="AE19" i="1"/>
  <c r="AE29" i="1"/>
  <c r="AE22" i="1"/>
  <c r="AE31" i="1"/>
  <c r="AE21" i="1"/>
  <c r="AE28" i="1"/>
  <c r="AE27" i="1"/>
  <c r="AE30" i="1"/>
  <c r="AE18" i="1"/>
  <c r="AE24" i="1"/>
  <c r="AE26" i="1"/>
  <c r="AE17" i="1"/>
  <c r="AE20" i="1"/>
  <c r="AF21" i="1"/>
  <c r="AF28" i="1"/>
  <c r="AF23" i="1"/>
  <c r="AF17" i="1"/>
  <c r="AF18" i="1"/>
  <c r="AF20" i="1"/>
  <c r="AF25" i="1"/>
  <c r="AF29" i="1"/>
  <c r="AF26" i="1"/>
  <c r="AF19" i="1"/>
  <c r="AF31" i="1"/>
  <c r="AF24" i="1"/>
  <c r="AF27" i="1"/>
  <c r="AF30" i="1"/>
  <c r="AF22" i="1"/>
  <c r="AG28" i="1"/>
  <c r="AG25" i="1"/>
  <c r="AG24" i="1"/>
  <c r="AG17" i="1"/>
  <c r="AG31" i="1"/>
  <c r="AG20" i="1"/>
  <c r="AG21" i="1"/>
  <c r="AG30" i="1"/>
  <c r="AG29" i="1"/>
  <c r="AG23" i="1"/>
  <c r="AG19" i="1"/>
  <c r="AG27" i="1"/>
  <c r="AG22" i="1"/>
  <c r="AG18" i="1"/>
  <c r="AG26" i="1"/>
  <c r="AI16" i="1" l="1"/>
  <c r="AH19" i="1"/>
  <c r="AH20" i="1"/>
  <c r="AH18" i="1"/>
  <c r="AH24" i="1"/>
  <c r="AH28" i="1"/>
  <c r="AH22" i="1"/>
  <c r="AH27" i="1"/>
  <c r="AH21" i="1"/>
  <c r="AH29" i="1"/>
  <c r="AH26" i="1"/>
  <c r="AH31" i="1"/>
  <c r="AH23" i="1"/>
  <c r="AH30" i="1"/>
  <c r="AH17" i="1"/>
  <c r="AH25" i="1"/>
  <c r="AJ16" i="1" l="1"/>
  <c r="AI19" i="1"/>
  <c r="AI22" i="1"/>
  <c r="AI28" i="1"/>
  <c r="AI20" i="1"/>
  <c r="AI24" i="1"/>
  <c r="AI18" i="1"/>
  <c r="AI27" i="1"/>
  <c r="AI31" i="1"/>
  <c r="AI23" i="1"/>
  <c r="AI21" i="1"/>
  <c r="AI29" i="1"/>
  <c r="AI17" i="1"/>
  <c r="AI30" i="1"/>
  <c r="AI25" i="1"/>
  <c r="AI26" i="1"/>
  <c r="AK16" i="1" l="1"/>
  <c r="AJ31" i="1"/>
  <c r="AJ29" i="1"/>
  <c r="AJ20" i="1"/>
  <c r="AJ18" i="1"/>
  <c r="AJ21" i="1"/>
  <c r="AJ24" i="1"/>
  <c r="AJ27" i="1"/>
  <c r="AJ26" i="1"/>
  <c r="AJ25" i="1"/>
  <c r="AJ23" i="1"/>
  <c r="AJ17" i="1"/>
  <c r="AJ28" i="1"/>
  <c r="AJ30" i="1"/>
  <c r="AJ19" i="1"/>
  <c r="AJ22" i="1"/>
  <c r="AL16" i="1" l="1"/>
  <c r="AK22" i="1"/>
  <c r="AK18" i="1"/>
  <c r="AK30" i="1"/>
  <c r="AK25" i="1"/>
  <c r="AK29" i="1"/>
  <c r="AK27" i="1"/>
  <c r="AK26" i="1"/>
  <c r="AK20" i="1"/>
  <c r="AK31" i="1"/>
  <c r="AK28" i="1"/>
  <c r="AK21" i="1"/>
  <c r="AK24" i="1"/>
  <c r="AK17" i="1"/>
  <c r="AK19" i="1"/>
  <c r="AK23" i="1"/>
  <c r="AM16" i="1" l="1"/>
  <c r="AL22" i="1"/>
  <c r="AL18" i="1"/>
  <c r="AL27" i="1"/>
  <c r="AL19" i="1"/>
  <c r="AL29" i="1"/>
  <c r="AL20" i="1"/>
  <c r="AL26" i="1"/>
  <c r="AL23" i="1"/>
  <c r="AL21" i="1"/>
  <c r="AL24" i="1"/>
  <c r="AL30" i="1"/>
  <c r="AL31" i="1"/>
  <c r="AL25" i="1"/>
  <c r="AL17" i="1"/>
  <c r="AL28" i="1"/>
  <c r="AN16" i="1" l="1"/>
  <c r="AM23" i="1"/>
  <c r="AM17" i="1"/>
  <c r="AM22" i="1"/>
  <c r="AM29" i="1"/>
  <c r="AM21" i="1"/>
  <c r="AM19" i="1"/>
  <c r="AM18" i="1"/>
  <c r="AM28" i="1"/>
  <c r="AM27" i="1"/>
  <c r="AM31" i="1"/>
  <c r="AM26" i="1"/>
  <c r="AM30" i="1"/>
  <c r="AM24" i="1"/>
  <c r="AM25" i="1"/>
  <c r="AM20" i="1"/>
  <c r="AO16" i="1" l="1"/>
  <c r="AN26" i="1"/>
  <c r="AN30" i="1"/>
  <c r="AN27" i="1"/>
  <c r="AN17" i="1"/>
  <c r="AN23" i="1"/>
  <c r="AN19" i="1"/>
  <c r="AN31" i="1"/>
  <c r="AN28" i="1"/>
  <c r="AN21" i="1"/>
  <c r="AN25" i="1"/>
  <c r="AN18" i="1"/>
  <c r="AN20" i="1"/>
  <c r="AN29" i="1"/>
  <c r="AN22" i="1"/>
  <c r="AN24" i="1"/>
  <c r="AP16" i="1" l="1"/>
  <c r="AO28" i="1"/>
  <c r="AO22" i="1"/>
  <c r="AO23" i="1"/>
  <c r="AO17" i="1"/>
  <c r="AO31" i="1"/>
  <c r="AO25" i="1"/>
  <c r="AO30" i="1"/>
  <c r="AO18" i="1"/>
  <c r="AO19" i="1"/>
  <c r="AO29" i="1"/>
  <c r="AO27" i="1"/>
  <c r="AO26" i="1"/>
  <c r="AO20" i="1"/>
  <c r="AO24" i="1"/>
  <c r="AO21" i="1"/>
  <c r="AQ16" i="1" l="1"/>
  <c r="AP23" i="1"/>
  <c r="AP25" i="1"/>
  <c r="AP29" i="1"/>
  <c r="AP18" i="1"/>
  <c r="AP28" i="1"/>
  <c r="AP24" i="1"/>
  <c r="AP17" i="1"/>
  <c r="AP27" i="1"/>
  <c r="AP22" i="1"/>
  <c r="AP30" i="1"/>
  <c r="AP20" i="1"/>
  <c r="AP21" i="1"/>
  <c r="AP31" i="1"/>
  <c r="AP19" i="1"/>
  <c r="AP26" i="1"/>
  <c r="AR16" i="1" l="1"/>
  <c r="AQ23" i="1"/>
  <c r="AQ29" i="1"/>
  <c r="AQ25" i="1"/>
  <c r="AQ22" i="1"/>
  <c r="AQ31" i="1"/>
  <c r="AQ19" i="1"/>
  <c r="AQ28" i="1"/>
  <c r="AQ27" i="1"/>
  <c r="AQ24" i="1"/>
  <c r="AQ30" i="1"/>
  <c r="AQ26" i="1"/>
  <c r="AQ17" i="1"/>
  <c r="AQ18" i="1"/>
  <c r="AQ21" i="1"/>
  <c r="AQ20" i="1"/>
  <c r="AS16" i="1" l="1"/>
  <c r="AR19" i="1"/>
  <c r="AR20" i="1"/>
  <c r="AR28" i="1"/>
  <c r="AR17" i="1"/>
  <c r="AR27" i="1"/>
  <c r="AR29" i="1"/>
  <c r="AR31" i="1"/>
  <c r="AR30" i="1"/>
  <c r="AR22" i="1"/>
  <c r="AR25" i="1"/>
  <c r="AR18" i="1"/>
  <c r="AR21" i="1"/>
  <c r="AR23" i="1"/>
  <c r="AR24" i="1"/>
  <c r="AR26" i="1"/>
  <c r="AT16" i="1" l="1"/>
  <c r="AS23" i="1"/>
  <c r="AS27" i="1"/>
  <c r="AS17" i="1"/>
  <c r="AS31" i="1"/>
  <c r="AS26" i="1"/>
  <c r="AS25" i="1"/>
  <c r="AS18" i="1"/>
  <c r="AS19" i="1"/>
  <c r="AS21" i="1"/>
  <c r="AS28" i="1"/>
  <c r="AS29" i="1"/>
  <c r="AS22" i="1"/>
  <c r="AS24" i="1"/>
  <c r="AS30" i="1"/>
  <c r="AS20" i="1"/>
  <c r="AU16" i="1" l="1"/>
  <c r="AT20" i="1"/>
  <c r="AT30" i="1"/>
  <c r="AT19" i="1"/>
  <c r="AT29" i="1"/>
  <c r="AT24" i="1"/>
  <c r="AT21" i="1"/>
  <c r="AT22" i="1"/>
  <c r="AT23" i="1"/>
  <c r="AT17" i="1"/>
  <c r="AT18" i="1"/>
  <c r="AT25" i="1"/>
  <c r="AT26" i="1"/>
  <c r="AT28" i="1"/>
  <c r="AT27" i="1"/>
  <c r="AT31" i="1"/>
  <c r="AV16" i="1" l="1"/>
  <c r="AU18" i="1"/>
  <c r="AU30" i="1"/>
  <c r="AU19" i="1"/>
  <c r="AU26" i="1"/>
  <c r="AU27" i="1"/>
  <c r="AU28" i="1"/>
  <c r="AU17" i="1"/>
  <c r="AU29" i="1"/>
  <c r="AU20" i="1"/>
  <c r="AU25" i="1"/>
  <c r="AU21" i="1"/>
  <c r="AU24" i="1"/>
  <c r="AU31" i="1"/>
  <c r="AU23" i="1"/>
  <c r="AU22" i="1"/>
  <c r="AW16" i="1" l="1"/>
  <c r="AV20" i="1"/>
  <c r="AV30" i="1"/>
  <c r="AV27" i="1"/>
  <c r="AV31" i="1"/>
  <c r="AV28" i="1"/>
  <c r="AV21" i="1"/>
  <c r="AV24" i="1"/>
  <c r="AV18" i="1"/>
  <c r="AV22" i="1"/>
  <c r="AV17" i="1"/>
  <c r="AV19" i="1"/>
  <c r="AV25" i="1"/>
  <c r="AV29" i="1"/>
  <c r="AV23" i="1"/>
  <c r="AV26" i="1"/>
  <c r="AX16" i="1" l="1"/>
  <c r="AW22" i="1"/>
  <c r="AW25" i="1"/>
  <c r="AW18" i="1"/>
  <c r="AW28" i="1"/>
  <c r="AW30" i="1"/>
  <c r="AW17" i="1"/>
  <c r="AW19" i="1"/>
  <c r="AW29" i="1"/>
  <c r="AW23" i="1"/>
  <c r="AW20" i="1"/>
  <c r="AW27" i="1"/>
  <c r="AW21" i="1"/>
  <c r="AW31" i="1"/>
  <c r="AW24" i="1"/>
  <c r="AW26" i="1"/>
  <c r="AY16" i="1" l="1"/>
  <c r="AX30" i="1"/>
  <c r="AX31" i="1"/>
  <c r="AX28" i="1"/>
  <c r="AX18" i="1"/>
  <c r="AX27" i="1"/>
  <c r="AX17" i="1"/>
  <c r="AX19" i="1"/>
  <c r="AX29" i="1"/>
  <c r="AX21" i="1"/>
  <c r="AX26" i="1"/>
  <c r="AX25" i="1"/>
  <c r="AX20" i="1"/>
  <c r="AX22" i="1"/>
  <c r="AX23" i="1"/>
  <c r="AX24" i="1"/>
  <c r="AZ16" i="1" l="1"/>
  <c r="AY17" i="1"/>
  <c r="AY19" i="1"/>
  <c r="AY25" i="1"/>
  <c r="AY22" i="1"/>
  <c r="AY29" i="1"/>
  <c r="AY18" i="1"/>
  <c r="AY31" i="1"/>
  <c r="AY21" i="1"/>
  <c r="AY30" i="1"/>
  <c r="AY20" i="1"/>
  <c r="AY24" i="1"/>
  <c r="AY27" i="1"/>
  <c r="AY23" i="1"/>
  <c r="AY28" i="1"/>
  <c r="AY26" i="1"/>
  <c r="BA16" i="1" l="1"/>
  <c r="AZ22" i="1"/>
  <c r="AZ29" i="1"/>
  <c r="AZ28" i="1"/>
  <c r="AZ24" i="1"/>
  <c r="AZ27" i="1"/>
  <c r="AZ17" i="1"/>
  <c r="AZ26" i="1"/>
  <c r="AZ31" i="1"/>
  <c r="AZ30" i="1"/>
  <c r="AZ23" i="1"/>
  <c r="AZ25" i="1"/>
  <c r="AZ18" i="1"/>
  <c r="AZ21" i="1"/>
  <c r="AZ20" i="1"/>
  <c r="AZ19" i="1"/>
  <c r="BB16" i="1" l="1"/>
  <c r="BA25" i="1"/>
  <c r="BA17" i="1"/>
  <c r="BA29" i="1"/>
  <c r="BA20" i="1"/>
  <c r="BA27" i="1"/>
  <c r="BA31" i="1"/>
  <c r="BA26" i="1"/>
  <c r="BA21" i="1"/>
  <c r="BA28" i="1"/>
  <c r="BA22" i="1"/>
  <c r="BA30" i="1"/>
  <c r="BA23" i="1"/>
  <c r="BA24" i="1"/>
  <c r="BA19" i="1"/>
  <c r="BA18" i="1"/>
  <c r="BC16" i="1" l="1"/>
  <c r="BB18" i="1"/>
  <c r="BB29" i="1"/>
  <c r="BB22" i="1"/>
  <c r="BB21" i="1"/>
  <c r="BB24" i="1"/>
  <c r="BB30" i="1"/>
  <c r="BB27" i="1"/>
  <c r="BB28" i="1"/>
  <c r="BB17" i="1"/>
  <c r="BB26" i="1"/>
  <c r="BB25" i="1"/>
  <c r="BB20" i="1"/>
  <c r="BB19" i="1"/>
  <c r="BB31" i="1"/>
  <c r="BB23" i="1"/>
  <c r="BD16" i="1" l="1"/>
  <c r="BC23" i="1"/>
  <c r="BC20" i="1"/>
  <c r="BC18" i="1"/>
  <c r="BC27" i="1"/>
  <c r="BC29" i="1"/>
  <c r="BC28" i="1"/>
  <c r="BC21" i="1"/>
  <c r="BC19" i="1"/>
  <c r="BC26" i="1"/>
  <c r="BC17" i="1"/>
  <c r="BC25" i="1"/>
  <c r="BC30" i="1"/>
  <c r="BC31" i="1"/>
  <c r="BC22" i="1"/>
  <c r="BC24" i="1"/>
  <c r="BE16" i="1" l="1"/>
  <c r="BD31" i="1"/>
  <c r="BD26" i="1"/>
  <c r="BD17" i="1"/>
  <c r="BD27" i="1"/>
  <c r="BD24" i="1"/>
  <c r="BD30" i="1"/>
  <c r="BD19" i="1"/>
  <c r="BD18" i="1"/>
  <c r="BD25" i="1"/>
  <c r="BD23" i="1"/>
  <c r="BD20" i="1"/>
  <c r="BD22" i="1"/>
  <c r="BD21" i="1"/>
  <c r="BD29" i="1"/>
  <c r="BD28" i="1"/>
  <c r="BF16" i="1" l="1"/>
  <c r="BE24" i="1"/>
  <c r="BE26" i="1"/>
  <c r="BE17" i="1"/>
  <c r="BE18" i="1"/>
  <c r="BE21" i="1"/>
  <c r="BE30" i="1"/>
  <c r="BE29" i="1"/>
  <c r="BE25" i="1"/>
  <c r="BE31" i="1"/>
  <c r="BE23" i="1"/>
  <c r="BE22" i="1"/>
  <c r="BE19" i="1"/>
  <c r="BE28" i="1"/>
  <c r="BE20" i="1"/>
  <c r="BE27" i="1"/>
  <c r="BG16" i="1" l="1"/>
  <c r="BF21" i="1"/>
  <c r="BF31" i="1"/>
  <c r="BF22" i="1"/>
  <c r="BF26" i="1"/>
  <c r="BF24" i="1"/>
  <c r="BF28" i="1"/>
  <c r="BF19" i="1"/>
  <c r="BF27" i="1"/>
  <c r="BF20" i="1"/>
  <c r="BF18" i="1"/>
  <c r="BF17" i="1"/>
  <c r="BF29" i="1"/>
  <c r="BF23" i="1"/>
  <c r="BF25" i="1"/>
  <c r="BF30" i="1"/>
  <c r="BH16" i="1" l="1"/>
  <c r="BG24" i="1"/>
  <c r="BG21" i="1"/>
  <c r="BG19" i="1"/>
  <c r="BG28" i="1"/>
  <c r="BG27" i="1"/>
  <c r="BG30" i="1"/>
  <c r="BG31" i="1"/>
  <c r="BG23" i="1"/>
  <c r="BG17" i="1"/>
  <c r="BG26" i="1"/>
  <c r="BG18" i="1"/>
  <c r="BG29" i="1"/>
  <c r="BG25" i="1"/>
  <c r="BG20" i="1"/>
  <c r="BG22" i="1"/>
  <c r="BI16" i="1" l="1"/>
  <c r="BH29" i="1"/>
  <c r="BH20" i="1"/>
  <c r="BH21" i="1"/>
  <c r="BH27" i="1"/>
  <c r="BH23" i="1"/>
  <c r="BH26" i="1"/>
  <c r="BH19" i="1"/>
  <c r="BH25" i="1"/>
  <c r="BH24" i="1"/>
  <c r="BH17" i="1"/>
  <c r="BH18" i="1"/>
  <c r="BH28" i="1"/>
  <c r="BH31" i="1"/>
  <c r="BH30" i="1"/>
  <c r="BH22" i="1"/>
  <c r="BJ16" i="1" l="1"/>
  <c r="BI30" i="1"/>
  <c r="BI19" i="1"/>
  <c r="BI24" i="1"/>
  <c r="BI18" i="1"/>
  <c r="BI29" i="1"/>
  <c r="BI25" i="1"/>
  <c r="BI22" i="1"/>
  <c r="BI23" i="1"/>
  <c r="BI20" i="1"/>
  <c r="BI31" i="1"/>
  <c r="BI17" i="1"/>
  <c r="BI21" i="1"/>
  <c r="BI28" i="1"/>
  <c r="BI27" i="1"/>
  <c r="BI26" i="1"/>
  <c r="BK16" i="1" l="1"/>
  <c r="BJ25" i="1"/>
  <c r="BJ26" i="1"/>
  <c r="BJ31" i="1"/>
  <c r="BJ28" i="1"/>
  <c r="BJ30" i="1"/>
  <c r="BJ19" i="1"/>
  <c r="BJ18" i="1"/>
  <c r="BJ17" i="1"/>
  <c r="BJ27" i="1"/>
  <c r="BJ23" i="1"/>
  <c r="BJ29" i="1"/>
  <c r="BJ24" i="1"/>
  <c r="BJ21" i="1"/>
  <c r="BJ20" i="1"/>
  <c r="BJ22" i="1"/>
  <c r="BL16" i="1" l="1"/>
  <c r="BK23" i="1"/>
  <c r="BK25" i="1"/>
  <c r="BK17" i="1"/>
  <c r="BK28" i="1"/>
  <c r="BK19" i="1"/>
  <c r="BK31" i="1"/>
  <c r="BK24" i="1"/>
  <c r="BK30" i="1"/>
  <c r="BK29" i="1"/>
  <c r="BK18" i="1"/>
  <c r="BK27" i="1"/>
  <c r="BK20" i="1"/>
  <c r="BK22" i="1"/>
  <c r="BK26" i="1"/>
  <c r="BK21" i="1"/>
  <c r="BM16" i="1" l="1"/>
  <c r="BL31" i="1"/>
  <c r="BL20" i="1"/>
  <c r="BL30" i="1"/>
  <c r="BL18" i="1"/>
  <c r="BL29" i="1"/>
  <c r="BL28" i="1"/>
  <c r="BL17" i="1"/>
  <c r="BL23" i="1"/>
  <c r="BL22" i="1"/>
  <c r="BL24" i="1"/>
  <c r="BL21" i="1"/>
  <c r="BL19" i="1"/>
  <c r="BL25" i="1"/>
  <c r="BL26" i="1"/>
  <c r="BL27" i="1"/>
  <c r="BN16" i="1" l="1"/>
  <c r="BM29" i="1"/>
  <c r="BM19" i="1"/>
  <c r="BM31" i="1"/>
  <c r="BM24" i="1"/>
  <c r="BM17" i="1"/>
  <c r="BM22" i="1"/>
  <c r="BM30" i="1"/>
  <c r="BM21" i="1"/>
  <c r="BM18" i="1"/>
  <c r="BM28" i="1"/>
  <c r="BM27" i="1"/>
  <c r="BM25" i="1"/>
  <c r="BM23" i="1"/>
  <c r="BM26" i="1"/>
  <c r="BM20" i="1"/>
  <c r="BO16" i="1" l="1"/>
  <c r="BN24" i="1"/>
  <c r="BN21" i="1"/>
  <c r="BN20" i="1"/>
  <c r="BN30" i="1"/>
  <c r="BN28" i="1"/>
  <c r="BN25" i="1"/>
  <c r="BN22" i="1"/>
  <c r="BN23" i="1"/>
  <c r="BN29" i="1"/>
  <c r="BN31" i="1"/>
  <c r="BN19" i="1"/>
  <c r="BN26" i="1"/>
  <c r="BN17" i="1"/>
  <c r="BN27" i="1"/>
  <c r="BN18" i="1"/>
  <c r="BP16" i="1" l="1"/>
  <c r="BO28" i="1"/>
  <c r="BO27" i="1"/>
  <c r="BO30" i="1"/>
  <c r="BO17" i="1"/>
  <c r="BO23" i="1"/>
  <c r="BO26" i="1"/>
  <c r="BO19" i="1"/>
  <c r="BO22" i="1"/>
  <c r="BO24" i="1"/>
  <c r="BO21" i="1"/>
  <c r="BO29" i="1"/>
  <c r="BO25" i="1"/>
  <c r="BO18" i="1"/>
  <c r="BO31" i="1"/>
  <c r="BO20" i="1"/>
  <c r="BQ16" i="1" l="1"/>
  <c r="BP19" i="1"/>
  <c r="BP29" i="1"/>
  <c r="BP18" i="1"/>
  <c r="BP20" i="1"/>
  <c r="BP22" i="1"/>
  <c r="BP28" i="1"/>
  <c r="BP27" i="1"/>
  <c r="BP30" i="1"/>
  <c r="BP24" i="1"/>
  <c r="BP21" i="1"/>
  <c r="BP25" i="1"/>
  <c r="BP26" i="1"/>
  <c r="BP31" i="1"/>
  <c r="BP17" i="1"/>
  <c r="BP23" i="1"/>
  <c r="BR16" i="1" l="1"/>
  <c r="BQ21" i="1"/>
  <c r="BQ30" i="1"/>
  <c r="BQ23" i="1"/>
  <c r="BQ29" i="1"/>
  <c r="BQ19" i="1"/>
  <c r="BQ31" i="1"/>
  <c r="BQ28" i="1"/>
  <c r="BQ17" i="1"/>
  <c r="BQ25" i="1"/>
  <c r="BQ24" i="1"/>
  <c r="BQ27" i="1"/>
  <c r="BQ20" i="1"/>
  <c r="BQ22" i="1"/>
  <c r="BQ18" i="1"/>
  <c r="BQ26" i="1"/>
  <c r="BS16" i="1" l="1"/>
  <c r="BR18" i="1"/>
  <c r="BR23" i="1"/>
  <c r="BR31" i="1"/>
  <c r="BR20" i="1"/>
  <c r="BR19" i="1"/>
  <c r="BR17" i="1"/>
  <c r="BR24" i="1"/>
  <c r="BR28" i="1"/>
  <c r="BR30" i="1"/>
  <c r="BR27" i="1"/>
  <c r="BR29" i="1"/>
  <c r="BR25" i="1"/>
  <c r="BR22" i="1"/>
  <c r="BR21" i="1"/>
  <c r="BR26" i="1"/>
  <c r="BT16" i="1" l="1"/>
  <c r="BS17" i="1"/>
  <c r="BS20" i="1"/>
  <c r="BS29" i="1"/>
  <c r="BS18" i="1"/>
  <c r="BS23" i="1"/>
  <c r="BS28" i="1"/>
  <c r="BS21" i="1"/>
  <c r="BS22" i="1"/>
  <c r="BS30" i="1"/>
  <c r="BS27" i="1"/>
  <c r="BS19" i="1"/>
  <c r="BS26" i="1"/>
  <c r="BS24" i="1"/>
  <c r="BS31" i="1"/>
  <c r="BS25" i="1"/>
  <c r="BU16" i="1" l="1"/>
  <c r="BT19" i="1"/>
  <c r="BT26" i="1"/>
  <c r="BT21" i="1"/>
  <c r="BT25" i="1"/>
  <c r="BT31" i="1"/>
  <c r="BT22" i="1"/>
  <c r="BT24" i="1"/>
  <c r="BT28" i="1"/>
  <c r="BT29" i="1"/>
  <c r="BT17" i="1"/>
  <c r="BT20" i="1"/>
  <c r="BT18" i="1"/>
  <c r="BT30" i="1"/>
  <c r="BT23" i="1"/>
  <c r="BT27" i="1"/>
  <c r="BV16" i="1" l="1"/>
  <c r="BU23" i="1"/>
  <c r="BU20" i="1"/>
  <c r="BU25" i="1"/>
  <c r="BU26" i="1"/>
  <c r="BU17" i="1"/>
  <c r="BU24" i="1"/>
  <c r="BU22" i="1"/>
  <c r="BU28" i="1"/>
  <c r="BU29" i="1"/>
  <c r="BU27" i="1"/>
  <c r="BU30" i="1"/>
  <c r="BU18" i="1"/>
  <c r="BU21" i="1"/>
  <c r="BU31" i="1"/>
  <c r="BU19" i="1"/>
  <c r="BW16" i="1" l="1"/>
  <c r="BV18" i="1"/>
  <c r="BV20" i="1"/>
  <c r="BV19" i="1"/>
  <c r="BV28" i="1"/>
  <c r="BV21" i="1"/>
  <c r="BV29" i="1"/>
  <c r="BV22" i="1"/>
  <c r="BV27" i="1"/>
  <c r="BV26" i="1"/>
  <c r="BV24" i="1"/>
  <c r="BV17" i="1"/>
  <c r="BV23" i="1"/>
  <c r="BV30" i="1"/>
  <c r="BV25" i="1"/>
  <c r="BV31" i="1"/>
  <c r="BX16" i="1" l="1"/>
  <c r="BW26" i="1"/>
  <c r="BW17" i="1"/>
  <c r="BW29" i="1"/>
  <c r="BW21" i="1"/>
  <c r="BW30" i="1"/>
  <c r="BW20" i="1"/>
  <c r="BW31" i="1"/>
  <c r="BW19" i="1"/>
  <c r="BW28" i="1"/>
  <c r="BW22" i="1"/>
  <c r="BW23" i="1"/>
  <c r="BW25" i="1"/>
  <c r="BW18" i="1"/>
  <c r="BW24" i="1"/>
  <c r="BW27" i="1"/>
  <c r="BY16" i="1" l="1"/>
  <c r="BX24" i="1"/>
  <c r="BX20" i="1"/>
  <c r="BX23" i="1"/>
  <c r="BX18" i="1"/>
  <c r="BX29" i="1"/>
  <c r="BX25" i="1"/>
  <c r="BX22" i="1"/>
  <c r="BX21" i="1"/>
  <c r="BX28" i="1"/>
  <c r="BX27" i="1"/>
  <c r="BX31" i="1"/>
  <c r="BX17" i="1"/>
  <c r="BX26" i="1"/>
  <c r="BX30" i="1"/>
  <c r="BX19" i="1"/>
  <c r="BZ16" i="1" l="1"/>
  <c r="BY19" i="1"/>
  <c r="BY24" i="1"/>
  <c r="BY30" i="1"/>
  <c r="BY25" i="1"/>
  <c r="BY31" i="1"/>
  <c r="BY21" i="1"/>
  <c r="BY27" i="1"/>
  <c r="BY29" i="1"/>
  <c r="BY26" i="1"/>
  <c r="BY23" i="1"/>
  <c r="BY17" i="1"/>
  <c r="BY18" i="1"/>
  <c r="BY28" i="1"/>
  <c r="BY20" i="1"/>
  <c r="BY22" i="1"/>
  <c r="CA16" i="1" l="1"/>
  <c r="BZ17" i="1"/>
  <c r="BZ31" i="1"/>
  <c r="BZ25" i="1"/>
  <c r="BZ18" i="1"/>
  <c r="BZ26" i="1"/>
  <c r="BZ29" i="1"/>
  <c r="BZ22" i="1"/>
  <c r="BZ23" i="1"/>
  <c r="BZ24" i="1"/>
  <c r="BZ19" i="1"/>
  <c r="BZ20" i="1"/>
  <c r="BZ27" i="1"/>
  <c r="BZ28" i="1"/>
  <c r="BZ30" i="1"/>
  <c r="BZ21" i="1"/>
  <c r="CB16" i="1" l="1"/>
  <c r="CA31" i="1"/>
  <c r="CA20" i="1"/>
  <c r="CA25" i="1"/>
  <c r="CA26" i="1"/>
  <c r="CA23" i="1"/>
  <c r="CA18" i="1"/>
  <c r="CA19" i="1"/>
  <c r="CA21" i="1"/>
  <c r="CA30" i="1"/>
  <c r="CA28" i="1"/>
  <c r="CA24" i="1"/>
  <c r="CA17" i="1"/>
  <c r="CA22" i="1"/>
  <c r="CA29" i="1"/>
  <c r="CA27" i="1"/>
  <c r="CC16" i="1" l="1"/>
  <c r="CB24" i="1"/>
  <c r="CB27" i="1"/>
  <c r="CB25" i="1"/>
  <c r="CB26" i="1"/>
  <c r="CB23" i="1"/>
  <c r="CB17" i="1"/>
  <c r="CB19" i="1"/>
  <c r="CB30" i="1"/>
  <c r="CB29" i="1"/>
  <c r="CB20" i="1"/>
  <c r="CB21" i="1"/>
  <c r="CB28" i="1"/>
  <c r="CB22" i="1"/>
  <c r="CB18" i="1"/>
  <c r="CB31" i="1"/>
  <c r="CD16" i="1" l="1"/>
  <c r="CC30" i="1"/>
  <c r="CC20" i="1"/>
  <c r="CC19" i="1"/>
  <c r="CC29" i="1"/>
  <c r="CC31" i="1"/>
  <c r="CC23" i="1"/>
  <c r="CC22" i="1"/>
  <c r="CC18" i="1"/>
  <c r="CC21" i="1"/>
  <c r="CC24" i="1"/>
  <c r="CC27" i="1"/>
  <c r="CC17" i="1"/>
  <c r="CC25" i="1"/>
  <c r="CC28" i="1"/>
  <c r="CC26" i="1"/>
  <c r="CE16" i="1" l="1"/>
  <c r="CD27" i="1"/>
  <c r="CD23" i="1"/>
  <c r="CD20" i="1"/>
  <c r="CD29" i="1"/>
  <c r="CD28" i="1"/>
  <c r="CD30" i="1"/>
  <c r="CD26" i="1"/>
  <c r="CD21" i="1"/>
  <c r="CD22" i="1"/>
  <c r="CD18" i="1"/>
  <c r="CD17" i="1"/>
  <c r="CD24" i="1"/>
  <c r="CD31" i="1"/>
  <c r="CD19" i="1"/>
  <c r="CD25" i="1"/>
  <c r="CF16" i="1" l="1"/>
  <c r="CE22" i="1"/>
  <c r="CE21" i="1"/>
  <c r="CE25" i="1"/>
  <c r="CE30" i="1"/>
  <c r="CE19" i="1"/>
  <c r="CE20" i="1"/>
  <c r="CE24" i="1"/>
  <c r="CE18" i="1"/>
  <c r="CE23" i="1"/>
  <c r="CE29" i="1"/>
  <c r="CE28" i="1"/>
  <c r="CE31" i="1"/>
  <c r="CE27" i="1"/>
  <c r="CE17" i="1"/>
  <c r="CE26" i="1"/>
  <c r="CG16" i="1" l="1"/>
  <c r="CF29" i="1"/>
  <c r="CF25" i="1"/>
  <c r="CF23" i="1"/>
  <c r="CF20" i="1"/>
  <c r="CF28" i="1"/>
  <c r="CF31" i="1"/>
  <c r="CF30" i="1"/>
  <c r="CF18" i="1"/>
  <c r="CF21" i="1"/>
  <c r="CF22" i="1"/>
  <c r="CF17" i="1"/>
  <c r="CF19" i="1"/>
  <c r="CF27" i="1"/>
  <c r="CF24" i="1"/>
  <c r="CF26" i="1"/>
  <c r="CH16" i="1" l="1"/>
  <c r="CG30" i="1"/>
  <c r="CG22" i="1"/>
  <c r="CG25" i="1"/>
  <c r="CG23" i="1"/>
  <c r="CG19" i="1"/>
  <c r="CG24" i="1"/>
  <c r="CG17" i="1"/>
  <c r="CG29" i="1"/>
  <c r="CG31" i="1"/>
  <c r="CG21" i="1"/>
  <c r="CG28" i="1"/>
  <c r="CG27" i="1"/>
  <c r="CG20" i="1"/>
  <c r="CG26" i="1"/>
  <c r="CG18" i="1"/>
  <c r="CI16" i="1" l="1"/>
  <c r="CH19" i="1"/>
  <c r="CH28" i="1"/>
  <c r="CH24" i="1"/>
  <c r="CH23" i="1"/>
  <c r="CH25" i="1"/>
  <c r="CH22" i="1"/>
  <c r="CH27" i="1"/>
  <c r="CH29" i="1"/>
  <c r="CH26" i="1"/>
  <c r="CH17" i="1"/>
  <c r="CH20" i="1"/>
  <c r="CH21" i="1"/>
  <c r="CH18" i="1"/>
  <c r="CH30" i="1"/>
  <c r="CH31" i="1"/>
  <c r="CJ16" i="1" l="1"/>
  <c r="CI29" i="1"/>
  <c r="CI31" i="1"/>
  <c r="CI24" i="1"/>
  <c r="CI18" i="1"/>
  <c r="CI17" i="1"/>
  <c r="CI23" i="1"/>
  <c r="CI27" i="1"/>
  <c r="CI19" i="1"/>
  <c r="CI26" i="1"/>
  <c r="CI22" i="1"/>
  <c r="CI28" i="1"/>
  <c r="CI30" i="1"/>
  <c r="CI25" i="1"/>
  <c r="CI21" i="1"/>
  <c r="CI20" i="1"/>
  <c r="CI14" i="1" l="1"/>
  <c r="CK16" i="1"/>
  <c r="CJ18" i="1"/>
  <c r="CJ20" i="1"/>
  <c r="CJ19" i="1"/>
  <c r="CJ21" i="1"/>
  <c r="CJ17" i="1"/>
  <c r="CJ22" i="1"/>
  <c r="CJ29" i="1"/>
  <c r="CJ23" i="1"/>
  <c r="CJ24" i="1"/>
  <c r="CJ27" i="1"/>
  <c r="CJ30" i="1"/>
  <c r="CJ28" i="1"/>
  <c r="CJ31" i="1"/>
  <c r="CJ25" i="1"/>
  <c r="CJ26" i="1"/>
  <c r="CJ14" i="1" l="1"/>
  <c r="CL16" i="1"/>
  <c r="CK28" i="1"/>
  <c r="CK18" i="1"/>
  <c r="CK29" i="1"/>
  <c r="CK20" i="1"/>
  <c r="CK24" i="1"/>
  <c r="CK27" i="1"/>
  <c r="CK17" i="1"/>
  <c r="CK19" i="1"/>
  <c r="CK31" i="1"/>
  <c r="CK23" i="1"/>
  <c r="CK30" i="1"/>
  <c r="CK21" i="1"/>
  <c r="CK22" i="1"/>
  <c r="CK25" i="1"/>
  <c r="CK26" i="1"/>
  <c r="CK14" i="1" l="1"/>
  <c r="CM16" i="1"/>
  <c r="CL18" i="1"/>
  <c r="CL22" i="1"/>
  <c r="CL27" i="1"/>
  <c r="CL20" i="1"/>
  <c r="CL28" i="1"/>
  <c r="CL23" i="1"/>
  <c r="CL19" i="1"/>
  <c r="CL17" i="1"/>
  <c r="CL29" i="1"/>
  <c r="CL25" i="1"/>
  <c r="CL30" i="1"/>
  <c r="CL24" i="1"/>
  <c r="CL31" i="1"/>
  <c r="CL21" i="1"/>
  <c r="CL26" i="1"/>
  <c r="CL14" i="1" l="1"/>
  <c r="CN16" i="1"/>
  <c r="CM29" i="1"/>
  <c r="CM20" i="1"/>
  <c r="CM25" i="1"/>
  <c r="CM31" i="1"/>
  <c r="CM18" i="1"/>
  <c r="CM19" i="1"/>
  <c r="CM22" i="1"/>
  <c r="CM21" i="1"/>
  <c r="CM30" i="1"/>
  <c r="CM28" i="1"/>
  <c r="CM23" i="1"/>
  <c r="CM27" i="1"/>
  <c r="CM17" i="1"/>
  <c r="CM24" i="1"/>
  <c r="CM26" i="1"/>
  <c r="CM14" i="1" l="1"/>
  <c r="CO16" i="1"/>
  <c r="CN29" i="1"/>
  <c r="CN24" i="1"/>
  <c r="CN17" i="1"/>
  <c r="CN25" i="1"/>
  <c r="CN18" i="1"/>
  <c r="CN20" i="1"/>
  <c r="CN28" i="1"/>
  <c r="CN21" i="1"/>
  <c r="CN31" i="1"/>
  <c r="CN30" i="1"/>
  <c r="CN27" i="1"/>
  <c r="CN23" i="1"/>
  <c r="CN19" i="1"/>
  <c r="CN22" i="1"/>
  <c r="CN26" i="1"/>
  <c r="CN14" i="1" l="1"/>
  <c r="CP16" i="1"/>
  <c r="CO17" i="1"/>
  <c r="CO21" i="1"/>
  <c r="CO28" i="1"/>
  <c r="CO25" i="1"/>
  <c r="CO30" i="1"/>
  <c r="CO19" i="1"/>
  <c r="CO27" i="1"/>
  <c r="CO29" i="1"/>
  <c r="CO31" i="1"/>
  <c r="CO22" i="1"/>
  <c r="CO18" i="1"/>
  <c r="CO20" i="1"/>
  <c r="CO23" i="1"/>
  <c r="CO24" i="1"/>
  <c r="CO26" i="1"/>
  <c r="CO14" i="1" l="1"/>
  <c r="CQ16" i="1"/>
  <c r="CP22" i="1"/>
  <c r="CP29" i="1"/>
  <c r="CP18" i="1"/>
  <c r="CP28" i="1"/>
  <c r="CP20" i="1"/>
  <c r="CP17" i="1"/>
  <c r="CP23" i="1"/>
  <c r="CP24" i="1"/>
  <c r="CP21" i="1"/>
  <c r="CP30" i="1"/>
  <c r="CP31" i="1"/>
  <c r="CP25" i="1"/>
  <c r="CP27" i="1"/>
  <c r="CP19" i="1"/>
  <c r="CP26" i="1"/>
  <c r="CP14" i="1" l="1"/>
  <c r="CR16" i="1"/>
  <c r="CQ21" i="1"/>
  <c r="CQ28" i="1"/>
  <c r="CQ17" i="1"/>
  <c r="CQ18" i="1"/>
  <c r="CQ30" i="1"/>
  <c r="CQ23" i="1"/>
  <c r="CQ27" i="1"/>
  <c r="CQ31" i="1"/>
  <c r="CQ29" i="1"/>
  <c r="CQ22" i="1"/>
  <c r="CQ19" i="1"/>
  <c r="CQ25" i="1"/>
  <c r="CQ24" i="1"/>
  <c r="CQ20" i="1"/>
  <c r="CQ26" i="1"/>
  <c r="CQ14" i="1" l="1"/>
  <c r="CS16" i="1"/>
  <c r="CR19" i="1"/>
  <c r="CR31" i="1"/>
  <c r="CR28" i="1"/>
  <c r="CR29" i="1"/>
  <c r="CR22" i="1"/>
  <c r="CR18" i="1"/>
  <c r="CR30" i="1"/>
  <c r="CR20" i="1"/>
  <c r="CR21" i="1"/>
  <c r="CR25" i="1"/>
  <c r="CR26" i="1"/>
  <c r="CR23" i="1"/>
  <c r="CR17" i="1"/>
  <c r="CR24" i="1"/>
  <c r="CR27" i="1"/>
  <c r="CR14" i="1" l="1"/>
  <c r="CT16" i="1"/>
  <c r="CS18" i="1"/>
  <c r="CS29" i="1"/>
  <c r="CS23" i="1"/>
  <c r="CS19" i="1"/>
  <c r="CS27" i="1"/>
  <c r="CS31" i="1"/>
  <c r="CS20" i="1"/>
  <c r="CS24" i="1"/>
  <c r="CS25" i="1"/>
  <c r="CS17" i="1"/>
  <c r="CS28" i="1"/>
  <c r="CS21" i="1"/>
  <c r="CS22" i="1"/>
  <c r="CS30" i="1"/>
  <c r="CS26" i="1"/>
  <c r="CS14" i="1" l="1"/>
  <c r="CU16" i="1"/>
  <c r="CT28" i="1"/>
  <c r="CT21" i="1"/>
  <c r="CT25" i="1"/>
  <c r="CT22" i="1"/>
  <c r="CT31" i="1"/>
  <c r="CT30" i="1"/>
  <c r="CT24" i="1"/>
  <c r="CT27" i="1"/>
  <c r="CT18" i="1"/>
  <c r="CT17" i="1"/>
  <c r="CT20" i="1"/>
  <c r="CT29" i="1"/>
  <c r="CT23" i="1"/>
  <c r="CT19" i="1"/>
  <c r="CT26" i="1"/>
  <c r="CT14" i="1" l="1"/>
  <c r="CV16" i="1"/>
  <c r="CU29" i="1"/>
  <c r="CU19" i="1"/>
  <c r="CU21" i="1"/>
  <c r="CU30" i="1"/>
  <c r="CU28" i="1"/>
  <c r="CU23" i="1"/>
  <c r="CU22" i="1"/>
  <c r="CU17" i="1"/>
  <c r="CU18" i="1"/>
  <c r="CU20" i="1"/>
  <c r="CU31" i="1"/>
  <c r="CU25" i="1"/>
  <c r="CU27" i="1"/>
  <c r="CU24" i="1"/>
  <c r="CU26" i="1"/>
  <c r="CU14" i="1" l="1"/>
  <c r="CW16" i="1"/>
  <c r="CV22" i="1"/>
  <c r="CV21" i="1"/>
  <c r="CV29" i="1"/>
  <c r="CV23" i="1"/>
  <c r="CV30" i="1"/>
  <c r="CV18" i="1"/>
  <c r="CV17" i="1"/>
  <c r="CV25" i="1"/>
  <c r="CV28" i="1"/>
  <c r="CV27" i="1"/>
  <c r="CV20" i="1"/>
  <c r="CV24" i="1"/>
  <c r="CV19" i="1"/>
  <c r="CV31" i="1"/>
  <c r="CV26" i="1"/>
  <c r="CV14" i="1" l="1"/>
  <c r="CX16" i="1"/>
  <c r="CW30" i="1"/>
  <c r="CW28" i="1"/>
  <c r="CW26" i="1"/>
  <c r="CW24" i="1"/>
  <c r="CW21" i="1"/>
  <c r="CW22" i="1"/>
  <c r="CW18" i="1"/>
  <c r="CW29" i="1"/>
  <c r="CW20" i="1"/>
  <c r="CW31" i="1"/>
  <c r="CW23" i="1"/>
  <c r="CW25" i="1"/>
  <c r="CW17" i="1"/>
  <c r="CW19" i="1"/>
  <c r="CW27" i="1"/>
  <c r="CW14" i="1" l="1"/>
  <c r="CY16" i="1"/>
  <c r="CX31" i="1"/>
  <c r="CX24" i="1"/>
  <c r="CX27" i="1"/>
  <c r="CX18" i="1"/>
  <c r="CX19" i="1"/>
  <c r="CX21" i="1"/>
  <c r="CX28" i="1"/>
  <c r="CX29" i="1"/>
  <c r="CX17" i="1"/>
  <c r="CX22" i="1"/>
  <c r="CX30" i="1"/>
  <c r="CX20" i="1"/>
  <c r="CX25" i="1"/>
  <c r="CX23" i="1"/>
  <c r="CX26" i="1"/>
  <c r="CX14" i="1" l="1"/>
  <c r="CZ16" i="1"/>
  <c r="CY25" i="1"/>
  <c r="CY30" i="1"/>
  <c r="CY21" i="1"/>
  <c r="CY31" i="1"/>
  <c r="CY18" i="1"/>
  <c r="CY22" i="1"/>
  <c r="CY19" i="1"/>
  <c r="CY17" i="1"/>
  <c r="CY27" i="1"/>
  <c r="CY23" i="1"/>
  <c r="CY20" i="1"/>
  <c r="CY28" i="1"/>
  <c r="CY24" i="1"/>
  <c r="CY29" i="1"/>
  <c r="CY26" i="1"/>
  <c r="CY14" i="1" l="1"/>
  <c r="DA16" i="1"/>
  <c r="CZ29" i="1"/>
  <c r="CZ31" i="1"/>
  <c r="CZ19" i="1"/>
  <c r="CZ24" i="1"/>
  <c r="CZ28" i="1"/>
  <c r="CZ17" i="1"/>
  <c r="CZ18" i="1"/>
  <c r="CZ21" i="1"/>
  <c r="CZ30" i="1"/>
  <c r="CZ23" i="1"/>
  <c r="CZ27" i="1"/>
  <c r="CZ25" i="1"/>
  <c r="CZ22" i="1"/>
  <c r="CZ20" i="1"/>
  <c r="CZ26" i="1"/>
  <c r="CZ14" i="1" l="1"/>
  <c r="DB16" i="1"/>
  <c r="DA18" i="1"/>
  <c r="DA29" i="1"/>
  <c r="DA19" i="1"/>
  <c r="DA23" i="1"/>
  <c r="DA25" i="1"/>
  <c r="DA21" i="1"/>
  <c r="DA17" i="1"/>
  <c r="DA20" i="1"/>
  <c r="DA24" i="1"/>
  <c r="DA28" i="1"/>
  <c r="DA30" i="1"/>
  <c r="DA31" i="1"/>
  <c r="DA27" i="1"/>
  <c r="DA22" i="1"/>
  <c r="DA26" i="1"/>
  <c r="DA14" i="1" l="1"/>
  <c r="DC16" i="1"/>
  <c r="DB30" i="1"/>
  <c r="DB29" i="1"/>
  <c r="DB25" i="1"/>
  <c r="DB20" i="1"/>
  <c r="DB22" i="1"/>
  <c r="DB17" i="1"/>
  <c r="DB31" i="1"/>
  <c r="DB28" i="1"/>
  <c r="DB24" i="1"/>
  <c r="DB21" i="1"/>
  <c r="DB23" i="1"/>
  <c r="DB18" i="1"/>
  <c r="DB19" i="1"/>
  <c r="DB27" i="1"/>
  <c r="DB26" i="1"/>
  <c r="DB14" i="1" l="1"/>
  <c r="DD16" i="1"/>
  <c r="DC17" i="1"/>
  <c r="DC30" i="1"/>
  <c r="DC21" i="1"/>
  <c r="DC24" i="1"/>
  <c r="DC25" i="1"/>
  <c r="DC29" i="1"/>
  <c r="DC19" i="1"/>
  <c r="DC23" i="1"/>
  <c r="DC22" i="1"/>
  <c r="DC28" i="1"/>
  <c r="DC20" i="1"/>
  <c r="DC18" i="1"/>
  <c r="DC31" i="1"/>
  <c r="DC27" i="1"/>
  <c r="DC26" i="1"/>
  <c r="DC14" i="1" l="1"/>
  <c r="DE16" i="1"/>
  <c r="DD18" i="1"/>
  <c r="DD17" i="1"/>
  <c r="DD19" i="1"/>
  <c r="DD22" i="1"/>
  <c r="DD23" i="1"/>
  <c r="DD26" i="1"/>
  <c r="DD28" i="1"/>
  <c r="DD29" i="1"/>
  <c r="DD24" i="1"/>
  <c r="DD31" i="1"/>
  <c r="DD30" i="1"/>
  <c r="DD20" i="1"/>
  <c r="DD21" i="1"/>
  <c r="DD25" i="1"/>
  <c r="DD27" i="1"/>
  <c r="DD14" i="1" l="1"/>
  <c r="DF16" i="1"/>
  <c r="DE31" i="1"/>
  <c r="DE24" i="1"/>
  <c r="DE28" i="1"/>
  <c r="DE25" i="1"/>
  <c r="DE18" i="1"/>
  <c r="DE21" i="1"/>
  <c r="DE29" i="1"/>
  <c r="DE20" i="1"/>
  <c r="DE17" i="1"/>
  <c r="DE27" i="1"/>
  <c r="DE23" i="1"/>
  <c r="DE19" i="1"/>
  <c r="DE22" i="1"/>
  <c r="DE30" i="1"/>
  <c r="DE26" i="1"/>
  <c r="DE14" i="1" l="1"/>
  <c r="DG16" i="1"/>
  <c r="DF30" i="1"/>
  <c r="DF22" i="1"/>
  <c r="DF20" i="1"/>
  <c r="DF17" i="1"/>
  <c r="DF28" i="1"/>
  <c r="DF25" i="1"/>
  <c r="DF31" i="1"/>
  <c r="DF21" i="1"/>
  <c r="DF23" i="1"/>
  <c r="DF29" i="1"/>
  <c r="DF24" i="1"/>
  <c r="DF18" i="1"/>
  <c r="DF19" i="1"/>
  <c r="DF27" i="1"/>
  <c r="DF26" i="1"/>
  <c r="DF14" i="1" l="1"/>
  <c r="DH16" i="1"/>
  <c r="DG24" i="1"/>
  <c r="DG25" i="1"/>
  <c r="DG21" i="1"/>
  <c r="DG23" i="1"/>
  <c r="DG29" i="1"/>
  <c r="DG28" i="1"/>
  <c r="DG22" i="1"/>
  <c r="DG19" i="1"/>
  <c r="DG31" i="1"/>
  <c r="DG30" i="1"/>
  <c r="DG27" i="1"/>
  <c r="DG26" i="1"/>
  <c r="DG18" i="1"/>
  <c r="DG17" i="1"/>
  <c r="DG20" i="1"/>
  <c r="DG14" i="1" l="1"/>
  <c r="DI16" i="1"/>
  <c r="DH27" i="1"/>
  <c r="DH28" i="1"/>
  <c r="DH25" i="1"/>
  <c r="DH21" i="1"/>
  <c r="DH23" i="1"/>
  <c r="DH24" i="1"/>
  <c r="DH19" i="1"/>
  <c r="DH31" i="1"/>
  <c r="DH22" i="1"/>
  <c r="DH29" i="1"/>
  <c r="DH30" i="1"/>
  <c r="DH17" i="1"/>
  <c r="DH20" i="1"/>
  <c r="DH18" i="1"/>
  <c r="DH26" i="1"/>
  <c r="DH14" i="1" l="1"/>
  <c r="DJ16" i="1"/>
  <c r="DI20" i="1"/>
  <c r="DI28" i="1"/>
  <c r="DI22" i="1"/>
  <c r="DI18" i="1"/>
  <c r="DI17" i="1"/>
  <c r="DI31" i="1"/>
  <c r="DI23" i="1"/>
  <c r="DI21" i="1"/>
  <c r="DI29" i="1"/>
  <c r="DI24" i="1"/>
  <c r="DI19" i="1"/>
  <c r="DI27" i="1"/>
  <c r="DI25" i="1"/>
  <c r="DI30" i="1"/>
  <c r="DI26" i="1"/>
  <c r="DI14" i="1" l="1"/>
  <c r="DK16" i="1"/>
  <c r="DJ20" i="1"/>
  <c r="DJ31" i="1"/>
  <c r="DJ28" i="1"/>
  <c r="DJ23" i="1"/>
  <c r="DJ21" i="1"/>
  <c r="DJ26" i="1"/>
  <c r="DJ30" i="1"/>
  <c r="DJ29" i="1"/>
  <c r="DJ17" i="1"/>
  <c r="DJ19" i="1"/>
  <c r="DJ18" i="1"/>
  <c r="DJ25" i="1"/>
  <c r="DJ27" i="1"/>
  <c r="DJ22" i="1"/>
  <c r="DJ24" i="1"/>
  <c r="DJ14" i="1" l="1"/>
  <c r="DL16" i="1"/>
  <c r="DK19" i="1"/>
  <c r="DK29" i="1"/>
  <c r="DK23" i="1"/>
  <c r="DK17" i="1"/>
  <c r="DK30" i="1"/>
  <c r="DK31" i="1"/>
  <c r="DK21" i="1"/>
  <c r="DK27" i="1"/>
  <c r="DK25" i="1"/>
  <c r="DK22" i="1"/>
  <c r="DK18" i="1"/>
  <c r="DK24" i="1"/>
  <c r="DK20" i="1"/>
  <c r="DK28" i="1"/>
  <c r="DK26" i="1"/>
  <c r="DK14" i="1" l="1"/>
  <c r="DM16" i="1"/>
  <c r="DL20" i="1"/>
  <c r="DL25" i="1"/>
  <c r="DL18" i="1"/>
  <c r="DL29" i="1"/>
  <c r="DL27" i="1"/>
  <c r="DL17" i="1"/>
  <c r="DL19" i="1"/>
  <c r="DL28" i="1"/>
  <c r="DL21" i="1"/>
  <c r="DL24" i="1"/>
  <c r="DL22" i="1"/>
  <c r="DL26" i="1"/>
  <c r="DL23" i="1"/>
  <c r="DL30" i="1"/>
  <c r="DL31" i="1"/>
  <c r="DL14" i="1" l="1"/>
  <c r="DN16" i="1"/>
  <c r="DM25" i="1"/>
  <c r="DM30" i="1"/>
  <c r="DM22" i="1"/>
  <c r="DM24" i="1"/>
  <c r="DM21" i="1"/>
  <c r="DM20" i="1"/>
  <c r="DM26" i="1"/>
  <c r="DM31" i="1"/>
  <c r="DM23" i="1"/>
  <c r="DM18" i="1"/>
  <c r="DM19" i="1"/>
  <c r="DM29" i="1"/>
  <c r="DM28" i="1"/>
  <c r="DM17" i="1"/>
  <c r="DM27" i="1"/>
  <c r="DM14" i="1" l="1"/>
  <c r="DO16" i="1"/>
  <c r="DN31" i="1"/>
  <c r="DN18" i="1"/>
  <c r="DN28" i="1"/>
  <c r="DN17" i="1"/>
  <c r="DN21" i="1"/>
  <c r="DN24" i="1"/>
  <c r="DN27" i="1"/>
  <c r="DN25" i="1"/>
  <c r="DN20" i="1"/>
  <c r="DN19" i="1"/>
  <c r="DN22" i="1"/>
  <c r="DN29" i="1"/>
  <c r="DN23" i="1"/>
  <c r="DN30" i="1"/>
  <c r="DN26" i="1"/>
  <c r="DN14" i="1" l="1"/>
  <c r="DP16" i="1"/>
  <c r="DO31" i="1"/>
  <c r="DO25" i="1"/>
  <c r="DO29" i="1"/>
  <c r="DO17" i="1"/>
  <c r="DO28" i="1"/>
  <c r="DO23" i="1"/>
  <c r="DO27" i="1"/>
  <c r="DO30" i="1"/>
  <c r="DO19" i="1"/>
  <c r="DO20" i="1"/>
  <c r="DO21" i="1"/>
  <c r="DO22" i="1"/>
  <c r="DO18" i="1"/>
  <c r="DO24" i="1"/>
  <c r="DO26" i="1"/>
  <c r="DO14" i="1" l="1"/>
  <c r="DQ16" i="1"/>
  <c r="DP17" i="1"/>
  <c r="DP29" i="1"/>
  <c r="DP18" i="1"/>
  <c r="DP21" i="1"/>
  <c r="DP19" i="1"/>
  <c r="DP20" i="1"/>
  <c r="DP23" i="1"/>
  <c r="DP31" i="1"/>
  <c r="DP22" i="1"/>
  <c r="DP24" i="1"/>
  <c r="DP30" i="1"/>
  <c r="DP28" i="1"/>
  <c r="DP25" i="1"/>
  <c r="DP26" i="1"/>
  <c r="DP27" i="1"/>
  <c r="DP14" i="1" l="1"/>
  <c r="DR16" i="1"/>
  <c r="DQ23" i="1"/>
  <c r="DQ25" i="1"/>
  <c r="DQ18" i="1"/>
  <c r="DQ21" i="1"/>
  <c r="DQ29" i="1"/>
  <c r="DQ30" i="1"/>
  <c r="DQ28" i="1"/>
  <c r="DQ17" i="1"/>
  <c r="DQ31" i="1"/>
  <c r="DQ22" i="1"/>
  <c r="DQ27" i="1"/>
  <c r="DQ19" i="1"/>
  <c r="DQ20" i="1"/>
  <c r="DQ26" i="1"/>
  <c r="DQ24" i="1"/>
  <c r="DQ14" i="1" l="1"/>
  <c r="DS16" i="1"/>
  <c r="DR31" i="1"/>
  <c r="DR23" i="1"/>
  <c r="DR20" i="1"/>
  <c r="DR24" i="1"/>
  <c r="DR30" i="1"/>
  <c r="DR21" i="1"/>
  <c r="DR19" i="1"/>
  <c r="DR25" i="1"/>
  <c r="DR18" i="1"/>
  <c r="DR28" i="1"/>
  <c r="DR17" i="1"/>
  <c r="DR29" i="1"/>
  <c r="DR27" i="1"/>
  <c r="DR22" i="1"/>
  <c r="DR26" i="1"/>
  <c r="DR14" i="1" l="1"/>
  <c r="DT16" i="1"/>
  <c r="DS17" i="1"/>
  <c r="DS22" i="1"/>
  <c r="DS28" i="1"/>
  <c r="DS30" i="1"/>
  <c r="DS19" i="1"/>
  <c r="DS20" i="1"/>
  <c r="DS31" i="1"/>
  <c r="DS25" i="1"/>
  <c r="DS18" i="1"/>
  <c r="DS24" i="1"/>
  <c r="DS27" i="1"/>
  <c r="DS29" i="1"/>
  <c r="DS23" i="1"/>
  <c r="DS21" i="1"/>
  <c r="DS26" i="1"/>
  <c r="DS14" i="1" l="1"/>
  <c r="DU16" i="1"/>
  <c r="DT31" i="1"/>
  <c r="DT19" i="1"/>
  <c r="DT30" i="1"/>
  <c r="DT17" i="1"/>
  <c r="DT29" i="1"/>
  <c r="DT22" i="1"/>
  <c r="DT27" i="1"/>
  <c r="DT25" i="1"/>
  <c r="DT20" i="1"/>
  <c r="DT28" i="1"/>
  <c r="DT24" i="1"/>
  <c r="DT18" i="1"/>
  <c r="DT23" i="1"/>
  <c r="DT21" i="1"/>
  <c r="DT26" i="1"/>
  <c r="DT14" i="1" l="1"/>
  <c r="DV16" i="1"/>
  <c r="DU23" i="1"/>
  <c r="DU22" i="1"/>
  <c r="DU28" i="1"/>
  <c r="DU31" i="1"/>
  <c r="DU29" i="1"/>
  <c r="DU21" i="1"/>
  <c r="DU30" i="1"/>
  <c r="DU18" i="1"/>
  <c r="DU24" i="1"/>
  <c r="DU20" i="1"/>
  <c r="DU25" i="1"/>
  <c r="DU27" i="1"/>
  <c r="DU26" i="1"/>
  <c r="DU17" i="1"/>
  <c r="DU19" i="1"/>
  <c r="DU14" i="1" l="1"/>
  <c r="DW16" i="1"/>
  <c r="DV17" i="1"/>
  <c r="DV18" i="1"/>
  <c r="DV19" i="1"/>
  <c r="DV28" i="1"/>
  <c r="DV21" i="1"/>
  <c r="DV30" i="1"/>
  <c r="DV24" i="1"/>
  <c r="DV20" i="1"/>
  <c r="DV31" i="1"/>
  <c r="DV23" i="1"/>
  <c r="DV27" i="1"/>
  <c r="DV22" i="1"/>
  <c r="DV29" i="1"/>
  <c r="DV25" i="1"/>
  <c r="DV26" i="1"/>
  <c r="DV14" i="1" l="1"/>
  <c r="DX16" i="1"/>
  <c r="DW20" i="1"/>
  <c r="DW18" i="1"/>
  <c r="DW19" i="1"/>
  <c r="DW28" i="1"/>
  <c r="DW29" i="1"/>
  <c r="DW30" i="1"/>
  <c r="DW17" i="1"/>
  <c r="DW27" i="1"/>
  <c r="DW23" i="1"/>
  <c r="DW21" i="1"/>
  <c r="DW25" i="1"/>
  <c r="DW24" i="1"/>
  <c r="DW22" i="1"/>
  <c r="DW31" i="1"/>
  <c r="DW26" i="1"/>
  <c r="DW14" i="1" l="1"/>
  <c r="DY16" i="1"/>
  <c r="DZ16" i="1" l="1"/>
  <c r="EA16" i="1" l="1"/>
  <c r="DX17" i="1"/>
  <c r="DX18" i="1"/>
  <c r="DX24" i="1"/>
  <c r="DX25" i="1"/>
  <c r="DX30" i="1"/>
  <c r="DX20" i="1"/>
  <c r="DX21" i="1"/>
  <c r="DX29" i="1"/>
  <c r="DX31" i="1"/>
  <c r="DX28" i="1"/>
  <c r="DX27" i="1"/>
  <c r="DX23" i="1"/>
  <c r="DX26" i="1"/>
  <c r="DX19" i="1"/>
  <c r="DX22" i="1"/>
  <c r="DY21" i="1"/>
  <c r="DY28" i="1"/>
  <c r="DY20" i="1"/>
  <c r="DY17" i="1"/>
  <c r="DY24" i="1"/>
  <c r="DY25" i="1"/>
  <c r="DY31" i="1"/>
  <c r="DY18" i="1"/>
  <c r="DY23" i="1"/>
  <c r="DY19" i="1"/>
  <c r="DY30" i="1"/>
  <c r="DY22" i="1"/>
  <c r="DY29" i="1"/>
  <c r="DY27" i="1"/>
  <c r="DY26" i="1"/>
  <c r="DZ17" i="1"/>
  <c r="DZ20" i="1"/>
  <c r="DZ18" i="1"/>
  <c r="DZ29" i="1"/>
  <c r="DZ21" i="1"/>
  <c r="DZ22" i="1"/>
  <c r="DZ25" i="1"/>
  <c r="DZ31" i="1"/>
  <c r="DZ24" i="1"/>
  <c r="DZ23" i="1"/>
  <c r="DZ19" i="1"/>
  <c r="DZ28" i="1"/>
  <c r="DZ27" i="1"/>
  <c r="DZ30" i="1"/>
  <c r="DZ26" i="1"/>
  <c r="DY14" i="1" l="1"/>
  <c r="DX14" i="1"/>
  <c r="DZ14" i="1"/>
  <c r="EB16" i="1"/>
  <c r="EC16" i="1" l="1"/>
  <c r="ED16" i="1" l="1"/>
  <c r="EE16" i="1" l="1"/>
  <c r="EF16" i="1" l="1"/>
  <c r="EA28" i="1"/>
  <c r="EA20" i="1"/>
  <c r="EA29" i="1"/>
  <c r="EA18" i="1"/>
  <c r="EA19" i="1"/>
  <c r="EA17" i="1"/>
  <c r="EA25" i="1"/>
  <c r="EA30" i="1"/>
  <c r="EA22" i="1"/>
  <c r="EA26" i="1"/>
  <c r="EA31" i="1"/>
  <c r="EA24" i="1"/>
  <c r="EA21" i="1"/>
  <c r="EA23" i="1"/>
  <c r="EA27" i="1"/>
  <c r="EB29" i="1"/>
  <c r="EB22" i="1"/>
  <c r="EB21" i="1"/>
  <c r="EB28" i="1"/>
  <c r="EB24" i="1"/>
  <c r="EB30" i="1"/>
  <c r="EB17" i="1"/>
  <c r="EB25" i="1"/>
  <c r="EB26" i="1"/>
  <c r="EB31" i="1"/>
  <c r="EB20" i="1"/>
  <c r="EB18" i="1"/>
  <c r="EB27" i="1"/>
  <c r="EB19" i="1"/>
  <c r="EB23" i="1"/>
  <c r="EC17" i="1"/>
  <c r="EC28" i="1"/>
  <c r="EC21" i="1"/>
  <c r="EC30" i="1"/>
  <c r="EC18" i="1"/>
  <c r="EC20" i="1"/>
  <c r="EC31" i="1"/>
  <c r="EC22" i="1"/>
  <c r="EC27" i="1"/>
  <c r="EC19" i="1"/>
  <c r="EC25" i="1"/>
  <c r="EC26" i="1"/>
  <c r="EC23" i="1"/>
  <c r="EC24" i="1"/>
  <c r="EC29" i="1"/>
  <c r="ED19" i="1"/>
  <c r="ED29" i="1"/>
  <c r="ED21" i="1"/>
  <c r="ED22" i="1"/>
  <c r="ED23" i="1"/>
  <c r="ED28" i="1"/>
  <c r="ED24" i="1"/>
  <c r="ED30" i="1"/>
  <c r="ED20" i="1"/>
  <c r="ED26" i="1"/>
  <c r="ED17" i="1"/>
  <c r="ED31" i="1"/>
  <c r="ED27" i="1"/>
  <c r="ED18" i="1"/>
  <c r="ED25" i="1"/>
  <c r="EE31" i="1"/>
  <c r="EE29" i="1"/>
  <c r="EE24" i="1"/>
  <c r="EE25" i="1"/>
  <c r="EE21" i="1"/>
  <c r="EE23" i="1"/>
  <c r="EE30" i="1"/>
  <c r="EE27" i="1"/>
  <c r="EE18" i="1"/>
  <c r="EE17" i="1"/>
  <c r="EE19" i="1"/>
  <c r="EE22" i="1"/>
  <c r="EE28" i="1"/>
  <c r="EE26" i="1"/>
  <c r="EE20" i="1"/>
  <c r="ED14" i="1" l="1"/>
  <c r="EC14" i="1"/>
  <c r="EB14" i="1"/>
  <c r="EA14" i="1"/>
  <c r="EE14" i="1"/>
  <c r="EG16" i="1"/>
  <c r="EF19" i="1"/>
  <c r="EF17" i="1"/>
  <c r="EF25" i="1"/>
  <c r="EF27" i="1"/>
  <c r="EF28" i="1"/>
  <c r="EF18" i="1"/>
  <c r="EF29" i="1"/>
  <c r="EF24" i="1"/>
  <c r="EF22" i="1"/>
  <c r="EF21" i="1"/>
  <c r="EF20" i="1"/>
  <c r="EF31" i="1"/>
  <c r="EF23" i="1"/>
  <c r="EF30" i="1"/>
  <c r="EF26" i="1"/>
  <c r="EF14" i="1" l="1"/>
  <c r="EH16" i="1"/>
  <c r="EG23" i="1"/>
  <c r="EG18" i="1"/>
  <c r="EG28" i="1"/>
  <c r="EG21" i="1"/>
  <c r="EG29" i="1"/>
  <c r="EG27" i="1"/>
  <c r="EG22" i="1"/>
  <c r="EG20" i="1"/>
  <c r="EG24" i="1"/>
  <c r="EG30" i="1"/>
  <c r="EG25" i="1"/>
  <c r="EG17" i="1"/>
  <c r="EG31" i="1"/>
  <c r="EG19" i="1"/>
  <c r="EG26" i="1"/>
  <c r="EG14" i="1" l="1"/>
  <c r="EI16" i="1"/>
  <c r="EH23" i="1"/>
  <c r="EH20" i="1"/>
  <c r="EH24" i="1"/>
  <c r="EH19" i="1"/>
  <c r="EH29" i="1"/>
  <c r="EH21" i="1"/>
  <c r="EH22" i="1"/>
  <c r="EH31" i="1"/>
  <c r="EH30" i="1"/>
  <c r="EH28" i="1"/>
  <c r="EH17" i="1"/>
  <c r="EH27" i="1"/>
  <c r="EH25" i="1"/>
  <c r="EH18" i="1"/>
  <c r="EH26" i="1"/>
  <c r="EH14" i="1" l="1"/>
  <c r="EJ16" i="1"/>
  <c r="EI17" i="1"/>
  <c r="EI20" i="1"/>
  <c r="EI18" i="1"/>
  <c r="EI30" i="1"/>
  <c r="EI27" i="1"/>
  <c r="EI25" i="1"/>
  <c r="EI24" i="1"/>
  <c r="EI23" i="1"/>
  <c r="EI31" i="1"/>
  <c r="EI19" i="1"/>
  <c r="EI28" i="1"/>
  <c r="EI29" i="1"/>
  <c r="EI21" i="1"/>
  <c r="EI22" i="1"/>
  <c r="EI26" i="1"/>
  <c r="EI14" i="1" l="1"/>
  <c r="EK16" i="1"/>
  <c r="EJ18" i="1"/>
  <c r="EJ19" i="1"/>
  <c r="EJ25" i="1"/>
  <c r="EJ22" i="1"/>
  <c r="EJ20" i="1"/>
  <c r="EJ31" i="1"/>
  <c r="EJ17" i="1"/>
  <c r="EJ29" i="1"/>
  <c r="EJ30" i="1"/>
  <c r="EJ21" i="1"/>
  <c r="EJ27" i="1"/>
  <c r="EJ24" i="1"/>
  <c r="EJ28" i="1"/>
  <c r="EJ23" i="1"/>
  <c r="EJ26" i="1"/>
  <c r="EJ14" i="1" l="1"/>
  <c r="EL16" i="1"/>
  <c r="EK17" i="1"/>
  <c r="EK29" i="1"/>
  <c r="EK31" i="1"/>
  <c r="EK25" i="1"/>
  <c r="EK21" i="1"/>
  <c r="EK30" i="1"/>
  <c r="EK20" i="1"/>
  <c r="EK28" i="1"/>
  <c r="EK24" i="1"/>
  <c r="EK27" i="1"/>
  <c r="EK22" i="1"/>
  <c r="EK23" i="1"/>
  <c r="EK18" i="1"/>
  <c r="EK26" i="1"/>
  <c r="EK19" i="1"/>
  <c r="EK14" i="1" l="1"/>
  <c r="EM16" i="1"/>
  <c r="EL22" i="1"/>
  <c r="EL29" i="1"/>
  <c r="EL23" i="1"/>
  <c r="EL20" i="1"/>
  <c r="EL17" i="1"/>
  <c r="EL19" i="1"/>
  <c r="EL18" i="1"/>
  <c r="EL28" i="1"/>
  <c r="EL25" i="1"/>
  <c r="EL30" i="1"/>
  <c r="EL24" i="1"/>
  <c r="EL27" i="1"/>
  <c r="EL21" i="1"/>
  <c r="EL31" i="1"/>
  <c r="EL26" i="1"/>
  <c r="EL14" i="1" l="1"/>
  <c r="EN16" i="1"/>
  <c r="EM21" i="1"/>
  <c r="EM18" i="1"/>
  <c r="EM23" i="1"/>
  <c r="EM25" i="1"/>
  <c r="EM24" i="1"/>
  <c r="EM19" i="1"/>
  <c r="EM29" i="1"/>
  <c r="EM20" i="1"/>
  <c r="EM28" i="1"/>
  <c r="EM17" i="1"/>
  <c r="EM27" i="1"/>
  <c r="EM30" i="1"/>
  <c r="EM31" i="1"/>
  <c r="EM26" i="1"/>
  <c r="EM22" i="1"/>
  <c r="EM14" i="1" l="1"/>
  <c r="EO16" i="1"/>
  <c r="EN25" i="1"/>
  <c r="EN23" i="1"/>
  <c r="EN28" i="1"/>
  <c r="EN30" i="1"/>
  <c r="EN31" i="1"/>
  <c r="EN24" i="1"/>
  <c r="EN27" i="1"/>
  <c r="EN22" i="1"/>
  <c r="EN17" i="1"/>
  <c r="EN29" i="1"/>
  <c r="EN21" i="1"/>
  <c r="EN20" i="1"/>
  <c r="EN18" i="1"/>
  <c r="EN19" i="1"/>
  <c r="EN26" i="1"/>
  <c r="EN14" i="1" l="1"/>
  <c r="EP16" i="1"/>
  <c r="EO28" i="1"/>
  <c r="EO19" i="1"/>
  <c r="EO24" i="1"/>
  <c r="EO29" i="1"/>
  <c r="EO17" i="1"/>
  <c r="EO31" i="1"/>
  <c r="EO30" i="1"/>
  <c r="EO27" i="1"/>
  <c r="EO23" i="1"/>
  <c r="EO21" i="1"/>
  <c r="EO25" i="1"/>
  <c r="EO20" i="1"/>
  <c r="EO22" i="1"/>
  <c r="EO18" i="1"/>
  <c r="EO26" i="1"/>
  <c r="EO14" i="1" l="1"/>
  <c r="EQ16" i="1"/>
  <c r="EP17" i="1"/>
  <c r="EP18" i="1"/>
  <c r="EP26" i="1"/>
  <c r="EP20" i="1"/>
  <c r="EP29" i="1"/>
  <c r="EP19" i="1"/>
  <c r="EP30" i="1"/>
  <c r="EP25" i="1"/>
  <c r="EP31" i="1"/>
  <c r="EP22" i="1"/>
  <c r="EP28" i="1"/>
  <c r="EP23" i="1"/>
  <c r="EP27" i="1"/>
  <c r="EP21" i="1"/>
  <c r="EP24" i="1"/>
  <c r="EP14" i="1" l="1"/>
  <c r="ER16" i="1"/>
  <c r="EQ18" i="1"/>
  <c r="EQ28" i="1"/>
  <c r="EQ25" i="1"/>
  <c r="EQ23" i="1"/>
  <c r="EQ24" i="1"/>
  <c r="EQ30" i="1"/>
  <c r="EQ20" i="1"/>
  <c r="EQ22" i="1"/>
  <c r="EQ17" i="1"/>
  <c r="EQ31" i="1"/>
  <c r="EQ27" i="1"/>
  <c r="EQ29" i="1"/>
  <c r="EQ21" i="1"/>
  <c r="EQ19" i="1"/>
  <c r="EQ26" i="1"/>
  <c r="EQ14" i="1" l="1"/>
  <c r="ES16" i="1"/>
  <c r="ER22" i="1"/>
  <c r="ER19" i="1"/>
  <c r="ER30" i="1"/>
  <c r="ER31" i="1"/>
  <c r="ER23" i="1"/>
  <c r="ER24" i="1"/>
  <c r="ER18" i="1"/>
  <c r="ER29" i="1"/>
  <c r="ER21" i="1"/>
  <c r="ER28" i="1"/>
  <c r="ER20" i="1"/>
  <c r="ER17" i="1"/>
  <c r="ER26" i="1"/>
  <c r="ER27" i="1"/>
  <c r="ER25" i="1"/>
  <c r="ER14" i="1" l="1"/>
  <c r="ET16" i="1"/>
  <c r="ES23" i="1"/>
  <c r="ES20" i="1"/>
  <c r="ES24" i="1"/>
  <c r="ES30" i="1"/>
  <c r="ES25" i="1"/>
  <c r="ES17" i="1"/>
  <c r="ES19" i="1"/>
  <c r="ES21" i="1"/>
  <c r="ES22" i="1"/>
  <c r="ES28" i="1"/>
  <c r="ES31" i="1"/>
  <c r="ES27" i="1"/>
  <c r="ES29" i="1"/>
  <c r="ES18" i="1"/>
  <c r="ES26" i="1"/>
  <c r="ES14" i="1" l="1"/>
  <c r="EU16" i="1"/>
  <c r="ET23" i="1"/>
  <c r="ET20" i="1"/>
  <c r="ET25" i="1"/>
  <c r="ET24" i="1"/>
  <c r="ET27" i="1"/>
  <c r="ET19" i="1"/>
  <c r="ET31" i="1"/>
  <c r="ET18" i="1"/>
  <c r="ET22" i="1"/>
  <c r="ET30" i="1"/>
  <c r="ET21" i="1"/>
  <c r="ET29" i="1"/>
  <c r="ET17" i="1"/>
  <c r="ET28" i="1"/>
  <c r="ET26" i="1"/>
  <c r="ET14" i="1" l="1"/>
  <c r="EV16" i="1"/>
  <c r="EU23" i="1"/>
  <c r="EU21" i="1"/>
  <c r="EU30" i="1"/>
  <c r="EU24" i="1"/>
  <c r="EU17" i="1"/>
  <c r="EU27" i="1"/>
  <c r="EU20" i="1"/>
  <c r="EU25" i="1"/>
  <c r="EU18" i="1"/>
  <c r="EU19" i="1"/>
  <c r="EU28" i="1"/>
  <c r="EU22" i="1"/>
  <c r="EU31" i="1"/>
  <c r="EU29" i="1"/>
  <c r="EU26" i="1"/>
  <c r="EU14" i="1" l="1"/>
  <c r="EW16" i="1"/>
  <c r="EV28" i="1"/>
  <c r="EV17" i="1"/>
  <c r="EV22" i="1"/>
  <c r="EV29" i="1"/>
  <c r="EV20" i="1"/>
  <c r="EV23" i="1"/>
  <c r="EV30" i="1"/>
  <c r="EV31" i="1"/>
  <c r="EV19" i="1"/>
  <c r="EV27" i="1"/>
  <c r="EV24" i="1"/>
  <c r="EV18" i="1"/>
  <c r="EV25" i="1"/>
  <c r="EV26" i="1"/>
  <c r="EV21" i="1"/>
  <c r="EV14" i="1" l="1"/>
  <c r="EX16" i="1"/>
  <c r="EW19" i="1"/>
  <c r="EW30" i="1"/>
  <c r="EW23" i="1"/>
  <c r="EW25" i="1"/>
  <c r="EW18" i="1"/>
  <c r="EW17" i="1"/>
  <c r="EW24" i="1"/>
  <c r="EW22" i="1"/>
  <c r="EW27" i="1"/>
  <c r="EW31" i="1"/>
  <c r="EW29" i="1"/>
  <c r="EW21" i="1"/>
  <c r="EW28" i="1"/>
  <c r="EW20" i="1"/>
  <c r="EW26" i="1"/>
  <c r="EW14" i="1" l="1"/>
  <c r="EY16" i="1"/>
  <c r="EX24" i="1"/>
  <c r="EX25" i="1"/>
  <c r="EX21" i="1"/>
  <c r="EX26" i="1"/>
  <c r="EX31" i="1"/>
  <c r="EX23" i="1"/>
  <c r="EX30" i="1"/>
  <c r="EX22" i="1"/>
  <c r="EX20" i="1"/>
  <c r="EX19" i="1"/>
  <c r="EX18" i="1"/>
  <c r="EX17" i="1"/>
  <c r="EX28" i="1"/>
  <c r="EX29" i="1"/>
  <c r="EX27" i="1"/>
  <c r="EX14" i="1" l="1"/>
  <c r="EZ16" i="1"/>
  <c r="EY22" i="1"/>
  <c r="EY27" i="1"/>
  <c r="EY17" i="1"/>
  <c r="EY29" i="1"/>
  <c r="EY21" i="1"/>
  <c r="EY30" i="1"/>
  <c r="EY20" i="1"/>
  <c r="EY19" i="1"/>
  <c r="EY18" i="1"/>
  <c r="EY25" i="1"/>
  <c r="EY23" i="1"/>
  <c r="EY24" i="1"/>
  <c r="EY31" i="1"/>
  <c r="EY28" i="1"/>
  <c r="EY26" i="1"/>
  <c r="EY14" i="1" l="1"/>
  <c r="FA16" i="1"/>
  <c r="EZ28" i="1"/>
  <c r="EZ30" i="1"/>
  <c r="EZ31" i="1"/>
  <c r="EZ19" i="1"/>
  <c r="EZ23" i="1"/>
  <c r="EZ21" i="1"/>
  <c r="EZ27" i="1"/>
  <c r="EZ29" i="1"/>
  <c r="EZ24" i="1"/>
  <c r="EZ17" i="1"/>
  <c r="EZ18" i="1"/>
  <c r="EZ25" i="1"/>
  <c r="EZ20" i="1"/>
  <c r="EZ22" i="1"/>
  <c r="EZ26" i="1"/>
  <c r="EZ14" i="1" l="1"/>
  <c r="FB16" i="1"/>
  <c r="FA17" i="1"/>
  <c r="FA24" i="1"/>
  <c r="FA30" i="1"/>
  <c r="FA19" i="1"/>
  <c r="FA21" i="1"/>
  <c r="FA20" i="1"/>
  <c r="FA22" i="1"/>
  <c r="FA28" i="1"/>
  <c r="FA23" i="1"/>
  <c r="FA18" i="1"/>
  <c r="FA31" i="1"/>
  <c r="FA25" i="1"/>
  <c r="FA27" i="1"/>
  <c r="FA29" i="1"/>
  <c r="FA26" i="1"/>
  <c r="FA14" i="1" l="1"/>
  <c r="AA5" i="1"/>
  <c r="AA7" i="1" s="1"/>
  <c r="AB3" i="1"/>
  <c r="AA3" i="1"/>
  <c r="FB20" i="1"/>
  <c r="FB30" i="1"/>
  <c r="FB27" i="1"/>
  <c r="FB26" i="1"/>
  <c r="FB18" i="1"/>
  <c r="FB25" i="1"/>
  <c r="FB24" i="1"/>
  <c r="FB22" i="1"/>
  <c r="FB29" i="1"/>
  <c r="FB28" i="1"/>
  <c r="FB31" i="1"/>
  <c r="FB19" i="1"/>
  <c r="FB17" i="1"/>
  <c r="FB23" i="1"/>
  <c r="FB21" i="1"/>
  <c r="AA26" i="1" l="1"/>
  <c r="AA19" i="1"/>
  <c r="AA21" i="1"/>
  <c r="AA22" i="1"/>
  <c r="K22" i="1" s="1"/>
  <c r="AA28" i="1"/>
  <c r="AA30" i="1"/>
  <c r="AA24" i="1"/>
  <c r="K24" i="1" s="1"/>
  <c r="AA29" i="1"/>
  <c r="K29" i="1" s="1"/>
  <c r="AA20" i="1"/>
  <c r="AA25" i="1"/>
  <c r="K25" i="1" s="1"/>
  <c r="AA31" i="1"/>
  <c r="AA23" i="1"/>
  <c r="K23" i="1" s="1"/>
  <c r="AA18" i="1"/>
  <c r="K18" i="1" s="1"/>
  <c r="BW14" i="1"/>
  <c r="AA27" i="1"/>
  <c r="K27" i="1" s="1"/>
  <c r="AA17" i="1"/>
  <c r="FB14" i="1"/>
  <c r="K21" i="1"/>
  <c r="K26" i="1"/>
  <c r="K20" i="1"/>
  <c r="K19" i="1"/>
  <c r="K28" i="1"/>
  <c r="K31" i="1"/>
  <c r="K30" i="1"/>
  <c r="AA6" i="1"/>
  <c r="AA4" i="1" s="1"/>
  <c r="AC3" i="1"/>
  <c r="AB5" i="1"/>
  <c r="AB7" i="1" s="1"/>
  <c r="AC5" i="1"/>
  <c r="AC6" i="1" s="1"/>
  <c r="AD5" i="1"/>
  <c r="AA14" i="1" l="1"/>
  <c r="AA13" i="1" s="1"/>
  <c r="K17" i="1"/>
  <c r="BY14" i="1"/>
  <c r="BX14" i="1"/>
  <c r="AD14" i="1"/>
  <c r="AC7" i="1"/>
  <c r="AG14" i="1"/>
  <c r="AE14" i="1"/>
  <c r="CH14" i="1"/>
  <c r="AF14" i="1"/>
  <c r="AC14" i="1"/>
  <c r="AV14" i="1"/>
  <c r="AQ14" i="1"/>
  <c r="AB14" i="1"/>
  <c r="BH14" i="1"/>
  <c r="BB14" i="1"/>
  <c r="BK14" i="1"/>
  <c r="CE14" i="1"/>
  <c r="BI14" i="1"/>
  <c r="BD14" i="1"/>
  <c r="AR14" i="1"/>
  <c r="AW14" i="1"/>
  <c r="AK14" i="1"/>
  <c r="CG14" i="1"/>
  <c r="BQ14" i="1"/>
  <c r="BS14" i="1"/>
  <c r="AY14" i="1"/>
  <c r="AP14" i="1"/>
  <c r="BZ14" i="1"/>
  <c r="BT14" i="1"/>
  <c r="AN14" i="1"/>
  <c r="CC14" i="1"/>
  <c r="BP14" i="1"/>
  <c r="BU14" i="1"/>
  <c r="AX14" i="1"/>
  <c r="AM14" i="1"/>
  <c r="BR14" i="1"/>
  <c r="AL14" i="1"/>
  <c r="AI14" i="1"/>
  <c r="CB14" i="1"/>
  <c r="BM14" i="1"/>
  <c r="AU14" i="1"/>
  <c r="BV14" i="1"/>
  <c r="BC14" i="1"/>
  <c r="BG14" i="1"/>
  <c r="AS14" i="1"/>
  <c r="AH14" i="1"/>
  <c r="AZ14" i="1"/>
  <c r="CD14" i="1"/>
  <c r="CA14" i="1"/>
  <c r="BO14" i="1"/>
  <c r="BJ14" i="1"/>
  <c r="AT14" i="1"/>
  <c r="AO14" i="1"/>
  <c r="BA14" i="1"/>
  <c r="BL14" i="1"/>
  <c r="CF14" i="1"/>
  <c r="BN14" i="1"/>
  <c r="BF14" i="1"/>
  <c r="BE14" i="1"/>
  <c r="AJ14" i="1"/>
  <c r="AB6" i="1"/>
  <c r="AD3" i="1"/>
  <c r="AD6" i="1"/>
  <c r="AD7" i="1"/>
  <c r="AE5" i="1"/>
  <c r="AE3" i="1"/>
  <c r="AB13" i="1" l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T13" i="1" s="1"/>
  <c r="AU13" i="1" s="1"/>
  <c r="AV13" i="1" s="1"/>
  <c r="AW13" i="1" s="1"/>
  <c r="AX13" i="1" s="1"/>
  <c r="AY13" i="1" s="1"/>
  <c r="AZ13" i="1" s="1"/>
  <c r="BA13" i="1" s="1"/>
  <c r="BB13" i="1" s="1"/>
  <c r="BC13" i="1" s="1"/>
  <c r="BD13" i="1" s="1"/>
  <c r="BE13" i="1" s="1"/>
  <c r="BF13" i="1" s="1"/>
  <c r="BG13" i="1" s="1"/>
  <c r="BH13" i="1" s="1"/>
  <c r="BI13" i="1" s="1"/>
  <c r="BJ13" i="1" s="1"/>
  <c r="BK13" i="1" s="1"/>
  <c r="BL13" i="1" s="1"/>
  <c r="BM13" i="1" s="1"/>
  <c r="BN13" i="1" s="1"/>
  <c r="BO13" i="1" s="1"/>
  <c r="BP13" i="1" s="1"/>
  <c r="BQ13" i="1" s="1"/>
  <c r="BR13" i="1" s="1"/>
  <c r="BS13" i="1" s="1"/>
  <c r="BT13" i="1" s="1"/>
  <c r="BU13" i="1" s="1"/>
  <c r="BV13" i="1" s="1"/>
  <c r="BW13" i="1" s="1"/>
  <c r="BX13" i="1" s="1"/>
  <c r="BY13" i="1" s="1"/>
  <c r="BZ13" i="1" s="1"/>
  <c r="CA13" i="1" s="1"/>
  <c r="CB13" i="1" s="1"/>
  <c r="CC13" i="1" s="1"/>
  <c r="CD13" i="1" s="1"/>
  <c r="CE13" i="1" s="1"/>
  <c r="CF13" i="1" s="1"/>
  <c r="CG13" i="1" s="1"/>
  <c r="CH13" i="1" s="1"/>
  <c r="CI13" i="1" s="1"/>
  <c r="CJ13" i="1" s="1"/>
  <c r="CK13" i="1" s="1"/>
  <c r="CL13" i="1" s="1"/>
  <c r="CM13" i="1" s="1"/>
  <c r="CN13" i="1" s="1"/>
  <c r="CO13" i="1" s="1"/>
  <c r="CP13" i="1" s="1"/>
  <c r="CQ13" i="1" s="1"/>
  <c r="CR13" i="1" s="1"/>
  <c r="CS13" i="1" s="1"/>
  <c r="CT13" i="1" s="1"/>
  <c r="CU13" i="1" s="1"/>
  <c r="CV13" i="1" s="1"/>
  <c r="CW13" i="1" s="1"/>
  <c r="CX13" i="1" s="1"/>
  <c r="CY13" i="1" s="1"/>
  <c r="CZ13" i="1" s="1"/>
  <c r="DA13" i="1" s="1"/>
  <c r="DB13" i="1" s="1"/>
  <c r="DC13" i="1" s="1"/>
  <c r="DD13" i="1" s="1"/>
  <c r="DE13" i="1" s="1"/>
  <c r="DF13" i="1" s="1"/>
  <c r="DG13" i="1" s="1"/>
  <c r="DH13" i="1" s="1"/>
  <c r="DI13" i="1" s="1"/>
  <c r="DJ13" i="1" s="1"/>
  <c r="DK13" i="1" s="1"/>
  <c r="DL13" i="1" s="1"/>
  <c r="DM13" i="1" s="1"/>
  <c r="DN13" i="1" s="1"/>
  <c r="DO13" i="1" s="1"/>
  <c r="DP13" i="1" s="1"/>
  <c r="DQ13" i="1" s="1"/>
  <c r="DR13" i="1" s="1"/>
  <c r="DS13" i="1" s="1"/>
  <c r="DT13" i="1" s="1"/>
  <c r="DU13" i="1" s="1"/>
  <c r="DV13" i="1" s="1"/>
  <c r="DW13" i="1" s="1"/>
  <c r="DX13" i="1" s="1"/>
  <c r="DY13" i="1" s="1"/>
  <c r="DZ13" i="1" s="1"/>
  <c r="EA13" i="1" s="1"/>
  <c r="EB13" i="1" s="1"/>
  <c r="EC13" i="1" s="1"/>
  <c r="ED13" i="1" s="1"/>
  <c r="EE13" i="1" s="1"/>
  <c r="EF13" i="1" s="1"/>
  <c r="EG13" i="1" s="1"/>
  <c r="EH13" i="1" s="1"/>
  <c r="EI13" i="1" s="1"/>
  <c r="EJ13" i="1" s="1"/>
  <c r="EK13" i="1" s="1"/>
  <c r="EL13" i="1" s="1"/>
  <c r="EM13" i="1" s="1"/>
  <c r="EN13" i="1" s="1"/>
  <c r="EO13" i="1" s="1"/>
  <c r="EP13" i="1" s="1"/>
  <c r="EQ13" i="1" s="1"/>
  <c r="ER13" i="1" s="1"/>
  <c r="ES13" i="1" s="1"/>
  <c r="ET13" i="1" s="1"/>
  <c r="EU13" i="1" s="1"/>
  <c r="EV13" i="1" s="1"/>
  <c r="EW13" i="1" s="1"/>
  <c r="EX13" i="1" s="1"/>
  <c r="EY13" i="1" s="1"/>
  <c r="EZ13" i="1" s="1"/>
  <c r="FA13" i="1" s="1"/>
  <c r="FB13" i="1" s="1"/>
  <c r="AA12" i="1"/>
  <c r="AE6" i="1"/>
  <c r="AE7" i="1"/>
  <c r="AF3" i="1"/>
  <c r="AF5" i="1"/>
  <c r="AG3" i="1" l="1"/>
  <c r="AG5" i="1"/>
  <c r="AB12" i="1"/>
  <c r="AF6" i="1"/>
  <c r="AF7" i="1"/>
  <c r="AC12" i="1" l="1"/>
  <c r="AG6" i="1"/>
  <c r="AG7" i="1"/>
  <c r="AH3" i="1"/>
  <c r="AH5" i="1"/>
  <c r="AD12" i="1" l="1"/>
  <c r="AI3" i="1"/>
  <c r="AI5" i="1"/>
  <c r="AH6" i="1"/>
  <c r="AH7" i="1"/>
  <c r="AI7" i="1" l="1"/>
  <c r="AI6" i="1"/>
  <c r="AJ3" i="1"/>
  <c r="AJ5" i="1"/>
  <c r="AE12" i="1"/>
  <c r="AJ7" i="1" l="1"/>
  <c r="AJ6" i="1"/>
  <c r="AK5" i="1"/>
  <c r="AK3" i="1"/>
  <c r="AF12" i="1"/>
  <c r="AG12" i="1" l="1"/>
  <c r="AK7" i="1"/>
  <c r="AK6" i="1"/>
  <c r="AL5" i="1"/>
  <c r="AL3" i="1"/>
  <c r="AM3" i="1" l="1"/>
  <c r="AM5" i="1"/>
  <c r="AL6" i="1"/>
  <c r="AL7" i="1"/>
  <c r="AH12" i="1"/>
  <c r="AI12" i="1" l="1"/>
  <c r="AM6" i="1"/>
  <c r="AM7" i="1"/>
  <c r="AN3" i="1"/>
  <c r="AN5" i="1"/>
  <c r="AN6" i="1" l="1"/>
  <c r="AN7" i="1"/>
  <c r="AO3" i="1"/>
  <c r="AO5" i="1"/>
  <c r="AJ12" i="1"/>
  <c r="AO6" i="1" l="1"/>
  <c r="AO7" i="1"/>
  <c r="AP5" i="1"/>
  <c r="AP3" i="1"/>
  <c r="AK12" i="1"/>
  <c r="AL12" i="1" l="1"/>
  <c r="AQ3" i="1"/>
  <c r="AQ5" i="1"/>
  <c r="AP6" i="1"/>
  <c r="AP7" i="1"/>
  <c r="AM12" i="1" l="1"/>
  <c r="AQ7" i="1"/>
  <c r="AQ6" i="1"/>
  <c r="AR3" i="1"/>
  <c r="AR5" i="1"/>
  <c r="AR7" i="1" l="1"/>
  <c r="AR6" i="1"/>
  <c r="AR4" i="1" s="1"/>
  <c r="AN12" i="1"/>
  <c r="AS5" i="1"/>
  <c r="AS3" i="1"/>
  <c r="AT5" i="1" l="1"/>
  <c r="AT3" i="1"/>
  <c r="AO12" i="1"/>
  <c r="AS7" i="1"/>
  <c r="AS6" i="1"/>
  <c r="AT6" i="1" l="1"/>
  <c r="AT7" i="1"/>
  <c r="AP12" i="1"/>
  <c r="AU5" i="1"/>
  <c r="AU3" i="1"/>
  <c r="AU6" i="1" l="1"/>
  <c r="AU7" i="1"/>
  <c r="AV3" i="1"/>
  <c r="AV5" i="1"/>
  <c r="AQ12" i="1"/>
  <c r="AV6" i="1" l="1"/>
  <c r="AV7" i="1"/>
  <c r="AW3" i="1"/>
  <c r="AW5" i="1"/>
  <c r="AR12" i="1"/>
  <c r="AS12" i="1" l="1"/>
  <c r="AW6" i="1"/>
  <c r="AW7" i="1"/>
  <c r="AX3" i="1"/>
  <c r="AX5" i="1"/>
  <c r="AT12" i="1" l="1"/>
  <c r="AY3" i="1"/>
  <c r="AY5" i="1"/>
  <c r="AX6" i="1"/>
  <c r="AX7" i="1"/>
  <c r="AY7" i="1" l="1"/>
  <c r="AY6" i="1"/>
  <c r="AZ3" i="1"/>
  <c r="AZ5" i="1"/>
  <c r="AU12" i="1"/>
  <c r="AV12" i="1" l="1"/>
  <c r="BA5" i="1"/>
  <c r="BA3" i="1"/>
  <c r="AZ7" i="1"/>
  <c r="AZ6" i="1"/>
  <c r="BA7" i="1" l="1"/>
  <c r="BA6" i="1"/>
  <c r="BB5" i="1"/>
  <c r="BB3" i="1"/>
  <c r="AW12" i="1"/>
  <c r="BC3" i="1" l="1"/>
  <c r="BC5" i="1"/>
  <c r="BB7" i="1"/>
  <c r="BB6" i="1"/>
  <c r="AX12" i="1"/>
  <c r="AY12" i="1" l="1"/>
  <c r="BC6" i="1"/>
  <c r="BC7" i="1"/>
  <c r="BD3" i="1"/>
  <c r="BD5" i="1"/>
  <c r="BD6" i="1" l="1"/>
  <c r="BD7" i="1"/>
  <c r="BE3" i="1"/>
  <c r="BE5" i="1"/>
  <c r="AZ12" i="1"/>
  <c r="BF3" i="1" l="1"/>
  <c r="BF5" i="1"/>
  <c r="BE6" i="1"/>
  <c r="BE7" i="1"/>
  <c r="BA12" i="1"/>
  <c r="BB12" i="1" l="1"/>
  <c r="BF6" i="1"/>
  <c r="BF7" i="1"/>
  <c r="BG3" i="1"/>
  <c r="BG5" i="1"/>
  <c r="BH3" i="1" l="1"/>
  <c r="BH5" i="1"/>
  <c r="BG7" i="1"/>
  <c r="BG6" i="1"/>
  <c r="BC12" i="1"/>
  <c r="BD12" i="1" l="1"/>
  <c r="BH7" i="1"/>
  <c r="BH6" i="1"/>
  <c r="BI5" i="1"/>
  <c r="BI3" i="1"/>
  <c r="BE12" i="1" l="1"/>
  <c r="BJ5" i="1"/>
  <c r="BJ3" i="1"/>
  <c r="BI7" i="1"/>
  <c r="BI6" i="1"/>
  <c r="BJ7" i="1" l="1"/>
  <c r="BJ6" i="1"/>
  <c r="BK3" i="1"/>
  <c r="BK5" i="1"/>
  <c r="BF12" i="1"/>
  <c r="BG12" i="1" l="1"/>
  <c r="BK7" i="1"/>
  <c r="BK6" i="1"/>
  <c r="BL3" i="1"/>
  <c r="BL5" i="1"/>
  <c r="BL6" i="1" l="1"/>
  <c r="BL7" i="1"/>
  <c r="BM3" i="1"/>
  <c r="BM5" i="1"/>
  <c r="BH12" i="1"/>
  <c r="BM6" i="1" l="1"/>
  <c r="BM7" i="1"/>
  <c r="BN5" i="1"/>
  <c r="BN3" i="1"/>
  <c r="BI12" i="1"/>
  <c r="BO3" i="1" l="1"/>
  <c r="BO5" i="1"/>
  <c r="BN6" i="1"/>
  <c r="BN7" i="1"/>
  <c r="BJ12" i="1"/>
  <c r="BK12" i="1" l="1"/>
  <c r="BO7" i="1"/>
  <c r="BO6" i="1"/>
  <c r="BP3" i="1"/>
  <c r="BP5" i="1"/>
  <c r="BQ5" i="1" l="1"/>
  <c r="BQ3" i="1"/>
  <c r="BP7" i="1"/>
  <c r="BP6" i="1"/>
  <c r="BL12" i="1"/>
  <c r="BM12" i="1" l="1"/>
  <c r="BQ7" i="1"/>
  <c r="BQ6" i="1"/>
  <c r="BR5" i="1"/>
  <c r="BR3" i="1"/>
  <c r="BR7" i="1" l="1"/>
  <c r="BR6" i="1"/>
  <c r="BS5" i="1"/>
  <c r="BS3" i="1"/>
  <c r="BN12" i="1"/>
  <c r="BT3" i="1" l="1"/>
  <c r="BT5" i="1"/>
  <c r="BO12" i="1"/>
  <c r="BS7" i="1"/>
  <c r="BS6" i="1"/>
  <c r="BP12" i="1" l="1"/>
  <c r="BT7" i="1"/>
  <c r="BT6" i="1"/>
  <c r="BU3" i="1"/>
  <c r="BU5" i="1"/>
  <c r="BU6" i="1" l="1"/>
  <c r="BU7" i="1"/>
  <c r="BQ12" i="1"/>
  <c r="BV3" i="1"/>
  <c r="BV5" i="1"/>
  <c r="BV6" i="1" l="1"/>
  <c r="BV7" i="1"/>
  <c r="BR12" i="1"/>
  <c r="BW3" i="1"/>
  <c r="BW5" i="1"/>
  <c r="BX3" i="1" l="1"/>
  <c r="BX5" i="1"/>
  <c r="BS12" i="1"/>
  <c r="BW6" i="1"/>
  <c r="BW7" i="1"/>
  <c r="BT12" i="1" l="1"/>
  <c r="BY5" i="1"/>
  <c r="BY3" i="1"/>
  <c r="BX7" i="1"/>
  <c r="BX6" i="1"/>
  <c r="BZ5" i="1" l="1"/>
  <c r="BZ3" i="1"/>
  <c r="BY7" i="1"/>
  <c r="BY6" i="1"/>
  <c r="BU12" i="1"/>
  <c r="BV12" i="1" l="1"/>
  <c r="BZ7" i="1"/>
  <c r="BZ6" i="1"/>
  <c r="CA3" i="1"/>
  <c r="CA5" i="1"/>
  <c r="BW12" i="1" l="1"/>
  <c r="CA7" i="1"/>
  <c r="CA6" i="1"/>
  <c r="CB3" i="1"/>
  <c r="CB5" i="1"/>
  <c r="CC3" i="1" l="1"/>
  <c r="CC5" i="1"/>
  <c r="CB7" i="1"/>
  <c r="CB6" i="1"/>
  <c r="BX12" i="1"/>
  <c r="CD3" i="1" l="1"/>
  <c r="CD5" i="1"/>
  <c r="BY12" i="1"/>
  <c r="CC7" i="1"/>
  <c r="CC6" i="1"/>
  <c r="BZ12" i="1" l="1"/>
  <c r="CD6" i="1"/>
  <c r="CD7" i="1"/>
  <c r="CE3" i="1"/>
  <c r="CE5" i="1"/>
  <c r="CE6" i="1" l="1"/>
  <c r="CE7" i="1"/>
  <c r="CA12" i="1"/>
  <c r="CF3" i="1"/>
  <c r="CF5" i="1"/>
  <c r="CB12" i="1" l="1"/>
  <c r="CG5" i="1"/>
  <c r="CG3" i="1"/>
  <c r="CF6" i="1"/>
  <c r="CF7" i="1"/>
  <c r="CG7" i="1" l="1"/>
  <c r="CG6" i="1"/>
  <c r="CH5" i="1"/>
  <c r="CH3" i="1"/>
  <c r="CC12" i="1"/>
  <c r="CD12" i="1" l="1"/>
  <c r="CH7" i="1"/>
  <c r="CH6" i="1"/>
  <c r="CI5" i="1"/>
  <c r="CI3" i="1"/>
  <c r="CI7" i="1" l="1"/>
  <c r="CI6" i="1"/>
  <c r="CJ3" i="1"/>
  <c r="CJ5" i="1"/>
  <c r="CE12" i="1"/>
  <c r="CJ7" i="1" l="1"/>
  <c r="CJ6" i="1"/>
  <c r="CF12" i="1"/>
  <c r="CK3" i="1"/>
  <c r="CK5" i="1"/>
  <c r="CK7" i="1" l="1"/>
  <c r="CK6" i="1"/>
  <c r="CL5" i="1"/>
  <c r="CL3" i="1"/>
  <c r="CG12" i="1"/>
  <c r="CL7" i="1" l="1"/>
  <c r="CL6" i="1"/>
  <c r="CH12" i="1"/>
  <c r="CM3" i="1"/>
  <c r="CM5" i="1"/>
  <c r="CI12" i="1" l="1"/>
  <c r="CN3" i="1"/>
  <c r="CN5" i="1"/>
  <c r="CM7" i="1"/>
  <c r="CM6" i="1"/>
  <c r="CN7" i="1" l="1"/>
  <c r="CN6" i="1"/>
  <c r="CO5" i="1"/>
  <c r="CO3" i="1"/>
  <c r="CJ12" i="1"/>
  <c r="CP5" i="1" l="1"/>
  <c r="CP3" i="1"/>
  <c r="CK12" i="1"/>
  <c r="CO7" i="1"/>
  <c r="CO6" i="1"/>
  <c r="CL12" i="1" l="1"/>
  <c r="CP6" i="1"/>
  <c r="CP7" i="1"/>
  <c r="CQ5" i="1"/>
  <c r="CQ3" i="1"/>
  <c r="CQ6" i="1" l="1"/>
  <c r="CQ7" i="1"/>
  <c r="CR3" i="1"/>
  <c r="CR5" i="1"/>
  <c r="CM12" i="1"/>
  <c r="CN12" i="1" l="1"/>
  <c r="CR6" i="1"/>
  <c r="CR7" i="1"/>
  <c r="CS3" i="1"/>
  <c r="CS5" i="1"/>
  <c r="CO12" i="1" l="1"/>
  <c r="CT3" i="1"/>
  <c r="CT5" i="1"/>
  <c r="CS6" i="1"/>
  <c r="CS7" i="1"/>
  <c r="CU3" i="1" l="1"/>
  <c r="CU5" i="1"/>
  <c r="CP12" i="1"/>
  <c r="CT7" i="1"/>
  <c r="CT6" i="1"/>
  <c r="CU7" i="1" l="1"/>
  <c r="CU6" i="1"/>
  <c r="CV3" i="1"/>
  <c r="CV5" i="1"/>
  <c r="CQ12" i="1"/>
  <c r="CW5" i="1" l="1"/>
  <c r="CW3" i="1"/>
  <c r="CR12" i="1"/>
  <c r="CV7" i="1"/>
  <c r="CV6" i="1"/>
  <c r="CS12" i="1" l="1"/>
  <c r="CX5" i="1"/>
  <c r="CX3" i="1"/>
  <c r="CW7" i="1"/>
  <c r="CW6" i="1"/>
  <c r="CX7" i="1" l="1"/>
  <c r="CX6" i="1"/>
  <c r="CY3" i="1"/>
  <c r="CY5" i="1"/>
  <c r="CT12" i="1"/>
  <c r="CY6" i="1" l="1"/>
  <c r="CY7" i="1"/>
  <c r="CU12" i="1"/>
  <c r="CZ3" i="1"/>
  <c r="CZ5" i="1"/>
  <c r="CZ6" i="1" l="1"/>
  <c r="CZ7" i="1"/>
  <c r="DA3" i="1"/>
  <c r="DA5" i="1"/>
  <c r="CV12" i="1"/>
  <c r="CW12" i="1" l="1"/>
  <c r="DA6" i="1"/>
  <c r="DA7" i="1"/>
  <c r="DB3" i="1"/>
  <c r="DB5" i="1"/>
  <c r="CX12" i="1" l="1"/>
  <c r="DC3" i="1"/>
  <c r="DC5" i="1"/>
  <c r="DB7" i="1"/>
  <c r="DB6" i="1"/>
  <c r="DC7" i="1" l="1"/>
  <c r="DC6" i="1"/>
  <c r="DD3" i="1"/>
  <c r="DD5" i="1"/>
  <c r="CY12" i="1"/>
  <c r="DD7" i="1" l="1"/>
  <c r="DD6" i="1"/>
  <c r="DE5" i="1"/>
  <c r="DE3" i="1"/>
  <c r="CZ12" i="1"/>
  <c r="DF5" i="1" l="1"/>
  <c r="DF3" i="1"/>
  <c r="DA12" i="1"/>
  <c r="DE7" i="1"/>
  <c r="DE6" i="1"/>
  <c r="DF7" i="1" l="1"/>
  <c r="DF6" i="1"/>
  <c r="DG5" i="1"/>
  <c r="DG3" i="1"/>
  <c r="DB12" i="1"/>
  <c r="DG7" i="1" l="1"/>
  <c r="DG6" i="1"/>
  <c r="DC12" i="1"/>
  <c r="DH3" i="1"/>
  <c r="DH5" i="1"/>
  <c r="DD12" i="1" l="1"/>
  <c r="DI3" i="1"/>
  <c r="DI5" i="1"/>
  <c r="DH7" i="1"/>
  <c r="DH6" i="1"/>
  <c r="DI6" i="1" l="1"/>
  <c r="DI7" i="1"/>
  <c r="DJ3" i="1"/>
  <c r="DJ5" i="1"/>
  <c r="DE12" i="1"/>
  <c r="DK3" i="1" l="1"/>
  <c r="DK5" i="1"/>
  <c r="DJ7" i="1"/>
  <c r="DJ6" i="1"/>
  <c r="DF12" i="1"/>
  <c r="DL3" i="1" l="1"/>
  <c r="DL5" i="1"/>
  <c r="DG12" i="1"/>
  <c r="DK6" i="1"/>
  <c r="DK7" i="1"/>
  <c r="DH12" i="1" l="1"/>
  <c r="DL6" i="1"/>
  <c r="DL7" i="1"/>
  <c r="DM5" i="1"/>
  <c r="DM3" i="1"/>
  <c r="DN5" i="1" l="1"/>
  <c r="DN3" i="1"/>
  <c r="DI12" i="1"/>
  <c r="DM7" i="1"/>
  <c r="DM6" i="1"/>
  <c r="DJ12" i="1" l="1"/>
  <c r="DN6" i="1"/>
  <c r="DN7" i="1"/>
  <c r="DO3" i="1"/>
  <c r="DO5" i="1"/>
  <c r="DO7" i="1" l="1"/>
  <c r="DO6" i="1"/>
  <c r="DK12" i="1"/>
  <c r="DP3" i="1"/>
  <c r="DP5" i="1"/>
  <c r="DP7" i="1" l="1"/>
  <c r="DP6" i="1"/>
  <c r="DQ3" i="1"/>
  <c r="DQ5" i="1"/>
  <c r="DL12" i="1"/>
  <c r="DQ7" i="1" l="1"/>
  <c r="DQ6" i="1"/>
  <c r="DR3" i="1"/>
  <c r="DR5" i="1"/>
  <c r="DM12" i="1"/>
  <c r="DN12" i="1" l="1"/>
  <c r="DS3" i="1"/>
  <c r="DS5" i="1"/>
  <c r="DR7" i="1"/>
  <c r="DR6" i="1"/>
  <c r="DT3" i="1" l="1"/>
  <c r="DT5" i="1"/>
  <c r="DO12" i="1"/>
  <c r="DS7" i="1"/>
  <c r="DS6" i="1"/>
  <c r="DP12" i="1" l="1"/>
  <c r="DT7" i="1"/>
  <c r="DT6" i="1"/>
  <c r="DU5" i="1"/>
  <c r="DU3" i="1"/>
  <c r="DU7" i="1" l="1"/>
  <c r="DU6" i="1"/>
  <c r="DQ12" i="1"/>
  <c r="DV5" i="1"/>
  <c r="DV3" i="1"/>
  <c r="DV6" i="1" l="1"/>
  <c r="DV7" i="1"/>
  <c r="DW3" i="1"/>
  <c r="DW5" i="1"/>
  <c r="DR12" i="1"/>
  <c r="DW6" i="1" l="1"/>
  <c r="DW7" i="1"/>
  <c r="DS12" i="1"/>
  <c r="DX3" i="1"/>
  <c r="DX5" i="1"/>
  <c r="DT12" i="1" l="1"/>
  <c r="DX6" i="1"/>
  <c r="DX7" i="1"/>
  <c r="DY3" i="1"/>
  <c r="DY5" i="1"/>
  <c r="DY6" i="1" l="1"/>
  <c r="DY7" i="1"/>
  <c r="DZ3" i="1"/>
  <c r="DZ5" i="1"/>
  <c r="DU12" i="1"/>
  <c r="DZ7" i="1" l="1"/>
  <c r="DZ6" i="1"/>
  <c r="EA3" i="1"/>
  <c r="EA5" i="1"/>
  <c r="DV12" i="1"/>
  <c r="EB3" i="1" l="1"/>
  <c r="EB5" i="1"/>
  <c r="DW12" i="1"/>
  <c r="EA6" i="1"/>
  <c r="EA7" i="1"/>
  <c r="EB7" i="1" l="1"/>
  <c r="EB6" i="1"/>
  <c r="EC5" i="1"/>
  <c r="EC3" i="1"/>
  <c r="DX12" i="1"/>
  <c r="EC7" i="1" l="1"/>
  <c r="EC6" i="1"/>
  <c r="DY12" i="1"/>
  <c r="ED5" i="1"/>
  <c r="ED3" i="1"/>
  <c r="ED7" i="1" l="1"/>
  <c r="ED6" i="1"/>
  <c r="EE5" i="1"/>
  <c r="EE3" i="1"/>
  <c r="DZ12" i="1"/>
  <c r="EA12" i="1" l="1"/>
  <c r="EF3" i="1"/>
  <c r="EF5" i="1"/>
  <c r="EE6" i="1"/>
  <c r="EE7" i="1"/>
  <c r="EF6" i="1" l="1"/>
  <c r="EF7" i="1"/>
  <c r="EG3" i="1"/>
  <c r="EG5" i="1"/>
  <c r="EB12" i="1"/>
  <c r="EH5" i="1" l="1"/>
  <c r="EH3" i="1"/>
  <c r="EC12" i="1"/>
  <c r="EG6" i="1"/>
  <c r="EG7" i="1"/>
  <c r="ED12" i="1" l="1"/>
  <c r="EI3" i="1"/>
  <c r="EI5" i="1"/>
  <c r="EH7" i="1"/>
  <c r="EH6" i="1"/>
  <c r="EI6" i="1" l="1"/>
  <c r="EI7" i="1"/>
  <c r="EE12" i="1"/>
  <c r="EJ3" i="1"/>
  <c r="EJ5" i="1"/>
  <c r="EK5" i="1" l="1"/>
  <c r="EK3" i="1"/>
  <c r="EF12" i="1"/>
  <c r="EJ6" i="1"/>
  <c r="EJ7" i="1"/>
  <c r="EG12" i="1" l="1"/>
  <c r="EL5" i="1"/>
  <c r="EL3" i="1"/>
  <c r="EK7" i="1"/>
  <c r="EK6" i="1"/>
  <c r="EM3" i="1" l="1"/>
  <c r="EM5" i="1"/>
  <c r="EH12" i="1"/>
  <c r="EL7" i="1"/>
  <c r="EL6" i="1"/>
  <c r="EI12" i="1" l="1"/>
  <c r="EM7" i="1"/>
  <c r="EM6" i="1"/>
  <c r="EN3" i="1"/>
  <c r="EN5" i="1"/>
  <c r="EN7" i="1" l="1"/>
  <c r="EN6" i="1"/>
  <c r="EJ12" i="1"/>
  <c r="EO3" i="1"/>
  <c r="EO5" i="1"/>
  <c r="EK12" i="1" l="1"/>
  <c r="EO6" i="1"/>
  <c r="EO7" i="1"/>
  <c r="EP5" i="1"/>
  <c r="EP3" i="1"/>
  <c r="EQ3" i="1" l="1"/>
  <c r="EQ5" i="1"/>
  <c r="EP7" i="1"/>
  <c r="EP6" i="1"/>
  <c r="EL12" i="1"/>
  <c r="EM12" i="1" l="1"/>
  <c r="ER3" i="1"/>
  <c r="ER5" i="1"/>
  <c r="EQ6" i="1"/>
  <c r="EQ7" i="1"/>
  <c r="EN12" i="1" l="1"/>
  <c r="ER6" i="1"/>
  <c r="ER7" i="1"/>
  <c r="ES5" i="1"/>
  <c r="ES3" i="1"/>
  <c r="EO12" i="1" l="1"/>
  <c r="ET5" i="1"/>
  <c r="ET3" i="1"/>
  <c r="ES7" i="1"/>
  <c r="ES6" i="1"/>
  <c r="EU5" i="1" l="1"/>
  <c r="EU3" i="1"/>
  <c r="EP12" i="1"/>
  <c r="ET7" i="1"/>
  <c r="ET6" i="1"/>
  <c r="EQ12" i="1" l="1"/>
  <c r="EU7" i="1"/>
  <c r="EU6" i="1"/>
  <c r="EV3" i="1"/>
  <c r="EV5" i="1"/>
  <c r="EV7" i="1" l="1"/>
  <c r="EV6" i="1"/>
  <c r="EW3" i="1"/>
  <c r="EW5" i="1"/>
  <c r="ER12" i="1"/>
  <c r="ES12" i="1" l="1"/>
  <c r="EW6" i="1"/>
  <c r="EW7" i="1"/>
  <c r="EX3" i="1"/>
  <c r="EX5" i="1"/>
  <c r="ET12" i="1" l="1"/>
  <c r="EY3" i="1"/>
  <c r="EY5" i="1"/>
  <c r="EX7" i="1"/>
  <c r="EX6" i="1"/>
  <c r="EY7" i="1" l="1"/>
  <c r="EY6" i="1"/>
  <c r="EU12" i="1"/>
  <c r="EZ3" i="1"/>
  <c r="EZ5" i="1"/>
  <c r="EV12" i="1" l="1"/>
  <c r="EZ6" i="1"/>
  <c r="EZ7" i="1"/>
  <c r="FA5" i="1"/>
  <c r="FA3" i="1"/>
  <c r="EW12" i="1" l="1"/>
  <c r="FA7" i="1"/>
  <c r="FA6" i="1"/>
  <c r="FB5" i="1"/>
  <c r="FB3" i="1"/>
  <c r="EX12" i="1" l="1"/>
  <c r="FB6" i="1"/>
  <c r="FB7" i="1"/>
  <c r="EY12" i="1" l="1"/>
  <c r="K14" i="1" l="1"/>
  <c r="EZ12" i="1"/>
  <c r="FA12" i="1" l="1"/>
  <c r="FB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 Murray</author>
  </authors>
  <commentList>
    <comment ref="F1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Ben Murray:</t>
        </r>
        <r>
          <rPr>
            <sz val="9"/>
            <color indexed="81"/>
            <rFont val="Tahoma"/>
            <family val="2"/>
          </rPr>
          <t xml:space="preserve">
Required field:  Enter the total subscription amount for the term of the invoice.</t>
        </r>
      </text>
    </comment>
    <comment ref="K1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Ben Murray:</t>
        </r>
        <r>
          <rPr>
            <sz val="9"/>
            <color indexed="81"/>
            <rFont val="Tahoma"/>
            <family val="2"/>
          </rPr>
          <t xml:space="preserve">
This should always be zero if formulas are working properly.</t>
        </r>
      </text>
    </comment>
    <comment ref="L16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Ben Murray:</t>
        </r>
        <r>
          <rPr>
            <sz val="9"/>
            <color indexed="81"/>
            <rFont val="Tahoma"/>
            <family val="2"/>
          </rPr>
          <t xml:space="preserve">
The day in this date MUST be the first of the month.  Or formulas will not work.</t>
        </r>
      </text>
    </comment>
    <comment ref="M16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Ben Murray:</t>
        </r>
        <r>
          <rPr>
            <sz val="9"/>
            <color indexed="81"/>
            <rFont val="Tahoma"/>
            <family val="2"/>
          </rPr>
          <t xml:space="preserve">
Enter subscription start date
</t>
        </r>
      </text>
    </comment>
    <comment ref="N16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Ben Murray:</t>
        </r>
        <r>
          <rPr>
            <sz val="9"/>
            <color indexed="81"/>
            <rFont val="Tahoma"/>
            <family val="2"/>
          </rPr>
          <t xml:space="preserve">
Enter subcription end date</t>
        </r>
      </text>
    </comment>
  </commentList>
</comments>
</file>

<file path=xl/sharedStrings.xml><?xml version="1.0" encoding="utf-8"?>
<sst xmlns="http://schemas.openxmlformats.org/spreadsheetml/2006/main" count="95" uniqueCount="52">
  <si>
    <t>Deferred Revenue Model</t>
  </si>
  <si>
    <t>Sales Invoices</t>
  </si>
  <si>
    <t>Reference row - do not modify</t>
  </si>
  <si>
    <t>=Required Field</t>
  </si>
  <si>
    <t>Deferred Balance</t>
  </si>
  <si>
    <t>Total Subscription Value</t>
  </si>
  <si>
    <t>Monthly Recognition</t>
  </si>
  <si>
    <t>Customer</t>
  </si>
  <si>
    <t>Desc</t>
  </si>
  <si>
    <t>Check</t>
  </si>
  <si>
    <t>Sub Start Date</t>
  </si>
  <si>
    <t>Sub End Date</t>
  </si>
  <si>
    <t>Sales Order</t>
  </si>
  <si>
    <t>Amount in Currency</t>
  </si>
  <si>
    <t>Currency</t>
  </si>
  <si>
    <t>Amount in CHF</t>
  </si>
  <si>
    <t>Entity</t>
  </si>
  <si>
    <t>Region</t>
  </si>
  <si>
    <t>Salesperson</t>
  </si>
  <si>
    <t>Commission rate</t>
  </si>
  <si>
    <t>Invoice date</t>
  </si>
  <si>
    <t>2015/312</t>
  </si>
  <si>
    <t>USD</t>
  </si>
  <si>
    <t>BSSA</t>
  </si>
  <si>
    <t>EME</t>
  </si>
  <si>
    <t>2015/313</t>
  </si>
  <si>
    <t>EUR</t>
  </si>
  <si>
    <t>2015/314</t>
  </si>
  <si>
    <t>2015/315</t>
  </si>
  <si>
    <t>2015/316</t>
  </si>
  <si>
    <t>2015/317</t>
  </si>
  <si>
    <t>2015/318</t>
  </si>
  <si>
    <t>2015/319</t>
  </si>
  <si>
    <t>2015/320</t>
  </si>
  <si>
    <t>2015/321</t>
  </si>
  <si>
    <t>2015/322</t>
  </si>
  <si>
    <t>2015/323</t>
  </si>
  <si>
    <t>2015/324</t>
  </si>
  <si>
    <t>2015/325</t>
  </si>
  <si>
    <t>CHF</t>
  </si>
  <si>
    <t>2015/326</t>
  </si>
  <si>
    <t>=SOMME(F17:F30)</t>
  </si>
  <si>
    <t>Début Mois L</t>
  </si>
  <si>
    <t>Déb contrat &lt;2015</t>
  </si>
  <si>
    <t>Fin contrat &gt;2025</t>
  </si>
  <si>
    <t>invoice &lt; début contrat</t>
  </si>
  <si>
    <t>invoice &gt; fin contrat</t>
  </si>
  <si>
    <t>invoice &lt; 2015</t>
  </si>
  <si>
    <t>invoice &gt; 2025</t>
  </si>
  <si>
    <t>Deb contrat
20e siècle</t>
  </si>
  <si>
    <t>Fin contrat
20e siècle</t>
  </si>
  <si>
    <t>déb contrat
&gt;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</si>
</sst>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_€_-;\-* #,##0.00\ _€_-;_-* &quot;-&quot;??\ _€_-;_-@_-"/>
    <numFmt numFmtId="165" formatCode="_(&quot;$&quot;* #,##0_);_(&quot;$&quot;* \(#,##0\);_(&quot;$&quot;* &quot;-&quot;??_);_(@_)"/>
    <numFmt numFmtId="166" formatCode="mm/dd/yy;@"/>
    <numFmt numFmtId="167" formatCode="_(* #,##0_);_(* \(#,##0\);_(* &quot;-&quot;??_);_(@_)"/>
    <numFmt numFmtId="168" formatCode="_(* #,##0.00_);_(* \(#,##0.00\);_(* &quot;-&quot;??_);_(@_)"/>
    <numFmt numFmtId="169" formatCode="_(&quot;$&quot;* #,##0.00_);_(&quot;$&quot;* \(#,##0.00\);_(&quot;$&quot;* &quot;-&quot;??_);_(@_)"/>
    <numFmt numFmtId="170" formatCode="[$-409]mmm\-yy;@"/>
    <numFmt numFmtId="171" formatCode="\$\ * #,##0.00;[Red]\$\ * \(#,##0.00\);;@"/>
  </numFmts>
  <fonts count="24" x14ac:knownFonts="1">
    <font>
      <sz val="9"/>
      <color theme="1"/>
      <name val="IBM Plex Sans Light"/>
      <family val="2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8"/>
      <color indexed="12"/>
      <name val="Verdana"/>
      <family val="2"/>
    </font>
    <font>
      <u/>
      <sz val="16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0"/>
      <name val="IBM Plex Sans Light"/>
      <family val="2"/>
    </font>
    <font>
      <sz val="11"/>
      <name val="IBM Plex Sans Light"/>
      <family val="2"/>
    </font>
    <font>
      <sz val="8"/>
      <name val="IBM Plex Sans Light"/>
      <family val="2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rgb="FFFF0000"/>
      <name val="IBM Plex Sans Light"/>
      <family val="2"/>
    </font>
    <font>
      <sz val="12"/>
      <color rgb="FF0000FF"/>
      <name val="IBM Plex Sans Light"/>
      <family val="2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rgb="FF0070C0"/>
      </left>
      <right style="dotted">
        <color rgb="FF0070C0"/>
      </right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</borders>
  <cellStyleXfs count="6">
    <xf numFmtId="0" fontId="0" fillId="0" borderId="0"/>
    <xf numFmtId="168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168" fontId="10" fillId="0" borderId="0" applyFont="0" applyFill="0" applyBorder="0" applyAlignment="0" applyProtection="0"/>
  </cellStyleXfs>
  <cellXfs count="59">
    <xf numFmtId="0" fontId="0" fillId="0" borderId="0" xfId="0"/>
    <xf numFmtId="0" fontId="2" fillId="2" borderId="0" xfId="3" applyFont="1" applyFill="1"/>
    <xf numFmtId="0" fontId="3" fillId="3" borderId="0" xfId="3" applyFont="1" applyFill="1"/>
    <xf numFmtId="2" fontId="4" fillId="3" borderId="0" xfId="3" applyNumberFormat="1" applyFont="1" applyFill="1"/>
    <xf numFmtId="0" fontId="3" fillId="3" borderId="0" xfId="3" quotePrefix="1" applyFont="1" applyFill="1"/>
    <xf numFmtId="164" fontId="3" fillId="3" borderId="0" xfId="3" applyNumberFormat="1" applyFont="1" applyFill="1"/>
    <xf numFmtId="2" fontId="3" fillId="3" borderId="0" xfId="3" applyNumberFormat="1" applyFont="1" applyFill="1"/>
    <xf numFmtId="0" fontId="6" fillId="3" borderId="0" xfId="4" applyFont="1" applyFill="1" applyAlignment="1" applyProtection="1"/>
    <xf numFmtId="165" fontId="3" fillId="3" borderId="0" xfId="3" applyNumberFormat="1" applyFont="1" applyFill="1"/>
    <xf numFmtId="0" fontId="7" fillId="3" borderId="0" xfId="3" applyFont="1" applyFill="1"/>
    <xf numFmtId="0" fontId="8" fillId="3" borderId="0" xfId="3" applyFont="1" applyFill="1"/>
    <xf numFmtId="0" fontId="4" fillId="3" borderId="0" xfId="3" applyFont="1" applyFill="1"/>
    <xf numFmtId="0" fontId="9" fillId="3" borderId="0" xfId="3" applyFont="1" applyFill="1"/>
    <xf numFmtId="0" fontId="4" fillId="4" borderId="0" xfId="3" applyFont="1" applyFill="1"/>
    <xf numFmtId="166" fontId="4" fillId="4" borderId="0" xfId="3" applyNumberFormat="1" applyFont="1" applyFill="1"/>
    <xf numFmtId="167" fontId="4" fillId="4" borderId="0" xfId="3" applyNumberFormat="1" applyFont="1" applyFill="1" applyAlignment="1">
      <alignment horizontal="center"/>
    </xf>
    <xf numFmtId="166" fontId="9" fillId="3" borderId="0" xfId="3" applyNumberFormat="1" applyFont="1" applyFill="1"/>
    <xf numFmtId="166" fontId="4" fillId="3" borderId="0" xfId="3" applyNumberFormat="1" applyFont="1" applyFill="1"/>
    <xf numFmtId="0" fontId="4" fillId="3" borderId="0" xfId="3" quotePrefix="1" applyFont="1" applyFill="1"/>
    <xf numFmtId="0" fontId="4" fillId="5" borderId="0" xfId="3" applyFont="1" applyFill="1"/>
    <xf numFmtId="0" fontId="9" fillId="3" borderId="0" xfId="3" applyFont="1" applyFill="1" applyAlignment="1">
      <alignment horizontal="right"/>
    </xf>
    <xf numFmtId="165" fontId="4" fillId="3" borderId="0" xfId="3" applyNumberFormat="1" applyFont="1" applyFill="1"/>
    <xf numFmtId="0" fontId="10" fillId="3" borderId="0" xfId="3" applyFont="1" applyFill="1"/>
    <xf numFmtId="166" fontId="10" fillId="3" borderId="0" xfId="3" applyNumberFormat="1" applyFont="1" applyFill="1"/>
    <xf numFmtId="0" fontId="10" fillId="3" borderId="0" xfId="3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0" fillId="3" borderId="0" xfId="3" applyFont="1" applyFill="1" applyAlignment="1">
      <alignment vertical="center"/>
    </xf>
    <xf numFmtId="167" fontId="13" fillId="3" borderId="0" xfId="1" applyNumberFormat="1" applyFont="1" applyFill="1"/>
    <xf numFmtId="165" fontId="13" fillId="3" borderId="0" xfId="2" applyNumberFormat="1" applyFont="1" applyFill="1"/>
    <xf numFmtId="171" fontId="14" fillId="3" borderId="3" xfId="2" applyNumberFormat="1" applyFont="1" applyFill="1" applyBorder="1" applyAlignment="1">
      <alignment horizontal="left" vertical="center" wrapText="1"/>
    </xf>
    <xf numFmtId="0" fontId="15" fillId="0" borderId="4" xfId="0" applyFont="1" applyBorder="1"/>
    <xf numFmtId="0" fontId="15" fillId="0" borderId="5" xfId="0" applyFont="1" applyBorder="1" applyAlignment="1">
      <alignment horizontal="left"/>
    </xf>
    <xf numFmtId="0" fontId="15" fillId="0" borderId="5" xfId="0" applyFont="1" applyBorder="1"/>
    <xf numFmtId="167" fontId="15" fillId="0" borderId="5" xfId="1" applyNumberFormat="1" applyFont="1" applyBorder="1"/>
    <xf numFmtId="0" fontId="15" fillId="0" borderId="5" xfId="0" applyFont="1" applyBorder="1" applyAlignment="1">
      <alignment horizontal="center"/>
    </xf>
    <xf numFmtId="169" fontId="16" fillId="0" borderId="5" xfId="2" applyFont="1" applyBorder="1" applyAlignment="1">
      <alignment horizontal="center" vertical="center" wrapText="1"/>
    </xf>
    <xf numFmtId="4" fontId="15" fillId="3" borderId="5" xfId="2" applyNumberFormat="1" applyFont="1" applyFill="1" applyBorder="1" applyAlignment="1">
      <alignment horizontal="center" vertical="center" wrapText="1"/>
    </xf>
    <xf numFmtId="14" fontId="15" fillId="0" borderId="5" xfId="0" applyNumberFormat="1" applyFont="1" applyBorder="1"/>
    <xf numFmtId="14" fontId="15" fillId="0" borderId="5" xfId="0" applyNumberFormat="1" applyFont="1" applyBorder="1" applyAlignment="1">
      <alignment horizontal="center"/>
    </xf>
    <xf numFmtId="165" fontId="16" fillId="0" borderId="5" xfId="2" applyNumberFormat="1" applyFont="1" applyBorder="1" applyAlignment="1">
      <alignment horizontal="center" vertical="center" wrapText="1"/>
    </xf>
    <xf numFmtId="0" fontId="17" fillId="0" borderId="5" xfId="3" applyFont="1" applyBorder="1"/>
    <xf numFmtId="165" fontId="4" fillId="3" borderId="0" xfId="3" quotePrefix="1" applyNumberFormat="1" applyFont="1" applyFill="1"/>
    <xf numFmtId="14" fontId="15" fillId="0" borderId="0" xfId="0" applyNumberFormat="1" applyFont="1" applyBorder="1" applyAlignment="1">
      <alignment horizontal="center"/>
    </xf>
    <xf numFmtId="0" fontId="18" fillId="3" borderId="0" xfId="3" applyFont="1" applyFill="1"/>
    <xf numFmtId="0" fontId="19" fillId="3" borderId="0" xfId="3" applyFont="1" applyFill="1"/>
    <xf numFmtId="0" fontId="7" fillId="6" borderId="1" xfId="3" applyFont="1" applyFill="1" applyBorder="1" applyAlignment="1">
      <alignment vertical="center" wrapText="1"/>
    </xf>
    <xf numFmtId="0" fontId="7" fillId="6" borderId="2" xfId="3" applyFont="1" applyFill="1" applyBorder="1" applyAlignment="1">
      <alignment vertical="center" wrapText="1"/>
    </xf>
    <xf numFmtId="0" fontId="7" fillId="6" borderId="2" xfId="3" applyFont="1" applyFill="1" applyBorder="1" applyAlignment="1">
      <alignment horizontal="center" vertical="center" wrapText="1"/>
    </xf>
    <xf numFmtId="0" fontId="7" fillId="6" borderId="0" xfId="3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70" fontId="7" fillId="3" borderId="1" xfId="3" applyNumberFormat="1" applyFont="1" applyFill="1" applyBorder="1" applyAlignment="1">
      <alignment vertical="center" wrapText="1"/>
    </xf>
    <xf numFmtId="170" fontId="7" fillId="3" borderId="2" xfId="3" applyNumberFormat="1" applyFont="1" applyFill="1" applyBorder="1" applyAlignment="1">
      <alignment vertical="center" wrapText="1"/>
    </xf>
    <xf numFmtId="0" fontId="10" fillId="3" borderId="0" xfId="3" applyFont="1" applyFill="1" applyAlignment="1">
      <alignment vertical="center" wrapText="1"/>
    </xf>
    <xf numFmtId="0" fontId="20" fillId="3" borderId="0" xfId="3" applyFont="1" applyFill="1"/>
    <xf numFmtId="0" fontId="21" fillId="6" borderId="6" xfId="3" applyFont="1" applyFill="1" applyBorder="1" applyAlignment="1">
      <alignment horizontal="center" vertical="center" wrapText="1"/>
    </xf>
    <xf numFmtId="14" fontId="22" fillId="0" borderId="6" xfId="0" applyNumberFormat="1" applyFont="1" applyBorder="1" applyAlignment="1">
      <alignment horizontal="center"/>
    </xf>
    <xf numFmtId="14" fontId="23" fillId="0" borderId="6" xfId="0" applyNumberFormat="1" applyFont="1" applyBorder="1" applyAlignment="1">
      <alignment horizontal="center"/>
    </xf>
    <xf numFmtId="0" fontId="19" fillId="3" borderId="7" xfId="3" applyFont="1" applyFill="1" applyBorder="1" applyAlignment="1">
      <alignment horizontal="center"/>
    </xf>
    <xf numFmtId="0" fontId="19" fillId="6" borderId="8" xfId="3" applyFont="1" applyFill="1" applyBorder="1" applyAlignment="1">
      <alignment horizontal="left" vertical="center" wrapText="1"/>
    </xf>
  </cellXfs>
  <cellStyles count="6">
    <cellStyle name="Comma" xfId="1" builtinId="3"/>
    <cellStyle name="Comma 3" xfId="5" xr:uid="{00000000-0005-0000-0000-000000000000}"/>
    <cellStyle name="Currency" xfId="2" builtinId="4"/>
    <cellStyle name="Hyperlink" xfId="4" builtinId="8"/>
    <cellStyle name="Normal" xfId="0" builtinId="0"/>
    <cellStyle name="Normal 2" xfId="3" xr:uid="{00000000-0005-0000-0000-000005000000}"/>
  </cellStyles>
  <dxfs count="0"/>
  <tableStyles count="0" defaultTableStyle="TableStyleMedium2" defaultPivotStyle="PivotStyleLight16"/>
  <colors>
    <mruColors>
      <color rgb="FFFF99FF"/>
      <color rgb="FF0000FF"/>
      <color rgb="FF89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  <pageSetUpPr fitToPage="1"/>
  </sheetPr>
  <dimension ref="A1:FB31"/>
  <sheetViews>
    <sheetView tabSelected="1" zoomScale="85" zoomScaleNormal="85" workbookViewId="0">
      <selection activeCell="G25" sqref="G25"/>
    </sheetView>
  </sheetViews>
  <sheetFormatPr defaultColWidth="9.5546875" defaultRowHeight="15.6" outlineLevelRow="1" x14ac:dyDescent="0.6"/>
  <cols>
    <col min="1" max="1" width="7.83203125" style="2" customWidth="1"/>
    <col min="2" max="2" width="14.27734375" style="2" customWidth="1"/>
    <col min="3" max="3" width="7.44140625" style="2" customWidth="1"/>
    <col min="4" max="4" width="18.27734375" style="2" customWidth="1"/>
    <col min="5" max="5" width="10" style="2" customWidth="1"/>
    <col min="6" max="6" width="19.44140625" style="2" customWidth="1"/>
    <col min="7" max="7" width="9" style="2" customWidth="1"/>
    <col min="8" max="8" width="8" style="2" customWidth="1"/>
    <col min="9" max="10" width="20.1640625" style="2" customWidth="1"/>
    <col min="11" max="11" width="6.27734375" style="2" bestFit="1" customWidth="1"/>
    <col min="12" max="12" width="16" style="2" customWidth="1"/>
    <col min="13" max="13" width="15.71875" style="2" customWidth="1"/>
    <col min="14" max="14" width="19.5546875" style="2" customWidth="1"/>
    <col min="15" max="15" width="12.71875" style="43" customWidth="1"/>
    <col min="16" max="23" width="12.71875" style="43" hidden="1" customWidth="1"/>
    <col min="24" max="24" width="19.5546875" style="53" customWidth="1"/>
    <col min="25" max="25" width="14" style="2" customWidth="1"/>
    <col min="26" max="26" width="11.1640625" style="2" customWidth="1"/>
    <col min="27" max="27" width="11.6640625" style="2" customWidth="1"/>
    <col min="28" max="28" width="13.94140625" style="2" customWidth="1"/>
    <col min="29" max="29" width="11" style="2" bestFit="1" customWidth="1"/>
    <col min="30" max="30" width="9.83203125" style="2" bestFit="1" customWidth="1"/>
    <col min="31" max="31" width="10.27734375" style="2" bestFit="1" customWidth="1"/>
    <col min="32" max="39" width="9.83203125" style="2" bestFit="1" customWidth="1"/>
    <col min="40" max="40" width="10.27734375" style="2" bestFit="1" customWidth="1"/>
    <col min="41" max="41" width="13.5546875" style="2" customWidth="1"/>
    <col min="42" max="56" width="9.83203125" style="2" bestFit="1" customWidth="1"/>
    <col min="57" max="68" width="11.83203125" style="2" customWidth="1"/>
    <col min="69" max="158" width="9.83203125" style="2" bestFit="1" customWidth="1"/>
    <col min="159" max="16384" width="9.5546875" style="2"/>
  </cols>
  <sheetData>
    <row r="1" spans="1:158" ht="20.399999999999999" x14ac:dyDescent="0.75">
      <c r="A1" s="1" t="s">
        <v>0</v>
      </c>
      <c r="M1" s="3"/>
      <c r="AC1" s="4"/>
      <c r="AO1" s="5"/>
    </row>
    <row r="2" spans="1:158" ht="20.399999999999999" x14ac:dyDescent="0.75">
      <c r="A2" s="7" t="s">
        <v>1</v>
      </c>
      <c r="M2" s="3"/>
      <c r="AL2" s="6"/>
      <c r="AO2" s="8"/>
    </row>
    <row r="3" spans="1:158" hidden="1" outlineLevel="1" x14ac:dyDescent="0.6">
      <c r="A3" s="9"/>
      <c r="AA3" s="2">
        <f>YEAR(AA16)</f>
        <v>2015</v>
      </c>
      <c r="AB3" s="2">
        <f t="shared" ref="AB3:CM3" si="0">YEAR(AB16)</f>
        <v>2015</v>
      </c>
      <c r="AC3" s="2">
        <f t="shared" si="0"/>
        <v>2015</v>
      </c>
      <c r="AD3" s="2">
        <f t="shared" si="0"/>
        <v>2015</v>
      </c>
      <c r="AE3" s="2">
        <f t="shared" si="0"/>
        <v>2015</v>
      </c>
      <c r="AF3" s="2">
        <f t="shared" si="0"/>
        <v>2015</v>
      </c>
      <c r="AG3" s="2">
        <f t="shared" si="0"/>
        <v>2015</v>
      </c>
      <c r="AH3" s="2">
        <f t="shared" si="0"/>
        <v>2015</v>
      </c>
      <c r="AI3" s="2">
        <f t="shared" si="0"/>
        <v>2015</v>
      </c>
      <c r="AJ3" s="2">
        <f t="shared" si="0"/>
        <v>2015</v>
      </c>
      <c r="AK3" s="2">
        <f t="shared" si="0"/>
        <v>2015</v>
      </c>
      <c r="AL3" s="2">
        <f t="shared" si="0"/>
        <v>2015</v>
      </c>
      <c r="AM3" s="2">
        <f t="shared" si="0"/>
        <v>2016</v>
      </c>
      <c r="AN3" s="2">
        <f t="shared" si="0"/>
        <v>2016</v>
      </c>
      <c r="AO3" s="2">
        <f t="shared" si="0"/>
        <v>2016</v>
      </c>
      <c r="AP3" s="2">
        <f t="shared" si="0"/>
        <v>2016</v>
      </c>
      <c r="AQ3" s="2">
        <f t="shared" si="0"/>
        <v>2016</v>
      </c>
      <c r="AR3" s="2">
        <f t="shared" si="0"/>
        <v>2016</v>
      </c>
      <c r="AS3" s="2">
        <f t="shared" si="0"/>
        <v>2016</v>
      </c>
      <c r="AT3" s="2">
        <f t="shared" si="0"/>
        <v>2016</v>
      </c>
      <c r="AU3" s="2">
        <f t="shared" si="0"/>
        <v>2016</v>
      </c>
      <c r="AV3" s="2">
        <f t="shared" si="0"/>
        <v>2016</v>
      </c>
      <c r="AW3" s="2">
        <f t="shared" si="0"/>
        <v>2016</v>
      </c>
      <c r="AX3" s="2">
        <f t="shared" si="0"/>
        <v>2016</v>
      </c>
      <c r="AY3" s="2">
        <f t="shared" si="0"/>
        <v>2017</v>
      </c>
      <c r="AZ3" s="2">
        <f t="shared" si="0"/>
        <v>2017</v>
      </c>
      <c r="BA3" s="2">
        <f t="shared" si="0"/>
        <v>2017</v>
      </c>
      <c r="BB3" s="2">
        <f t="shared" si="0"/>
        <v>2017</v>
      </c>
      <c r="BC3" s="2">
        <f t="shared" si="0"/>
        <v>2017</v>
      </c>
      <c r="BD3" s="2">
        <f t="shared" si="0"/>
        <v>2017</v>
      </c>
      <c r="BE3" s="2">
        <f t="shared" si="0"/>
        <v>2017</v>
      </c>
      <c r="BF3" s="2">
        <f t="shared" si="0"/>
        <v>2017</v>
      </c>
      <c r="BG3" s="2">
        <f t="shared" si="0"/>
        <v>2017</v>
      </c>
      <c r="BH3" s="2">
        <f t="shared" si="0"/>
        <v>2017</v>
      </c>
      <c r="BI3" s="2">
        <f t="shared" si="0"/>
        <v>2017</v>
      </c>
      <c r="BJ3" s="2">
        <f t="shared" si="0"/>
        <v>2017</v>
      </c>
      <c r="BK3" s="2">
        <f t="shared" si="0"/>
        <v>2018</v>
      </c>
      <c r="BL3" s="2">
        <f t="shared" si="0"/>
        <v>2018</v>
      </c>
      <c r="BM3" s="2">
        <f t="shared" si="0"/>
        <v>2018</v>
      </c>
      <c r="BN3" s="2">
        <f t="shared" si="0"/>
        <v>2018</v>
      </c>
      <c r="BO3" s="2">
        <f t="shared" si="0"/>
        <v>2018</v>
      </c>
      <c r="BP3" s="2">
        <f t="shared" si="0"/>
        <v>2018</v>
      </c>
      <c r="BQ3" s="2">
        <f t="shared" si="0"/>
        <v>2018</v>
      </c>
      <c r="BR3" s="2">
        <f t="shared" si="0"/>
        <v>2018</v>
      </c>
      <c r="BS3" s="2">
        <f t="shared" si="0"/>
        <v>2018</v>
      </c>
      <c r="BT3" s="2">
        <f t="shared" si="0"/>
        <v>2018</v>
      </c>
      <c r="BU3" s="2">
        <f t="shared" si="0"/>
        <v>2018</v>
      </c>
      <c r="BV3" s="2">
        <f t="shared" si="0"/>
        <v>2018</v>
      </c>
      <c r="BW3" s="2">
        <f t="shared" si="0"/>
        <v>2019</v>
      </c>
      <c r="BX3" s="2">
        <f t="shared" si="0"/>
        <v>2019</v>
      </c>
      <c r="BY3" s="2">
        <f t="shared" si="0"/>
        <v>2019</v>
      </c>
      <c r="BZ3" s="2">
        <f t="shared" si="0"/>
        <v>2019</v>
      </c>
      <c r="CA3" s="2">
        <f t="shared" si="0"/>
        <v>2019</v>
      </c>
      <c r="CB3" s="2">
        <f t="shared" si="0"/>
        <v>2019</v>
      </c>
      <c r="CC3" s="2">
        <f t="shared" si="0"/>
        <v>2019</v>
      </c>
      <c r="CD3" s="2">
        <f t="shared" si="0"/>
        <v>2019</v>
      </c>
      <c r="CE3" s="2">
        <f t="shared" si="0"/>
        <v>2019</v>
      </c>
      <c r="CF3" s="2">
        <f t="shared" si="0"/>
        <v>2019</v>
      </c>
      <c r="CG3" s="2">
        <f t="shared" si="0"/>
        <v>2019</v>
      </c>
      <c r="CH3" s="2">
        <f t="shared" si="0"/>
        <v>2019</v>
      </c>
      <c r="CI3" s="2">
        <f t="shared" si="0"/>
        <v>2020</v>
      </c>
      <c r="CJ3" s="2">
        <f t="shared" si="0"/>
        <v>2020</v>
      </c>
      <c r="CK3" s="2">
        <f t="shared" si="0"/>
        <v>2020</v>
      </c>
      <c r="CL3" s="2">
        <f t="shared" si="0"/>
        <v>2020</v>
      </c>
      <c r="CM3" s="2">
        <f t="shared" si="0"/>
        <v>2020</v>
      </c>
      <c r="CN3" s="2">
        <f t="shared" ref="CN3:EY3" si="1">YEAR(CN16)</f>
        <v>2020</v>
      </c>
      <c r="CO3" s="2">
        <f t="shared" si="1"/>
        <v>2020</v>
      </c>
      <c r="CP3" s="2">
        <f t="shared" si="1"/>
        <v>2020</v>
      </c>
      <c r="CQ3" s="2">
        <f t="shared" si="1"/>
        <v>2020</v>
      </c>
      <c r="CR3" s="2">
        <f t="shared" si="1"/>
        <v>2020</v>
      </c>
      <c r="CS3" s="2">
        <f t="shared" si="1"/>
        <v>2020</v>
      </c>
      <c r="CT3" s="2">
        <f t="shared" si="1"/>
        <v>2020</v>
      </c>
      <c r="CU3" s="2">
        <f t="shared" si="1"/>
        <v>2021</v>
      </c>
      <c r="CV3" s="2">
        <f t="shared" si="1"/>
        <v>2021</v>
      </c>
      <c r="CW3" s="2">
        <f t="shared" si="1"/>
        <v>2021</v>
      </c>
      <c r="CX3" s="2">
        <f t="shared" si="1"/>
        <v>2021</v>
      </c>
      <c r="CY3" s="2">
        <f t="shared" si="1"/>
        <v>2021</v>
      </c>
      <c r="CZ3" s="2">
        <f t="shared" si="1"/>
        <v>2021</v>
      </c>
      <c r="DA3" s="2">
        <f t="shared" si="1"/>
        <v>2021</v>
      </c>
      <c r="DB3" s="2">
        <f t="shared" si="1"/>
        <v>2021</v>
      </c>
      <c r="DC3" s="2">
        <f t="shared" si="1"/>
        <v>2021</v>
      </c>
      <c r="DD3" s="2">
        <f t="shared" si="1"/>
        <v>2021</v>
      </c>
      <c r="DE3" s="2">
        <f t="shared" si="1"/>
        <v>2021</v>
      </c>
      <c r="DF3" s="2">
        <f t="shared" si="1"/>
        <v>2021</v>
      </c>
      <c r="DG3" s="2">
        <f t="shared" si="1"/>
        <v>2022</v>
      </c>
      <c r="DH3" s="2">
        <f t="shared" si="1"/>
        <v>2022</v>
      </c>
      <c r="DI3" s="2">
        <f t="shared" si="1"/>
        <v>2022</v>
      </c>
      <c r="DJ3" s="2">
        <f t="shared" si="1"/>
        <v>2022</v>
      </c>
      <c r="DK3" s="2">
        <f t="shared" si="1"/>
        <v>2022</v>
      </c>
      <c r="DL3" s="2">
        <f t="shared" si="1"/>
        <v>2022</v>
      </c>
      <c r="DM3" s="2">
        <f t="shared" si="1"/>
        <v>2022</v>
      </c>
      <c r="DN3" s="2">
        <f t="shared" si="1"/>
        <v>2022</v>
      </c>
      <c r="DO3" s="2">
        <f t="shared" si="1"/>
        <v>2022</v>
      </c>
      <c r="DP3" s="2">
        <f t="shared" si="1"/>
        <v>2022</v>
      </c>
      <c r="DQ3" s="2">
        <f t="shared" si="1"/>
        <v>2022</v>
      </c>
      <c r="DR3" s="2">
        <f t="shared" si="1"/>
        <v>2022</v>
      </c>
      <c r="DS3" s="2">
        <f t="shared" si="1"/>
        <v>2023</v>
      </c>
      <c r="DT3" s="2">
        <f t="shared" si="1"/>
        <v>2023</v>
      </c>
      <c r="DU3" s="2">
        <f t="shared" si="1"/>
        <v>2023</v>
      </c>
      <c r="DV3" s="2">
        <f t="shared" si="1"/>
        <v>2023</v>
      </c>
      <c r="DW3" s="2">
        <f t="shared" si="1"/>
        <v>2023</v>
      </c>
      <c r="DX3" s="2">
        <f t="shared" si="1"/>
        <v>2023</v>
      </c>
      <c r="DY3" s="2">
        <f t="shared" si="1"/>
        <v>2023</v>
      </c>
      <c r="DZ3" s="2">
        <f t="shared" si="1"/>
        <v>2023</v>
      </c>
      <c r="EA3" s="2">
        <f t="shared" si="1"/>
        <v>2023</v>
      </c>
      <c r="EB3" s="2">
        <f t="shared" si="1"/>
        <v>2023</v>
      </c>
      <c r="EC3" s="2">
        <f t="shared" si="1"/>
        <v>2023</v>
      </c>
      <c r="ED3" s="2">
        <f t="shared" si="1"/>
        <v>2023</v>
      </c>
      <c r="EE3" s="2">
        <f t="shared" si="1"/>
        <v>2024</v>
      </c>
      <c r="EF3" s="2">
        <f t="shared" si="1"/>
        <v>2024</v>
      </c>
      <c r="EG3" s="2">
        <f t="shared" si="1"/>
        <v>2024</v>
      </c>
      <c r="EH3" s="2">
        <f t="shared" si="1"/>
        <v>2024</v>
      </c>
      <c r="EI3" s="2">
        <f t="shared" si="1"/>
        <v>2024</v>
      </c>
      <c r="EJ3" s="2">
        <f t="shared" si="1"/>
        <v>2024</v>
      </c>
      <c r="EK3" s="2">
        <f t="shared" si="1"/>
        <v>2024</v>
      </c>
      <c r="EL3" s="2">
        <f t="shared" si="1"/>
        <v>2024</v>
      </c>
      <c r="EM3" s="2">
        <f t="shared" si="1"/>
        <v>2024</v>
      </c>
      <c r="EN3" s="2">
        <f t="shared" si="1"/>
        <v>2024</v>
      </c>
      <c r="EO3" s="2">
        <f t="shared" si="1"/>
        <v>2024</v>
      </c>
      <c r="EP3" s="2">
        <f t="shared" si="1"/>
        <v>2024</v>
      </c>
      <c r="EQ3" s="2">
        <f t="shared" si="1"/>
        <v>2025</v>
      </c>
      <c r="ER3" s="2">
        <f t="shared" si="1"/>
        <v>2025</v>
      </c>
      <c r="ES3" s="2">
        <f t="shared" si="1"/>
        <v>2025</v>
      </c>
      <c r="ET3" s="2">
        <f t="shared" si="1"/>
        <v>2025</v>
      </c>
      <c r="EU3" s="2">
        <f t="shared" si="1"/>
        <v>2025</v>
      </c>
      <c r="EV3" s="2">
        <f t="shared" si="1"/>
        <v>2025</v>
      </c>
      <c r="EW3" s="2">
        <f t="shared" si="1"/>
        <v>2025</v>
      </c>
      <c r="EX3" s="2">
        <f t="shared" si="1"/>
        <v>2025</v>
      </c>
      <c r="EY3" s="2">
        <f t="shared" si="1"/>
        <v>2025</v>
      </c>
      <c r="EZ3" s="2">
        <f t="shared" ref="EZ3:FB3" si="2">YEAR(EZ16)</f>
        <v>2025</v>
      </c>
      <c r="FA3" s="2">
        <f t="shared" si="2"/>
        <v>2025</v>
      </c>
      <c r="FB3" s="2">
        <f t="shared" si="2"/>
        <v>2025</v>
      </c>
    </row>
    <row r="4" spans="1:158" s="11" customFormat="1" hidden="1" outlineLevel="1" x14ac:dyDescent="0.6">
      <c r="A4" s="10" t="s">
        <v>2</v>
      </c>
      <c r="C4" s="12"/>
      <c r="D4" s="12"/>
      <c r="E4" s="12"/>
      <c r="F4" s="12"/>
      <c r="G4" s="12"/>
      <c r="H4" s="12"/>
      <c r="I4" s="12"/>
      <c r="J4" s="12"/>
      <c r="K4" s="12"/>
      <c r="L4" s="12"/>
      <c r="O4" s="43"/>
      <c r="P4" s="43"/>
      <c r="Q4" s="43"/>
      <c r="R4" s="43"/>
      <c r="S4" s="43"/>
      <c r="T4" s="43"/>
      <c r="U4" s="43"/>
      <c r="V4" s="43"/>
      <c r="W4" s="43"/>
      <c r="AA4" s="13">
        <f>AA6-AA5</f>
        <v>30</v>
      </c>
      <c r="AB4" s="13">
        <v>30</v>
      </c>
      <c r="AC4" s="13">
        <v>30</v>
      </c>
      <c r="AD4" s="13">
        <v>30</v>
      </c>
      <c r="AE4" s="13">
        <v>30</v>
      </c>
      <c r="AF4" s="13">
        <v>30</v>
      </c>
      <c r="AG4" s="13">
        <v>30</v>
      </c>
      <c r="AH4" s="13">
        <v>30</v>
      </c>
      <c r="AI4" s="13">
        <v>30</v>
      </c>
      <c r="AJ4" s="13">
        <v>30</v>
      </c>
      <c r="AK4" s="13">
        <v>30</v>
      </c>
      <c r="AL4" s="13">
        <v>30</v>
      </c>
      <c r="AM4" s="13">
        <v>30</v>
      </c>
      <c r="AN4" s="13">
        <v>30</v>
      </c>
      <c r="AO4" s="13">
        <v>30</v>
      </c>
      <c r="AP4" s="13">
        <v>30</v>
      </c>
      <c r="AQ4" s="13">
        <v>30</v>
      </c>
      <c r="AR4" s="13">
        <f t="shared" ref="AR4" si="3">AR6-AR5+1</f>
        <v>30</v>
      </c>
      <c r="AS4" s="13">
        <v>30</v>
      </c>
      <c r="AT4" s="13">
        <v>30</v>
      </c>
      <c r="AU4" s="13">
        <v>30</v>
      </c>
      <c r="AV4" s="13">
        <v>30</v>
      </c>
      <c r="AW4" s="13">
        <v>30</v>
      </c>
      <c r="AX4" s="13">
        <v>30</v>
      </c>
      <c r="AY4" s="13">
        <v>30</v>
      </c>
      <c r="AZ4" s="13">
        <v>30</v>
      </c>
      <c r="BA4" s="13">
        <v>30</v>
      </c>
      <c r="BB4" s="13">
        <v>30</v>
      </c>
      <c r="BC4" s="13">
        <v>30</v>
      </c>
      <c r="BD4" s="13">
        <v>30</v>
      </c>
      <c r="BE4" s="13">
        <v>30</v>
      </c>
      <c r="BF4" s="13">
        <v>30</v>
      </c>
      <c r="BG4" s="13">
        <v>30</v>
      </c>
      <c r="BH4" s="13">
        <v>30</v>
      </c>
      <c r="BI4" s="13">
        <v>30</v>
      </c>
      <c r="BJ4" s="13">
        <v>30</v>
      </c>
      <c r="BK4" s="13">
        <v>30</v>
      </c>
      <c r="BL4" s="13">
        <v>30</v>
      </c>
      <c r="BM4" s="13">
        <v>30</v>
      </c>
      <c r="BN4" s="13">
        <v>30</v>
      </c>
      <c r="BO4" s="13">
        <v>30</v>
      </c>
      <c r="BP4" s="13">
        <v>30</v>
      </c>
      <c r="BQ4" s="13">
        <v>30</v>
      </c>
      <c r="BR4" s="13">
        <v>30</v>
      </c>
      <c r="BS4" s="13">
        <v>30</v>
      </c>
      <c r="BT4" s="13">
        <v>30</v>
      </c>
      <c r="BU4" s="13">
        <v>30</v>
      </c>
      <c r="BV4" s="13">
        <v>30</v>
      </c>
      <c r="BW4" s="13">
        <v>30</v>
      </c>
      <c r="BX4" s="13">
        <v>30</v>
      </c>
      <c r="BY4" s="13">
        <v>30</v>
      </c>
      <c r="BZ4" s="13">
        <v>30</v>
      </c>
      <c r="CA4" s="13">
        <v>30</v>
      </c>
      <c r="CB4" s="13">
        <v>30</v>
      </c>
      <c r="CC4" s="13">
        <v>30</v>
      </c>
      <c r="CD4" s="13">
        <v>30</v>
      </c>
      <c r="CE4" s="13">
        <v>30</v>
      </c>
      <c r="CF4" s="13">
        <v>30</v>
      </c>
      <c r="CG4" s="13">
        <v>30</v>
      </c>
      <c r="CH4" s="13">
        <v>30</v>
      </c>
      <c r="CI4" s="13">
        <v>30</v>
      </c>
      <c r="CJ4" s="13">
        <v>30</v>
      </c>
      <c r="CK4" s="13">
        <v>30</v>
      </c>
      <c r="CL4" s="13">
        <v>30</v>
      </c>
      <c r="CM4" s="13">
        <v>30</v>
      </c>
      <c r="CN4" s="13">
        <v>30</v>
      </c>
      <c r="CO4" s="13">
        <v>30</v>
      </c>
      <c r="CP4" s="13">
        <v>30</v>
      </c>
      <c r="CQ4" s="13">
        <v>30</v>
      </c>
      <c r="CR4" s="13">
        <v>30</v>
      </c>
      <c r="CS4" s="13">
        <v>30</v>
      </c>
      <c r="CT4" s="13">
        <v>30</v>
      </c>
      <c r="CU4" s="13">
        <v>30</v>
      </c>
      <c r="CV4" s="13">
        <v>30</v>
      </c>
      <c r="CW4" s="13">
        <v>30</v>
      </c>
      <c r="CX4" s="13">
        <v>30</v>
      </c>
      <c r="CY4" s="13">
        <v>30</v>
      </c>
      <c r="CZ4" s="13">
        <v>30</v>
      </c>
      <c r="DA4" s="13">
        <v>30</v>
      </c>
      <c r="DB4" s="13">
        <v>30</v>
      </c>
      <c r="DC4" s="13">
        <v>30</v>
      </c>
      <c r="DD4" s="13">
        <v>30</v>
      </c>
      <c r="DE4" s="13">
        <v>30</v>
      </c>
      <c r="DF4" s="13">
        <v>30</v>
      </c>
      <c r="DG4" s="13">
        <v>30</v>
      </c>
      <c r="DH4" s="13">
        <v>30</v>
      </c>
      <c r="DI4" s="13">
        <v>30</v>
      </c>
      <c r="DJ4" s="13">
        <v>30</v>
      </c>
      <c r="DK4" s="13">
        <v>30</v>
      </c>
      <c r="DL4" s="13">
        <v>30</v>
      </c>
      <c r="DM4" s="13">
        <v>30</v>
      </c>
      <c r="DN4" s="13">
        <v>30</v>
      </c>
      <c r="DO4" s="13">
        <v>30</v>
      </c>
      <c r="DP4" s="13">
        <v>30</v>
      </c>
      <c r="DQ4" s="13">
        <v>30</v>
      </c>
      <c r="DR4" s="13">
        <v>30</v>
      </c>
      <c r="DS4" s="13">
        <v>30</v>
      </c>
      <c r="DT4" s="13">
        <v>30</v>
      </c>
      <c r="DU4" s="13">
        <v>30</v>
      </c>
      <c r="DV4" s="13">
        <v>30</v>
      </c>
      <c r="DW4" s="13">
        <v>30</v>
      </c>
      <c r="DX4" s="13">
        <v>30</v>
      </c>
      <c r="DY4" s="13">
        <v>30</v>
      </c>
      <c r="DZ4" s="13">
        <v>30</v>
      </c>
      <c r="EA4" s="13">
        <v>30</v>
      </c>
      <c r="EB4" s="13">
        <v>30</v>
      </c>
      <c r="EC4" s="13">
        <v>30</v>
      </c>
      <c r="ED4" s="13">
        <v>30</v>
      </c>
      <c r="EE4" s="13">
        <v>30</v>
      </c>
      <c r="EF4" s="13">
        <v>30</v>
      </c>
      <c r="EG4" s="13">
        <v>30</v>
      </c>
      <c r="EH4" s="13">
        <v>30</v>
      </c>
      <c r="EI4" s="13">
        <v>30</v>
      </c>
      <c r="EJ4" s="13">
        <v>30</v>
      </c>
      <c r="EK4" s="13">
        <v>30</v>
      </c>
      <c r="EL4" s="13">
        <v>30</v>
      </c>
      <c r="EM4" s="13">
        <v>30</v>
      </c>
      <c r="EN4" s="13">
        <v>30</v>
      </c>
      <c r="EO4" s="13">
        <v>30</v>
      </c>
      <c r="EP4" s="13">
        <v>30</v>
      </c>
      <c r="EQ4" s="13">
        <v>30</v>
      </c>
      <c r="ER4" s="13">
        <v>30</v>
      </c>
      <c r="ES4" s="13">
        <v>30</v>
      </c>
      <c r="ET4" s="13">
        <v>30</v>
      </c>
      <c r="EU4" s="13">
        <v>30</v>
      </c>
      <c r="EV4" s="13">
        <v>30</v>
      </c>
      <c r="EW4" s="13">
        <v>30</v>
      </c>
      <c r="EX4" s="13">
        <v>30</v>
      </c>
      <c r="EY4" s="13">
        <v>30</v>
      </c>
      <c r="EZ4" s="13">
        <v>30</v>
      </c>
      <c r="FA4" s="13">
        <v>30</v>
      </c>
      <c r="FB4" s="13">
        <v>30</v>
      </c>
    </row>
    <row r="5" spans="1:158" s="11" customFormat="1" hidden="1" outlineLevel="1" x14ac:dyDescent="0.6">
      <c r="A5" s="10" t="s">
        <v>2</v>
      </c>
      <c r="C5" s="12"/>
      <c r="D5" s="12"/>
      <c r="E5" s="12"/>
      <c r="F5" s="12"/>
      <c r="G5" s="12"/>
      <c r="H5" s="12"/>
      <c r="I5" s="12"/>
      <c r="J5" s="12"/>
      <c r="K5" s="12"/>
      <c r="L5" s="12"/>
      <c r="O5" s="43"/>
      <c r="P5" s="43"/>
      <c r="Q5" s="43"/>
      <c r="R5" s="43"/>
      <c r="S5" s="43"/>
      <c r="T5" s="43"/>
      <c r="U5" s="43"/>
      <c r="V5" s="43"/>
      <c r="W5" s="43"/>
      <c r="AA5" s="14">
        <f t="shared" ref="AA5:CL5" si="4">AA16</f>
        <v>42005</v>
      </c>
      <c r="AB5" s="14">
        <f t="shared" si="4"/>
        <v>42036</v>
      </c>
      <c r="AC5" s="14">
        <f t="shared" si="4"/>
        <v>42064</v>
      </c>
      <c r="AD5" s="14">
        <f t="shared" si="4"/>
        <v>42095</v>
      </c>
      <c r="AE5" s="14">
        <f t="shared" si="4"/>
        <v>42125</v>
      </c>
      <c r="AF5" s="14">
        <f t="shared" si="4"/>
        <v>42156</v>
      </c>
      <c r="AG5" s="14">
        <f t="shared" si="4"/>
        <v>42186</v>
      </c>
      <c r="AH5" s="14">
        <f t="shared" si="4"/>
        <v>42217</v>
      </c>
      <c r="AI5" s="14">
        <f t="shared" si="4"/>
        <v>42248</v>
      </c>
      <c r="AJ5" s="14">
        <f t="shared" si="4"/>
        <v>42278</v>
      </c>
      <c r="AK5" s="14">
        <f t="shared" si="4"/>
        <v>42309</v>
      </c>
      <c r="AL5" s="14">
        <f t="shared" si="4"/>
        <v>42339</v>
      </c>
      <c r="AM5" s="14">
        <f t="shared" si="4"/>
        <v>42370</v>
      </c>
      <c r="AN5" s="14">
        <f t="shared" si="4"/>
        <v>42401</v>
      </c>
      <c r="AO5" s="14">
        <f t="shared" si="4"/>
        <v>42430</v>
      </c>
      <c r="AP5" s="14">
        <f t="shared" si="4"/>
        <v>42461</v>
      </c>
      <c r="AQ5" s="14">
        <f t="shared" si="4"/>
        <v>42491</v>
      </c>
      <c r="AR5" s="14">
        <f t="shared" si="4"/>
        <v>42522</v>
      </c>
      <c r="AS5" s="14">
        <f t="shared" si="4"/>
        <v>42552</v>
      </c>
      <c r="AT5" s="14">
        <f t="shared" si="4"/>
        <v>42583</v>
      </c>
      <c r="AU5" s="14">
        <f t="shared" si="4"/>
        <v>42614</v>
      </c>
      <c r="AV5" s="14">
        <f t="shared" si="4"/>
        <v>42644</v>
      </c>
      <c r="AW5" s="14">
        <f t="shared" si="4"/>
        <v>42675</v>
      </c>
      <c r="AX5" s="14">
        <f t="shared" si="4"/>
        <v>42705</v>
      </c>
      <c r="AY5" s="14">
        <f t="shared" si="4"/>
        <v>42736</v>
      </c>
      <c r="AZ5" s="14">
        <f t="shared" si="4"/>
        <v>42767</v>
      </c>
      <c r="BA5" s="14">
        <f t="shared" si="4"/>
        <v>42795</v>
      </c>
      <c r="BB5" s="14">
        <f t="shared" si="4"/>
        <v>42826</v>
      </c>
      <c r="BC5" s="14">
        <f t="shared" si="4"/>
        <v>42856</v>
      </c>
      <c r="BD5" s="14">
        <f t="shared" si="4"/>
        <v>42887</v>
      </c>
      <c r="BE5" s="14">
        <f t="shared" si="4"/>
        <v>42917</v>
      </c>
      <c r="BF5" s="14">
        <f t="shared" si="4"/>
        <v>42948</v>
      </c>
      <c r="BG5" s="14">
        <f t="shared" si="4"/>
        <v>42979</v>
      </c>
      <c r="BH5" s="14">
        <f t="shared" si="4"/>
        <v>43009</v>
      </c>
      <c r="BI5" s="14">
        <f t="shared" si="4"/>
        <v>43040</v>
      </c>
      <c r="BJ5" s="14">
        <f t="shared" si="4"/>
        <v>43070</v>
      </c>
      <c r="BK5" s="14">
        <f t="shared" si="4"/>
        <v>43101</v>
      </c>
      <c r="BL5" s="14">
        <f t="shared" si="4"/>
        <v>43132</v>
      </c>
      <c r="BM5" s="14">
        <f t="shared" si="4"/>
        <v>43160</v>
      </c>
      <c r="BN5" s="14">
        <f t="shared" si="4"/>
        <v>43191</v>
      </c>
      <c r="BO5" s="14">
        <f t="shared" si="4"/>
        <v>43221</v>
      </c>
      <c r="BP5" s="14">
        <f t="shared" si="4"/>
        <v>43252</v>
      </c>
      <c r="BQ5" s="14">
        <f t="shared" si="4"/>
        <v>43282</v>
      </c>
      <c r="BR5" s="14">
        <f t="shared" si="4"/>
        <v>43313</v>
      </c>
      <c r="BS5" s="14">
        <f t="shared" si="4"/>
        <v>43344</v>
      </c>
      <c r="BT5" s="14">
        <f t="shared" si="4"/>
        <v>43374</v>
      </c>
      <c r="BU5" s="14">
        <f t="shared" si="4"/>
        <v>43405</v>
      </c>
      <c r="BV5" s="14">
        <f t="shared" si="4"/>
        <v>43435</v>
      </c>
      <c r="BW5" s="14">
        <f t="shared" si="4"/>
        <v>43466</v>
      </c>
      <c r="BX5" s="14">
        <f t="shared" si="4"/>
        <v>43497</v>
      </c>
      <c r="BY5" s="14">
        <f t="shared" si="4"/>
        <v>43525</v>
      </c>
      <c r="BZ5" s="14">
        <f t="shared" si="4"/>
        <v>43556</v>
      </c>
      <c r="CA5" s="14">
        <f t="shared" si="4"/>
        <v>43586</v>
      </c>
      <c r="CB5" s="14">
        <f t="shared" si="4"/>
        <v>43617</v>
      </c>
      <c r="CC5" s="14">
        <f t="shared" si="4"/>
        <v>43647</v>
      </c>
      <c r="CD5" s="14">
        <f t="shared" si="4"/>
        <v>43678</v>
      </c>
      <c r="CE5" s="14">
        <f t="shared" si="4"/>
        <v>43709</v>
      </c>
      <c r="CF5" s="14">
        <f t="shared" si="4"/>
        <v>43739</v>
      </c>
      <c r="CG5" s="14">
        <f t="shared" si="4"/>
        <v>43770</v>
      </c>
      <c r="CH5" s="14">
        <f t="shared" si="4"/>
        <v>43800</v>
      </c>
      <c r="CI5" s="14">
        <f t="shared" si="4"/>
        <v>43831</v>
      </c>
      <c r="CJ5" s="14">
        <f t="shared" si="4"/>
        <v>43862</v>
      </c>
      <c r="CK5" s="14">
        <f t="shared" si="4"/>
        <v>43891</v>
      </c>
      <c r="CL5" s="14">
        <f t="shared" si="4"/>
        <v>43922</v>
      </c>
      <c r="CM5" s="14">
        <f t="shared" ref="CM5:EX5" si="5">CM16</f>
        <v>43952</v>
      </c>
      <c r="CN5" s="14">
        <f t="shared" si="5"/>
        <v>43983</v>
      </c>
      <c r="CO5" s="14">
        <f t="shared" si="5"/>
        <v>44013</v>
      </c>
      <c r="CP5" s="14">
        <f t="shared" si="5"/>
        <v>44044</v>
      </c>
      <c r="CQ5" s="14">
        <f t="shared" si="5"/>
        <v>44075</v>
      </c>
      <c r="CR5" s="14">
        <f t="shared" si="5"/>
        <v>44105</v>
      </c>
      <c r="CS5" s="14">
        <f t="shared" si="5"/>
        <v>44136</v>
      </c>
      <c r="CT5" s="14">
        <f t="shared" si="5"/>
        <v>44166</v>
      </c>
      <c r="CU5" s="14">
        <f t="shared" si="5"/>
        <v>44197</v>
      </c>
      <c r="CV5" s="14">
        <f t="shared" si="5"/>
        <v>44228</v>
      </c>
      <c r="CW5" s="14">
        <f t="shared" si="5"/>
        <v>44256</v>
      </c>
      <c r="CX5" s="14">
        <f t="shared" si="5"/>
        <v>44287</v>
      </c>
      <c r="CY5" s="14">
        <f t="shared" si="5"/>
        <v>44317</v>
      </c>
      <c r="CZ5" s="14">
        <f t="shared" si="5"/>
        <v>44348</v>
      </c>
      <c r="DA5" s="14">
        <f t="shared" si="5"/>
        <v>44378</v>
      </c>
      <c r="DB5" s="14">
        <f t="shared" si="5"/>
        <v>44409</v>
      </c>
      <c r="DC5" s="14">
        <f t="shared" si="5"/>
        <v>44440</v>
      </c>
      <c r="DD5" s="14">
        <f t="shared" si="5"/>
        <v>44470</v>
      </c>
      <c r="DE5" s="14">
        <f t="shared" si="5"/>
        <v>44501</v>
      </c>
      <c r="DF5" s="14">
        <f t="shared" si="5"/>
        <v>44531</v>
      </c>
      <c r="DG5" s="14">
        <f t="shared" si="5"/>
        <v>44562</v>
      </c>
      <c r="DH5" s="14">
        <f t="shared" si="5"/>
        <v>44593</v>
      </c>
      <c r="DI5" s="14">
        <f t="shared" si="5"/>
        <v>44621</v>
      </c>
      <c r="DJ5" s="14">
        <f t="shared" si="5"/>
        <v>44652</v>
      </c>
      <c r="DK5" s="14">
        <f t="shared" si="5"/>
        <v>44682</v>
      </c>
      <c r="DL5" s="14">
        <f t="shared" si="5"/>
        <v>44713</v>
      </c>
      <c r="DM5" s="14">
        <f t="shared" si="5"/>
        <v>44743</v>
      </c>
      <c r="DN5" s="14">
        <f t="shared" si="5"/>
        <v>44774</v>
      </c>
      <c r="DO5" s="14">
        <f t="shared" si="5"/>
        <v>44805</v>
      </c>
      <c r="DP5" s="14">
        <f t="shared" si="5"/>
        <v>44835</v>
      </c>
      <c r="DQ5" s="14">
        <f t="shared" si="5"/>
        <v>44866</v>
      </c>
      <c r="DR5" s="14">
        <f t="shared" si="5"/>
        <v>44896</v>
      </c>
      <c r="DS5" s="14">
        <f t="shared" si="5"/>
        <v>44927</v>
      </c>
      <c r="DT5" s="14">
        <f t="shared" si="5"/>
        <v>44958</v>
      </c>
      <c r="DU5" s="14">
        <f t="shared" si="5"/>
        <v>44986</v>
      </c>
      <c r="DV5" s="14">
        <f t="shared" si="5"/>
        <v>45017</v>
      </c>
      <c r="DW5" s="14">
        <f t="shared" si="5"/>
        <v>45047</v>
      </c>
      <c r="DX5" s="14">
        <f t="shared" si="5"/>
        <v>45078</v>
      </c>
      <c r="DY5" s="14">
        <f t="shared" si="5"/>
        <v>45108</v>
      </c>
      <c r="DZ5" s="14">
        <f t="shared" si="5"/>
        <v>45139</v>
      </c>
      <c r="EA5" s="14">
        <f t="shared" si="5"/>
        <v>45170</v>
      </c>
      <c r="EB5" s="14">
        <f t="shared" si="5"/>
        <v>45200</v>
      </c>
      <c r="EC5" s="14">
        <f t="shared" si="5"/>
        <v>45231</v>
      </c>
      <c r="ED5" s="14">
        <f t="shared" si="5"/>
        <v>45261</v>
      </c>
      <c r="EE5" s="14">
        <f t="shared" si="5"/>
        <v>45292</v>
      </c>
      <c r="EF5" s="14">
        <f t="shared" si="5"/>
        <v>45323</v>
      </c>
      <c r="EG5" s="14">
        <f t="shared" si="5"/>
        <v>45352</v>
      </c>
      <c r="EH5" s="14">
        <f t="shared" si="5"/>
        <v>45383</v>
      </c>
      <c r="EI5" s="14">
        <f t="shared" si="5"/>
        <v>45413</v>
      </c>
      <c r="EJ5" s="14">
        <f t="shared" si="5"/>
        <v>45444</v>
      </c>
      <c r="EK5" s="14">
        <f t="shared" si="5"/>
        <v>45474</v>
      </c>
      <c r="EL5" s="14">
        <f t="shared" si="5"/>
        <v>45505</v>
      </c>
      <c r="EM5" s="14">
        <f t="shared" si="5"/>
        <v>45536</v>
      </c>
      <c r="EN5" s="14">
        <f t="shared" si="5"/>
        <v>45566</v>
      </c>
      <c r="EO5" s="14">
        <f t="shared" si="5"/>
        <v>45597</v>
      </c>
      <c r="EP5" s="14">
        <f t="shared" si="5"/>
        <v>45627</v>
      </c>
      <c r="EQ5" s="14">
        <f t="shared" si="5"/>
        <v>45658</v>
      </c>
      <c r="ER5" s="14">
        <f t="shared" si="5"/>
        <v>45689</v>
      </c>
      <c r="ES5" s="14">
        <f t="shared" si="5"/>
        <v>45717</v>
      </c>
      <c r="ET5" s="14">
        <f t="shared" si="5"/>
        <v>45748</v>
      </c>
      <c r="EU5" s="14">
        <f t="shared" si="5"/>
        <v>45778</v>
      </c>
      <c r="EV5" s="14">
        <f t="shared" si="5"/>
        <v>45809</v>
      </c>
      <c r="EW5" s="14">
        <f t="shared" si="5"/>
        <v>45839</v>
      </c>
      <c r="EX5" s="14">
        <f t="shared" si="5"/>
        <v>45870</v>
      </c>
      <c r="EY5" s="14">
        <f t="shared" ref="EY5:FB5" si="6">EY16</f>
        <v>45901</v>
      </c>
      <c r="EZ5" s="14">
        <f t="shared" si="6"/>
        <v>45931</v>
      </c>
      <c r="FA5" s="14">
        <f t="shared" si="6"/>
        <v>45962</v>
      </c>
      <c r="FB5" s="14">
        <f t="shared" si="6"/>
        <v>45992</v>
      </c>
    </row>
    <row r="6" spans="1:158" s="11" customFormat="1" hidden="1" outlineLevel="1" x14ac:dyDescent="0.6">
      <c r="A6" s="10" t="s">
        <v>2</v>
      </c>
      <c r="O6" s="43"/>
      <c r="P6" s="43"/>
      <c r="Q6" s="43"/>
      <c r="R6" s="43"/>
      <c r="S6" s="43"/>
      <c r="T6" s="43"/>
      <c r="U6" s="43"/>
      <c r="V6" s="43"/>
      <c r="W6" s="43"/>
      <c r="AA6" s="14">
        <f t="shared" ref="AA6:AH6" si="7">EOMONTH(AA5,0)</f>
        <v>42035</v>
      </c>
      <c r="AB6" s="14">
        <f t="shared" si="7"/>
        <v>42063</v>
      </c>
      <c r="AC6" s="14">
        <f t="shared" si="7"/>
        <v>42094</v>
      </c>
      <c r="AD6" s="14">
        <f t="shared" si="7"/>
        <v>42124</v>
      </c>
      <c r="AE6" s="14">
        <f t="shared" si="7"/>
        <v>42155</v>
      </c>
      <c r="AF6" s="14">
        <f t="shared" si="7"/>
        <v>42185</v>
      </c>
      <c r="AG6" s="14">
        <f t="shared" si="7"/>
        <v>42216</v>
      </c>
      <c r="AH6" s="14">
        <f t="shared" si="7"/>
        <v>42247</v>
      </c>
      <c r="AI6" s="14">
        <f>EOMONTH(AI5,0)</f>
        <v>42277</v>
      </c>
      <c r="AJ6" s="14">
        <f t="shared" ref="AJ6:CU6" si="8">EOMONTH(AJ5,0)</f>
        <v>42308</v>
      </c>
      <c r="AK6" s="14">
        <f t="shared" si="8"/>
        <v>42338</v>
      </c>
      <c r="AL6" s="14">
        <f t="shared" si="8"/>
        <v>42369</v>
      </c>
      <c r="AM6" s="14">
        <f t="shared" si="8"/>
        <v>42400</v>
      </c>
      <c r="AN6" s="14">
        <f t="shared" si="8"/>
        <v>42429</v>
      </c>
      <c r="AO6" s="14">
        <f t="shared" si="8"/>
        <v>42460</v>
      </c>
      <c r="AP6" s="14">
        <f t="shared" si="8"/>
        <v>42490</v>
      </c>
      <c r="AQ6" s="14">
        <f t="shared" si="8"/>
        <v>42521</v>
      </c>
      <c r="AR6" s="14">
        <f t="shared" si="8"/>
        <v>42551</v>
      </c>
      <c r="AS6" s="14">
        <f t="shared" si="8"/>
        <v>42582</v>
      </c>
      <c r="AT6" s="14">
        <f t="shared" si="8"/>
        <v>42613</v>
      </c>
      <c r="AU6" s="14">
        <f t="shared" si="8"/>
        <v>42643</v>
      </c>
      <c r="AV6" s="14">
        <f t="shared" si="8"/>
        <v>42674</v>
      </c>
      <c r="AW6" s="14">
        <f t="shared" si="8"/>
        <v>42704</v>
      </c>
      <c r="AX6" s="14">
        <f t="shared" si="8"/>
        <v>42735</v>
      </c>
      <c r="AY6" s="14">
        <f t="shared" si="8"/>
        <v>42766</v>
      </c>
      <c r="AZ6" s="14">
        <f t="shared" si="8"/>
        <v>42794</v>
      </c>
      <c r="BA6" s="14">
        <f t="shared" si="8"/>
        <v>42825</v>
      </c>
      <c r="BB6" s="14">
        <f t="shared" si="8"/>
        <v>42855</v>
      </c>
      <c r="BC6" s="14">
        <f t="shared" si="8"/>
        <v>42886</v>
      </c>
      <c r="BD6" s="14">
        <f t="shared" si="8"/>
        <v>42916</v>
      </c>
      <c r="BE6" s="14">
        <f t="shared" si="8"/>
        <v>42947</v>
      </c>
      <c r="BF6" s="14">
        <f t="shared" si="8"/>
        <v>42978</v>
      </c>
      <c r="BG6" s="14">
        <f t="shared" si="8"/>
        <v>43008</v>
      </c>
      <c r="BH6" s="14">
        <f t="shared" si="8"/>
        <v>43039</v>
      </c>
      <c r="BI6" s="14">
        <f t="shared" si="8"/>
        <v>43069</v>
      </c>
      <c r="BJ6" s="14">
        <f t="shared" si="8"/>
        <v>43100</v>
      </c>
      <c r="BK6" s="14">
        <f t="shared" si="8"/>
        <v>43131</v>
      </c>
      <c r="BL6" s="14">
        <f t="shared" si="8"/>
        <v>43159</v>
      </c>
      <c r="BM6" s="14">
        <f t="shared" si="8"/>
        <v>43190</v>
      </c>
      <c r="BN6" s="14">
        <f t="shared" si="8"/>
        <v>43220</v>
      </c>
      <c r="BO6" s="14">
        <f t="shared" si="8"/>
        <v>43251</v>
      </c>
      <c r="BP6" s="14">
        <f t="shared" si="8"/>
        <v>43281</v>
      </c>
      <c r="BQ6" s="14">
        <f t="shared" si="8"/>
        <v>43312</v>
      </c>
      <c r="BR6" s="14">
        <f t="shared" si="8"/>
        <v>43343</v>
      </c>
      <c r="BS6" s="14">
        <f t="shared" si="8"/>
        <v>43373</v>
      </c>
      <c r="BT6" s="14">
        <f t="shared" si="8"/>
        <v>43404</v>
      </c>
      <c r="BU6" s="14">
        <f t="shared" si="8"/>
        <v>43434</v>
      </c>
      <c r="BV6" s="14">
        <f t="shared" si="8"/>
        <v>43465</v>
      </c>
      <c r="BW6" s="14">
        <f t="shared" si="8"/>
        <v>43496</v>
      </c>
      <c r="BX6" s="14">
        <f t="shared" si="8"/>
        <v>43524</v>
      </c>
      <c r="BY6" s="14">
        <f t="shared" si="8"/>
        <v>43555</v>
      </c>
      <c r="BZ6" s="14">
        <f t="shared" si="8"/>
        <v>43585</v>
      </c>
      <c r="CA6" s="14">
        <f t="shared" si="8"/>
        <v>43616</v>
      </c>
      <c r="CB6" s="14">
        <f t="shared" si="8"/>
        <v>43646</v>
      </c>
      <c r="CC6" s="14">
        <f t="shared" si="8"/>
        <v>43677</v>
      </c>
      <c r="CD6" s="14">
        <f t="shared" si="8"/>
        <v>43708</v>
      </c>
      <c r="CE6" s="14">
        <f t="shared" si="8"/>
        <v>43738</v>
      </c>
      <c r="CF6" s="14">
        <f t="shared" si="8"/>
        <v>43769</v>
      </c>
      <c r="CG6" s="14">
        <f t="shared" si="8"/>
        <v>43799</v>
      </c>
      <c r="CH6" s="14">
        <f t="shared" si="8"/>
        <v>43830</v>
      </c>
      <c r="CI6" s="14">
        <f t="shared" si="8"/>
        <v>43861</v>
      </c>
      <c r="CJ6" s="14">
        <f t="shared" si="8"/>
        <v>43890</v>
      </c>
      <c r="CK6" s="14">
        <f t="shared" si="8"/>
        <v>43921</v>
      </c>
      <c r="CL6" s="14">
        <f t="shared" si="8"/>
        <v>43951</v>
      </c>
      <c r="CM6" s="14">
        <f t="shared" si="8"/>
        <v>43982</v>
      </c>
      <c r="CN6" s="14">
        <f t="shared" si="8"/>
        <v>44012</v>
      </c>
      <c r="CO6" s="14">
        <f t="shared" si="8"/>
        <v>44043</v>
      </c>
      <c r="CP6" s="14">
        <f t="shared" si="8"/>
        <v>44074</v>
      </c>
      <c r="CQ6" s="14">
        <f t="shared" si="8"/>
        <v>44104</v>
      </c>
      <c r="CR6" s="14">
        <f t="shared" si="8"/>
        <v>44135</v>
      </c>
      <c r="CS6" s="14">
        <f t="shared" si="8"/>
        <v>44165</v>
      </c>
      <c r="CT6" s="14">
        <f t="shared" si="8"/>
        <v>44196</v>
      </c>
      <c r="CU6" s="14">
        <f t="shared" si="8"/>
        <v>44227</v>
      </c>
      <c r="CV6" s="14">
        <f t="shared" ref="CV6:FB6" si="9">EOMONTH(CV5,0)</f>
        <v>44255</v>
      </c>
      <c r="CW6" s="14">
        <f t="shared" si="9"/>
        <v>44286</v>
      </c>
      <c r="CX6" s="14">
        <f t="shared" si="9"/>
        <v>44316</v>
      </c>
      <c r="CY6" s="14">
        <f t="shared" si="9"/>
        <v>44347</v>
      </c>
      <c r="CZ6" s="14">
        <f t="shared" si="9"/>
        <v>44377</v>
      </c>
      <c r="DA6" s="14">
        <f t="shared" si="9"/>
        <v>44408</v>
      </c>
      <c r="DB6" s="14">
        <f t="shared" si="9"/>
        <v>44439</v>
      </c>
      <c r="DC6" s="14">
        <f t="shared" si="9"/>
        <v>44469</v>
      </c>
      <c r="DD6" s="14">
        <f t="shared" si="9"/>
        <v>44500</v>
      </c>
      <c r="DE6" s="14">
        <f t="shared" si="9"/>
        <v>44530</v>
      </c>
      <c r="DF6" s="14">
        <f t="shared" si="9"/>
        <v>44561</v>
      </c>
      <c r="DG6" s="14">
        <f t="shared" si="9"/>
        <v>44592</v>
      </c>
      <c r="DH6" s="14">
        <f t="shared" si="9"/>
        <v>44620</v>
      </c>
      <c r="DI6" s="14">
        <f t="shared" si="9"/>
        <v>44651</v>
      </c>
      <c r="DJ6" s="14">
        <f t="shared" si="9"/>
        <v>44681</v>
      </c>
      <c r="DK6" s="14">
        <f t="shared" si="9"/>
        <v>44712</v>
      </c>
      <c r="DL6" s="14">
        <f t="shared" si="9"/>
        <v>44742</v>
      </c>
      <c r="DM6" s="14">
        <f t="shared" si="9"/>
        <v>44773</v>
      </c>
      <c r="DN6" s="14">
        <f t="shared" si="9"/>
        <v>44804</v>
      </c>
      <c r="DO6" s="14">
        <f t="shared" si="9"/>
        <v>44834</v>
      </c>
      <c r="DP6" s="14">
        <f t="shared" si="9"/>
        <v>44865</v>
      </c>
      <c r="DQ6" s="14">
        <f t="shared" si="9"/>
        <v>44895</v>
      </c>
      <c r="DR6" s="14">
        <f t="shared" si="9"/>
        <v>44926</v>
      </c>
      <c r="DS6" s="14">
        <f t="shared" si="9"/>
        <v>44957</v>
      </c>
      <c r="DT6" s="14">
        <f t="shared" si="9"/>
        <v>44985</v>
      </c>
      <c r="DU6" s="14">
        <f t="shared" si="9"/>
        <v>45016</v>
      </c>
      <c r="DV6" s="14">
        <f t="shared" si="9"/>
        <v>45046</v>
      </c>
      <c r="DW6" s="14">
        <f t="shared" si="9"/>
        <v>45077</v>
      </c>
      <c r="DX6" s="14">
        <f t="shared" si="9"/>
        <v>45107</v>
      </c>
      <c r="DY6" s="14">
        <f t="shared" si="9"/>
        <v>45138</v>
      </c>
      <c r="DZ6" s="14">
        <f t="shared" si="9"/>
        <v>45169</v>
      </c>
      <c r="EA6" s="14">
        <f t="shared" si="9"/>
        <v>45199</v>
      </c>
      <c r="EB6" s="14">
        <f t="shared" si="9"/>
        <v>45230</v>
      </c>
      <c r="EC6" s="14">
        <f t="shared" si="9"/>
        <v>45260</v>
      </c>
      <c r="ED6" s="14">
        <f t="shared" si="9"/>
        <v>45291</v>
      </c>
      <c r="EE6" s="14">
        <f t="shared" si="9"/>
        <v>45322</v>
      </c>
      <c r="EF6" s="14">
        <f t="shared" si="9"/>
        <v>45351</v>
      </c>
      <c r="EG6" s="14">
        <f t="shared" si="9"/>
        <v>45382</v>
      </c>
      <c r="EH6" s="14">
        <f t="shared" si="9"/>
        <v>45412</v>
      </c>
      <c r="EI6" s="14">
        <f t="shared" si="9"/>
        <v>45443</v>
      </c>
      <c r="EJ6" s="14">
        <f t="shared" si="9"/>
        <v>45473</v>
      </c>
      <c r="EK6" s="14">
        <f t="shared" si="9"/>
        <v>45504</v>
      </c>
      <c r="EL6" s="14">
        <f t="shared" si="9"/>
        <v>45535</v>
      </c>
      <c r="EM6" s="14">
        <f t="shared" si="9"/>
        <v>45565</v>
      </c>
      <c r="EN6" s="14">
        <f t="shared" si="9"/>
        <v>45596</v>
      </c>
      <c r="EO6" s="14">
        <f t="shared" si="9"/>
        <v>45626</v>
      </c>
      <c r="EP6" s="14">
        <f t="shared" si="9"/>
        <v>45657</v>
      </c>
      <c r="EQ6" s="14">
        <f t="shared" si="9"/>
        <v>45688</v>
      </c>
      <c r="ER6" s="14">
        <f t="shared" si="9"/>
        <v>45716</v>
      </c>
      <c r="ES6" s="14">
        <f t="shared" si="9"/>
        <v>45747</v>
      </c>
      <c r="ET6" s="14">
        <f t="shared" si="9"/>
        <v>45777</v>
      </c>
      <c r="EU6" s="14">
        <f t="shared" si="9"/>
        <v>45808</v>
      </c>
      <c r="EV6" s="14">
        <f t="shared" si="9"/>
        <v>45838</v>
      </c>
      <c r="EW6" s="14">
        <f t="shared" si="9"/>
        <v>45869</v>
      </c>
      <c r="EX6" s="14">
        <f t="shared" si="9"/>
        <v>45900</v>
      </c>
      <c r="EY6" s="14">
        <f t="shared" si="9"/>
        <v>45930</v>
      </c>
      <c r="EZ6" s="14">
        <f t="shared" si="9"/>
        <v>45961</v>
      </c>
      <c r="FA6" s="14">
        <f t="shared" si="9"/>
        <v>45991</v>
      </c>
      <c r="FB6" s="14">
        <f t="shared" si="9"/>
        <v>46022</v>
      </c>
    </row>
    <row r="7" spans="1:158" s="11" customFormat="1" hidden="1" outlineLevel="1" x14ac:dyDescent="0.6">
      <c r="A7" s="10" t="s">
        <v>2</v>
      </c>
      <c r="O7" s="43"/>
      <c r="P7" s="43"/>
      <c r="Q7" s="43"/>
      <c r="R7" s="43"/>
      <c r="S7" s="43"/>
      <c r="T7" s="43"/>
      <c r="U7" s="43"/>
      <c r="V7" s="43"/>
      <c r="W7" s="43"/>
      <c r="AA7" s="15" t="str">
        <f>ROUNDUP(MONTH(AA5)/3,0)&amp;"Q"&amp;RIGHT(YEAR(AA5),2)</f>
        <v>1Q15</v>
      </c>
      <c r="AB7" s="15" t="str">
        <f t="shared" ref="AB7:CM7" si="10">ROUNDUP(MONTH(AB5)/3,0)&amp;"Q"&amp;RIGHT(YEAR(AB5),2)</f>
        <v>1Q15</v>
      </c>
      <c r="AC7" s="15" t="str">
        <f t="shared" si="10"/>
        <v>1Q15</v>
      </c>
      <c r="AD7" s="15" t="str">
        <f t="shared" si="10"/>
        <v>2Q15</v>
      </c>
      <c r="AE7" s="15" t="str">
        <f t="shared" si="10"/>
        <v>2Q15</v>
      </c>
      <c r="AF7" s="15" t="str">
        <f t="shared" si="10"/>
        <v>2Q15</v>
      </c>
      <c r="AG7" s="15" t="str">
        <f t="shared" si="10"/>
        <v>3Q15</v>
      </c>
      <c r="AH7" s="15" t="str">
        <f t="shared" si="10"/>
        <v>3Q15</v>
      </c>
      <c r="AI7" s="15" t="str">
        <f t="shared" si="10"/>
        <v>3Q15</v>
      </c>
      <c r="AJ7" s="15" t="str">
        <f t="shared" si="10"/>
        <v>4Q15</v>
      </c>
      <c r="AK7" s="15" t="str">
        <f t="shared" si="10"/>
        <v>4Q15</v>
      </c>
      <c r="AL7" s="15" t="str">
        <f t="shared" si="10"/>
        <v>4Q15</v>
      </c>
      <c r="AM7" s="15" t="str">
        <f t="shared" si="10"/>
        <v>1Q16</v>
      </c>
      <c r="AN7" s="15" t="str">
        <f t="shared" si="10"/>
        <v>1Q16</v>
      </c>
      <c r="AO7" s="15" t="str">
        <f t="shared" si="10"/>
        <v>1Q16</v>
      </c>
      <c r="AP7" s="15" t="str">
        <f t="shared" si="10"/>
        <v>2Q16</v>
      </c>
      <c r="AQ7" s="15" t="str">
        <f t="shared" si="10"/>
        <v>2Q16</v>
      </c>
      <c r="AR7" s="15" t="str">
        <f t="shared" si="10"/>
        <v>2Q16</v>
      </c>
      <c r="AS7" s="15" t="str">
        <f t="shared" si="10"/>
        <v>3Q16</v>
      </c>
      <c r="AT7" s="15" t="str">
        <f t="shared" si="10"/>
        <v>3Q16</v>
      </c>
      <c r="AU7" s="15" t="str">
        <f t="shared" si="10"/>
        <v>3Q16</v>
      </c>
      <c r="AV7" s="15" t="str">
        <f t="shared" si="10"/>
        <v>4Q16</v>
      </c>
      <c r="AW7" s="15" t="str">
        <f t="shared" si="10"/>
        <v>4Q16</v>
      </c>
      <c r="AX7" s="15" t="str">
        <f t="shared" si="10"/>
        <v>4Q16</v>
      </c>
      <c r="AY7" s="15" t="str">
        <f t="shared" si="10"/>
        <v>1Q17</v>
      </c>
      <c r="AZ7" s="15" t="str">
        <f t="shared" si="10"/>
        <v>1Q17</v>
      </c>
      <c r="BA7" s="15" t="str">
        <f t="shared" si="10"/>
        <v>1Q17</v>
      </c>
      <c r="BB7" s="15" t="str">
        <f t="shared" si="10"/>
        <v>2Q17</v>
      </c>
      <c r="BC7" s="15" t="str">
        <f t="shared" si="10"/>
        <v>2Q17</v>
      </c>
      <c r="BD7" s="15" t="str">
        <f t="shared" si="10"/>
        <v>2Q17</v>
      </c>
      <c r="BE7" s="15" t="str">
        <f t="shared" si="10"/>
        <v>3Q17</v>
      </c>
      <c r="BF7" s="15" t="str">
        <f t="shared" si="10"/>
        <v>3Q17</v>
      </c>
      <c r="BG7" s="15" t="str">
        <f t="shared" si="10"/>
        <v>3Q17</v>
      </c>
      <c r="BH7" s="15" t="str">
        <f t="shared" si="10"/>
        <v>4Q17</v>
      </c>
      <c r="BI7" s="15" t="str">
        <f t="shared" si="10"/>
        <v>4Q17</v>
      </c>
      <c r="BJ7" s="15" t="str">
        <f t="shared" si="10"/>
        <v>4Q17</v>
      </c>
      <c r="BK7" s="15" t="str">
        <f t="shared" si="10"/>
        <v>1Q18</v>
      </c>
      <c r="BL7" s="15" t="str">
        <f t="shared" si="10"/>
        <v>1Q18</v>
      </c>
      <c r="BM7" s="15" t="str">
        <f t="shared" si="10"/>
        <v>1Q18</v>
      </c>
      <c r="BN7" s="15" t="str">
        <f t="shared" si="10"/>
        <v>2Q18</v>
      </c>
      <c r="BO7" s="15" t="str">
        <f t="shared" si="10"/>
        <v>2Q18</v>
      </c>
      <c r="BP7" s="15" t="str">
        <f t="shared" si="10"/>
        <v>2Q18</v>
      </c>
      <c r="BQ7" s="15" t="str">
        <f t="shared" si="10"/>
        <v>3Q18</v>
      </c>
      <c r="BR7" s="15" t="str">
        <f t="shared" si="10"/>
        <v>3Q18</v>
      </c>
      <c r="BS7" s="15" t="str">
        <f t="shared" si="10"/>
        <v>3Q18</v>
      </c>
      <c r="BT7" s="15" t="str">
        <f t="shared" si="10"/>
        <v>4Q18</v>
      </c>
      <c r="BU7" s="15" t="str">
        <f t="shared" si="10"/>
        <v>4Q18</v>
      </c>
      <c r="BV7" s="15" t="str">
        <f t="shared" si="10"/>
        <v>4Q18</v>
      </c>
      <c r="BW7" s="15" t="str">
        <f t="shared" si="10"/>
        <v>1Q19</v>
      </c>
      <c r="BX7" s="15" t="str">
        <f t="shared" si="10"/>
        <v>1Q19</v>
      </c>
      <c r="BY7" s="15" t="str">
        <f t="shared" si="10"/>
        <v>1Q19</v>
      </c>
      <c r="BZ7" s="15" t="str">
        <f t="shared" si="10"/>
        <v>2Q19</v>
      </c>
      <c r="CA7" s="15" t="str">
        <f t="shared" si="10"/>
        <v>2Q19</v>
      </c>
      <c r="CB7" s="15" t="str">
        <f t="shared" si="10"/>
        <v>2Q19</v>
      </c>
      <c r="CC7" s="15" t="str">
        <f t="shared" si="10"/>
        <v>3Q19</v>
      </c>
      <c r="CD7" s="15" t="str">
        <f t="shared" si="10"/>
        <v>3Q19</v>
      </c>
      <c r="CE7" s="15" t="str">
        <f t="shared" si="10"/>
        <v>3Q19</v>
      </c>
      <c r="CF7" s="15" t="str">
        <f t="shared" si="10"/>
        <v>4Q19</v>
      </c>
      <c r="CG7" s="15" t="str">
        <f t="shared" si="10"/>
        <v>4Q19</v>
      </c>
      <c r="CH7" s="15" t="str">
        <f t="shared" si="10"/>
        <v>4Q19</v>
      </c>
      <c r="CI7" s="15" t="str">
        <f t="shared" si="10"/>
        <v>1Q20</v>
      </c>
      <c r="CJ7" s="15" t="str">
        <f t="shared" si="10"/>
        <v>1Q20</v>
      </c>
      <c r="CK7" s="15" t="str">
        <f t="shared" si="10"/>
        <v>1Q20</v>
      </c>
      <c r="CL7" s="15" t="str">
        <f t="shared" si="10"/>
        <v>2Q20</v>
      </c>
      <c r="CM7" s="15" t="str">
        <f t="shared" si="10"/>
        <v>2Q20</v>
      </c>
      <c r="CN7" s="15" t="str">
        <f t="shared" ref="CN7:EY7" si="11">ROUNDUP(MONTH(CN5)/3,0)&amp;"Q"&amp;RIGHT(YEAR(CN5),2)</f>
        <v>2Q20</v>
      </c>
      <c r="CO7" s="15" t="str">
        <f t="shared" si="11"/>
        <v>3Q20</v>
      </c>
      <c r="CP7" s="15" t="str">
        <f t="shared" si="11"/>
        <v>3Q20</v>
      </c>
      <c r="CQ7" s="15" t="str">
        <f t="shared" si="11"/>
        <v>3Q20</v>
      </c>
      <c r="CR7" s="15" t="str">
        <f t="shared" si="11"/>
        <v>4Q20</v>
      </c>
      <c r="CS7" s="15" t="str">
        <f t="shared" si="11"/>
        <v>4Q20</v>
      </c>
      <c r="CT7" s="15" t="str">
        <f t="shared" si="11"/>
        <v>4Q20</v>
      </c>
      <c r="CU7" s="15" t="str">
        <f t="shared" si="11"/>
        <v>1Q21</v>
      </c>
      <c r="CV7" s="15" t="str">
        <f t="shared" si="11"/>
        <v>1Q21</v>
      </c>
      <c r="CW7" s="15" t="str">
        <f t="shared" si="11"/>
        <v>1Q21</v>
      </c>
      <c r="CX7" s="15" t="str">
        <f t="shared" si="11"/>
        <v>2Q21</v>
      </c>
      <c r="CY7" s="15" t="str">
        <f t="shared" si="11"/>
        <v>2Q21</v>
      </c>
      <c r="CZ7" s="15" t="str">
        <f t="shared" si="11"/>
        <v>2Q21</v>
      </c>
      <c r="DA7" s="15" t="str">
        <f t="shared" si="11"/>
        <v>3Q21</v>
      </c>
      <c r="DB7" s="15" t="str">
        <f t="shared" si="11"/>
        <v>3Q21</v>
      </c>
      <c r="DC7" s="15" t="str">
        <f t="shared" si="11"/>
        <v>3Q21</v>
      </c>
      <c r="DD7" s="15" t="str">
        <f t="shared" si="11"/>
        <v>4Q21</v>
      </c>
      <c r="DE7" s="15" t="str">
        <f t="shared" si="11"/>
        <v>4Q21</v>
      </c>
      <c r="DF7" s="15" t="str">
        <f t="shared" si="11"/>
        <v>4Q21</v>
      </c>
      <c r="DG7" s="15" t="str">
        <f t="shared" si="11"/>
        <v>1Q22</v>
      </c>
      <c r="DH7" s="15" t="str">
        <f t="shared" si="11"/>
        <v>1Q22</v>
      </c>
      <c r="DI7" s="15" t="str">
        <f t="shared" si="11"/>
        <v>1Q22</v>
      </c>
      <c r="DJ7" s="15" t="str">
        <f t="shared" si="11"/>
        <v>2Q22</v>
      </c>
      <c r="DK7" s="15" t="str">
        <f t="shared" si="11"/>
        <v>2Q22</v>
      </c>
      <c r="DL7" s="15" t="str">
        <f t="shared" si="11"/>
        <v>2Q22</v>
      </c>
      <c r="DM7" s="15" t="str">
        <f t="shared" si="11"/>
        <v>3Q22</v>
      </c>
      <c r="DN7" s="15" t="str">
        <f t="shared" si="11"/>
        <v>3Q22</v>
      </c>
      <c r="DO7" s="15" t="str">
        <f t="shared" si="11"/>
        <v>3Q22</v>
      </c>
      <c r="DP7" s="15" t="str">
        <f t="shared" si="11"/>
        <v>4Q22</v>
      </c>
      <c r="DQ7" s="15" t="str">
        <f t="shared" si="11"/>
        <v>4Q22</v>
      </c>
      <c r="DR7" s="15" t="str">
        <f t="shared" si="11"/>
        <v>4Q22</v>
      </c>
      <c r="DS7" s="15" t="str">
        <f t="shared" si="11"/>
        <v>1Q23</v>
      </c>
      <c r="DT7" s="15" t="str">
        <f t="shared" si="11"/>
        <v>1Q23</v>
      </c>
      <c r="DU7" s="15" t="str">
        <f t="shared" si="11"/>
        <v>1Q23</v>
      </c>
      <c r="DV7" s="15" t="str">
        <f t="shared" si="11"/>
        <v>2Q23</v>
      </c>
      <c r="DW7" s="15" t="str">
        <f t="shared" si="11"/>
        <v>2Q23</v>
      </c>
      <c r="DX7" s="15" t="str">
        <f t="shared" si="11"/>
        <v>2Q23</v>
      </c>
      <c r="DY7" s="15" t="str">
        <f t="shared" si="11"/>
        <v>3Q23</v>
      </c>
      <c r="DZ7" s="15" t="str">
        <f t="shared" si="11"/>
        <v>3Q23</v>
      </c>
      <c r="EA7" s="15" t="str">
        <f t="shared" si="11"/>
        <v>3Q23</v>
      </c>
      <c r="EB7" s="15" t="str">
        <f t="shared" si="11"/>
        <v>4Q23</v>
      </c>
      <c r="EC7" s="15" t="str">
        <f t="shared" si="11"/>
        <v>4Q23</v>
      </c>
      <c r="ED7" s="15" t="str">
        <f t="shared" si="11"/>
        <v>4Q23</v>
      </c>
      <c r="EE7" s="15" t="str">
        <f t="shared" si="11"/>
        <v>1Q24</v>
      </c>
      <c r="EF7" s="15" t="str">
        <f t="shared" si="11"/>
        <v>1Q24</v>
      </c>
      <c r="EG7" s="15" t="str">
        <f t="shared" si="11"/>
        <v>1Q24</v>
      </c>
      <c r="EH7" s="15" t="str">
        <f t="shared" si="11"/>
        <v>2Q24</v>
      </c>
      <c r="EI7" s="15" t="str">
        <f t="shared" si="11"/>
        <v>2Q24</v>
      </c>
      <c r="EJ7" s="15" t="str">
        <f t="shared" si="11"/>
        <v>2Q24</v>
      </c>
      <c r="EK7" s="15" t="str">
        <f t="shared" si="11"/>
        <v>3Q24</v>
      </c>
      <c r="EL7" s="15" t="str">
        <f t="shared" si="11"/>
        <v>3Q24</v>
      </c>
      <c r="EM7" s="15" t="str">
        <f t="shared" si="11"/>
        <v>3Q24</v>
      </c>
      <c r="EN7" s="15" t="str">
        <f t="shared" si="11"/>
        <v>4Q24</v>
      </c>
      <c r="EO7" s="15" t="str">
        <f t="shared" si="11"/>
        <v>4Q24</v>
      </c>
      <c r="EP7" s="15" t="str">
        <f t="shared" si="11"/>
        <v>4Q24</v>
      </c>
      <c r="EQ7" s="15" t="str">
        <f t="shared" si="11"/>
        <v>1Q25</v>
      </c>
      <c r="ER7" s="15" t="str">
        <f t="shared" si="11"/>
        <v>1Q25</v>
      </c>
      <c r="ES7" s="15" t="str">
        <f t="shared" si="11"/>
        <v>1Q25</v>
      </c>
      <c r="ET7" s="15" t="str">
        <f t="shared" si="11"/>
        <v>2Q25</v>
      </c>
      <c r="EU7" s="15" t="str">
        <f t="shared" si="11"/>
        <v>2Q25</v>
      </c>
      <c r="EV7" s="15" t="str">
        <f t="shared" si="11"/>
        <v>2Q25</v>
      </c>
      <c r="EW7" s="15" t="str">
        <f t="shared" si="11"/>
        <v>3Q25</v>
      </c>
      <c r="EX7" s="15" t="str">
        <f t="shared" si="11"/>
        <v>3Q25</v>
      </c>
      <c r="EY7" s="15" t="str">
        <f t="shared" si="11"/>
        <v>3Q25</v>
      </c>
      <c r="EZ7" s="15" t="str">
        <f t="shared" ref="EZ7:FB7" si="12">ROUNDUP(MONTH(EZ5)/3,0)&amp;"Q"&amp;RIGHT(YEAR(EZ5),2)</f>
        <v>4Q25</v>
      </c>
      <c r="FA7" s="15" t="str">
        <f t="shared" si="12"/>
        <v>4Q25</v>
      </c>
      <c r="FB7" s="15" t="str">
        <f t="shared" si="12"/>
        <v>4Q25</v>
      </c>
    </row>
    <row r="8" spans="1:158" s="11" customFormat="1" hidden="1" outlineLevel="1" x14ac:dyDescent="0.6">
      <c r="O8" s="43"/>
      <c r="P8" s="43"/>
      <c r="Q8" s="43"/>
      <c r="R8" s="43"/>
      <c r="S8" s="43"/>
      <c r="T8" s="43"/>
      <c r="U8" s="43"/>
      <c r="V8" s="43"/>
      <c r="W8" s="43"/>
      <c r="AA8" s="16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</row>
    <row r="9" spans="1:158" s="11" customFormat="1" collapsed="1" x14ac:dyDescent="0.6">
      <c r="M9" s="3"/>
      <c r="O9" s="43"/>
      <c r="P9" s="43"/>
      <c r="Q9" s="43"/>
      <c r="R9" s="43"/>
      <c r="S9" s="43"/>
      <c r="T9" s="43"/>
      <c r="U9" s="43"/>
      <c r="V9" s="43"/>
      <c r="W9" s="43"/>
      <c r="AA9" s="16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</row>
    <row r="10" spans="1:158" s="11" customFormat="1" x14ac:dyDescent="0.6">
      <c r="A10" s="18"/>
      <c r="B10" s="18"/>
      <c r="M10" s="3"/>
      <c r="O10" s="43"/>
      <c r="P10" s="43"/>
      <c r="Q10" s="43"/>
      <c r="R10" s="43"/>
      <c r="S10" s="43"/>
      <c r="T10" s="43"/>
      <c r="U10" s="43"/>
      <c r="V10" s="43"/>
      <c r="W10" s="43"/>
      <c r="AA10" s="16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</row>
    <row r="11" spans="1:158" s="11" customFormat="1" x14ac:dyDescent="0.6">
      <c r="A11" s="18"/>
      <c r="B11" s="18"/>
      <c r="O11" s="43"/>
      <c r="P11" s="43"/>
      <c r="Q11" s="43"/>
      <c r="R11" s="43"/>
      <c r="S11" s="43"/>
      <c r="T11" s="43"/>
      <c r="U11" s="43"/>
      <c r="V11" s="43"/>
      <c r="W11" s="43"/>
      <c r="AA11" s="16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</row>
    <row r="12" spans="1:158" s="11" customFormat="1" x14ac:dyDescent="0.6">
      <c r="A12" s="19"/>
      <c r="B12" s="18" t="s">
        <v>3</v>
      </c>
      <c r="O12" s="43"/>
      <c r="P12" s="43"/>
      <c r="Q12" s="43"/>
      <c r="R12" s="43"/>
      <c r="S12" s="43"/>
      <c r="T12" s="43"/>
      <c r="U12" s="43"/>
      <c r="V12" s="43"/>
      <c r="W12" s="43"/>
      <c r="AA12" s="27">
        <f>SUM(AA13:AA14)</f>
        <v>76893.42</v>
      </c>
      <c r="AB12" s="27">
        <f>SUM(AB13:AB14,AA14)</f>
        <v>76893.42</v>
      </c>
      <c r="AC12" s="27">
        <f>SUM(AC13:AC14,$AA$14:AB14)</f>
        <v>76893.42</v>
      </c>
      <c r="AD12" s="27">
        <f>SUM(AD13:AD14,$AA$14:AC14)</f>
        <v>76893.42</v>
      </c>
      <c r="AE12" s="27">
        <f>SUM(AE13:AE14,$AA$14:AD14)</f>
        <v>76893.420000000013</v>
      </c>
      <c r="AF12" s="27">
        <f>SUM(AF13:AF14,$AA$14:AE14)</f>
        <v>76893.420000000013</v>
      </c>
      <c r="AG12" s="27">
        <f>SUM(AG13:AG14,$AA$14:AF14)</f>
        <v>76893.420000000013</v>
      </c>
      <c r="AH12" s="27">
        <f>SUM(AH13:AH14,$AA$14:AG14)</f>
        <v>76893.420000000013</v>
      </c>
      <c r="AI12" s="27">
        <f>SUM(AI13:AI14,$AA$14:AH14)</f>
        <v>76893.420000000013</v>
      </c>
      <c r="AJ12" s="27">
        <f>SUM(AJ13:AJ14,$AA$14:AI14)</f>
        <v>76893.42</v>
      </c>
      <c r="AK12" s="27">
        <f>SUM(AK13:AK14,$AA$14:AJ14)</f>
        <v>76893.42</v>
      </c>
      <c r="AL12" s="27">
        <f>SUM(AL13:AL14,$AA$14:AK14)</f>
        <v>76893.42</v>
      </c>
      <c r="AM12" s="27">
        <f>SUM(AM13:AM14,$AA$14:AL14)</f>
        <v>76893.42</v>
      </c>
      <c r="AN12" s="27">
        <f>SUM(AN13:AN14,$AA$14:AM14)</f>
        <v>76893.42</v>
      </c>
      <c r="AO12" s="27">
        <f>SUM(AO13:AO14,$AA$14:AN14)</f>
        <v>76893.42</v>
      </c>
      <c r="AP12" s="27">
        <f>SUM(AP13:AP14,$AA$14:AO14)</f>
        <v>76893.42</v>
      </c>
      <c r="AQ12" s="27">
        <f>SUM(AQ13:AQ14,$AA$14:AP14)</f>
        <v>76893.42</v>
      </c>
      <c r="AR12" s="27">
        <f>SUM(AR13:AR14,$AA$14:AQ14)</f>
        <v>76893.42</v>
      </c>
      <c r="AS12" s="27">
        <f>SUM(AS13:AS14,$AA$14:AR14)</f>
        <v>76893.42</v>
      </c>
      <c r="AT12" s="27">
        <f>SUM(AT13:AT14,$AA$14:AS14)</f>
        <v>76893.42</v>
      </c>
      <c r="AU12" s="27">
        <f>SUM(AU13:AU14,$AA$14:AT14)</f>
        <v>76893.42</v>
      </c>
      <c r="AV12" s="27">
        <f>SUM(AV13:AV14,$AA$14:AU14)</f>
        <v>76893.42</v>
      </c>
      <c r="AW12" s="27">
        <f>SUM(AW13:AW14,$AA$14:AV14)</f>
        <v>76893.42</v>
      </c>
      <c r="AX12" s="27">
        <f>SUM(AX13:AX14,$AA$14:AW14)</f>
        <v>76893.42</v>
      </c>
      <c r="AY12" s="27">
        <f>SUM(AY13:AY14,$AA$14:AX14)</f>
        <v>76893.42</v>
      </c>
      <c r="AZ12" s="27">
        <f>SUM(AZ13:AZ14,$AA$14:AY14)</f>
        <v>76893.42</v>
      </c>
      <c r="BA12" s="27">
        <f>SUM(BA13:BA14,$AA$14:AZ14)</f>
        <v>76893.42</v>
      </c>
      <c r="BB12" s="27">
        <f>SUM(BB13:BB14,$AA$14:BA14)</f>
        <v>76893.42</v>
      </c>
      <c r="BC12" s="27">
        <f>SUM(BC13:BC14,$AA$14:BB14)</f>
        <v>76893.42</v>
      </c>
      <c r="BD12" s="27">
        <f>SUM(BD13:BD14,$AA$14:BC14)</f>
        <v>76893.42</v>
      </c>
      <c r="BE12" s="27">
        <f>SUM(BE13:BE14,$AA$14:BD14)</f>
        <v>76893.42</v>
      </c>
      <c r="BF12" s="27">
        <f>SUM(BF13:BF14,$AA$14:BE14)</f>
        <v>76893.42</v>
      </c>
      <c r="BG12" s="27">
        <f>SUM(BG13:BG14,$AA$14:BF14)</f>
        <v>76893.42</v>
      </c>
      <c r="BH12" s="27">
        <f>SUM(BH13:BH14,$AA$14:BG14)</f>
        <v>76893.42</v>
      </c>
      <c r="BI12" s="27">
        <f>SUM(BI13:BI14,$AA$14:BH14)</f>
        <v>76893.42</v>
      </c>
      <c r="BJ12" s="27">
        <f>SUM(BJ13:BJ14,$AA$14:BI14)</f>
        <v>76893.42</v>
      </c>
      <c r="BK12" s="27">
        <f>SUM(BK13:BK14,$AA$14:BJ14)</f>
        <v>76893.42</v>
      </c>
      <c r="BL12" s="27">
        <f>SUM(BL13:BL14,$AA$14:BK14)</f>
        <v>76893.42</v>
      </c>
      <c r="BM12" s="27">
        <f>SUM(BM13:BM14,$AA$14:BL14)</f>
        <v>76893.42</v>
      </c>
      <c r="BN12" s="27">
        <f>SUM(BN13:BN14,$AA$14:BM14)</f>
        <v>76893.42</v>
      </c>
      <c r="BO12" s="27">
        <f>SUM(BO13:BO14,$AA$14:BN14)</f>
        <v>76893.42</v>
      </c>
      <c r="BP12" s="27">
        <f>SUM(BP13:BP14,$AA$14:BO14)</f>
        <v>76893.42</v>
      </c>
      <c r="BQ12" s="27">
        <f>SUM(BQ13:BQ14,$AA$14:BP14)</f>
        <v>76893.42</v>
      </c>
      <c r="BR12" s="27">
        <f>SUM(BR13:BR14,$AA$14:BQ14)</f>
        <v>76893.42</v>
      </c>
      <c r="BS12" s="27">
        <f>SUM(BS13:BS14,$AA$14:BR14)</f>
        <v>76893.42</v>
      </c>
      <c r="BT12" s="27">
        <f>SUM(BT13:BT14,$AA$14:BS14)</f>
        <v>76893.42</v>
      </c>
      <c r="BU12" s="27">
        <f>SUM(BU13:BU14,$AA$14:BT14)</f>
        <v>76893.42</v>
      </c>
      <c r="BV12" s="27">
        <f>SUM(BV13:BV14,$AA$14:BU14)</f>
        <v>76893.42</v>
      </c>
      <c r="BW12" s="27">
        <f>SUM(BW13:BW14,$AA$14:BV14)</f>
        <v>76893.42</v>
      </c>
      <c r="BX12" s="27">
        <f>SUM(BX13:BX14,$AA$14:BW14)</f>
        <v>76893.42</v>
      </c>
      <c r="BY12" s="27">
        <f>SUM(BY13:BY14,$AA$14:BX14)</f>
        <v>76893.42</v>
      </c>
      <c r="BZ12" s="27">
        <f>SUM(BZ13:BZ14,$AA$14:BY14)</f>
        <v>76893.42</v>
      </c>
      <c r="CA12" s="27">
        <f>SUM(CA13:CA14,$AA$14:BZ14)</f>
        <v>76893.42</v>
      </c>
      <c r="CB12" s="27">
        <f>SUM(CB13:CB14,$AA$14:CA14)</f>
        <v>76893.42</v>
      </c>
      <c r="CC12" s="27">
        <f>SUM(CC13:CC14,$AA$14:CB14)</f>
        <v>76893.42</v>
      </c>
      <c r="CD12" s="27">
        <f>SUM(CD13:CD14,$AA$14:CC14)</f>
        <v>76893.42</v>
      </c>
      <c r="CE12" s="27">
        <f>SUM(CE13:CE14,$AA$14:CD14)</f>
        <v>76893.42</v>
      </c>
      <c r="CF12" s="27">
        <f>SUM(CF13:CF14,$AA$14:CE14)</f>
        <v>76893.42</v>
      </c>
      <c r="CG12" s="27">
        <f>SUM(CG13:CG14,$AA$14:CF14)</f>
        <v>76893.42</v>
      </c>
      <c r="CH12" s="27">
        <f>SUM(CH13:CH14,$AA$14:CG14)</f>
        <v>76893.42</v>
      </c>
      <c r="CI12" s="27">
        <f>SUM(CI13:CI14,$AA$14:CH14)</f>
        <v>76893.42</v>
      </c>
      <c r="CJ12" s="27">
        <f>SUM(CJ13:CJ14,$AA$14:CI14)</f>
        <v>76893.42</v>
      </c>
      <c r="CK12" s="27">
        <f>SUM(CK13:CK14,$AA$14:CJ14)</f>
        <v>76893.42</v>
      </c>
      <c r="CL12" s="27">
        <f>SUM(CL13:CL14,$AA$14:CK14)</f>
        <v>76893.42</v>
      </c>
      <c r="CM12" s="27">
        <f>SUM(CM13:CM14,$AA$14:CL14)</f>
        <v>76893.42</v>
      </c>
      <c r="CN12" s="27">
        <f>SUM(CN13:CN14,$AA$14:CM14)</f>
        <v>76893.42</v>
      </c>
      <c r="CO12" s="27">
        <f>SUM(CO13:CO14,$AA$14:CN14)</f>
        <v>76893.42</v>
      </c>
      <c r="CP12" s="27">
        <f>SUM(CP13:CP14,$AA$14:CO14)</f>
        <v>76893.42</v>
      </c>
      <c r="CQ12" s="27">
        <f>SUM(CQ13:CQ14,$AA$14:CP14)</f>
        <v>76893.42</v>
      </c>
      <c r="CR12" s="27">
        <f>SUM(CR13:CR14,$AA$14:CQ14)</f>
        <v>76893.42</v>
      </c>
      <c r="CS12" s="27">
        <f>SUM(CS13:CS14,$AA$14:CR14)</f>
        <v>76893.42</v>
      </c>
      <c r="CT12" s="27">
        <f>SUM(CT13:CT14,$AA$14:CS14)</f>
        <v>76893.42</v>
      </c>
      <c r="CU12" s="27">
        <f>SUM(CU13:CU14,$AA$14:CT14)</f>
        <v>76893.42</v>
      </c>
      <c r="CV12" s="27">
        <f>SUM(CV13:CV14,$AA$14:CU14)</f>
        <v>76893.42</v>
      </c>
      <c r="CW12" s="27">
        <f>SUM(CW13:CW14,$AA$14:CV14)</f>
        <v>76893.42</v>
      </c>
      <c r="CX12" s="27">
        <f>SUM(CX13:CX14,$AA$14:CW14)</f>
        <v>76893.42</v>
      </c>
      <c r="CY12" s="27">
        <f>SUM(CY13:CY14,$AA$14:CX14)</f>
        <v>76893.42</v>
      </c>
      <c r="CZ12" s="27">
        <f>SUM(CZ13:CZ14,$AA$14:CY14)</f>
        <v>76893.42</v>
      </c>
      <c r="DA12" s="27">
        <f>SUM(DA13:DA14,$AA$14:CZ14)</f>
        <v>76893.42</v>
      </c>
      <c r="DB12" s="27">
        <f>SUM(DB13:DB14,$AA$14:DA14)</f>
        <v>76893.42</v>
      </c>
      <c r="DC12" s="27">
        <f>SUM(DC13:DC14,$AA$14:DB14)</f>
        <v>76893.42</v>
      </c>
      <c r="DD12" s="27">
        <f>SUM(DD13:DD14,$AA$14:DC14)</f>
        <v>76893.42</v>
      </c>
      <c r="DE12" s="27">
        <f>SUM(DE13:DE14,$AA$14:DD14)</f>
        <v>76893.42</v>
      </c>
      <c r="DF12" s="27">
        <f>SUM(DF13:DF14,$AA$14:DE14)</f>
        <v>76893.42</v>
      </c>
      <c r="DG12" s="27">
        <f>SUM(DG13:DG14,$AA$14:DF14)</f>
        <v>76893.42</v>
      </c>
      <c r="DH12" s="27">
        <f>SUM(DH13:DH14,$AA$14:DG14)</f>
        <v>76893.42</v>
      </c>
      <c r="DI12" s="27">
        <f>SUM(DI13:DI14,$AA$14:DH14)</f>
        <v>76893.42</v>
      </c>
      <c r="DJ12" s="27">
        <f>SUM(DJ13:DJ14,$AA$14:DI14)</f>
        <v>76893.42</v>
      </c>
      <c r="DK12" s="27">
        <f>SUM(DK13:DK14,$AA$14:DJ14)</f>
        <v>76893.42</v>
      </c>
      <c r="DL12" s="27">
        <f>SUM(DL13:DL14,$AA$14:DK14)</f>
        <v>76893.42</v>
      </c>
      <c r="DM12" s="27">
        <f>SUM(DM13:DM14,$AA$14:DL14)</f>
        <v>76893.42</v>
      </c>
      <c r="DN12" s="27">
        <f>SUM(DN13:DN14,$AA$14:DM14)</f>
        <v>76893.42</v>
      </c>
      <c r="DO12" s="27">
        <f>SUM(DO13:DO14,$AA$14:DN14)</f>
        <v>76893.42</v>
      </c>
      <c r="DP12" s="27">
        <f>SUM(DP13:DP14,$AA$14:DO14)</f>
        <v>76893.42</v>
      </c>
      <c r="DQ12" s="27">
        <f>SUM(DQ13:DQ14,$AA$14:DP14)</f>
        <v>76893.42</v>
      </c>
      <c r="DR12" s="27">
        <f>SUM(DR13:DR14,$AA$14:DQ14)</f>
        <v>76893.42</v>
      </c>
      <c r="DS12" s="27">
        <f>SUM(DS13:DS14,$AA$14:DR14)</f>
        <v>76893.42</v>
      </c>
      <c r="DT12" s="27">
        <f>SUM(DT13:DT14,$AA$14:DS14)</f>
        <v>76893.42</v>
      </c>
      <c r="DU12" s="27">
        <f>SUM(DU13:DU14,$AA$14:DT14)</f>
        <v>76893.42</v>
      </c>
      <c r="DV12" s="27">
        <f>SUM(DV13:DV14,$AA$14:DU14)</f>
        <v>76893.42</v>
      </c>
      <c r="DW12" s="27">
        <f>SUM(DW13:DW14,$AA$14:DV14)</f>
        <v>76893.42</v>
      </c>
      <c r="DX12" s="27">
        <f>SUM(DX13:DX14,$AA$14:DW14)</f>
        <v>76893.42</v>
      </c>
      <c r="DY12" s="27">
        <f>SUM(DY13:DY14,$AA$14:DX14)</f>
        <v>76893.42</v>
      </c>
      <c r="DZ12" s="27">
        <f>SUM(DZ13:DZ14,$AA$14:DY14)</f>
        <v>76893.42</v>
      </c>
      <c r="EA12" s="27">
        <f>SUM(EA13:EA14,$AA$14:DZ14)</f>
        <v>76893.42</v>
      </c>
      <c r="EB12" s="27">
        <f>SUM(EB13:EB14,$AA$14:EA14)</f>
        <v>76893.42</v>
      </c>
      <c r="EC12" s="27">
        <f>SUM(EC13:EC14,$AA$14:EB14)</f>
        <v>76893.42</v>
      </c>
      <c r="ED12" s="27">
        <f>SUM(ED13:ED14,$AA$14:EC14)</f>
        <v>76893.42</v>
      </c>
      <c r="EE12" s="27">
        <f>SUM(EE13:EE14,$AA$14:ED14)</f>
        <v>76893.42</v>
      </c>
      <c r="EF12" s="27">
        <f>SUM(EF13:EF14,$AA$14:EE14)</f>
        <v>76893.42</v>
      </c>
      <c r="EG12" s="27">
        <f>SUM(EG13:EG14,$AA$14:EF14)</f>
        <v>76893.42</v>
      </c>
      <c r="EH12" s="27">
        <f>SUM(EH13:EH14,$AA$14:EG14)</f>
        <v>76893.42</v>
      </c>
      <c r="EI12" s="27">
        <f>SUM(EI13:EI14,$AA$14:EH14)</f>
        <v>76893.42</v>
      </c>
      <c r="EJ12" s="27">
        <f>SUM(EJ13:EJ14,$AA$14:EI14)</f>
        <v>76893.42</v>
      </c>
      <c r="EK12" s="27">
        <f>SUM(EK13:EK14,$AA$14:EJ14)</f>
        <v>76893.42</v>
      </c>
      <c r="EL12" s="27">
        <f>SUM(EL13:EL14,$AA$14:EK14)</f>
        <v>76893.42</v>
      </c>
      <c r="EM12" s="27">
        <f>SUM(EM13:EM14,$AA$14:EL14)</f>
        <v>76893.42</v>
      </c>
      <c r="EN12" s="27">
        <f>SUM(EN13:EN14,$AA$14:EM14)</f>
        <v>76893.42</v>
      </c>
      <c r="EO12" s="27">
        <f>SUM(EO13:EO14,$AA$14:EN14)</f>
        <v>76893.42</v>
      </c>
      <c r="EP12" s="27">
        <f>SUM(EP13:EP14,$AA$14:EO14)</f>
        <v>76893.42</v>
      </c>
      <c r="EQ12" s="27">
        <f>SUM(EQ13:EQ14,$AA$14:EP14)</f>
        <v>76893.42</v>
      </c>
      <c r="ER12" s="27">
        <f>SUM(ER13:ER14,$AA$14:EQ14)</f>
        <v>76893.42</v>
      </c>
      <c r="ES12" s="27">
        <f>SUM(ES13:ES14,$AA$14:ER14)</f>
        <v>76893.42</v>
      </c>
      <c r="ET12" s="27">
        <f>SUM(ET13:ET14,$AA$14:ES14)</f>
        <v>76893.42</v>
      </c>
      <c r="EU12" s="27">
        <f>SUM(EU13:EU14,$AA$14:ET14)</f>
        <v>76893.42</v>
      </c>
      <c r="EV12" s="27">
        <f>SUM(EV13:EV14,$AA$14:EU14)</f>
        <v>76893.42</v>
      </c>
      <c r="EW12" s="27">
        <f>SUM(EW13:EW14,$AA$14:EV14)</f>
        <v>76893.42</v>
      </c>
      <c r="EX12" s="27">
        <f>SUM(EX13:EX14,$AA$14:EW14)</f>
        <v>76893.42</v>
      </c>
      <c r="EY12" s="27">
        <f>SUM(EY13:EY14,$AA$14:EX14)</f>
        <v>76893.42</v>
      </c>
      <c r="EZ12" s="27">
        <f>SUM(EZ13:EZ14,$AA$14:EY14)</f>
        <v>76893.42</v>
      </c>
      <c r="FA12" s="27">
        <f>SUM(FA13:FA14,$AA$14:EZ14)</f>
        <v>76893.42</v>
      </c>
      <c r="FB12" s="27">
        <f>SUM(FB13:FB14,$AA$14:FA14)</f>
        <v>76893.42</v>
      </c>
    </row>
    <row r="13" spans="1:158" s="11" customFormat="1" x14ac:dyDescent="0.6">
      <c r="A13" s="18"/>
      <c r="B13" s="18"/>
      <c r="O13" s="44"/>
      <c r="P13" s="44"/>
      <c r="Q13" s="44"/>
      <c r="R13" s="44"/>
      <c r="S13" s="44"/>
      <c r="T13" s="44"/>
      <c r="U13" s="44"/>
      <c r="V13" s="44"/>
      <c r="W13" s="44"/>
      <c r="X13" s="12"/>
      <c r="Y13" s="12" t="s">
        <v>4</v>
      </c>
      <c r="AA13" s="27">
        <f>SUMIF($X$21:$X$31,AA$16,$F$17:$F$31)-AA14</f>
        <v>50179.689999999995</v>
      </c>
      <c r="AB13" s="27">
        <f>AA13+SUMIF($X$17:$X$31,AB$16,$F$17:$F$31)-AB14</f>
        <v>58969.63</v>
      </c>
      <c r="AC13" s="27">
        <f>AB13+SUMIF($X$17:$X$31,AC$16,$F$17:$F$31)-AC14</f>
        <v>48718.99</v>
      </c>
      <c r="AD13" s="27">
        <f>AC13+SUMIF($X$17:$X$31,AD$16,$F$17:$F$31)-AD14</f>
        <v>38443.919999999998</v>
      </c>
      <c r="AE13" s="27">
        <f>AD13+SUMIF($X$17:$X$31,AE$16,$F$17:$F$31)-AE14</f>
        <v>28168.85</v>
      </c>
      <c r="AF13" s="27">
        <f>AE13+SUMIF($X$17:$X$31,AF$16,$F$17:$F$31)-AF14</f>
        <v>17893.78</v>
      </c>
      <c r="AG13" s="27">
        <f>AF13+SUMIF($X$17:$X$31,AG$16,$F$17:$F$31)-AG14</f>
        <v>7618.7099999999991</v>
      </c>
      <c r="AH13" s="27">
        <f>AG13+SUMIF($X$17:$X$31,AH$16,$F$17:$F$31)-AH14</f>
        <v>-2656.3600000000006</v>
      </c>
      <c r="AI13" s="27">
        <f>AH13+SUMIF($X$17:$X$31,AI$16,$F$17:$F$31)-AI14</f>
        <v>-12589.66</v>
      </c>
      <c r="AJ13" s="27">
        <f>AI13+SUMIF($X$17:$X$31,AJ$16,$F$17:$F$31)-AJ14</f>
        <v>-22454.61</v>
      </c>
      <c r="AK13" s="27">
        <f>AJ13+SUMIF($X$17:$X$31,AK$16,$F$17:$F$31)-AK14</f>
        <v>-32319.56</v>
      </c>
      <c r="AL13" s="27">
        <f>AK13+SUMIF($X$17:$X$31,AL$16,$F$17:$F$31)-AL14</f>
        <v>-42180.67</v>
      </c>
      <c r="AM13" s="27">
        <f>AL13+SUMIF($X$17:$X$31,AM$16,$F$17:$F$31)-AM14</f>
        <v>-51286.09</v>
      </c>
      <c r="AN13" s="27">
        <f>AM13+SUMIF($X$17:$X$31,AN$16,$F$17:$F$31)-AN14</f>
        <v>-52092.34</v>
      </c>
      <c r="AO13" s="27">
        <f>AN13+SUMIF($X$17:$X$31,AO$16,$F$17:$F$31)-AO14</f>
        <v>-52165.649999999994</v>
      </c>
      <c r="AP13" s="27">
        <f>AO13+SUMIF($X$17:$X$31,AP$16,$F$17:$F$31)-AP14</f>
        <v>-52165.649999999994</v>
      </c>
      <c r="AQ13" s="27">
        <f>AP13+SUMIF($X$17:$X$31,AQ$16,$F$17:$F$31)-AQ14</f>
        <v>-52165.649999999994</v>
      </c>
      <c r="AR13" s="27">
        <f>AQ13+SUMIF($X$17:$X$31,AR$16,$F$17:$F$31)-AR14</f>
        <v>-52165.649999999994</v>
      </c>
      <c r="AS13" s="27">
        <f>AR13+SUMIF($X$17:$X$31,AS$16,$F$17:$F$31)-AS14</f>
        <v>-52165.649999999994</v>
      </c>
      <c r="AT13" s="27">
        <f>AS13+SUMIF($X$17:$X$31,AT$16,$F$17:$F$31)-AT14</f>
        <v>-52165.649999999994</v>
      </c>
      <c r="AU13" s="27">
        <f>AT13+SUMIF($X$17:$X$31,AU$16,$F$17:$F$31)-AU14</f>
        <v>-52165.649999999994</v>
      </c>
      <c r="AV13" s="27">
        <f>AU13+SUMIF($X$17:$X$31,AV$16,$F$17:$F$31)-AV14</f>
        <v>-52165.649999999994</v>
      </c>
      <c r="AW13" s="27">
        <f>AV13+SUMIF($X$17:$X$31,AW$16,$F$17:$F$31)-AW14</f>
        <v>-52165.649999999994</v>
      </c>
      <c r="AX13" s="27">
        <f>AW13+SUMIF($X$17:$X$31,AX$16,$F$17:$F$31)-AX14</f>
        <v>-52165.649999999994</v>
      </c>
      <c r="AY13" s="27">
        <f>AX13+SUMIF($X$17:$X$31,AY$16,$F$17:$F$31)-AY14</f>
        <v>-52165.649999999994</v>
      </c>
      <c r="AZ13" s="27">
        <f>AY13+SUMIF($X$17:$X$31,AZ$16,$F$17:$F$31)-AZ14</f>
        <v>-52165.649999999994</v>
      </c>
      <c r="BA13" s="27">
        <f>AZ13+SUMIF($X$17:$X$31,BA$16,$F$17:$F$31)-BA14</f>
        <v>-52165.649999999994</v>
      </c>
      <c r="BB13" s="27">
        <f>BA13+SUMIF($X$17:$X$31,BB$16,$F$17:$F$31)-BB14</f>
        <v>-52165.649999999994</v>
      </c>
      <c r="BC13" s="27">
        <f>BB13+SUMIF($X$17:$X$31,BC$16,$F$17:$F$31)-BC14</f>
        <v>-52165.649999999994</v>
      </c>
      <c r="BD13" s="27">
        <f>BC13+SUMIF($X$17:$X$31,BD$16,$F$17:$F$31)-BD14</f>
        <v>-52165.649999999994</v>
      </c>
      <c r="BE13" s="27">
        <f>BD13+SUMIF($X$17:$X$31,BE$16,$F$17:$F$31)-BE14</f>
        <v>-52165.649999999994</v>
      </c>
      <c r="BF13" s="27">
        <f>BE13+SUMIF($X$17:$X$31,BF$16,$F$17:$F$31)-BF14</f>
        <v>-52165.649999999994</v>
      </c>
      <c r="BG13" s="27">
        <f>BF13+SUMIF($X$17:$X$31,BG$16,$F$17:$F$31)-BG14</f>
        <v>-52165.649999999994</v>
      </c>
      <c r="BH13" s="27">
        <f>BG13+SUMIF($X$17:$X$31,BH$16,$F$17:$F$31)-BH14</f>
        <v>-52165.649999999994</v>
      </c>
      <c r="BI13" s="27">
        <f>BH13+SUMIF($X$17:$X$31,BI$16,$F$17:$F$31)-BI14</f>
        <v>-52165.649999999994</v>
      </c>
      <c r="BJ13" s="27">
        <f>BI13+SUMIF($X$17:$X$31,BJ$16,$F$17:$F$31)-BJ14</f>
        <v>-52165.649999999994</v>
      </c>
      <c r="BK13" s="27">
        <f>BJ13+SUMIF($X$17:$X$31,BK$16,$F$17:$F$31)-BK14</f>
        <v>-52165.649999999994</v>
      </c>
      <c r="BL13" s="27">
        <f>BK13+SUMIF($X$17:$X$31,BL$16,$F$17:$F$31)-BL14</f>
        <v>-52165.649999999994</v>
      </c>
      <c r="BM13" s="27">
        <f>BL13+SUMIF($X$17:$X$31,BM$16,$F$17:$F$31)-BM14</f>
        <v>-52165.649999999994</v>
      </c>
      <c r="BN13" s="27">
        <f>BM13+SUMIF($X$17:$X$31,BN$16,$F$17:$F$31)-BN14</f>
        <v>-52165.649999999994</v>
      </c>
      <c r="BO13" s="27">
        <f>BN13+SUMIF($X$17:$X$31,BO$16,$F$17:$F$31)-BO14</f>
        <v>-52165.649999999994</v>
      </c>
      <c r="BP13" s="27">
        <f>BO13+SUMIF($X$17:$X$31,BP$16,$F$17:$F$31)-BP14</f>
        <v>-52165.649999999994</v>
      </c>
      <c r="BQ13" s="27">
        <f>BP13+SUMIF($X$17:$X$31,BQ$16,$F$17:$F$31)-BQ14</f>
        <v>-52165.649999999994</v>
      </c>
      <c r="BR13" s="27">
        <f>BQ13+SUMIF($X$17:$X$31,BR$16,$F$17:$F$31)-BR14</f>
        <v>-52165.649999999994</v>
      </c>
      <c r="BS13" s="27">
        <f>BR13+SUMIF($X$17:$X$31,BS$16,$F$17:$F$31)-BS14</f>
        <v>-52165.649999999994</v>
      </c>
      <c r="BT13" s="27">
        <f>BS13+SUMIF($X$17:$X$31,BT$16,$F$17:$F$31)-BT14</f>
        <v>-52165.649999999994</v>
      </c>
      <c r="BU13" s="27">
        <f>BT13+SUMIF($X$17:$X$31,BU$16,$F$17:$F$31)-BU14</f>
        <v>-52165.649999999994</v>
      </c>
      <c r="BV13" s="27">
        <f>BU13+SUMIF($X$17:$X$31,BV$16,$F$17:$F$31)-BV14</f>
        <v>-52165.649999999994</v>
      </c>
      <c r="BW13" s="27">
        <f>BV13+SUMIF($X$17:$X$31,BW$16,$F$17:$F$31)-BW14</f>
        <v>-52165.649999999994</v>
      </c>
      <c r="BX13" s="27">
        <f>BW13+SUMIF($X$17:$X$31,BX$16,$F$17:$F$31)-BX14</f>
        <v>-52165.649999999994</v>
      </c>
      <c r="BY13" s="27">
        <f>BX13+SUMIF($X$17:$X$31,BY$16,$F$17:$F$31)-BY14</f>
        <v>-52165.649999999994</v>
      </c>
      <c r="BZ13" s="27">
        <f>BY13+SUMIF($X$17:$X$31,BZ$16,$F$17:$F$31)-BZ14</f>
        <v>-52165.649999999994</v>
      </c>
      <c r="CA13" s="27">
        <f>BZ13+SUMIF($X$17:$X$31,CA$16,$F$17:$F$31)-CA14</f>
        <v>-52165.649999999994</v>
      </c>
      <c r="CB13" s="27">
        <f>CA13+SUMIF($X$17:$X$31,CB$16,$F$17:$F$31)-CB14</f>
        <v>-52165.649999999994</v>
      </c>
      <c r="CC13" s="27">
        <f>CB13+SUMIF($X$17:$X$31,CC$16,$F$17:$F$31)-CC14</f>
        <v>-52165.649999999994</v>
      </c>
      <c r="CD13" s="27">
        <f>CC13+SUMIF($X$17:$X$31,CD$16,$F$17:$F$31)-CD14</f>
        <v>-52165.649999999994</v>
      </c>
      <c r="CE13" s="27">
        <f>CD13+SUMIF($X$17:$X$31,CE$16,$F$17:$F$31)-CE14</f>
        <v>-52165.649999999994</v>
      </c>
      <c r="CF13" s="27">
        <f>CE13+SUMIF($X$17:$X$31,CF$16,$F$17:$F$31)-CF14</f>
        <v>-52165.649999999994</v>
      </c>
      <c r="CG13" s="27">
        <f>CF13+SUMIF($X$17:$X$31,CG$16,$F$17:$F$31)-CG14</f>
        <v>-52165.649999999994</v>
      </c>
      <c r="CH13" s="27">
        <f>CG13+SUMIF($X$17:$X$31,CH$16,$F$17:$F$31)-CH14</f>
        <v>-52165.649999999994</v>
      </c>
      <c r="CI13" s="27">
        <f>CH13+SUMIF($X$17:$X$31,CI$16,$F$17:$F$31)-CI14</f>
        <v>-52165.649999999994</v>
      </c>
      <c r="CJ13" s="27">
        <f>CI13+SUMIF($X$17:$X$31,CJ$16,$F$17:$F$31)-CJ14</f>
        <v>-52165.649999999994</v>
      </c>
      <c r="CK13" s="27">
        <f>CJ13+SUMIF($X$17:$X$31,CK$16,$F$17:$F$31)-CK14</f>
        <v>-52165.649999999994</v>
      </c>
      <c r="CL13" s="27">
        <f>CK13+SUMIF($X$17:$X$31,CL$16,$F$17:$F$31)-CL14</f>
        <v>-52165.649999999994</v>
      </c>
      <c r="CM13" s="27">
        <f>CL13+SUMIF($X$17:$X$31,CM$16,$F$17:$F$31)-CM14</f>
        <v>-52165.649999999994</v>
      </c>
      <c r="CN13" s="27">
        <f>CM13+SUMIF($X$17:$X$31,CN$16,$F$17:$F$31)-CN14</f>
        <v>-52165.649999999994</v>
      </c>
      <c r="CO13" s="27">
        <f>CN13+SUMIF($X$17:$X$31,CO$16,$F$17:$F$31)-CO14</f>
        <v>-52165.649999999994</v>
      </c>
      <c r="CP13" s="27">
        <f>CO13+SUMIF($X$17:$X$31,CP$16,$F$17:$F$31)-CP14</f>
        <v>-52165.649999999994</v>
      </c>
      <c r="CQ13" s="27">
        <f>CP13+SUMIF($X$17:$X$31,CQ$16,$F$17:$F$31)-CQ14</f>
        <v>-52165.649999999994</v>
      </c>
      <c r="CR13" s="27">
        <f>CQ13+SUMIF($X$17:$X$31,CR$16,$F$17:$F$31)-CR14</f>
        <v>-52165.649999999994</v>
      </c>
      <c r="CS13" s="27">
        <f>CR13+SUMIF($X$17:$X$31,CS$16,$F$17:$F$31)-CS14</f>
        <v>-52165.649999999994</v>
      </c>
      <c r="CT13" s="27">
        <f>CS13+SUMIF($X$17:$X$31,CT$16,$F$17:$F$31)-CT14</f>
        <v>-52165.649999999994</v>
      </c>
      <c r="CU13" s="27">
        <f>CT13+SUMIF($X$17:$X$31,CU$16,$F$17:$F$31)-CU14</f>
        <v>-52165.649999999994</v>
      </c>
      <c r="CV13" s="27">
        <f>CU13+SUMIF($X$17:$X$31,CV$16,$F$17:$F$31)-CV14</f>
        <v>-52165.649999999994</v>
      </c>
      <c r="CW13" s="27">
        <f>CV13+SUMIF($X$17:$X$31,CW$16,$F$17:$F$31)-CW14</f>
        <v>-52165.649999999994</v>
      </c>
      <c r="CX13" s="27">
        <f>CW13+SUMIF($X$17:$X$31,CX$16,$F$17:$F$31)-CX14</f>
        <v>-52165.649999999994</v>
      </c>
      <c r="CY13" s="27">
        <f>CX13+SUMIF($X$17:$X$31,CY$16,$F$17:$F$31)-CY14</f>
        <v>-52165.649999999994</v>
      </c>
      <c r="CZ13" s="27">
        <f>CY13+SUMIF($X$17:$X$31,CZ$16,$F$17:$F$31)-CZ14</f>
        <v>-52165.649999999994</v>
      </c>
      <c r="DA13" s="27">
        <f>CZ13+SUMIF($X$17:$X$31,DA$16,$F$17:$F$31)-DA14</f>
        <v>-52165.649999999994</v>
      </c>
      <c r="DB13" s="27">
        <f>DA13+SUMIF($X$17:$X$31,DB$16,$F$17:$F$31)-DB14</f>
        <v>-52165.649999999994</v>
      </c>
      <c r="DC13" s="27">
        <f>DB13+SUMIF($X$17:$X$31,DC$16,$F$17:$F$31)-DC14</f>
        <v>-52165.649999999994</v>
      </c>
      <c r="DD13" s="27">
        <f>DC13+SUMIF($X$17:$X$31,DD$16,$F$17:$F$31)-DD14</f>
        <v>-52165.649999999994</v>
      </c>
      <c r="DE13" s="27">
        <f>DD13+SUMIF($X$17:$X$31,DE$16,$F$17:$F$31)-DE14</f>
        <v>-52165.649999999994</v>
      </c>
      <c r="DF13" s="27">
        <f>DE13+SUMIF($X$17:$X$31,DF$16,$F$17:$F$31)-DF14</f>
        <v>-52165.649999999994</v>
      </c>
      <c r="DG13" s="27">
        <f>DF13+SUMIF($X$17:$X$31,DG$16,$F$17:$F$31)-DG14</f>
        <v>-52165.649999999994</v>
      </c>
      <c r="DH13" s="27">
        <f>DG13+SUMIF($X$17:$X$31,DH$16,$F$17:$F$31)-DH14</f>
        <v>-52165.649999999994</v>
      </c>
      <c r="DI13" s="27">
        <f>DH13+SUMIF($X$17:$X$31,DI$16,$F$17:$F$31)-DI14</f>
        <v>-52165.649999999994</v>
      </c>
      <c r="DJ13" s="27">
        <f>DI13+SUMIF($X$17:$X$31,DJ$16,$F$17:$F$31)-DJ14</f>
        <v>-52165.649999999994</v>
      </c>
      <c r="DK13" s="27">
        <f>DJ13+SUMIF($X$17:$X$31,DK$16,$F$17:$F$31)-DK14</f>
        <v>-52165.649999999994</v>
      </c>
      <c r="DL13" s="27">
        <f>DK13+SUMIF($X$17:$X$31,DL$16,$F$17:$F$31)-DL14</f>
        <v>-52165.649999999994</v>
      </c>
      <c r="DM13" s="27">
        <f>DL13+SUMIF($X$17:$X$31,DM$16,$F$17:$F$31)-DM14</f>
        <v>-52165.649999999994</v>
      </c>
      <c r="DN13" s="27">
        <f>DM13+SUMIF($X$17:$X$31,DN$16,$F$17:$F$31)-DN14</f>
        <v>-52165.649999999994</v>
      </c>
      <c r="DO13" s="27">
        <f>DN13+SUMIF($X$17:$X$31,DO$16,$F$17:$F$31)-DO14</f>
        <v>-52165.649999999994</v>
      </c>
      <c r="DP13" s="27">
        <f>DO13+SUMIF($X$17:$X$31,DP$16,$F$17:$F$31)-DP14</f>
        <v>-52165.649999999994</v>
      </c>
      <c r="DQ13" s="27">
        <f>DP13+SUMIF($X$17:$X$31,DQ$16,$F$17:$F$31)-DQ14</f>
        <v>-52165.649999999994</v>
      </c>
      <c r="DR13" s="27">
        <f>DQ13+SUMIF($X$17:$X$31,DR$16,$F$17:$F$31)-DR14</f>
        <v>-52165.649999999994</v>
      </c>
      <c r="DS13" s="27">
        <f>DR13+SUMIF($X$17:$X$31,DS$16,$F$17:$F$31)-DS14</f>
        <v>-52165.649999999994</v>
      </c>
      <c r="DT13" s="27">
        <f>DS13+SUMIF($X$17:$X$31,DT$16,$F$17:$F$31)-DT14</f>
        <v>-52165.649999999994</v>
      </c>
      <c r="DU13" s="27">
        <f>DT13+SUMIF($X$17:$X$31,DU$16,$F$17:$F$31)-DU14</f>
        <v>-52165.649999999994</v>
      </c>
      <c r="DV13" s="27">
        <f>DU13+SUMIF($X$17:$X$31,DV$16,$F$17:$F$31)-DV14</f>
        <v>-52165.649999999994</v>
      </c>
      <c r="DW13" s="27">
        <f>DV13+SUMIF($X$17:$X$31,DW$16,$F$17:$F$31)-DW14</f>
        <v>-52165.649999999994</v>
      </c>
      <c r="DX13" s="27">
        <f>DW13+SUMIF($X$17:$X$31,DX$16,$F$17:$F$31)-DX14</f>
        <v>-52165.649999999994</v>
      </c>
      <c r="DY13" s="27">
        <f>DX13+SUMIF($X$17:$X$31,DY$16,$F$17:$F$31)-DY14</f>
        <v>-52165.649999999994</v>
      </c>
      <c r="DZ13" s="27">
        <f>DY13+SUMIF($X$17:$X$31,DZ$16,$F$17:$F$31)-DZ14</f>
        <v>-52165.649999999994</v>
      </c>
      <c r="EA13" s="27">
        <f>DZ13+SUMIF($X$17:$X$31,EA$16,$F$17:$F$31)-EA14</f>
        <v>-52165.649999999994</v>
      </c>
      <c r="EB13" s="27">
        <f>EA13+SUMIF($X$17:$X$31,EB$16,$F$17:$F$31)-EB14</f>
        <v>-52165.649999999994</v>
      </c>
      <c r="EC13" s="27">
        <f>EB13+SUMIF($X$17:$X$31,EC$16,$F$17:$F$31)-EC14</f>
        <v>-52165.649999999994</v>
      </c>
      <c r="ED13" s="27">
        <f>EC13+SUMIF($X$17:$X$31,ED$16,$F$17:$F$31)-ED14</f>
        <v>-52165.649999999994</v>
      </c>
      <c r="EE13" s="27">
        <f>ED13+SUMIF($X$17:$X$31,EE$16,$F$17:$F$31)-EE14</f>
        <v>-52165.649999999994</v>
      </c>
      <c r="EF13" s="27">
        <f>EE13+SUMIF($X$17:$X$31,EF$16,$F$17:$F$31)-EF14</f>
        <v>-52165.649999999994</v>
      </c>
      <c r="EG13" s="27">
        <f>EF13+SUMIF($X$17:$X$31,EG$16,$F$17:$F$31)-EG14</f>
        <v>-52165.649999999994</v>
      </c>
      <c r="EH13" s="27">
        <f>EG13+SUMIF($X$17:$X$31,EH$16,$F$17:$F$31)-EH14</f>
        <v>-52165.649999999994</v>
      </c>
      <c r="EI13" s="27">
        <f>EH13+SUMIF($X$17:$X$31,EI$16,$F$17:$F$31)-EI14</f>
        <v>-52165.649999999994</v>
      </c>
      <c r="EJ13" s="27">
        <f>EI13+SUMIF($X$17:$X$31,EJ$16,$F$17:$F$31)-EJ14</f>
        <v>-52165.649999999994</v>
      </c>
      <c r="EK13" s="27">
        <f>EJ13+SUMIF($X$17:$X$31,EK$16,$F$17:$F$31)-EK14</f>
        <v>-52165.649999999994</v>
      </c>
      <c r="EL13" s="27">
        <f>EK13+SUMIF($X$17:$X$31,EL$16,$F$17:$F$31)-EL14</f>
        <v>-52165.649999999994</v>
      </c>
      <c r="EM13" s="27">
        <f>EL13+SUMIF($X$17:$X$31,EM$16,$F$17:$F$31)-EM14</f>
        <v>-52165.649999999994</v>
      </c>
      <c r="EN13" s="27">
        <f>EM13+SUMIF($X$17:$X$31,EN$16,$F$17:$F$31)-EN14</f>
        <v>-52165.649999999994</v>
      </c>
      <c r="EO13" s="27">
        <f>EN13+SUMIF($X$17:$X$31,EO$16,$F$17:$F$31)-EO14</f>
        <v>-52165.649999999994</v>
      </c>
      <c r="EP13" s="27">
        <f>EO13+SUMIF($X$17:$X$31,EP$16,$F$17:$F$31)-EP14</f>
        <v>-52165.649999999994</v>
      </c>
      <c r="EQ13" s="27">
        <f>EP13+SUMIF($X$17:$X$31,EQ$16,$F$17:$F$31)-EQ14</f>
        <v>-52165.649999999994</v>
      </c>
      <c r="ER13" s="27">
        <f>EQ13+SUMIF($X$17:$X$31,ER$16,$F$17:$F$31)-ER14</f>
        <v>-52165.649999999994</v>
      </c>
      <c r="ES13" s="27">
        <f>ER13+SUMIF($X$17:$X$31,ES$16,$F$17:$F$31)-ES14</f>
        <v>-52165.649999999994</v>
      </c>
      <c r="ET13" s="27">
        <f>ES13+SUMIF($X$17:$X$31,ET$16,$F$17:$F$31)-ET14</f>
        <v>-52165.649999999994</v>
      </c>
      <c r="EU13" s="27">
        <f>ET13+SUMIF($X$17:$X$31,EU$16,$F$17:$F$31)-EU14</f>
        <v>-52165.649999999994</v>
      </c>
      <c r="EV13" s="27">
        <f>EU13+SUMIF($X$17:$X$31,EV$16,$F$17:$F$31)-EV14</f>
        <v>-52165.649999999994</v>
      </c>
      <c r="EW13" s="27">
        <f>EV13+SUMIF($X$17:$X$31,EW$16,$F$17:$F$31)-EW14</f>
        <v>-52165.649999999994</v>
      </c>
      <c r="EX13" s="27">
        <f>EW13+SUMIF($X$17:$X$31,EX$16,$F$17:$F$31)-EX14</f>
        <v>-52165.649999999994</v>
      </c>
      <c r="EY13" s="27">
        <f>EX13+SUMIF($X$17:$X$31,EY$16,$F$17:$F$31)-EY14</f>
        <v>-52165.649999999994</v>
      </c>
      <c r="EZ13" s="27">
        <f>EY13+SUMIF($X$17:$X$31,EZ$16,$F$17:$F$31)-EZ14</f>
        <v>-52165.649999999994</v>
      </c>
      <c r="FA13" s="27">
        <f>EZ13+SUMIF($X$17:$X$31,FA$16,$F$17:$F$31)-FA14</f>
        <v>-52165.649999999994</v>
      </c>
      <c r="FB13" s="27">
        <f>FA13+SUMIF($X$17:$X$31,FB$16,$F$17:$F$31)-FB14</f>
        <v>-52165.649999999994</v>
      </c>
    </row>
    <row r="14" spans="1:158" s="11" customFormat="1" x14ac:dyDescent="0.6">
      <c r="A14" s="18"/>
      <c r="B14" s="18"/>
      <c r="C14" s="20" t="s">
        <v>5</v>
      </c>
      <c r="D14" s="20"/>
      <c r="E14" s="20"/>
      <c r="F14" s="41" t="s">
        <v>41</v>
      </c>
      <c r="G14" s="21"/>
      <c r="H14" s="21"/>
      <c r="I14" s="21"/>
      <c r="J14" s="21"/>
      <c r="K14" s="21">
        <f>SUM(K17:K30)</f>
        <v>1.8518518518497729E-3</v>
      </c>
      <c r="O14" s="44"/>
      <c r="P14" s="44"/>
      <c r="Q14" s="44"/>
      <c r="R14" s="44"/>
      <c r="S14" s="44"/>
      <c r="T14" s="44"/>
      <c r="U14" s="44"/>
      <c r="V14" s="44"/>
      <c r="W14" s="44"/>
      <c r="X14" s="12"/>
      <c r="Y14" s="12" t="s">
        <v>6</v>
      </c>
      <c r="AA14" s="28">
        <f>SUM(AA17:AA31)</f>
        <v>26713.730000000003</v>
      </c>
      <c r="AB14" s="28">
        <f>SUM(AB17:AB31)</f>
        <v>-8789.9400000000023</v>
      </c>
      <c r="AC14" s="28">
        <f>SUM(AC17:AC31)</f>
        <v>10250.64</v>
      </c>
      <c r="AD14" s="28">
        <f>SUM(AD17:AD31)</f>
        <v>10275.07</v>
      </c>
      <c r="AE14" s="28">
        <f>SUM(AE17:AE31)</f>
        <v>10275.07</v>
      </c>
      <c r="AF14" s="28">
        <f>SUM(AF17:AF31)</f>
        <v>10275.07</v>
      </c>
      <c r="AG14" s="28">
        <f>SUM(AG17:AG31)</f>
        <v>10275.07</v>
      </c>
      <c r="AH14" s="28">
        <f>SUM(AH17:AH31)</f>
        <v>10275.07</v>
      </c>
      <c r="AI14" s="28">
        <f>SUM(AI17:AI31)</f>
        <v>9933.2999999999993</v>
      </c>
      <c r="AJ14" s="28">
        <f>SUM(AJ17:AJ31)</f>
        <v>9864.9500000000007</v>
      </c>
      <c r="AK14" s="28">
        <f>SUM(AK17:AK31)</f>
        <v>9864.9500000000007</v>
      </c>
      <c r="AL14" s="28">
        <f>SUM(AL17:AL31)</f>
        <v>9861.11</v>
      </c>
      <c r="AM14" s="28">
        <f>SUM(AM17:AM31)</f>
        <v>9105.4199999999983</v>
      </c>
      <c r="AN14" s="28">
        <f>SUM(AN17:AN31)</f>
        <v>806.25</v>
      </c>
      <c r="AO14" s="28">
        <f>SUM(AO17:AO31)</f>
        <v>73.31</v>
      </c>
      <c r="AP14" s="28">
        <f>SUM(AP17:AP31)</f>
        <v>0</v>
      </c>
      <c r="AQ14" s="28">
        <f>SUM(AQ17:AQ31)</f>
        <v>0</v>
      </c>
      <c r="AR14" s="28">
        <f>SUM(AR17:AR31)</f>
        <v>0</v>
      </c>
      <c r="AS14" s="28">
        <f>SUM(AS17:AS31)</f>
        <v>0</v>
      </c>
      <c r="AT14" s="28">
        <f>SUM(AT17:AT31)</f>
        <v>0</v>
      </c>
      <c r="AU14" s="28">
        <f>SUM(AU17:AU31)</f>
        <v>0</v>
      </c>
      <c r="AV14" s="28">
        <f>SUM(AV17:AV31)</f>
        <v>0</v>
      </c>
      <c r="AW14" s="28">
        <f>SUM(AW17:AW31)</f>
        <v>0</v>
      </c>
      <c r="AX14" s="28">
        <f>SUM(AX17:AX31)</f>
        <v>0</v>
      </c>
      <c r="AY14" s="28">
        <f>SUM(AY17:AY31)</f>
        <v>0</v>
      </c>
      <c r="AZ14" s="28">
        <f>SUM(AZ17:AZ31)</f>
        <v>0</v>
      </c>
      <c r="BA14" s="28">
        <f>SUM(BA17:BA31)</f>
        <v>0</v>
      </c>
      <c r="BB14" s="28">
        <f>SUM(BB17:BB31)</f>
        <v>0</v>
      </c>
      <c r="BC14" s="28">
        <f>SUM(BC17:BC31)</f>
        <v>0</v>
      </c>
      <c r="BD14" s="28">
        <f>SUM(BD17:BD31)</f>
        <v>0</v>
      </c>
      <c r="BE14" s="28">
        <f>SUM(BE17:BE31)</f>
        <v>0</v>
      </c>
      <c r="BF14" s="28">
        <f>SUM(BF17:BF31)</f>
        <v>0</v>
      </c>
      <c r="BG14" s="28">
        <f>SUM(BG17:BG31)</f>
        <v>0</v>
      </c>
      <c r="BH14" s="28">
        <f>SUM(BH17:BH31)</f>
        <v>0</v>
      </c>
      <c r="BI14" s="28">
        <f>SUM(BI17:BI31)</f>
        <v>0</v>
      </c>
      <c r="BJ14" s="28">
        <f>SUM(BJ17:BJ31)</f>
        <v>0</v>
      </c>
      <c r="BK14" s="28">
        <f>SUM(BK17:BK31)</f>
        <v>0</v>
      </c>
      <c r="BL14" s="28">
        <f>SUM(BL17:BL31)</f>
        <v>0</v>
      </c>
      <c r="BM14" s="28">
        <f>SUM(BM17:BM31)</f>
        <v>0</v>
      </c>
      <c r="BN14" s="28">
        <f>SUM(BN17:BN31)</f>
        <v>0</v>
      </c>
      <c r="BO14" s="28">
        <f>SUM(BO17:BO31)</f>
        <v>0</v>
      </c>
      <c r="BP14" s="28">
        <f>SUM(BP17:BP31)</f>
        <v>0</v>
      </c>
      <c r="BQ14" s="28">
        <f>SUM(BQ17:BQ31)</f>
        <v>0</v>
      </c>
      <c r="BR14" s="28">
        <f>SUM(BR17:BR31)</f>
        <v>0</v>
      </c>
      <c r="BS14" s="28">
        <f>SUM(BS17:BS31)</f>
        <v>0</v>
      </c>
      <c r="BT14" s="28">
        <f>SUM(BT17:BT31)</f>
        <v>0</v>
      </c>
      <c r="BU14" s="28">
        <f>SUM(BU17:BU31)</f>
        <v>0</v>
      </c>
      <c r="BV14" s="28">
        <f>SUM(BV17:BV31)</f>
        <v>0</v>
      </c>
      <c r="BW14" s="28">
        <f>SUM(BW17:BW31)</f>
        <v>0</v>
      </c>
      <c r="BX14" s="28">
        <f>SUM(BX17:BX31)</f>
        <v>0</v>
      </c>
      <c r="BY14" s="28">
        <f>SUM(BY17:BY31)</f>
        <v>0</v>
      </c>
      <c r="BZ14" s="28">
        <f>SUM(BZ17:BZ31)</f>
        <v>0</v>
      </c>
      <c r="CA14" s="28">
        <f>SUM(CA17:CA31)</f>
        <v>0</v>
      </c>
      <c r="CB14" s="28">
        <f>SUM(CB17:CB31)</f>
        <v>0</v>
      </c>
      <c r="CC14" s="28">
        <f>SUM(CC17:CC31)</f>
        <v>0</v>
      </c>
      <c r="CD14" s="28">
        <f>SUM(CD17:CD31)</f>
        <v>0</v>
      </c>
      <c r="CE14" s="28">
        <f>SUM(CE17:CE31)</f>
        <v>0</v>
      </c>
      <c r="CF14" s="28">
        <f>SUM(CF17:CF31)</f>
        <v>0</v>
      </c>
      <c r="CG14" s="28">
        <f>SUM(CG17:CG31)</f>
        <v>0</v>
      </c>
      <c r="CH14" s="28">
        <f>SUM(CH17:CH31)</f>
        <v>0</v>
      </c>
      <c r="CI14" s="28">
        <f>SUM(CI17:CI31)</f>
        <v>0</v>
      </c>
      <c r="CJ14" s="28">
        <f>SUM(CJ17:CJ31)</f>
        <v>0</v>
      </c>
      <c r="CK14" s="28">
        <f>SUM(CK17:CK31)</f>
        <v>0</v>
      </c>
      <c r="CL14" s="28">
        <f>SUM(CL17:CL31)</f>
        <v>0</v>
      </c>
      <c r="CM14" s="28">
        <f>SUM(CM17:CM31)</f>
        <v>0</v>
      </c>
      <c r="CN14" s="28">
        <f>SUM(CN17:CN31)</f>
        <v>0</v>
      </c>
      <c r="CO14" s="28">
        <f>SUM(CO17:CO31)</f>
        <v>0</v>
      </c>
      <c r="CP14" s="28">
        <f>SUM(CP17:CP31)</f>
        <v>0</v>
      </c>
      <c r="CQ14" s="28">
        <f>SUM(CQ17:CQ31)</f>
        <v>0</v>
      </c>
      <c r="CR14" s="28">
        <f>SUM(CR17:CR31)</f>
        <v>0</v>
      </c>
      <c r="CS14" s="28">
        <f>SUM(CS17:CS31)</f>
        <v>0</v>
      </c>
      <c r="CT14" s="28">
        <f>SUM(CT17:CT31)</f>
        <v>0</v>
      </c>
      <c r="CU14" s="28">
        <f>SUM(CU17:CU31)</f>
        <v>0</v>
      </c>
      <c r="CV14" s="28">
        <f>SUM(CV17:CV31)</f>
        <v>0</v>
      </c>
      <c r="CW14" s="28">
        <f>SUM(CW17:CW31)</f>
        <v>0</v>
      </c>
      <c r="CX14" s="28">
        <f>SUM(CX17:CX31)</f>
        <v>0</v>
      </c>
      <c r="CY14" s="28">
        <f>SUM(CY17:CY31)</f>
        <v>0</v>
      </c>
      <c r="CZ14" s="28">
        <f>SUM(CZ17:CZ31)</f>
        <v>0</v>
      </c>
      <c r="DA14" s="28">
        <f>SUM(DA17:DA31)</f>
        <v>0</v>
      </c>
      <c r="DB14" s="28">
        <f>SUM(DB17:DB31)</f>
        <v>0</v>
      </c>
      <c r="DC14" s="28">
        <f>SUM(DC17:DC31)</f>
        <v>0</v>
      </c>
      <c r="DD14" s="28">
        <f>SUM(DD17:DD31)</f>
        <v>0</v>
      </c>
      <c r="DE14" s="28">
        <f>SUM(DE17:DE31)</f>
        <v>0</v>
      </c>
      <c r="DF14" s="28">
        <f>SUM(DF17:DF31)</f>
        <v>0</v>
      </c>
      <c r="DG14" s="28">
        <f>SUM(DG17:DG31)</f>
        <v>0</v>
      </c>
      <c r="DH14" s="28">
        <f>SUM(DH17:DH31)</f>
        <v>0</v>
      </c>
      <c r="DI14" s="28">
        <f>SUM(DI17:DI31)</f>
        <v>0</v>
      </c>
      <c r="DJ14" s="28">
        <f>SUM(DJ17:DJ31)</f>
        <v>0</v>
      </c>
      <c r="DK14" s="28">
        <f>SUM(DK17:DK31)</f>
        <v>0</v>
      </c>
      <c r="DL14" s="28">
        <f>SUM(DL17:DL31)</f>
        <v>0</v>
      </c>
      <c r="DM14" s="28">
        <f>SUM(DM17:DM31)</f>
        <v>0</v>
      </c>
      <c r="DN14" s="28">
        <f>SUM(DN17:DN31)</f>
        <v>0</v>
      </c>
      <c r="DO14" s="28">
        <f>SUM(DO17:DO31)</f>
        <v>0</v>
      </c>
      <c r="DP14" s="28">
        <f>SUM(DP17:DP31)</f>
        <v>0</v>
      </c>
      <c r="DQ14" s="28">
        <f>SUM(DQ17:DQ31)</f>
        <v>0</v>
      </c>
      <c r="DR14" s="28">
        <f>SUM(DR17:DR31)</f>
        <v>0</v>
      </c>
      <c r="DS14" s="28">
        <f>SUM(DS17:DS31)</f>
        <v>0</v>
      </c>
      <c r="DT14" s="28">
        <f>SUM(DT17:DT31)</f>
        <v>0</v>
      </c>
      <c r="DU14" s="28">
        <f>SUM(DU17:DU31)</f>
        <v>0</v>
      </c>
      <c r="DV14" s="28">
        <f>SUM(DV17:DV31)</f>
        <v>0</v>
      </c>
      <c r="DW14" s="28">
        <f>SUM(DW17:DW31)</f>
        <v>0</v>
      </c>
      <c r="DX14" s="28">
        <f>SUM(DX17:DX31)</f>
        <v>0</v>
      </c>
      <c r="DY14" s="28">
        <f>SUM(DY17:DY31)</f>
        <v>0</v>
      </c>
      <c r="DZ14" s="28">
        <f>SUM(DZ17:DZ31)</f>
        <v>0</v>
      </c>
      <c r="EA14" s="28">
        <f>SUM(EA17:EA31)</f>
        <v>0</v>
      </c>
      <c r="EB14" s="28">
        <f>SUM(EB17:EB31)</f>
        <v>0</v>
      </c>
      <c r="EC14" s="28">
        <f>SUM(EC17:EC31)</f>
        <v>0</v>
      </c>
      <c r="ED14" s="28">
        <f>SUM(ED17:ED31)</f>
        <v>0</v>
      </c>
      <c r="EE14" s="28">
        <f>SUM(EE17:EE31)</f>
        <v>0</v>
      </c>
      <c r="EF14" s="28">
        <f>SUM(EF17:EF31)</f>
        <v>0</v>
      </c>
      <c r="EG14" s="28">
        <f>SUM(EG17:EG31)</f>
        <v>0</v>
      </c>
      <c r="EH14" s="28">
        <f>SUM(EH17:EH31)</f>
        <v>0</v>
      </c>
      <c r="EI14" s="28">
        <f>SUM(EI17:EI31)</f>
        <v>0</v>
      </c>
      <c r="EJ14" s="28">
        <f>SUM(EJ17:EJ31)</f>
        <v>0</v>
      </c>
      <c r="EK14" s="28">
        <f>SUM(EK17:EK31)</f>
        <v>0</v>
      </c>
      <c r="EL14" s="28">
        <f>SUM(EL17:EL31)</f>
        <v>0</v>
      </c>
      <c r="EM14" s="28">
        <f>SUM(EM17:EM31)</f>
        <v>0</v>
      </c>
      <c r="EN14" s="28">
        <f>SUM(EN17:EN31)</f>
        <v>0</v>
      </c>
      <c r="EO14" s="28">
        <f>SUM(EO17:EO31)</f>
        <v>0</v>
      </c>
      <c r="EP14" s="28">
        <f>SUM(EP17:EP31)</f>
        <v>0</v>
      </c>
      <c r="EQ14" s="28">
        <f>SUM(EQ17:EQ31)</f>
        <v>0</v>
      </c>
      <c r="ER14" s="28">
        <f>SUM(ER17:ER31)</f>
        <v>0</v>
      </c>
      <c r="ES14" s="28">
        <f>SUM(ES17:ES31)</f>
        <v>0</v>
      </c>
      <c r="ET14" s="28">
        <f>SUM(ET17:ET31)</f>
        <v>0</v>
      </c>
      <c r="EU14" s="28">
        <f>SUM(EU17:EU31)</f>
        <v>0</v>
      </c>
      <c r="EV14" s="28">
        <f>SUM(EV17:EV31)</f>
        <v>0</v>
      </c>
      <c r="EW14" s="28">
        <f>SUM(EW17:EW31)</f>
        <v>0</v>
      </c>
      <c r="EX14" s="28">
        <f>SUM(EX17:EX31)</f>
        <v>0</v>
      </c>
      <c r="EY14" s="28">
        <f>SUM(EY17:EY31)</f>
        <v>0</v>
      </c>
      <c r="EZ14" s="28">
        <f>SUM(EZ17:EZ31)</f>
        <v>0</v>
      </c>
      <c r="FA14" s="28">
        <f>SUM(FA17:FA31)</f>
        <v>0</v>
      </c>
      <c r="FB14" s="28">
        <f>SUM(FB17:FB31)</f>
        <v>0</v>
      </c>
    </row>
    <row r="15" spans="1:158" s="22" customFormat="1" x14ac:dyDescent="0.6">
      <c r="O15" s="57">
        <f>COUNTIF(O17:O294,"X")</f>
        <v>3</v>
      </c>
      <c r="P15" s="57">
        <f>COUNTIF(P17:P294,"X")</f>
        <v>4</v>
      </c>
      <c r="Q15" s="57">
        <f>COUNTIF(Q17:Q294,"X")</f>
        <v>0</v>
      </c>
      <c r="R15" s="57">
        <f>COUNTIF(R17:R294,"X")</f>
        <v>0</v>
      </c>
      <c r="S15" s="57">
        <f>COUNTIF(S17:S294,"X")</f>
        <v>4</v>
      </c>
      <c r="T15" s="57">
        <f>COUNTIF(T17:T294,"X")</f>
        <v>4</v>
      </c>
      <c r="U15" s="57">
        <f>COUNTIF(U17:U294,"X")</f>
        <v>6</v>
      </c>
      <c r="V15" s="57">
        <f>COUNTIF(V17:V294,"X")</f>
        <v>0</v>
      </c>
      <c r="W15" s="57"/>
      <c r="X15" s="11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</row>
    <row r="16" spans="1:158" s="52" customFormat="1" ht="53.25" customHeight="1" x14ac:dyDescent="0.5">
      <c r="A16" s="45" t="s">
        <v>7</v>
      </c>
      <c r="B16" s="46" t="s">
        <v>12</v>
      </c>
      <c r="C16" s="46" t="s">
        <v>8</v>
      </c>
      <c r="D16" s="46" t="s">
        <v>13</v>
      </c>
      <c r="E16" s="46" t="s">
        <v>14</v>
      </c>
      <c r="F16" s="47" t="s">
        <v>15</v>
      </c>
      <c r="G16" s="47" t="s">
        <v>16</v>
      </c>
      <c r="H16" s="47" t="s">
        <v>17</v>
      </c>
      <c r="I16" s="47" t="s">
        <v>18</v>
      </c>
      <c r="J16" s="47" t="s">
        <v>19</v>
      </c>
      <c r="K16" s="47" t="s">
        <v>9</v>
      </c>
      <c r="L16" s="47" t="s">
        <v>20</v>
      </c>
      <c r="M16" s="47" t="s">
        <v>10</v>
      </c>
      <c r="N16" s="47" t="s">
        <v>11</v>
      </c>
      <c r="O16" s="58" t="s">
        <v>45</v>
      </c>
      <c r="P16" s="58" t="s">
        <v>46</v>
      </c>
      <c r="Q16" s="58" t="s">
        <v>47</v>
      </c>
      <c r="R16" s="58" t="s">
        <v>48</v>
      </c>
      <c r="S16" s="58" t="s">
        <v>49</v>
      </c>
      <c r="T16" s="58" t="s">
        <v>50</v>
      </c>
      <c r="U16" s="58" t="s">
        <v>43</v>
      </c>
      <c r="V16" s="58" t="s">
        <v>44</v>
      </c>
      <c r="W16" s="58" t="s">
        <v>51</v>
      </c>
      <c r="X16" s="54" t="s">
        <v>42</v>
      </c>
      <c r="Y16" s="48"/>
      <c r="Z16" s="49"/>
      <c r="AA16" s="50">
        <v>42005</v>
      </c>
      <c r="AB16" s="51">
        <f>EOMONTH(AA16,0)+1</f>
        <v>42036</v>
      </c>
      <c r="AC16" s="51">
        <f t="shared" ref="AC16:CN16" si="13">EOMONTH(AB16,0)+1</f>
        <v>42064</v>
      </c>
      <c r="AD16" s="51">
        <f t="shared" si="13"/>
        <v>42095</v>
      </c>
      <c r="AE16" s="51">
        <f t="shared" si="13"/>
        <v>42125</v>
      </c>
      <c r="AF16" s="51">
        <f t="shared" si="13"/>
        <v>42156</v>
      </c>
      <c r="AG16" s="51">
        <f t="shared" si="13"/>
        <v>42186</v>
      </c>
      <c r="AH16" s="51">
        <f t="shared" si="13"/>
        <v>42217</v>
      </c>
      <c r="AI16" s="51">
        <f t="shared" si="13"/>
        <v>42248</v>
      </c>
      <c r="AJ16" s="51">
        <f t="shared" si="13"/>
        <v>42278</v>
      </c>
      <c r="AK16" s="51">
        <f t="shared" si="13"/>
        <v>42309</v>
      </c>
      <c r="AL16" s="51">
        <f t="shared" si="13"/>
        <v>42339</v>
      </c>
      <c r="AM16" s="51">
        <f t="shared" si="13"/>
        <v>42370</v>
      </c>
      <c r="AN16" s="51">
        <f t="shared" si="13"/>
        <v>42401</v>
      </c>
      <c r="AO16" s="51">
        <f t="shared" si="13"/>
        <v>42430</v>
      </c>
      <c r="AP16" s="51">
        <f t="shared" si="13"/>
        <v>42461</v>
      </c>
      <c r="AQ16" s="51">
        <f t="shared" si="13"/>
        <v>42491</v>
      </c>
      <c r="AR16" s="51">
        <f t="shared" si="13"/>
        <v>42522</v>
      </c>
      <c r="AS16" s="51">
        <f t="shared" si="13"/>
        <v>42552</v>
      </c>
      <c r="AT16" s="51">
        <f t="shared" si="13"/>
        <v>42583</v>
      </c>
      <c r="AU16" s="51">
        <f t="shared" si="13"/>
        <v>42614</v>
      </c>
      <c r="AV16" s="51">
        <f t="shared" si="13"/>
        <v>42644</v>
      </c>
      <c r="AW16" s="51">
        <f t="shared" si="13"/>
        <v>42675</v>
      </c>
      <c r="AX16" s="51">
        <f t="shared" si="13"/>
        <v>42705</v>
      </c>
      <c r="AY16" s="51">
        <f t="shared" si="13"/>
        <v>42736</v>
      </c>
      <c r="AZ16" s="51">
        <f t="shared" si="13"/>
        <v>42767</v>
      </c>
      <c r="BA16" s="51">
        <f t="shared" si="13"/>
        <v>42795</v>
      </c>
      <c r="BB16" s="51">
        <f t="shared" si="13"/>
        <v>42826</v>
      </c>
      <c r="BC16" s="51">
        <f t="shared" si="13"/>
        <v>42856</v>
      </c>
      <c r="BD16" s="51">
        <f t="shared" si="13"/>
        <v>42887</v>
      </c>
      <c r="BE16" s="51">
        <f t="shared" si="13"/>
        <v>42917</v>
      </c>
      <c r="BF16" s="51">
        <f t="shared" si="13"/>
        <v>42948</v>
      </c>
      <c r="BG16" s="51">
        <f t="shared" si="13"/>
        <v>42979</v>
      </c>
      <c r="BH16" s="51">
        <f t="shared" si="13"/>
        <v>43009</v>
      </c>
      <c r="BI16" s="51">
        <f t="shared" si="13"/>
        <v>43040</v>
      </c>
      <c r="BJ16" s="51">
        <f t="shared" si="13"/>
        <v>43070</v>
      </c>
      <c r="BK16" s="51">
        <f t="shared" si="13"/>
        <v>43101</v>
      </c>
      <c r="BL16" s="51">
        <f t="shared" si="13"/>
        <v>43132</v>
      </c>
      <c r="BM16" s="51">
        <f t="shared" si="13"/>
        <v>43160</v>
      </c>
      <c r="BN16" s="51">
        <f t="shared" si="13"/>
        <v>43191</v>
      </c>
      <c r="BO16" s="51">
        <f t="shared" si="13"/>
        <v>43221</v>
      </c>
      <c r="BP16" s="51">
        <f t="shared" si="13"/>
        <v>43252</v>
      </c>
      <c r="BQ16" s="51">
        <f t="shared" si="13"/>
        <v>43282</v>
      </c>
      <c r="BR16" s="51">
        <f t="shared" si="13"/>
        <v>43313</v>
      </c>
      <c r="BS16" s="51">
        <f t="shared" si="13"/>
        <v>43344</v>
      </c>
      <c r="BT16" s="51">
        <f t="shared" si="13"/>
        <v>43374</v>
      </c>
      <c r="BU16" s="51">
        <f t="shared" si="13"/>
        <v>43405</v>
      </c>
      <c r="BV16" s="51">
        <f t="shared" si="13"/>
        <v>43435</v>
      </c>
      <c r="BW16" s="51">
        <f t="shared" si="13"/>
        <v>43466</v>
      </c>
      <c r="BX16" s="51">
        <f t="shared" si="13"/>
        <v>43497</v>
      </c>
      <c r="BY16" s="51">
        <f t="shared" si="13"/>
        <v>43525</v>
      </c>
      <c r="BZ16" s="51">
        <f t="shared" si="13"/>
        <v>43556</v>
      </c>
      <c r="CA16" s="51">
        <f t="shared" si="13"/>
        <v>43586</v>
      </c>
      <c r="CB16" s="51">
        <f t="shared" si="13"/>
        <v>43617</v>
      </c>
      <c r="CC16" s="51">
        <f t="shared" si="13"/>
        <v>43647</v>
      </c>
      <c r="CD16" s="51">
        <f t="shared" si="13"/>
        <v>43678</v>
      </c>
      <c r="CE16" s="51">
        <f t="shared" si="13"/>
        <v>43709</v>
      </c>
      <c r="CF16" s="51">
        <f t="shared" si="13"/>
        <v>43739</v>
      </c>
      <c r="CG16" s="51">
        <f t="shared" si="13"/>
        <v>43770</v>
      </c>
      <c r="CH16" s="51">
        <f t="shared" si="13"/>
        <v>43800</v>
      </c>
      <c r="CI16" s="51">
        <f t="shared" si="13"/>
        <v>43831</v>
      </c>
      <c r="CJ16" s="51">
        <f t="shared" si="13"/>
        <v>43862</v>
      </c>
      <c r="CK16" s="51">
        <f t="shared" si="13"/>
        <v>43891</v>
      </c>
      <c r="CL16" s="51">
        <f t="shared" si="13"/>
        <v>43922</v>
      </c>
      <c r="CM16" s="51">
        <f t="shared" si="13"/>
        <v>43952</v>
      </c>
      <c r="CN16" s="51">
        <f t="shared" si="13"/>
        <v>43983</v>
      </c>
      <c r="CO16" s="51">
        <f t="shared" ref="CO16:EZ16" si="14">EOMONTH(CN16,0)+1</f>
        <v>44013</v>
      </c>
      <c r="CP16" s="51">
        <f t="shared" si="14"/>
        <v>44044</v>
      </c>
      <c r="CQ16" s="51">
        <f t="shared" si="14"/>
        <v>44075</v>
      </c>
      <c r="CR16" s="51">
        <f t="shared" si="14"/>
        <v>44105</v>
      </c>
      <c r="CS16" s="51">
        <f t="shared" si="14"/>
        <v>44136</v>
      </c>
      <c r="CT16" s="51">
        <f t="shared" si="14"/>
        <v>44166</v>
      </c>
      <c r="CU16" s="51">
        <f t="shared" si="14"/>
        <v>44197</v>
      </c>
      <c r="CV16" s="51">
        <f t="shared" si="14"/>
        <v>44228</v>
      </c>
      <c r="CW16" s="51">
        <f t="shared" si="14"/>
        <v>44256</v>
      </c>
      <c r="CX16" s="51">
        <f t="shared" si="14"/>
        <v>44287</v>
      </c>
      <c r="CY16" s="51">
        <f t="shared" si="14"/>
        <v>44317</v>
      </c>
      <c r="CZ16" s="51">
        <f t="shared" si="14"/>
        <v>44348</v>
      </c>
      <c r="DA16" s="51">
        <f t="shared" si="14"/>
        <v>44378</v>
      </c>
      <c r="DB16" s="51">
        <f t="shared" si="14"/>
        <v>44409</v>
      </c>
      <c r="DC16" s="51">
        <f t="shared" si="14"/>
        <v>44440</v>
      </c>
      <c r="DD16" s="51">
        <f t="shared" si="14"/>
        <v>44470</v>
      </c>
      <c r="DE16" s="51">
        <f t="shared" si="14"/>
        <v>44501</v>
      </c>
      <c r="DF16" s="51">
        <f t="shared" si="14"/>
        <v>44531</v>
      </c>
      <c r="DG16" s="51">
        <f t="shared" si="14"/>
        <v>44562</v>
      </c>
      <c r="DH16" s="51">
        <f t="shared" si="14"/>
        <v>44593</v>
      </c>
      <c r="DI16" s="51">
        <f t="shared" si="14"/>
        <v>44621</v>
      </c>
      <c r="DJ16" s="51">
        <f t="shared" si="14"/>
        <v>44652</v>
      </c>
      <c r="DK16" s="51">
        <f t="shared" si="14"/>
        <v>44682</v>
      </c>
      <c r="DL16" s="51">
        <f t="shared" si="14"/>
        <v>44713</v>
      </c>
      <c r="DM16" s="51">
        <f t="shared" si="14"/>
        <v>44743</v>
      </c>
      <c r="DN16" s="51">
        <f t="shared" si="14"/>
        <v>44774</v>
      </c>
      <c r="DO16" s="51">
        <f t="shared" si="14"/>
        <v>44805</v>
      </c>
      <c r="DP16" s="51">
        <f t="shared" si="14"/>
        <v>44835</v>
      </c>
      <c r="DQ16" s="51">
        <f t="shared" si="14"/>
        <v>44866</v>
      </c>
      <c r="DR16" s="51">
        <f t="shared" si="14"/>
        <v>44896</v>
      </c>
      <c r="DS16" s="51">
        <f t="shared" si="14"/>
        <v>44927</v>
      </c>
      <c r="DT16" s="51">
        <f t="shared" si="14"/>
        <v>44958</v>
      </c>
      <c r="DU16" s="51">
        <f t="shared" si="14"/>
        <v>44986</v>
      </c>
      <c r="DV16" s="51">
        <f t="shared" si="14"/>
        <v>45017</v>
      </c>
      <c r="DW16" s="51">
        <f t="shared" si="14"/>
        <v>45047</v>
      </c>
      <c r="DX16" s="51">
        <f t="shared" si="14"/>
        <v>45078</v>
      </c>
      <c r="DY16" s="51">
        <f t="shared" si="14"/>
        <v>45108</v>
      </c>
      <c r="DZ16" s="51">
        <f t="shared" si="14"/>
        <v>45139</v>
      </c>
      <c r="EA16" s="51">
        <f t="shared" si="14"/>
        <v>45170</v>
      </c>
      <c r="EB16" s="51">
        <f t="shared" si="14"/>
        <v>45200</v>
      </c>
      <c r="EC16" s="51">
        <f t="shared" si="14"/>
        <v>45231</v>
      </c>
      <c r="ED16" s="51">
        <f t="shared" si="14"/>
        <v>45261</v>
      </c>
      <c r="EE16" s="51">
        <f t="shared" si="14"/>
        <v>45292</v>
      </c>
      <c r="EF16" s="51">
        <f t="shared" si="14"/>
        <v>45323</v>
      </c>
      <c r="EG16" s="51">
        <f t="shared" si="14"/>
        <v>45352</v>
      </c>
      <c r="EH16" s="51">
        <f t="shared" si="14"/>
        <v>45383</v>
      </c>
      <c r="EI16" s="51">
        <f t="shared" si="14"/>
        <v>45413</v>
      </c>
      <c r="EJ16" s="51">
        <f t="shared" si="14"/>
        <v>45444</v>
      </c>
      <c r="EK16" s="51">
        <f t="shared" si="14"/>
        <v>45474</v>
      </c>
      <c r="EL16" s="51">
        <f t="shared" si="14"/>
        <v>45505</v>
      </c>
      <c r="EM16" s="51">
        <f t="shared" si="14"/>
        <v>45536</v>
      </c>
      <c r="EN16" s="51">
        <f t="shared" si="14"/>
        <v>45566</v>
      </c>
      <c r="EO16" s="51">
        <f t="shared" si="14"/>
        <v>45597</v>
      </c>
      <c r="EP16" s="51">
        <f t="shared" si="14"/>
        <v>45627</v>
      </c>
      <c r="EQ16" s="51">
        <f t="shared" si="14"/>
        <v>45658</v>
      </c>
      <c r="ER16" s="51">
        <f t="shared" si="14"/>
        <v>45689</v>
      </c>
      <c r="ES16" s="51">
        <f t="shared" si="14"/>
        <v>45717</v>
      </c>
      <c r="ET16" s="51">
        <f t="shared" si="14"/>
        <v>45748</v>
      </c>
      <c r="EU16" s="51">
        <f t="shared" si="14"/>
        <v>45778</v>
      </c>
      <c r="EV16" s="51">
        <f t="shared" si="14"/>
        <v>45809</v>
      </c>
      <c r="EW16" s="51">
        <f t="shared" si="14"/>
        <v>45839</v>
      </c>
      <c r="EX16" s="51">
        <f t="shared" si="14"/>
        <v>45870</v>
      </c>
      <c r="EY16" s="51">
        <f t="shared" si="14"/>
        <v>45901</v>
      </c>
      <c r="EZ16" s="51">
        <f t="shared" si="14"/>
        <v>45931</v>
      </c>
      <c r="FA16" s="51">
        <f t="shared" ref="FA16:FB16" si="15">EOMONTH(EZ16,0)+1</f>
        <v>45962</v>
      </c>
      <c r="FB16" s="51">
        <f t="shared" si="15"/>
        <v>45992</v>
      </c>
    </row>
    <row r="17" spans="1:158" s="26" customFormat="1" ht="16.2" x14ac:dyDescent="0.65">
      <c r="A17" s="30"/>
      <c r="B17" s="31" t="s">
        <v>21</v>
      </c>
      <c r="C17" s="32"/>
      <c r="D17" s="33">
        <v>10000</v>
      </c>
      <c r="E17" s="34" t="s">
        <v>22</v>
      </c>
      <c r="F17" s="33">
        <v>10000</v>
      </c>
      <c r="G17" s="33" t="s">
        <v>23</v>
      </c>
      <c r="H17" s="33" t="s">
        <v>24</v>
      </c>
      <c r="I17" s="35"/>
      <c r="J17" s="35"/>
      <c r="K17" s="36">
        <f>SUM(Z17:FA17)-F17</f>
        <v>0</v>
      </c>
      <c r="L17" s="37">
        <v>42017</v>
      </c>
      <c r="M17" s="38">
        <v>42015</v>
      </c>
      <c r="N17" s="38">
        <v>42380</v>
      </c>
      <c r="O17" s="55" t="str">
        <f>IF(  TEXT(L17,"aaaamm")&lt;TEXT(M17,"aaaamm"),"X","")</f>
        <v/>
      </c>
      <c r="P17" s="55" t="str">
        <f>IF(  TEXT(L17,"aaaamm")&gt;TEXT(N17,"aaaamm"),"X","")</f>
        <v/>
      </c>
      <c r="Q17" s="55" t="str">
        <f>IF(YEAR(L17)&lt;2015,"X","")</f>
        <v/>
      </c>
      <c r="R17" s="55" t="str">
        <f>IF(YEAR(L17)&gt;2025,"X","")</f>
        <v/>
      </c>
      <c r="S17" s="55" t="str">
        <f>IF(YEAR(M17)&lt;=1999,"X","")</f>
        <v/>
      </c>
      <c r="T17" s="55" t="str">
        <f>IF(YEAR(N17)&lt;=1999,"X","")</f>
        <v/>
      </c>
      <c r="U17" s="55" t="str">
        <f>IF(YEAR(M17)&lt;2015,"X","")</f>
        <v/>
      </c>
      <c r="V17" s="55" t="str">
        <f>IF(YEAR(N17)&gt;2025,"X","")</f>
        <v/>
      </c>
      <c r="W17" s="55" t="str">
        <f>IF(M17&gt;N17,"X","")</f>
        <v/>
      </c>
      <c r="X17" s="56">
        <f>EOMONTH(L17,-1)+1</f>
        <v>42005</v>
      </c>
      <c r="Y17" s="42"/>
      <c r="Z17" s="25" t="str">
        <f>IF(L17=$AA$16,"ok","")</f>
        <v/>
      </c>
      <c r="AA17" s="29">
        <f>ROUND(IF(EOMONTH(AA$16,-1)+1=EOMONTH($L17,-1)+1,$F17-SUM(AB17:$FB17),RmbtMensuel(AA$16,$M17,$N17,$F17,$L17)),2)</f>
        <v>-271.14</v>
      </c>
      <c r="AB17" s="29">
        <f>ROUND(IF(EOMONTH(AB$16,-1)+1=EOMONTH($L17,-1)+1,$F17-SUM(AC17:$FB17),RmbtMensuel(AB$16,$M17,$N17,$F17,$L17)),2)</f>
        <v>903.62</v>
      </c>
      <c r="AC17" s="29">
        <f>ROUND(IF(EOMONTH(AC$16,-1)+1=EOMONTH($L17,-1)+1,$F17-SUM(AD17:$FB17),RmbtMensuel(AC$16,$M17,$N17,$F17,$L17)),2)</f>
        <v>903.62</v>
      </c>
      <c r="AD17" s="29">
        <f>ROUND(IF(EOMONTH(AD$16,-1)+1=EOMONTH($L17,-1)+1,$F17-SUM(AE17:$FB17),RmbtMensuel(AD$16,$M17,$N17,$F17,$L17)),2)</f>
        <v>903.62</v>
      </c>
      <c r="AE17" s="29">
        <f>ROUND(IF(EOMONTH(AE$16,-1)+1=EOMONTH($L17,-1)+1,$F17-SUM(AF17:$FB17),RmbtMensuel(AE$16,$M17,$N17,$F17,$L17)),2)</f>
        <v>903.62</v>
      </c>
      <c r="AF17" s="29">
        <f>ROUND(IF(EOMONTH(AF$16,-1)+1=EOMONTH($L17,-1)+1,$F17-SUM(AG17:$FB17),RmbtMensuel(AF$16,$M17,$N17,$F17,$L17)),2)</f>
        <v>903.62</v>
      </c>
      <c r="AG17" s="29">
        <f>ROUND(IF(EOMONTH(AG$16,-1)+1=EOMONTH($L17,-1)+1,$F17-SUM(AH17:$FB17),RmbtMensuel(AG$16,$M17,$N17,$F17,$L17)),2)</f>
        <v>903.62</v>
      </c>
      <c r="AH17" s="29">
        <f>ROUND(IF(EOMONTH(AH$16,-1)+1=EOMONTH($L17,-1)+1,$F17-SUM(AI17:$FB17),RmbtMensuel(AH$16,$M17,$N17,$F17,$L17)),2)</f>
        <v>903.62</v>
      </c>
      <c r="AI17" s="29">
        <f>ROUND(IF(EOMONTH(AI$16,-1)+1=EOMONTH($L17,-1)+1,$F17-SUM(AJ17:$FB17),RmbtMensuel(AI$16,$M17,$N17,$F17,$L17)),2)</f>
        <v>903.62</v>
      </c>
      <c r="AJ17" s="29">
        <f>ROUND(IF(EOMONTH(AJ$16,-1)+1=EOMONTH($L17,-1)+1,$F17-SUM(AK17:$FB17),RmbtMensuel(AJ$16,$M17,$N17,$F17,$L17)),2)</f>
        <v>903.62</v>
      </c>
      <c r="AK17" s="29">
        <f>ROUND(IF(EOMONTH(AK$16,-1)+1=EOMONTH($L17,-1)+1,$F17-SUM(AL17:$FB17),RmbtMensuel(AK$16,$M17,$N17,$F17,$L17)),2)</f>
        <v>903.62</v>
      </c>
      <c r="AL17" s="29">
        <f>ROUND(IF(EOMONTH(AL$16,-1)+1=EOMONTH($L17,-1)+1,$F17-SUM(AM17:$FB17),RmbtMensuel(AL$16,$M17,$N17,$F17,$L17)),2)</f>
        <v>903.62</v>
      </c>
      <c r="AM17" s="29">
        <f>ROUND(IF(EOMONTH(AM$16,-1)+1=EOMONTH($L17,-1)+1,$F17-SUM(AN17:$FB17),RmbtMensuel(AM$16,$M17,$N17,$F17,$L17)),2)</f>
        <v>331.32</v>
      </c>
      <c r="AN17" s="29">
        <f>ROUND(IF(EOMONTH(AN$16,-1)+1=EOMONTH($L17,-1)+1,$F17-SUM(AO17:$FB17),RmbtMensuel(AN$16,$M17,$N17,$F17,$L17)),2)</f>
        <v>0</v>
      </c>
      <c r="AO17" s="29">
        <f>ROUND(IF(EOMONTH(AO$16,-1)+1=EOMONTH($L17,-1)+1,$F17-SUM(AP17:$FB17),RmbtMensuel(AO$16,$M17,$N17,$F17,$L17)),2)</f>
        <v>0</v>
      </c>
      <c r="AP17" s="29">
        <f>ROUND(IF(EOMONTH(AP$16,-1)+1=EOMONTH($L17,-1)+1,$F17-SUM(AQ17:$FB17),RmbtMensuel(AP$16,$M17,$N17,$F17,$L17)),2)</f>
        <v>0</v>
      </c>
      <c r="AQ17" s="29">
        <f>ROUND(IF(EOMONTH(AQ$16,-1)+1=EOMONTH($L17,-1)+1,$F17-SUM(AR17:$FB17),RmbtMensuel(AQ$16,$M17,$N17,$F17,$L17)),2)</f>
        <v>0</v>
      </c>
      <c r="AR17" s="29">
        <f>ROUND(IF(EOMONTH(AR$16,-1)+1=EOMONTH($L17,-1)+1,$F17-SUM(AS17:$FB17),RmbtMensuel(AR$16,$M17,$N17,$F17,$L17)),2)</f>
        <v>0</v>
      </c>
      <c r="AS17" s="29">
        <f>ROUND(IF(EOMONTH(AS$16,-1)+1=EOMONTH($L17,-1)+1,$F17-SUM(AT17:$FB17),RmbtMensuel(AS$16,$M17,$N17,$F17,$L17)),2)</f>
        <v>0</v>
      </c>
      <c r="AT17" s="29">
        <f>ROUND(IF(EOMONTH(AT$16,-1)+1=EOMONTH($L17,-1)+1,$F17-SUM(AU17:$FB17),RmbtMensuel(AT$16,$M17,$N17,$F17,$L17)),2)</f>
        <v>0</v>
      </c>
      <c r="AU17" s="29">
        <f>ROUND(IF(EOMONTH(AU$16,-1)+1=EOMONTH($L17,-1)+1,$F17-SUM(AV17:$FB17),RmbtMensuel(AU$16,$M17,$N17,$F17,$L17)),2)</f>
        <v>0</v>
      </c>
      <c r="AV17" s="29">
        <f>ROUND(IF(EOMONTH(AV$16,-1)+1=EOMONTH($L17,-1)+1,$F17-SUM(AW17:$FB17),RmbtMensuel(AV$16,$M17,$N17,$F17,$L17)),2)</f>
        <v>0</v>
      </c>
      <c r="AW17" s="29">
        <f>ROUND(IF(EOMONTH(AW$16,-1)+1=EOMONTH($L17,-1)+1,$F17-SUM(AX17:$FB17),RmbtMensuel(AW$16,$M17,$N17,$F17,$L17)),2)</f>
        <v>0</v>
      </c>
      <c r="AX17" s="29">
        <f>ROUND(IF(EOMONTH(AX$16,-1)+1=EOMONTH($L17,-1)+1,$F17-SUM(AY17:$FB17),RmbtMensuel(AX$16,$M17,$N17,$F17,$L17)),2)</f>
        <v>0</v>
      </c>
      <c r="AY17" s="29">
        <f>ROUND(IF(EOMONTH(AY$16,-1)+1=EOMONTH($L17,-1)+1,$F17-SUM(AZ17:$FB17),RmbtMensuel(AY$16,$M17,$N17,$F17,$L17)),2)</f>
        <v>0</v>
      </c>
      <c r="AZ17" s="29">
        <f>ROUND(IF(EOMONTH(AZ$16,-1)+1=EOMONTH($L17,-1)+1,$F17-SUM(BA17:$FB17),RmbtMensuel(AZ$16,$M17,$N17,$F17,$L17)),2)</f>
        <v>0</v>
      </c>
      <c r="BA17" s="29">
        <f>ROUND(IF(EOMONTH(BA$16,-1)+1=EOMONTH($L17,-1)+1,$F17-SUM(BB17:$FB17),RmbtMensuel(BA$16,$M17,$N17,$F17,$L17)),2)</f>
        <v>0</v>
      </c>
      <c r="BB17" s="29">
        <f>ROUND(IF(EOMONTH(BB$16,-1)+1=EOMONTH($L17,-1)+1,$F17-SUM(BC17:$FB17),RmbtMensuel(BB$16,$M17,$N17,$F17,$L17)),2)</f>
        <v>0</v>
      </c>
      <c r="BC17" s="29">
        <f>ROUND(IF(EOMONTH(BC$16,-1)+1=EOMONTH($L17,-1)+1,$F17-SUM(BD17:$FB17),RmbtMensuel(BC$16,$M17,$N17,$F17,$L17)),2)</f>
        <v>0</v>
      </c>
      <c r="BD17" s="29">
        <f>ROUND(IF(EOMONTH(BD$16,-1)+1=EOMONTH($L17,-1)+1,$F17-SUM(BE17:$FB17),RmbtMensuel(BD$16,$M17,$N17,$F17,$L17)),2)</f>
        <v>0</v>
      </c>
      <c r="BE17" s="29">
        <f>ROUND(IF(EOMONTH(BE$16,-1)+1=EOMONTH($L17,-1)+1,$F17-SUM(BF17:$FB17),RmbtMensuel(BE$16,$M17,$N17,$F17,$L17)),2)</f>
        <v>0</v>
      </c>
      <c r="BF17" s="29">
        <f>ROUND(IF(EOMONTH(BF$16,-1)+1=EOMONTH($L17,-1)+1,$F17-SUM(BG17:$FB17),RmbtMensuel(BF$16,$M17,$N17,$F17,$L17)),2)</f>
        <v>0</v>
      </c>
      <c r="BG17" s="29">
        <f>ROUND(IF(EOMONTH(BG$16,-1)+1=EOMONTH($L17,-1)+1,$F17-SUM(BH17:$FB17),RmbtMensuel(BG$16,$M17,$N17,$F17,$L17)),2)</f>
        <v>0</v>
      </c>
      <c r="BH17" s="29">
        <f>ROUND(IF(EOMONTH(BH$16,-1)+1=EOMONTH($L17,-1)+1,$F17-SUM(BI17:$FB17),RmbtMensuel(BH$16,$M17,$N17,$F17,$L17)),2)</f>
        <v>0</v>
      </c>
      <c r="BI17" s="29">
        <f>ROUND(IF(EOMONTH(BI$16,-1)+1=EOMONTH($L17,-1)+1,$F17-SUM(BJ17:$FB17),RmbtMensuel(BI$16,$M17,$N17,$F17,$L17)),2)</f>
        <v>0</v>
      </c>
      <c r="BJ17" s="29">
        <f>ROUND(IF(EOMONTH(BJ$16,-1)+1=EOMONTH($L17,-1)+1,$F17-SUM(BK17:$FB17),RmbtMensuel(BJ$16,$M17,$N17,$F17,$L17)),2)</f>
        <v>0</v>
      </c>
      <c r="BK17" s="29">
        <f>ROUND(IF(EOMONTH(BK$16,-1)+1=EOMONTH($L17,-1)+1,$F17-SUM(BL17:$FB17),RmbtMensuel(BK$16,$M17,$N17,$F17,$L17)),2)</f>
        <v>0</v>
      </c>
      <c r="BL17" s="29">
        <f>ROUND(IF(EOMONTH(BL$16,-1)+1=EOMONTH($L17,-1)+1,$F17-SUM(BM17:$FB17),RmbtMensuel(BL$16,$M17,$N17,$F17,$L17)),2)</f>
        <v>0</v>
      </c>
      <c r="BM17" s="29">
        <f>ROUND(IF(EOMONTH(BM$16,-1)+1=EOMONTH($L17,-1)+1,$F17-SUM(BN17:$FB17),RmbtMensuel(BM$16,$M17,$N17,$F17,$L17)),2)</f>
        <v>0</v>
      </c>
      <c r="BN17" s="29">
        <f>ROUND(IF(EOMONTH(BN$16,-1)+1=EOMONTH($L17,-1)+1,$F17-SUM(BO17:$FB17),RmbtMensuel(BN$16,$M17,$N17,$F17,$L17)),2)</f>
        <v>0</v>
      </c>
      <c r="BO17" s="29">
        <f>ROUND(IF(EOMONTH(BO$16,-1)+1=EOMONTH($L17,-1)+1,$F17-SUM(BP17:$FB17),RmbtMensuel(BO$16,$M17,$N17,$F17,$L17)),2)</f>
        <v>0</v>
      </c>
      <c r="BP17" s="29">
        <f>ROUND(IF(EOMONTH(BP$16,-1)+1=EOMONTH($L17,-1)+1,$F17-SUM(BQ17:$FB17),RmbtMensuel(BP$16,$M17,$N17,$F17,$L17)),2)</f>
        <v>0</v>
      </c>
      <c r="BQ17" s="29">
        <f>ROUND(IF(EOMONTH(BQ$16,-1)+1=EOMONTH($L17,-1)+1,$F17-SUM(BR17:$FB17),RmbtMensuel(BQ$16,$M17,$N17,$F17,$L17)),2)</f>
        <v>0</v>
      </c>
      <c r="BR17" s="29">
        <f>ROUND(IF(EOMONTH(BR$16,-1)+1=EOMONTH($L17,-1)+1,$F17-SUM(BS17:$FB17),RmbtMensuel(BR$16,$M17,$N17,$F17,$L17)),2)</f>
        <v>0</v>
      </c>
      <c r="BS17" s="29">
        <f>ROUND(IF(EOMONTH(BS$16,-1)+1=EOMONTH($L17,-1)+1,$F17-SUM(BT17:$FB17),RmbtMensuel(BS$16,$M17,$N17,$F17,$L17)),2)</f>
        <v>0</v>
      </c>
      <c r="BT17" s="29">
        <f>ROUND(IF(EOMONTH(BT$16,-1)+1=EOMONTH($L17,-1)+1,$F17-SUM(BU17:$FB17),RmbtMensuel(BT$16,$M17,$N17,$F17,$L17)),2)</f>
        <v>0</v>
      </c>
      <c r="BU17" s="29">
        <f>ROUND(IF(EOMONTH(BU$16,-1)+1=EOMONTH($L17,-1)+1,$F17-SUM(BV17:$FB17),RmbtMensuel(BU$16,$M17,$N17,$F17,$L17)),2)</f>
        <v>0</v>
      </c>
      <c r="BV17" s="29">
        <f>ROUND(IF(EOMONTH(BV$16,-1)+1=EOMONTH($L17,-1)+1,$F17-SUM(BW17:$FB17),RmbtMensuel(BV$16,$M17,$N17,$F17,$L17)),2)</f>
        <v>0</v>
      </c>
      <c r="BW17" s="29">
        <f>ROUND(IF(EOMONTH(BW$16,-1)+1=EOMONTH($L17,-1)+1,$F17-SUM(BX17:$FB17),RmbtMensuel(BW$16,$M17,$N17,$F17,$L17)),2)</f>
        <v>0</v>
      </c>
      <c r="BX17" s="29">
        <f>ROUND(IF(EOMONTH(BX$16,-1)+1=EOMONTH($L17,-1)+1,$F17-SUM(BY17:$FB17),RmbtMensuel(BX$16,$M17,$N17,$F17,$L17)),2)</f>
        <v>0</v>
      </c>
      <c r="BY17" s="29">
        <f>ROUND(IF(EOMONTH(BY$16,-1)+1=EOMONTH($L17,-1)+1,$F17-SUM(BZ17:$FB17),RmbtMensuel(BY$16,$M17,$N17,$F17,$L17)),2)</f>
        <v>0</v>
      </c>
      <c r="BZ17" s="29">
        <f>ROUND(IF(EOMONTH(BZ$16,-1)+1=EOMONTH($L17,-1)+1,$F17-SUM(CA17:$FB17),RmbtMensuel(BZ$16,$M17,$N17,$F17,$L17)),2)</f>
        <v>0</v>
      </c>
      <c r="CA17" s="29">
        <f>ROUND(IF(EOMONTH(CA$16,-1)+1=EOMONTH($L17,-1)+1,$F17-SUM(CB17:$FB17),RmbtMensuel(CA$16,$M17,$N17,$F17,$L17)),2)</f>
        <v>0</v>
      </c>
      <c r="CB17" s="29">
        <f>ROUND(IF(EOMONTH(CB$16,-1)+1=EOMONTH($L17,-1)+1,$F17-SUM(CC17:$FB17),RmbtMensuel(CB$16,$M17,$N17,$F17,$L17)),2)</f>
        <v>0</v>
      </c>
      <c r="CC17" s="29">
        <f>ROUND(IF(EOMONTH(CC$16,-1)+1=EOMONTH($L17,-1)+1,$F17-SUM(CD17:$FB17),RmbtMensuel(CC$16,$M17,$N17,$F17,$L17)),2)</f>
        <v>0</v>
      </c>
      <c r="CD17" s="29">
        <f>ROUND(IF(EOMONTH(CD$16,-1)+1=EOMONTH($L17,-1)+1,$F17-SUM(CE17:$FB17),RmbtMensuel(CD$16,$M17,$N17,$F17,$L17)),2)</f>
        <v>0</v>
      </c>
      <c r="CE17" s="29">
        <f>ROUND(IF(EOMONTH(CE$16,-1)+1=EOMONTH($L17,-1)+1,$F17-SUM(CF17:$FB17),RmbtMensuel(CE$16,$M17,$N17,$F17,$L17)),2)</f>
        <v>0</v>
      </c>
      <c r="CF17" s="29">
        <f>ROUND(IF(EOMONTH(CF$16,-1)+1=EOMONTH($L17,-1)+1,$F17-SUM(CG17:$FB17),RmbtMensuel(CF$16,$M17,$N17,$F17,$L17)),2)</f>
        <v>0</v>
      </c>
      <c r="CG17" s="29">
        <f>ROUND(IF(EOMONTH(CG$16,-1)+1=EOMONTH($L17,-1)+1,$F17-SUM(CH17:$FB17),RmbtMensuel(CG$16,$M17,$N17,$F17,$L17)),2)</f>
        <v>0</v>
      </c>
      <c r="CH17" s="29">
        <f>ROUND(IF(EOMONTH(CH$16,-1)+1=EOMONTH($L17,-1)+1,$F17-SUM(CI17:$FB17),RmbtMensuel(CH$16,$M17,$N17,$F17,$L17)),2)</f>
        <v>0</v>
      </c>
      <c r="CI17" s="29">
        <f>ROUND(IF(EOMONTH(CI$16,-1)+1=EOMONTH($L17,-1)+1,$F17-SUM(CJ17:$FB17),RmbtMensuel(CI$16,$M17,$N17,$F17,$L17)),2)</f>
        <v>0</v>
      </c>
      <c r="CJ17" s="29">
        <f>ROUND(IF(EOMONTH(CJ$16,-1)+1=EOMONTH($L17,-1)+1,$F17-SUM(CK17:$FB17),RmbtMensuel(CJ$16,$M17,$N17,$F17,$L17)),2)</f>
        <v>0</v>
      </c>
      <c r="CK17" s="29">
        <f>ROUND(IF(EOMONTH(CK$16,-1)+1=EOMONTH($L17,-1)+1,$F17-SUM(CL17:$FB17),RmbtMensuel(CK$16,$M17,$N17,$F17,$L17)),2)</f>
        <v>0</v>
      </c>
      <c r="CL17" s="29">
        <f>ROUND(IF(EOMONTH(CL$16,-1)+1=EOMONTH($L17,-1)+1,$F17-SUM(CM17:$FB17),RmbtMensuel(CL$16,$M17,$N17,$F17,$L17)),2)</f>
        <v>0</v>
      </c>
      <c r="CM17" s="29">
        <f>ROUND(IF(EOMONTH(CM$16,-1)+1=EOMONTH($L17,-1)+1,$F17-SUM(CN17:$FB17),RmbtMensuel(CM$16,$M17,$N17,$F17,$L17)),2)</f>
        <v>0</v>
      </c>
      <c r="CN17" s="29">
        <f>ROUND(IF(EOMONTH(CN$16,-1)+1=EOMONTH($L17,-1)+1,$F17-SUM(CO17:$FB17),RmbtMensuel(CN$16,$M17,$N17,$F17,$L17)),2)</f>
        <v>0</v>
      </c>
      <c r="CO17" s="29">
        <f>ROUND(IF(EOMONTH(CO$16,-1)+1=EOMONTH($L17,-1)+1,$F17-SUM(CP17:$FB17),RmbtMensuel(CO$16,$M17,$N17,$F17,$L17)),2)</f>
        <v>0</v>
      </c>
      <c r="CP17" s="29">
        <f>ROUND(IF(EOMONTH(CP$16,-1)+1=EOMONTH($L17,-1)+1,$F17-SUM(CQ17:$FB17),RmbtMensuel(CP$16,$M17,$N17,$F17,$L17)),2)</f>
        <v>0</v>
      </c>
      <c r="CQ17" s="29">
        <f>ROUND(IF(EOMONTH(CQ$16,-1)+1=EOMONTH($L17,-1)+1,$F17-SUM(CR17:$FB17),RmbtMensuel(CQ$16,$M17,$N17,$F17,$L17)),2)</f>
        <v>0</v>
      </c>
      <c r="CR17" s="29">
        <f>ROUND(IF(EOMONTH(CR$16,-1)+1=EOMONTH($L17,-1)+1,$F17-SUM(CS17:$FB17),RmbtMensuel(CR$16,$M17,$N17,$F17,$L17)),2)</f>
        <v>0</v>
      </c>
      <c r="CS17" s="29">
        <f>ROUND(IF(EOMONTH(CS$16,-1)+1=EOMONTH($L17,-1)+1,$F17-SUM(CT17:$FB17),RmbtMensuel(CS$16,$M17,$N17,$F17,$L17)),2)</f>
        <v>0</v>
      </c>
      <c r="CT17" s="29">
        <f>ROUND(IF(EOMONTH(CT$16,-1)+1=EOMONTH($L17,-1)+1,$F17-SUM(CU17:$FB17),RmbtMensuel(CT$16,$M17,$N17,$F17,$L17)),2)</f>
        <v>0</v>
      </c>
      <c r="CU17" s="29">
        <f>ROUND(IF(EOMONTH(CU$16,-1)+1=EOMONTH($L17,-1)+1,$F17-SUM(CV17:$FB17),RmbtMensuel(CU$16,$M17,$N17,$F17,$L17)),2)</f>
        <v>0</v>
      </c>
      <c r="CV17" s="29">
        <f>ROUND(IF(EOMONTH(CV$16,-1)+1=EOMONTH($L17,-1)+1,$F17-SUM(CW17:$FB17),RmbtMensuel(CV$16,$M17,$N17,$F17,$L17)),2)</f>
        <v>0</v>
      </c>
      <c r="CW17" s="29">
        <f>ROUND(IF(EOMONTH(CW$16,-1)+1=EOMONTH($L17,-1)+1,$F17-SUM(CX17:$FB17),RmbtMensuel(CW$16,$M17,$N17,$F17,$L17)),2)</f>
        <v>0</v>
      </c>
      <c r="CX17" s="29">
        <f>ROUND(IF(EOMONTH(CX$16,-1)+1=EOMONTH($L17,-1)+1,$F17-SUM(CY17:$FB17),RmbtMensuel(CX$16,$M17,$N17,$F17,$L17)),2)</f>
        <v>0</v>
      </c>
      <c r="CY17" s="29">
        <f>ROUND(IF(EOMONTH(CY$16,-1)+1=EOMONTH($L17,-1)+1,$F17-SUM(CZ17:$FB17),RmbtMensuel(CY$16,$M17,$N17,$F17,$L17)),2)</f>
        <v>0</v>
      </c>
      <c r="CZ17" s="29">
        <f>ROUND(IF(EOMONTH(CZ$16,-1)+1=EOMONTH($L17,-1)+1,$F17-SUM(DA17:$FB17),RmbtMensuel(CZ$16,$M17,$N17,$F17,$L17)),2)</f>
        <v>0</v>
      </c>
      <c r="DA17" s="29">
        <f>ROUND(IF(EOMONTH(DA$16,-1)+1=EOMONTH($L17,-1)+1,$F17-SUM(DB17:$FB17),RmbtMensuel(DA$16,$M17,$N17,$F17,$L17)),2)</f>
        <v>0</v>
      </c>
      <c r="DB17" s="29">
        <f>ROUND(IF(EOMONTH(DB$16,-1)+1=EOMONTH($L17,-1)+1,$F17-SUM(DC17:$FB17),RmbtMensuel(DB$16,$M17,$N17,$F17,$L17)),2)</f>
        <v>0</v>
      </c>
      <c r="DC17" s="29">
        <f>ROUND(IF(EOMONTH(DC$16,-1)+1=EOMONTH($L17,-1)+1,$F17-SUM(DD17:$FB17),RmbtMensuel(DC$16,$M17,$N17,$F17,$L17)),2)</f>
        <v>0</v>
      </c>
      <c r="DD17" s="29">
        <f>ROUND(IF(EOMONTH(DD$16,-1)+1=EOMONTH($L17,-1)+1,$F17-SUM(DE17:$FB17),RmbtMensuel(DD$16,$M17,$N17,$F17,$L17)),2)</f>
        <v>0</v>
      </c>
      <c r="DE17" s="29">
        <f>ROUND(IF(EOMONTH(DE$16,-1)+1=EOMONTH($L17,-1)+1,$F17-SUM(DF17:$FB17),RmbtMensuel(DE$16,$M17,$N17,$F17,$L17)),2)</f>
        <v>0</v>
      </c>
      <c r="DF17" s="29">
        <f>ROUND(IF(EOMONTH(DF$16,-1)+1=EOMONTH($L17,-1)+1,$F17-SUM(DG17:$FB17),RmbtMensuel(DF$16,$M17,$N17,$F17,$L17)),2)</f>
        <v>0</v>
      </c>
      <c r="DG17" s="29">
        <f>ROUND(IF(EOMONTH(DG$16,-1)+1=EOMONTH($L17,-1)+1,$F17-SUM(DH17:$FB17),RmbtMensuel(DG$16,$M17,$N17,$F17,$L17)),2)</f>
        <v>0</v>
      </c>
      <c r="DH17" s="29">
        <f>ROUND(IF(EOMONTH(DH$16,-1)+1=EOMONTH($L17,-1)+1,$F17-SUM(DI17:$FB17),RmbtMensuel(DH$16,$M17,$N17,$F17,$L17)),2)</f>
        <v>0</v>
      </c>
      <c r="DI17" s="29">
        <f>ROUND(IF(EOMONTH(DI$16,-1)+1=EOMONTH($L17,-1)+1,$F17-SUM(DJ17:$FB17),RmbtMensuel(DI$16,$M17,$N17,$F17,$L17)),2)</f>
        <v>0</v>
      </c>
      <c r="DJ17" s="29">
        <f>ROUND(IF(EOMONTH(DJ$16,-1)+1=EOMONTH($L17,-1)+1,$F17-SUM(DK17:$FB17),RmbtMensuel(DJ$16,$M17,$N17,$F17,$L17)),2)</f>
        <v>0</v>
      </c>
      <c r="DK17" s="29">
        <f>ROUND(IF(EOMONTH(DK$16,-1)+1=EOMONTH($L17,-1)+1,$F17-SUM(DL17:$FB17),RmbtMensuel(DK$16,$M17,$N17,$F17,$L17)),2)</f>
        <v>0</v>
      </c>
      <c r="DL17" s="29">
        <f>ROUND(IF(EOMONTH(DL$16,-1)+1=EOMONTH($L17,-1)+1,$F17-SUM(DM17:$FB17),RmbtMensuel(DL$16,$M17,$N17,$F17,$L17)),2)</f>
        <v>0</v>
      </c>
      <c r="DM17" s="29">
        <f>ROUND(IF(EOMONTH(DM$16,-1)+1=EOMONTH($L17,-1)+1,$F17-SUM(DN17:$FB17),RmbtMensuel(DM$16,$M17,$N17,$F17,$L17)),2)</f>
        <v>0</v>
      </c>
      <c r="DN17" s="29">
        <f>ROUND(IF(EOMONTH(DN$16,-1)+1=EOMONTH($L17,-1)+1,$F17-SUM(DO17:$FB17),RmbtMensuel(DN$16,$M17,$N17,$F17,$L17)),2)</f>
        <v>0</v>
      </c>
      <c r="DO17" s="29">
        <f>ROUND(IF(EOMONTH(DO$16,-1)+1=EOMONTH($L17,-1)+1,$F17-SUM(DP17:$FB17),RmbtMensuel(DO$16,$M17,$N17,$F17,$L17)),2)</f>
        <v>0</v>
      </c>
      <c r="DP17" s="29">
        <f>ROUND(IF(EOMONTH(DP$16,-1)+1=EOMONTH($L17,-1)+1,$F17-SUM(DQ17:$FB17),RmbtMensuel(DP$16,$M17,$N17,$F17,$L17)),2)</f>
        <v>0</v>
      </c>
      <c r="DQ17" s="29">
        <f>ROUND(IF(EOMONTH(DQ$16,-1)+1=EOMONTH($L17,-1)+1,$F17-SUM(DR17:$FB17),RmbtMensuel(DQ$16,$M17,$N17,$F17,$L17)),2)</f>
        <v>0</v>
      </c>
      <c r="DR17" s="29">
        <f>ROUND(IF(EOMONTH(DR$16,-1)+1=EOMONTH($L17,-1)+1,$F17-SUM(DS17:$FB17),RmbtMensuel(DR$16,$M17,$N17,$F17,$L17)),2)</f>
        <v>0</v>
      </c>
      <c r="DS17" s="29">
        <f>ROUND(IF(EOMONTH(DS$16,-1)+1=EOMONTH($L17,-1)+1,$F17-SUM(DT17:$FB17),RmbtMensuel(DS$16,$M17,$N17,$F17,$L17)),2)</f>
        <v>0</v>
      </c>
      <c r="DT17" s="29">
        <f>ROUND(IF(EOMONTH(DT$16,-1)+1=EOMONTH($L17,-1)+1,$F17-SUM(DU17:$FB17),RmbtMensuel(DT$16,$M17,$N17,$F17,$L17)),2)</f>
        <v>0</v>
      </c>
      <c r="DU17" s="29">
        <f>ROUND(IF(EOMONTH(DU$16,-1)+1=EOMONTH($L17,-1)+1,$F17-SUM(DV17:$FB17),RmbtMensuel(DU$16,$M17,$N17,$F17,$L17)),2)</f>
        <v>0</v>
      </c>
      <c r="DV17" s="29">
        <f>ROUND(IF(EOMONTH(DV$16,-1)+1=EOMONTH($L17,-1)+1,$F17-SUM(DW17:$FB17),RmbtMensuel(DV$16,$M17,$N17,$F17,$L17)),2)</f>
        <v>0</v>
      </c>
      <c r="DW17" s="29">
        <f>ROUND(IF(EOMONTH(DW$16,-1)+1=EOMONTH($L17,-1)+1,$F17-SUM(DX17:$FB17),RmbtMensuel(DW$16,$M17,$N17,$F17,$L17)),2)</f>
        <v>0</v>
      </c>
      <c r="DX17" s="29">
        <f>ROUND(IF(EOMONTH(DX$16,-1)+1=EOMONTH($L17,-1)+1,$F17-SUM(DY17:$FB17),RmbtMensuel(DX$16,$M17,$N17,$F17,$L17)),2)</f>
        <v>0</v>
      </c>
      <c r="DY17" s="29">
        <f>ROUND(IF(EOMONTH(DY$16,-1)+1=EOMONTH($L17,-1)+1,$F17-SUM(DZ17:$FB17),RmbtMensuel(DY$16,$M17,$N17,$F17,$L17)),2)</f>
        <v>0</v>
      </c>
      <c r="DZ17" s="29">
        <f>ROUND(IF(EOMONTH(DZ$16,-1)+1=EOMONTH($L17,-1)+1,$F17-SUM(EA17:$FB17),RmbtMensuel(DZ$16,$M17,$N17,$F17,$L17)),2)</f>
        <v>0</v>
      </c>
      <c r="EA17" s="29">
        <f>ROUND(IF(EOMONTH(EA$16,-1)+1=EOMONTH($L17,-1)+1,$F17-SUM(EB17:$FB17),RmbtMensuel(EA$16,$M17,$N17,$F17,$L17)),2)</f>
        <v>0</v>
      </c>
      <c r="EB17" s="29">
        <f>ROUND(IF(EOMONTH(EB$16,-1)+1=EOMONTH($L17,-1)+1,$F17-SUM(EC17:$FB17),RmbtMensuel(EB$16,$M17,$N17,$F17,$L17)),2)</f>
        <v>0</v>
      </c>
      <c r="EC17" s="29">
        <f>ROUND(IF(EOMONTH(EC$16,-1)+1=EOMONTH($L17,-1)+1,$F17-SUM(ED17:$FB17),RmbtMensuel(EC$16,$M17,$N17,$F17,$L17)),2)</f>
        <v>0</v>
      </c>
      <c r="ED17" s="29">
        <f>ROUND(IF(EOMONTH(ED$16,-1)+1=EOMONTH($L17,-1)+1,$F17-SUM(EE17:$FB17),RmbtMensuel(ED$16,$M17,$N17,$F17,$L17)),2)</f>
        <v>0</v>
      </c>
      <c r="EE17" s="29">
        <f>ROUND(IF(EOMONTH(EE$16,-1)+1=EOMONTH($L17,-1)+1,$F17-SUM(EF17:$FB17),RmbtMensuel(EE$16,$M17,$N17,$F17,$L17)),2)</f>
        <v>0</v>
      </c>
      <c r="EF17" s="29">
        <f>ROUND(IF(EOMONTH(EF$16,-1)+1=EOMONTH($L17,-1)+1,$F17-SUM(EG17:$FB17),RmbtMensuel(EF$16,$M17,$N17,$F17,$L17)),2)</f>
        <v>0</v>
      </c>
      <c r="EG17" s="29">
        <f>ROUND(IF(EOMONTH(EG$16,-1)+1=EOMONTH($L17,-1)+1,$F17-SUM(EH17:$FB17),RmbtMensuel(EG$16,$M17,$N17,$F17,$L17)),2)</f>
        <v>0</v>
      </c>
      <c r="EH17" s="29">
        <f>ROUND(IF(EOMONTH(EH$16,-1)+1=EOMONTH($L17,-1)+1,$F17-SUM(EI17:$FB17),RmbtMensuel(EH$16,$M17,$N17,$F17,$L17)),2)</f>
        <v>0</v>
      </c>
      <c r="EI17" s="29">
        <f>ROUND(IF(EOMONTH(EI$16,-1)+1=EOMONTH($L17,-1)+1,$F17-SUM(EJ17:$FB17),RmbtMensuel(EI$16,$M17,$N17,$F17,$L17)),2)</f>
        <v>0</v>
      </c>
      <c r="EJ17" s="29">
        <f>ROUND(IF(EOMONTH(EJ$16,-1)+1=EOMONTH($L17,-1)+1,$F17-SUM(EK17:$FB17),RmbtMensuel(EJ$16,$M17,$N17,$F17,$L17)),2)</f>
        <v>0</v>
      </c>
      <c r="EK17" s="29">
        <f>ROUND(IF(EOMONTH(EK$16,-1)+1=EOMONTH($L17,-1)+1,$F17-SUM(EL17:$FB17),RmbtMensuel(EK$16,$M17,$N17,$F17,$L17)),2)</f>
        <v>0</v>
      </c>
      <c r="EL17" s="29">
        <f>ROUND(IF(EOMONTH(EL$16,-1)+1=EOMONTH($L17,-1)+1,$F17-SUM(EM17:$FB17),RmbtMensuel(EL$16,$M17,$N17,$F17,$L17)),2)</f>
        <v>0</v>
      </c>
      <c r="EM17" s="29">
        <f>ROUND(IF(EOMONTH(EM$16,-1)+1=EOMONTH($L17,-1)+1,$F17-SUM(EN17:$FB17),RmbtMensuel(EM$16,$M17,$N17,$F17,$L17)),2)</f>
        <v>0</v>
      </c>
      <c r="EN17" s="29">
        <f>ROUND(IF(EOMONTH(EN$16,-1)+1=EOMONTH($L17,-1)+1,$F17-SUM(EO17:$FB17),RmbtMensuel(EN$16,$M17,$N17,$F17,$L17)),2)</f>
        <v>0</v>
      </c>
      <c r="EO17" s="29">
        <f>ROUND(IF(EOMONTH(EO$16,-1)+1=EOMONTH($L17,-1)+1,$F17-SUM(EP17:$FB17),RmbtMensuel(EO$16,$M17,$N17,$F17,$L17)),2)</f>
        <v>0</v>
      </c>
      <c r="EP17" s="29">
        <f>ROUND(IF(EOMONTH(EP$16,-1)+1=EOMONTH($L17,-1)+1,$F17-SUM(EQ17:$FB17),RmbtMensuel(EP$16,$M17,$N17,$F17,$L17)),2)</f>
        <v>0</v>
      </c>
      <c r="EQ17" s="29">
        <f>ROUND(IF(EOMONTH(EQ$16,-1)+1=EOMONTH($L17,-1)+1,$F17-SUM(ER17:$FB17),RmbtMensuel(EQ$16,$M17,$N17,$F17,$L17)),2)</f>
        <v>0</v>
      </c>
      <c r="ER17" s="29">
        <f>ROUND(IF(EOMONTH(ER$16,-1)+1=EOMONTH($L17,-1)+1,$F17-SUM(ES17:$FB17),RmbtMensuel(ER$16,$M17,$N17,$F17,$L17)),2)</f>
        <v>0</v>
      </c>
      <c r="ES17" s="29">
        <f>ROUND(IF(EOMONTH(ES$16,-1)+1=EOMONTH($L17,-1)+1,$F17-SUM(ET17:$FB17),RmbtMensuel(ES$16,$M17,$N17,$F17,$L17)),2)</f>
        <v>0</v>
      </c>
      <c r="ET17" s="29">
        <f>ROUND(IF(EOMONTH(ET$16,-1)+1=EOMONTH($L17,-1)+1,$F17-SUM(EU17:$FB17),RmbtMensuel(ET$16,$M17,$N17,$F17,$L17)),2)</f>
        <v>0</v>
      </c>
      <c r="EU17" s="29">
        <f>ROUND(IF(EOMONTH(EU$16,-1)+1=EOMONTH($L17,-1)+1,$F17-SUM(EV17:$FB17),RmbtMensuel(EU$16,$M17,$N17,$F17,$L17)),2)</f>
        <v>0</v>
      </c>
      <c r="EV17" s="29">
        <f>ROUND(IF(EOMONTH(EV$16,-1)+1=EOMONTH($L17,-1)+1,$F17-SUM(EW17:$FB17),RmbtMensuel(EV$16,$M17,$N17,$F17,$L17)),2)</f>
        <v>0</v>
      </c>
      <c r="EW17" s="29">
        <f>ROUND(IF(EOMONTH(EW$16,-1)+1=EOMONTH($L17,-1)+1,$F17-SUM(EX17:$FB17),RmbtMensuel(EW$16,$M17,$N17,$F17,$L17)),2)</f>
        <v>0</v>
      </c>
      <c r="EX17" s="29">
        <f>ROUND(IF(EOMONTH(EX$16,-1)+1=EOMONTH($L17,-1)+1,$F17-SUM(EY17:$FB17),RmbtMensuel(EX$16,$M17,$N17,$F17,$L17)),2)</f>
        <v>0</v>
      </c>
      <c r="EY17" s="29">
        <f>ROUND(IF(EOMONTH(EY$16,-1)+1=EOMONTH($L17,-1)+1,$F17-SUM(EZ17:$FB17),RmbtMensuel(EY$16,$M17,$N17,$F17,$L17)),2)</f>
        <v>0</v>
      </c>
      <c r="EZ17" s="29">
        <f>ROUND(IF(EOMONTH(EZ$16,-1)+1=EOMONTH($L17,-1)+1,$F17-SUM(FA17:$FB17),RmbtMensuel(EZ$16,$M17,$N17,$F17,$L17)),2)</f>
        <v>0</v>
      </c>
      <c r="FA17" s="29">
        <f>ROUND(IF(EOMONTH(FA$16,-1)+1=EOMONTH($L17,-1)+1,$F17-SUM(FB17:$FB17),RmbtMensuel(FA$16,$M17,$N17,$F17,$L17)),2)</f>
        <v>0</v>
      </c>
      <c r="FB17" s="29">
        <f>ROUND(IF(EOMONTH(FB$16,-1)+1=EOMONTH($L17,-1)+1,$F17-SUM($FB17:FC17),RmbtMensuel(FB$16,$M17,$N17,$F17,$L17)),2)</f>
        <v>0</v>
      </c>
    </row>
    <row r="18" spans="1:158" s="26" customFormat="1" ht="16.2" x14ac:dyDescent="0.65">
      <c r="A18" s="30"/>
      <c r="B18" s="31" t="s">
        <v>25</v>
      </c>
      <c r="C18" s="32"/>
      <c r="D18" s="33">
        <v>2490</v>
      </c>
      <c r="E18" s="34" t="s">
        <v>26</v>
      </c>
      <c r="F18" s="33">
        <v>2988</v>
      </c>
      <c r="G18" s="33" t="s">
        <v>23</v>
      </c>
      <c r="H18" s="33" t="s">
        <v>24</v>
      </c>
      <c r="I18" s="35"/>
      <c r="J18" s="35"/>
      <c r="K18" s="36">
        <f t="shared" ref="K18:K31" si="16">SUM(Z18:FA18)-F18</f>
        <v>0</v>
      </c>
      <c r="L18" s="37">
        <v>42026</v>
      </c>
      <c r="M18" s="38">
        <v>0</v>
      </c>
      <c r="N18" s="38">
        <v>366</v>
      </c>
      <c r="O18" s="55" t="str">
        <f t="shared" ref="O18:O31" si="17">IF(  TEXT(L18,"aaaamm")&lt;TEXT(M18,"aaaamm"),"X","")</f>
        <v/>
      </c>
      <c r="P18" s="55" t="str">
        <f t="shared" ref="P18:P31" si="18">IF(  TEXT(L18,"aaaamm")&gt;TEXT(N18,"aaaamm"),"X","")</f>
        <v>X</v>
      </c>
      <c r="Q18" s="55" t="str">
        <f t="shared" ref="Q18:Q31" si="19">IF(YEAR(L18)&lt;2015,"X","")</f>
        <v/>
      </c>
      <c r="R18" s="55" t="str">
        <f t="shared" ref="R18:R31" si="20">IF(YEAR(L18)&gt;2025,"X","")</f>
        <v/>
      </c>
      <c r="S18" s="55" t="str">
        <f t="shared" ref="S18:S31" si="21">IF(YEAR(M18)&lt;=1999,"X","")</f>
        <v>X</v>
      </c>
      <c r="T18" s="55" t="str">
        <f t="shared" ref="T18:T31" si="22">IF(YEAR(N18)&lt;=1999,"X","")</f>
        <v>X</v>
      </c>
      <c r="U18" s="55" t="str">
        <f t="shared" ref="U18:U31" si="23">IF(YEAR(M18)&lt;2015,"X","")</f>
        <v>X</v>
      </c>
      <c r="V18" s="55" t="str">
        <f t="shared" ref="V18:V31" si="24">IF(YEAR(N18)&gt;2025,"X","")</f>
        <v/>
      </c>
      <c r="W18" s="55" t="str">
        <f t="shared" ref="W18:W31" si="25">IF(M18&gt;N18,"X","")</f>
        <v/>
      </c>
      <c r="X18" s="56">
        <f t="shared" ref="X18:X31" si="26">EOMONTH(L18,-1)+1</f>
        <v>42005</v>
      </c>
      <c r="Y18" s="42"/>
      <c r="Z18" s="25" t="str">
        <f t="shared" ref="Z18:Z31" si="27">IF(L18=$AA$16,"ok","")</f>
        <v/>
      </c>
      <c r="AA18" s="29">
        <f>ROUND(IF(EOMONTH(AA$16,-1)+1=EOMONTH($L18,-1)+1,$F18-SUM(AB18:$FB18),RmbtMensuel(AA$16,$M18,$N18,$F18,$L18)),2)</f>
        <v>2988</v>
      </c>
      <c r="AB18" s="29">
        <f>ROUND(IF(EOMONTH(AB$16,-1)+1=EOMONTH($L18,-1)+1,$F18-SUM(AC18:$FB18),RmbtMensuel(AB$16,$M18,$N18,$F18,$L18)),2)</f>
        <v>0</v>
      </c>
      <c r="AC18" s="29">
        <f>ROUND(IF(EOMONTH(AC$16,-1)+1=EOMONTH($L18,-1)+1,$F18-SUM(AD18:$FB18),RmbtMensuel(AC$16,$M18,$N18,$F18,$L18)),2)</f>
        <v>0</v>
      </c>
      <c r="AD18" s="29">
        <f>ROUND(IF(EOMONTH(AD$16,-1)+1=EOMONTH($L18,-1)+1,$F18-SUM(AE18:$FB18),RmbtMensuel(AD$16,$M18,$N18,$F18,$L18)),2)</f>
        <v>0</v>
      </c>
      <c r="AE18" s="29">
        <f>ROUND(IF(EOMONTH(AE$16,-1)+1=EOMONTH($L18,-1)+1,$F18-SUM(AF18:$FB18),RmbtMensuel(AE$16,$M18,$N18,$F18,$L18)),2)</f>
        <v>0</v>
      </c>
      <c r="AF18" s="29">
        <f>ROUND(IF(EOMONTH(AF$16,-1)+1=EOMONTH($L18,-1)+1,$F18-SUM(AG18:$FB18),RmbtMensuel(AF$16,$M18,$N18,$F18,$L18)),2)</f>
        <v>0</v>
      </c>
      <c r="AG18" s="29">
        <f>ROUND(IF(EOMONTH(AG$16,-1)+1=EOMONTH($L18,-1)+1,$F18-SUM(AH18:$FB18),RmbtMensuel(AG$16,$M18,$N18,$F18,$L18)),2)</f>
        <v>0</v>
      </c>
      <c r="AH18" s="29">
        <f>ROUND(IF(EOMONTH(AH$16,-1)+1=EOMONTH($L18,-1)+1,$F18-SUM(AI18:$FB18),RmbtMensuel(AH$16,$M18,$N18,$F18,$L18)),2)</f>
        <v>0</v>
      </c>
      <c r="AI18" s="29">
        <f>ROUND(IF(EOMONTH(AI$16,-1)+1=EOMONTH($L18,-1)+1,$F18-SUM(AJ18:$FB18),RmbtMensuel(AI$16,$M18,$N18,$F18,$L18)),2)</f>
        <v>0</v>
      </c>
      <c r="AJ18" s="29">
        <f>ROUND(IF(EOMONTH(AJ$16,-1)+1=EOMONTH($L18,-1)+1,$F18-SUM(AK18:$FB18),RmbtMensuel(AJ$16,$M18,$N18,$F18,$L18)),2)</f>
        <v>0</v>
      </c>
      <c r="AK18" s="29">
        <f>ROUND(IF(EOMONTH(AK$16,-1)+1=EOMONTH($L18,-1)+1,$F18-SUM(AL18:$FB18),RmbtMensuel(AK$16,$M18,$N18,$F18,$L18)),2)</f>
        <v>0</v>
      </c>
      <c r="AL18" s="29">
        <f>ROUND(IF(EOMONTH(AL$16,-1)+1=EOMONTH($L18,-1)+1,$F18-SUM(AM18:$FB18),RmbtMensuel(AL$16,$M18,$N18,$F18,$L18)),2)</f>
        <v>0</v>
      </c>
      <c r="AM18" s="29">
        <f>ROUND(IF(EOMONTH(AM$16,-1)+1=EOMONTH($L18,-1)+1,$F18-SUM(AN18:$FB18),RmbtMensuel(AM$16,$M18,$N18,$F18,$L18)),2)</f>
        <v>0</v>
      </c>
      <c r="AN18" s="29">
        <f>ROUND(IF(EOMONTH(AN$16,-1)+1=EOMONTH($L18,-1)+1,$F18-SUM(AO18:$FB18),RmbtMensuel(AN$16,$M18,$N18,$F18,$L18)),2)</f>
        <v>0</v>
      </c>
      <c r="AO18" s="29">
        <f>ROUND(IF(EOMONTH(AO$16,-1)+1=EOMONTH($L18,-1)+1,$F18-SUM(AP18:$FB18),RmbtMensuel(AO$16,$M18,$N18,$F18,$L18)),2)</f>
        <v>0</v>
      </c>
      <c r="AP18" s="29">
        <f>ROUND(IF(EOMONTH(AP$16,-1)+1=EOMONTH($L18,-1)+1,$F18-SUM(AQ18:$FB18),RmbtMensuel(AP$16,$M18,$N18,$F18,$L18)),2)</f>
        <v>0</v>
      </c>
      <c r="AQ18" s="29">
        <f>ROUND(IF(EOMONTH(AQ$16,-1)+1=EOMONTH($L18,-1)+1,$F18-SUM(AR18:$FB18),RmbtMensuel(AQ$16,$M18,$N18,$F18,$L18)),2)</f>
        <v>0</v>
      </c>
      <c r="AR18" s="29">
        <f>ROUND(IF(EOMONTH(AR$16,-1)+1=EOMONTH($L18,-1)+1,$F18-SUM(AS18:$FB18),RmbtMensuel(AR$16,$M18,$N18,$F18,$L18)),2)</f>
        <v>0</v>
      </c>
      <c r="AS18" s="29">
        <f>ROUND(IF(EOMONTH(AS$16,-1)+1=EOMONTH($L18,-1)+1,$F18-SUM(AT18:$FB18),RmbtMensuel(AS$16,$M18,$N18,$F18,$L18)),2)</f>
        <v>0</v>
      </c>
      <c r="AT18" s="29">
        <f>ROUND(IF(EOMONTH(AT$16,-1)+1=EOMONTH($L18,-1)+1,$F18-SUM(AU18:$FB18),RmbtMensuel(AT$16,$M18,$N18,$F18,$L18)),2)</f>
        <v>0</v>
      </c>
      <c r="AU18" s="29">
        <f>ROUND(IF(EOMONTH(AU$16,-1)+1=EOMONTH($L18,-1)+1,$F18-SUM(AV18:$FB18),RmbtMensuel(AU$16,$M18,$N18,$F18,$L18)),2)</f>
        <v>0</v>
      </c>
      <c r="AV18" s="29">
        <f>ROUND(IF(EOMONTH(AV$16,-1)+1=EOMONTH($L18,-1)+1,$F18-SUM(AW18:$FB18),RmbtMensuel(AV$16,$M18,$N18,$F18,$L18)),2)</f>
        <v>0</v>
      </c>
      <c r="AW18" s="29">
        <f>ROUND(IF(EOMONTH(AW$16,-1)+1=EOMONTH($L18,-1)+1,$F18-SUM(AX18:$FB18),RmbtMensuel(AW$16,$M18,$N18,$F18,$L18)),2)</f>
        <v>0</v>
      </c>
      <c r="AX18" s="29">
        <f>ROUND(IF(EOMONTH(AX$16,-1)+1=EOMONTH($L18,-1)+1,$F18-SUM(AY18:$FB18),RmbtMensuel(AX$16,$M18,$N18,$F18,$L18)),2)</f>
        <v>0</v>
      </c>
      <c r="AY18" s="29">
        <f>ROUND(IF(EOMONTH(AY$16,-1)+1=EOMONTH($L18,-1)+1,$F18-SUM(AZ18:$FB18),RmbtMensuel(AY$16,$M18,$N18,$F18,$L18)),2)</f>
        <v>0</v>
      </c>
      <c r="AZ18" s="29">
        <f>ROUND(IF(EOMONTH(AZ$16,-1)+1=EOMONTH($L18,-1)+1,$F18-SUM(BA18:$FB18),RmbtMensuel(AZ$16,$M18,$N18,$F18,$L18)),2)</f>
        <v>0</v>
      </c>
      <c r="BA18" s="29">
        <f>ROUND(IF(EOMONTH(BA$16,-1)+1=EOMONTH($L18,-1)+1,$F18-SUM(BB18:$FB18),RmbtMensuel(BA$16,$M18,$N18,$F18,$L18)),2)</f>
        <v>0</v>
      </c>
      <c r="BB18" s="29">
        <f>ROUND(IF(EOMONTH(BB$16,-1)+1=EOMONTH($L18,-1)+1,$F18-SUM(BC18:$FB18),RmbtMensuel(BB$16,$M18,$N18,$F18,$L18)),2)</f>
        <v>0</v>
      </c>
      <c r="BC18" s="29">
        <f>ROUND(IF(EOMONTH(BC$16,-1)+1=EOMONTH($L18,-1)+1,$F18-SUM(BD18:$FB18),RmbtMensuel(BC$16,$M18,$N18,$F18,$L18)),2)</f>
        <v>0</v>
      </c>
      <c r="BD18" s="29">
        <f>ROUND(IF(EOMONTH(BD$16,-1)+1=EOMONTH($L18,-1)+1,$F18-SUM(BE18:$FB18),RmbtMensuel(BD$16,$M18,$N18,$F18,$L18)),2)</f>
        <v>0</v>
      </c>
      <c r="BE18" s="29">
        <f>ROUND(IF(EOMONTH(BE$16,-1)+1=EOMONTH($L18,-1)+1,$F18-SUM(BF18:$FB18),RmbtMensuel(BE$16,$M18,$N18,$F18,$L18)),2)</f>
        <v>0</v>
      </c>
      <c r="BF18" s="29">
        <f>ROUND(IF(EOMONTH(BF$16,-1)+1=EOMONTH($L18,-1)+1,$F18-SUM(BG18:$FB18),RmbtMensuel(BF$16,$M18,$N18,$F18,$L18)),2)</f>
        <v>0</v>
      </c>
      <c r="BG18" s="29">
        <f>ROUND(IF(EOMONTH(BG$16,-1)+1=EOMONTH($L18,-1)+1,$F18-SUM(BH18:$FB18),RmbtMensuel(BG$16,$M18,$N18,$F18,$L18)),2)</f>
        <v>0</v>
      </c>
      <c r="BH18" s="29">
        <f>ROUND(IF(EOMONTH(BH$16,-1)+1=EOMONTH($L18,-1)+1,$F18-SUM(BI18:$FB18),RmbtMensuel(BH$16,$M18,$N18,$F18,$L18)),2)</f>
        <v>0</v>
      </c>
      <c r="BI18" s="29">
        <f>ROUND(IF(EOMONTH(BI$16,-1)+1=EOMONTH($L18,-1)+1,$F18-SUM(BJ18:$FB18),RmbtMensuel(BI$16,$M18,$N18,$F18,$L18)),2)</f>
        <v>0</v>
      </c>
      <c r="BJ18" s="29">
        <f>ROUND(IF(EOMONTH(BJ$16,-1)+1=EOMONTH($L18,-1)+1,$F18-SUM(BK18:$FB18),RmbtMensuel(BJ$16,$M18,$N18,$F18,$L18)),2)</f>
        <v>0</v>
      </c>
      <c r="BK18" s="29">
        <f>ROUND(IF(EOMONTH(BK$16,-1)+1=EOMONTH($L18,-1)+1,$F18-SUM(BL18:$FB18),RmbtMensuel(BK$16,$M18,$N18,$F18,$L18)),2)</f>
        <v>0</v>
      </c>
      <c r="BL18" s="29">
        <f>ROUND(IF(EOMONTH(BL$16,-1)+1=EOMONTH($L18,-1)+1,$F18-SUM(BM18:$FB18),RmbtMensuel(BL$16,$M18,$N18,$F18,$L18)),2)</f>
        <v>0</v>
      </c>
      <c r="BM18" s="29">
        <f>ROUND(IF(EOMONTH(BM$16,-1)+1=EOMONTH($L18,-1)+1,$F18-SUM(BN18:$FB18),RmbtMensuel(BM$16,$M18,$N18,$F18,$L18)),2)</f>
        <v>0</v>
      </c>
      <c r="BN18" s="29">
        <f>ROUND(IF(EOMONTH(BN$16,-1)+1=EOMONTH($L18,-1)+1,$F18-SUM(BO18:$FB18),RmbtMensuel(BN$16,$M18,$N18,$F18,$L18)),2)</f>
        <v>0</v>
      </c>
      <c r="BO18" s="29">
        <f>ROUND(IF(EOMONTH(BO$16,-1)+1=EOMONTH($L18,-1)+1,$F18-SUM(BP18:$FB18),RmbtMensuel(BO$16,$M18,$N18,$F18,$L18)),2)</f>
        <v>0</v>
      </c>
      <c r="BP18" s="29">
        <f>ROUND(IF(EOMONTH(BP$16,-1)+1=EOMONTH($L18,-1)+1,$F18-SUM(BQ18:$FB18),RmbtMensuel(BP$16,$M18,$N18,$F18,$L18)),2)</f>
        <v>0</v>
      </c>
      <c r="BQ18" s="29">
        <f>ROUND(IF(EOMONTH(BQ$16,-1)+1=EOMONTH($L18,-1)+1,$F18-SUM(BR18:$FB18),RmbtMensuel(BQ$16,$M18,$N18,$F18,$L18)),2)</f>
        <v>0</v>
      </c>
      <c r="BR18" s="29">
        <f>ROUND(IF(EOMONTH(BR$16,-1)+1=EOMONTH($L18,-1)+1,$F18-SUM(BS18:$FB18),RmbtMensuel(BR$16,$M18,$N18,$F18,$L18)),2)</f>
        <v>0</v>
      </c>
      <c r="BS18" s="29">
        <f>ROUND(IF(EOMONTH(BS$16,-1)+1=EOMONTH($L18,-1)+1,$F18-SUM(BT18:$FB18),RmbtMensuel(BS$16,$M18,$N18,$F18,$L18)),2)</f>
        <v>0</v>
      </c>
      <c r="BT18" s="29">
        <f>ROUND(IF(EOMONTH(BT$16,-1)+1=EOMONTH($L18,-1)+1,$F18-SUM(BU18:$FB18),RmbtMensuel(BT$16,$M18,$N18,$F18,$L18)),2)</f>
        <v>0</v>
      </c>
      <c r="BU18" s="29">
        <f>ROUND(IF(EOMONTH(BU$16,-1)+1=EOMONTH($L18,-1)+1,$F18-SUM(BV18:$FB18),RmbtMensuel(BU$16,$M18,$N18,$F18,$L18)),2)</f>
        <v>0</v>
      </c>
      <c r="BV18" s="29">
        <f>ROUND(IF(EOMONTH(BV$16,-1)+1=EOMONTH($L18,-1)+1,$F18-SUM(BW18:$FB18),RmbtMensuel(BV$16,$M18,$N18,$F18,$L18)),2)</f>
        <v>0</v>
      </c>
      <c r="BW18" s="29">
        <f>ROUND(IF(EOMONTH(BW$16,-1)+1=EOMONTH($L18,-1)+1,$F18-SUM(BX18:$FB18),RmbtMensuel(BW$16,$M18,$N18,$F18,$L18)),2)</f>
        <v>0</v>
      </c>
      <c r="BX18" s="29">
        <f>ROUND(IF(EOMONTH(BX$16,-1)+1=EOMONTH($L18,-1)+1,$F18-SUM(BY18:$FB18),RmbtMensuel(BX$16,$M18,$N18,$F18,$L18)),2)</f>
        <v>0</v>
      </c>
      <c r="BY18" s="29">
        <f>ROUND(IF(EOMONTH(BY$16,-1)+1=EOMONTH($L18,-1)+1,$F18-SUM(BZ18:$FB18),RmbtMensuel(BY$16,$M18,$N18,$F18,$L18)),2)</f>
        <v>0</v>
      </c>
      <c r="BZ18" s="29">
        <f>ROUND(IF(EOMONTH(BZ$16,-1)+1=EOMONTH($L18,-1)+1,$F18-SUM(CA18:$FB18),RmbtMensuel(BZ$16,$M18,$N18,$F18,$L18)),2)</f>
        <v>0</v>
      </c>
      <c r="CA18" s="29">
        <f>ROUND(IF(EOMONTH(CA$16,-1)+1=EOMONTH($L18,-1)+1,$F18-SUM(CB18:$FB18),RmbtMensuel(CA$16,$M18,$N18,$F18,$L18)),2)</f>
        <v>0</v>
      </c>
      <c r="CB18" s="29">
        <f>ROUND(IF(EOMONTH(CB$16,-1)+1=EOMONTH($L18,-1)+1,$F18-SUM(CC18:$FB18),RmbtMensuel(CB$16,$M18,$N18,$F18,$L18)),2)</f>
        <v>0</v>
      </c>
      <c r="CC18" s="29">
        <f>ROUND(IF(EOMONTH(CC$16,-1)+1=EOMONTH($L18,-1)+1,$F18-SUM(CD18:$FB18),RmbtMensuel(CC$16,$M18,$N18,$F18,$L18)),2)</f>
        <v>0</v>
      </c>
      <c r="CD18" s="29">
        <f>ROUND(IF(EOMONTH(CD$16,-1)+1=EOMONTH($L18,-1)+1,$F18-SUM(CE18:$FB18),RmbtMensuel(CD$16,$M18,$N18,$F18,$L18)),2)</f>
        <v>0</v>
      </c>
      <c r="CE18" s="29">
        <f>ROUND(IF(EOMONTH(CE$16,-1)+1=EOMONTH($L18,-1)+1,$F18-SUM(CF18:$FB18),RmbtMensuel(CE$16,$M18,$N18,$F18,$L18)),2)</f>
        <v>0</v>
      </c>
      <c r="CF18" s="29">
        <f>ROUND(IF(EOMONTH(CF$16,-1)+1=EOMONTH($L18,-1)+1,$F18-SUM(CG18:$FB18),RmbtMensuel(CF$16,$M18,$N18,$F18,$L18)),2)</f>
        <v>0</v>
      </c>
      <c r="CG18" s="29">
        <f>ROUND(IF(EOMONTH(CG$16,-1)+1=EOMONTH($L18,-1)+1,$F18-SUM(CH18:$FB18),RmbtMensuel(CG$16,$M18,$N18,$F18,$L18)),2)</f>
        <v>0</v>
      </c>
      <c r="CH18" s="29">
        <f>ROUND(IF(EOMONTH(CH$16,-1)+1=EOMONTH($L18,-1)+1,$F18-SUM(CI18:$FB18),RmbtMensuel(CH$16,$M18,$N18,$F18,$L18)),2)</f>
        <v>0</v>
      </c>
      <c r="CI18" s="29">
        <f>ROUND(IF(EOMONTH(CI$16,-1)+1=EOMONTH($L18,-1)+1,$F18-SUM(CJ18:$FB18),RmbtMensuel(CI$16,$M18,$N18,$F18,$L18)),2)</f>
        <v>0</v>
      </c>
      <c r="CJ18" s="29">
        <f>ROUND(IF(EOMONTH(CJ$16,-1)+1=EOMONTH($L18,-1)+1,$F18-SUM(CK18:$FB18),RmbtMensuel(CJ$16,$M18,$N18,$F18,$L18)),2)</f>
        <v>0</v>
      </c>
      <c r="CK18" s="29">
        <f>ROUND(IF(EOMONTH(CK$16,-1)+1=EOMONTH($L18,-1)+1,$F18-SUM(CL18:$FB18),RmbtMensuel(CK$16,$M18,$N18,$F18,$L18)),2)</f>
        <v>0</v>
      </c>
      <c r="CL18" s="29">
        <f>ROUND(IF(EOMONTH(CL$16,-1)+1=EOMONTH($L18,-1)+1,$F18-SUM(CM18:$FB18),RmbtMensuel(CL$16,$M18,$N18,$F18,$L18)),2)</f>
        <v>0</v>
      </c>
      <c r="CM18" s="29">
        <f>ROUND(IF(EOMONTH(CM$16,-1)+1=EOMONTH($L18,-1)+1,$F18-SUM(CN18:$FB18),RmbtMensuel(CM$16,$M18,$N18,$F18,$L18)),2)</f>
        <v>0</v>
      </c>
      <c r="CN18" s="29">
        <f>ROUND(IF(EOMONTH(CN$16,-1)+1=EOMONTH($L18,-1)+1,$F18-SUM(CO18:$FB18),RmbtMensuel(CN$16,$M18,$N18,$F18,$L18)),2)</f>
        <v>0</v>
      </c>
      <c r="CO18" s="29">
        <f>ROUND(IF(EOMONTH(CO$16,-1)+1=EOMONTH($L18,-1)+1,$F18-SUM(CP18:$FB18),RmbtMensuel(CO$16,$M18,$N18,$F18,$L18)),2)</f>
        <v>0</v>
      </c>
      <c r="CP18" s="29">
        <f>ROUND(IF(EOMONTH(CP$16,-1)+1=EOMONTH($L18,-1)+1,$F18-SUM(CQ18:$FB18),RmbtMensuel(CP$16,$M18,$N18,$F18,$L18)),2)</f>
        <v>0</v>
      </c>
      <c r="CQ18" s="29">
        <f>ROUND(IF(EOMONTH(CQ$16,-1)+1=EOMONTH($L18,-1)+1,$F18-SUM(CR18:$FB18),RmbtMensuel(CQ$16,$M18,$N18,$F18,$L18)),2)</f>
        <v>0</v>
      </c>
      <c r="CR18" s="29">
        <f>ROUND(IF(EOMONTH(CR$16,-1)+1=EOMONTH($L18,-1)+1,$F18-SUM(CS18:$FB18),RmbtMensuel(CR$16,$M18,$N18,$F18,$L18)),2)</f>
        <v>0</v>
      </c>
      <c r="CS18" s="29">
        <f>ROUND(IF(EOMONTH(CS$16,-1)+1=EOMONTH($L18,-1)+1,$F18-SUM(CT18:$FB18),RmbtMensuel(CS$16,$M18,$N18,$F18,$L18)),2)</f>
        <v>0</v>
      </c>
      <c r="CT18" s="29">
        <f>ROUND(IF(EOMONTH(CT$16,-1)+1=EOMONTH($L18,-1)+1,$F18-SUM(CU18:$FB18),RmbtMensuel(CT$16,$M18,$N18,$F18,$L18)),2)</f>
        <v>0</v>
      </c>
      <c r="CU18" s="29">
        <f>ROUND(IF(EOMONTH(CU$16,-1)+1=EOMONTH($L18,-1)+1,$F18-SUM(CV18:$FB18),RmbtMensuel(CU$16,$M18,$N18,$F18,$L18)),2)</f>
        <v>0</v>
      </c>
      <c r="CV18" s="29">
        <f>ROUND(IF(EOMONTH(CV$16,-1)+1=EOMONTH($L18,-1)+1,$F18-SUM(CW18:$FB18),RmbtMensuel(CV$16,$M18,$N18,$F18,$L18)),2)</f>
        <v>0</v>
      </c>
      <c r="CW18" s="29">
        <f>ROUND(IF(EOMONTH(CW$16,-1)+1=EOMONTH($L18,-1)+1,$F18-SUM(CX18:$FB18),RmbtMensuel(CW$16,$M18,$N18,$F18,$L18)),2)</f>
        <v>0</v>
      </c>
      <c r="CX18" s="29">
        <f>ROUND(IF(EOMONTH(CX$16,-1)+1=EOMONTH($L18,-1)+1,$F18-SUM(CY18:$FB18),RmbtMensuel(CX$16,$M18,$N18,$F18,$L18)),2)</f>
        <v>0</v>
      </c>
      <c r="CY18" s="29">
        <f>ROUND(IF(EOMONTH(CY$16,-1)+1=EOMONTH($L18,-1)+1,$F18-SUM(CZ18:$FB18),RmbtMensuel(CY$16,$M18,$N18,$F18,$L18)),2)</f>
        <v>0</v>
      </c>
      <c r="CZ18" s="29">
        <f>ROUND(IF(EOMONTH(CZ$16,-1)+1=EOMONTH($L18,-1)+1,$F18-SUM(DA18:$FB18),RmbtMensuel(CZ$16,$M18,$N18,$F18,$L18)),2)</f>
        <v>0</v>
      </c>
      <c r="DA18" s="29">
        <f>ROUND(IF(EOMONTH(DA$16,-1)+1=EOMONTH($L18,-1)+1,$F18-SUM(DB18:$FB18),RmbtMensuel(DA$16,$M18,$N18,$F18,$L18)),2)</f>
        <v>0</v>
      </c>
      <c r="DB18" s="29">
        <f>ROUND(IF(EOMONTH(DB$16,-1)+1=EOMONTH($L18,-1)+1,$F18-SUM(DC18:$FB18),RmbtMensuel(DB$16,$M18,$N18,$F18,$L18)),2)</f>
        <v>0</v>
      </c>
      <c r="DC18" s="29">
        <f>ROUND(IF(EOMONTH(DC$16,-1)+1=EOMONTH($L18,-1)+1,$F18-SUM(DD18:$FB18),RmbtMensuel(DC$16,$M18,$N18,$F18,$L18)),2)</f>
        <v>0</v>
      </c>
      <c r="DD18" s="29">
        <f>ROUND(IF(EOMONTH(DD$16,-1)+1=EOMONTH($L18,-1)+1,$F18-SUM(DE18:$FB18),RmbtMensuel(DD$16,$M18,$N18,$F18,$L18)),2)</f>
        <v>0</v>
      </c>
      <c r="DE18" s="29">
        <f>ROUND(IF(EOMONTH(DE$16,-1)+1=EOMONTH($L18,-1)+1,$F18-SUM(DF18:$FB18),RmbtMensuel(DE$16,$M18,$N18,$F18,$L18)),2)</f>
        <v>0</v>
      </c>
      <c r="DF18" s="29">
        <f>ROUND(IF(EOMONTH(DF$16,-1)+1=EOMONTH($L18,-1)+1,$F18-SUM(DG18:$FB18),RmbtMensuel(DF$16,$M18,$N18,$F18,$L18)),2)</f>
        <v>0</v>
      </c>
      <c r="DG18" s="29">
        <f>ROUND(IF(EOMONTH(DG$16,-1)+1=EOMONTH($L18,-1)+1,$F18-SUM(DH18:$FB18),RmbtMensuel(DG$16,$M18,$N18,$F18,$L18)),2)</f>
        <v>0</v>
      </c>
      <c r="DH18" s="29">
        <f>ROUND(IF(EOMONTH(DH$16,-1)+1=EOMONTH($L18,-1)+1,$F18-SUM(DI18:$FB18),RmbtMensuel(DH$16,$M18,$N18,$F18,$L18)),2)</f>
        <v>0</v>
      </c>
      <c r="DI18" s="29">
        <f>ROUND(IF(EOMONTH(DI$16,-1)+1=EOMONTH($L18,-1)+1,$F18-SUM(DJ18:$FB18),RmbtMensuel(DI$16,$M18,$N18,$F18,$L18)),2)</f>
        <v>0</v>
      </c>
      <c r="DJ18" s="29">
        <f>ROUND(IF(EOMONTH(DJ$16,-1)+1=EOMONTH($L18,-1)+1,$F18-SUM(DK18:$FB18),RmbtMensuel(DJ$16,$M18,$N18,$F18,$L18)),2)</f>
        <v>0</v>
      </c>
      <c r="DK18" s="29">
        <f>ROUND(IF(EOMONTH(DK$16,-1)+1=EOMONTH($L18,-1)+1,$F18-SUM(DL18:$FB18),RmbtMensuel(DK$16,$M18,$N18,$F18,$L18)),2)</f>
        <v>0</v>
      </c>
      <c r="DL18" s="29">
        <f>ROUND(IF(EOMONTH(DL$16,-1)+1=EOMONTH($L18,-1)+1,$F18-SUM(DM18:$FB18),RmbtMensuel(DL$16,$M18,$N18,$F18,$L18)),2)</f>
        <v>0</v>
      </c>
      <c r="DM18" s="29">
        <f>ROUND(IF(EOMONTH(DM$16,-1)+1=EOMONTH($L18,-1)+1,$F18-SUM(DN18:$FB18),RmbtMensuel(DM$16,$M18,$N18,$F18,$L18)),2)</f>
        <v>0</v>
      </c>
      <c r="DN18" s="29">
        <f>ROUND(IF(EOMONTH(DN$16,-1)+1=EOMONTH($L18,-1)+1,$F18-SUM(DO18:$FB18),RmbtMensuel(DN$16,$M18,$N18,$F18,$L18)),2)</f>
        <v>0</v>
      </c>
      <c r="DO18" s="29">
        <f>ROUND(IF(EOMONTH(DO$16,-1)+1=EOMONTH($L18,-1)+1,$F18-SUM(DP18:$FB18),RmbtMensuel(DO$16,$M18,$N18,$F18,$L18)),2)</f>
        <v>0</v>
      </c>
      <c r="DP18" s="29">
        <f>ROUND(IF(EOMONTH(DP$16,-1)+1=EOMONTH($L18,-1)+1,$F18-SUM(DQ18:$FB18),RmbtMensuel(DP$16,$M18,$N18,$F18,$L18)),2)</f>
        <v>0</v>
      </c>
      <c r="DQ18" s="29">
        <f>ROUND(IF(EOMONTH(DQ$16,-1)+1=EOMONTH($L18,-1)+1,$F18-SUM(DR18:$FB18),RmbtMensuel(DQ$16,$M18,$N18,$F18,$L18)),2)</f>
        <v>0</v>
      </c>
      <c r="DR18" s="29">
        <f>ROUND(IF(EOMONTH(DR$16,-1)+1=EOMONTH($L18,-1)+1,$F18-SUM(DS18:$FB18),RmbtMensuel(DR$16,$M18,$N18,$F18,$L18)),2)</f>
        <v>0</v>
      </c>
      <c r="DS18" s="29">
        <f>ROUND(IF(EOMONTH(DS$16,-1)+1=EOMONTH($L18,-1)+1,$F18-SUM(DT18:$FB18),RmbtMensuel(DS$16,$M18,$N18,$F18,$L18)),2)</f>
        <v>0</v>
      </c>
      <c r="DT18" s="29">
        <f>ROUND(IF(EOMONTH(DT$16,-1)+1=EOMONTH($L18,-1)+1,$F18-SUM(DU18:$FB18),RmbtMensuel(DT$16,$M18,$N18,$F18,$L18)),2)</f>
        <v>0</v>
      </c>
      <c r="DU18" s="29">
        <f>ROUND(IF(EOMONTH(DU$16,-1)+1=EOMONTH($L18,-1)+1,$F18-SUM(DV18:$FB18),RmbtMensuel(DU$16,$M18,$N18,$F18,$L18)),2)</f>
        <v>0</v>
      </c>
      <c r="DV18" s="29">
        <f>ROUND(IF(EOMONTH(DV$16,-1)+1=EOMONTH($L18,-1)+1,$F18-SUM(DW18:$FB18),RmbtMensuel(DV$16,$M18,$N18,$F18,$L18)),2)</f>
        <v>0</v>
      </c>
      <c r="DW18" s="29">
        <f>ROUND(IF(EOMONTH(DW$16,-1)+1=EOMONTH($L18,-1)+1,$F18-SUM(DX18:$FB18),RmbtMensuel(DW$16,$M18,$N18,$F18,$L18)),2)</f>
        <v>0</v>
      </c>
      <c r="DX18" s="29">
        <f>ROUND(IF(EOMONTH(DX$16,-1)+1=EOMONTH($L18,-1)+1,$F18-SUM(DY18:$FB18),RmbtMensuel(DX$16,$M18,$N18,$F18,$L18)),2)</f>
        <v>0</v>
      </c>
      <c r="DY18" s="29">
        <f>ROUND(IF(EOMONTH(DY$16,-1)+1=EOMONTH($L18,-1)+1,$F18-SUM(DZ18:$FB18),RmbtMensuel(DY$16,$M18,$N18,$F18,$L18)),2)</f>
        <v>0</v>
      </c>
      <c r="DZ18" s="29">
        <f>ROUND(IF(EOMONTH(DZ$16,-1)+1=EOMONTH($L18,-1)+1,$F18-SUM(EA18:$FB18),RmbtMensuel(DZ$16,$M18,$N18,$F18,$L18)),2)</f>
        <v>0</v>
      </c>
      <c r="EA18" s="29">
        <f>ROUND(IF(EOMONTH(EA$16,-1)+1=EOMONTH($L18,-1)+1,$F18-SUM(EB18:$FB18),RmbtMensuel(EA$16,$M18,$N18,$F18,$L18)),2)</f>
        <v>0</v>
      </c>
      <c r="EB18" s="29">
        <f>ROUND(IF(EOMONTH(EB$16,-1)+1=EOMONTH($L18,-1)+1,$F18-SUM(EC18:$FB18),RmbtMensuel(EB$16,$M18,$N18,$F18,$L18)),2)</f>
        <v>0</v>
      </c>
      <c r="EC18" s="29">
        <f>ROUND(IF(EOMONTH(EC$16,-1)+1=EOMONTH($L18,-1)+1,$F18-SUM(ED18:$FB18),RmbtMensuel(EC$16,$M18,$N18,$F18,$L18)),2)</f>
        <v>0</v>
      </c>
      <c r="ED18" s="29">
        <f>ROUND(IF(EOMONTH(ED$16,-1)+1=EOMONTH($L18,-1)+1,$F18-SUM(EE18:$FB18),RmbtMensuel(ED$16,$M18,$N18,$F18,$L18)),2)</f>
        <v>0</v>
      </c>
      <c r="EE18" s="29">
        <f>ROUND(IF(EOMONTH(EE$16,-1)+1=EOMONTH($L18,-1)+1,$F18-SUM(EF18:$FB18),RmbtMensuel(EE$16,$M18,$N18,$F18,$L18)),2)</f>
        <v>0</v>
      </c>
      <c r="EF18" s="29">
        <f>ROUND(IF(EOMONTH(EF$16,-1)+1=EOMONTH($L18,-1)+1,$F18-SUM(EG18:$FB18),RmbtMensuel(EF$16,$M18,$N18,$F18,$L18)),2)</f>
        <v>0</v>
      </c>
      <c r="EG18" s="29">
        <f>ROUND(IF(EOMONTH(EG$16,-1)+1=EOMONTH($L18,-1)+1,$F18-SUM(EH18:$FB18),RmbtMensuel(EG$16,$M18,$N18,$F18,$L18)),2)</f>
        <v>0</v>
      </c>
      <c r="EH18" s="29">
        <f>ROUND(IF(EOMONTH(EH$16,-1)+1=EOMONTH($L18,-1)+1,$F18-SUM(EI18:$FB18),RmbtMensuel(EH$16,$M18,$N18,$F18,$L18)),2)</f>
        <v>0</v>
      </c>
      <c r="EI18" s="29">
        <f>ROUND(IF(EOMONTH(EI$16,-1)+1=EOMONTH($L18,-1)+1,$F18-SUM(EJ18:$FB18),RmbtMensuel(EI$16,$M18,$N18,$F18,$L18)),2)</f>
        <v>0</v>
      </c>
      <c r="EJ18" s="29">
        <f>ROUND(IF(EOMONTH(EJ$16,-1)+1=EOMONTH($L18,-1)+1,$F18-SUM(EK18:$FB18),RmbtMensuel(EJ$16,$M18,$N18,$F18,$L18)),2)</f>
        <v>0</v>
      </c>
      <c r="EK18" s="29">
        <f>ROUND(IF(EOMONTH(EK$16,-1)+1=EOMONTH($L18,-1)+1,$F18-SUM(EL18:$FB18),RmbtMensuel(EK$16,$M18,$N18,$F18,$L18)),2)</f>
        <v>0</v>
      </c>
      <c r="EL18" s="29">
        <f>ROUND(IF(EOMONTH(EL$16,-1)+1=EOMONTH($L18,-1)+1,$F18-SUM(EM18:$FB18),RmbtMensuel(EL$16,$M18,$N18,$F18,$L18)),2)</f>
        <v>0</v>
      </c>
      <c r="EM18" s="29">
        <f>ROUND(IF(EOMONTH(EM$16,-1)+1=EOMONTH($L18,-1)+1,$F18-SUM(EN18:$FB18),RmbtMensuel(EM$16,$M18,$N18,$F18,$L18)),2)</f>
        <v>0</v>
      </c>
      <c r="EN18" s="29">
        <f>ROUND(IF(EOMONTH(EN$16,-1)+1=EOMONTH($L18,-1)+1,$F18-SUM(EO18:$FB18),RmbtMensuel(EN$16,$M18,$N18,$F18,$L18)),2)</f>
        <v>0</v>
      </c>
      <c r="EO18" s="29">
        <f>ROUND(IF(EOMONTH(EO$16,-1)+1=EOMONTH($L18,-1)+1,$F18-SUM(EP18:$FB18),RmbtMensuel(EO$16,$M18,$N18,$F18,$L18)),2)</f>
        <v>0</v>
      </c>
      <c r="EP18" s="29">
        <f>ROUND(IF(EOMONTH(EP$16,-1)+1=EOMONTH($L18,-1)+1,$F18-SUM(EQ18:$FB18),RmbtMensuel(EP$16,$M18,$N18,$F18,$L18)),2)</f>
        <v>0</v>
      </c>
      <c r="EQ18" s="29">
        <f>ROUND(IF(EOMONTH(EQ$16,-1)+1=EOMONTH($L18,-1)+1,$F18-SUM(ER18:$FB18),RmbtMensuel(EQ$16,$M18,$N18,$F18,$L18)),2)</f>
        <v>0</v>
      </c>
      <c r="ER18" s="29">
        <f>ROUND(IF(EOMONTH(ER$16,-1)+1=EOMONTH($L18,-1)+1,$F18-SUM(ES18:$FB18),RmbtMensuel(ER$16,$M18,$N18,$F18,$L18)),2)</f>
        <v>0</v>
      </c>
      <c r="ES18" s="29">
        <f>ROUND(IF(EOMONTH(ES$16,-1)+1=EOMONTH($L18,-1)+1,$F18-SUM(ET18:$FB18),RmbtMensuel(ES$16,$M18,$N18,$F18,$L18)),2)</f>
        <v>0</v>
      </c>
      <c r="ET18" s="29">
        <f>ROUND(IF(EOMONTH(ET$16,-1)+1=EOMONTH($L18,-1)+1,$F18-SUM(EU18:$FB18),RmbtMensuel(ET$16,$M18,$N18,$F18,$L18)),2)</f>
        <v>0</v>
      </c>
      <c r="EU18" s="29">
        <f>ROUND(IF(EOMONTH(EU$16,-1)+1=EOMONTH($L18,-1)+1,$F18-SUM(EV18:$FB18),RmbtMensuel(EU$16,$M18,$N18,$F18,$L18)),2)</f>
        <v>0</v>
      </c>
      <c r="EV18" s="29">
        <f>ROUND(IF(EOMONTH(EV$16,-1)+1=EOMONTH($L18,-1)+1,$F18-SUM(EW18:$FB18),RmbtMensuel(EV$16,$M18,$N18,$F18,$L18)),2)</f>
        <v>0</v>
      </c>
      <c r="EW18" s="29">
        <f>ROUND(IF(EOMONTH(EW$16,-1)+1=EOMONTH($L18,-1)+1,$F18-SUM(EX18:$FB18),RmbtMensuel(EW$16,$M18,$N18,$F18,$L18)),2)</f>
        <v>0</v>
      </c>
      <c r="EX18" s="29">
        <f>ROUND(IF(EOMONTH(EX$16,-1)+1=EOMONTH($L18,-1)+1,$F18-SUM(EY18:$FB18),RmbtMensuel(EX$16,$M18,$N18,$F18,$L18)),2)</f>
        <v>0</v>
      </c>
      <c r="EY18" s="29">
        <f>ROUND(IF(EOMONTH(EY$16,-1)+1=EOMONTH($L18,-1)+1,$F18-SUM(EZ18:$FB18),RmbtMensuel(EY$16,$M18,$N18,$F18,$L18)),2)</f>
        <v>0</v>
      </c>
      <c r="EZ18" s="29">
        <f>ROUND(IF(EOMONTH(EZ$16,-1)+1=EOMONTH($L18,-1)+1,$F18-SUM(FA18:$FB18),RmbtMensuel(EZ$16,$M18,$N18,$F18,$L18)),2)</f>
        <v>0</v>
      </c>
      <c r="FA18" s="29">
        <f>ROUND(IF(EOMONTH(FA$16,-1)+1=EOMONTH($L18,-1)+1,$F18-SUM(FB18:$FB18),RmbtMensuel(FA$16,$M18,$N18,$F18,$L18)),2)</f>
        <v>0</v>
      </c>
      <c r="FB18" s="29">
        <f>ROUND(IF(EOMONTH(FB$16,-1)+1=EOMONTH($L18,-1)+1,$F18-SUM($FB18:FC18),RmbtMensuel(FB$16,$M18,$N18,$F18,$L18)),2)</f>
        <v>0</v>
      </c>
    </row>
    <row r="19" spans="1:158" s="26" customFormat="1" ht="16.2" x14ac:dyDescent="0.65">
      <c r="A19" s="30"/>
      <c r="B19" s="31" t="s">
        <v>27</v>
      </c>
      <c r="C19" s="32"/>
      <c r="D19" s="33">
        <v>2030.82</v>
      </c>
      <c r="E19" s="34" t="s">
        <v>22</v>
      </c>
      <c r="F19" s="33">
        <v>2030.82</v>
      </c>
      <c r="G19" s="33" t="s">
        <v>23</v>
      </c>
      <c r="H19" s="33" t="s">
        <v>24</v>
      </c>
      <c r="I19" s="35"/>
      <c r="J19" s="35"/>
      <c r="K19" s="36">
        <f t="shared" si="16"/>
        <v>0</v>
      </c>
      <c r="L19" s="37">
        <v>42027</v>
      </c>
      <c r="M19" s="38">
        <v>42025</v>
      </c>
      <c r="N19" s="38">
        <v>42390</v>
      </c>
      <c r="O19" s="55" t="str">
        <f t="shared" si="17"/>
        <v/>
      </c>
      <c r="P19" s="55" t="str">
        <f t="shared" si="18"/>
        <v/>
      </c>
      <c r="Q19" s="55" t="str">
        <f t="shared" si="19"/>
        <v/>
      </c>
      <c r="R19" s="55" t="str">
        <f t="shared" si="20"/>
        <v/>
      </c>
      <c r="S19" s="55" t="str">
        <f t="shared" si="21"/>
        <v/>
      </c>
      <c r="T19" s="55" t="str">
        <f t="shared" si="22"/>
        <v/>
      </c>
      <c r="U19" s="55" t="str">
        <f t="shared" si="23"/>
        <v/>
      </c>
      <c r="V19" s="55" t="str">
        <f t="shared" si="24"/>
        <v/>
      </c>
      <c r="W19" s="55" t="str">
        <f t="shared" si="25"/>
        <v/>
      </c>
      <c r="X19" s="56">
        <f t="shared" si="26"/>
        <v>42005</v>
      </c>
      <c r="Y19" s="42"/>
      <c r="Z19" s="25" t="str">
        <f t="shared" si="27"/>
        <v/>
      </c>
      <c r="AA19" s="29">
        <f>ROUND(IF(EOMONTH(AA$16,-1)+1=EOMONTH($L19,-1)+1,$F19-SUM(AB19:$FB19),RmbtMensuel(AA$16,$M19,$N19,$F19,$L19)),2)</f>
        <v>-116.25</v>
      </c>
      <c r="AB19" s="29">
        <f>ROUND(IF(EOMONTH(AB$16,-1)+1=EOMONTH($L19,-1)+1,$F19-SUM(AC19:$FB19),RmbtMensuel(AB$16,$M19,$N19,$F19,$L19)),2)</f>
        <v>183.51</v>
      </c>
      <c r="AC19" s="29">
        <f>ROUND(IF(EOMONTH(AC$16,-1)+1=EOMONTH($L19,-1)+1,$F19-SUM(AD19:$FB19),RmbtMensuel(AC$16,$M19,$N19,$F19,$L19)),2)</f>
        <v>183.51</v>
      </c>
      <c r="AD19" s="29">
        <f>ROUND(IF(EOMONTH(AD$16,-1)+1=EOMONTH($L19,-1)+1,$F19-SUM(AE19:$FB19),RmbtMensuel(AD$16,$M19,$N19,$F19,$L19)),2)</f>
        <v>183.51</v>
      </c>
      <c r="AE19" s="29">
        <f>ROUND(IF(EOMONTH(AE$16,-1)+1=EOMONTH($L19,-1)+1,$F19-SUM(AF19:$FB19),RmbtMensuel(AE$16,$M19,$N19,$F19,$L19)),2)</f>
        <v>183.51</v>
      </c>
      <c r="AF19" s="29">
        <f>ROUND(IF(EOMONTH(AF$16,-1)+1=EOMONTH($L19,-1)+1,$F19-SUM(AG19:$FB19),RmbtMensuel(AF$16,$M19,$N19,$F19,$L19)),2)</f>
        <v>183.51</v>
      </c>
      <c r="AG19" s="29">
        <f>ROUND(IF(EOMONTH(AG$16,-1)+1=EOMONTH($L19,-1)+1,$F19-SUM(AH19:$FB19),RmbtMensuel(AG$16,$M19,$N19,$F19,$L19)),2)</f>
        <v>183.51</v>
      </c>
      <c r="AH19" s="29">
        <f>ROUND(IF(EOMONTH(AH$16,-1)+1=EOMONTH($L19,-1)+1,$F19-SUM(AI19:$FB19),RmbtMensuel(AH$16,$M19,$N19,$F19,$L19)),2)</f>
        <v>183.51</v>
      </c>
      <c r="AI19" s="29">
        <f>ROUND(IF(EOMONTH(AI$16,-1)+1=EOMONTH($L19,-1)+1,$F19-SUM(AJ19:$FB19),RmbtMensuel(AI$16,$M19,$N19,$F19,$L19)),2)</f>
        <v>183.51</v>
      </c>
      <c r="AJ19" s="29">
        <f>ROUND(IF(EOMONTH(AJ$16,-1)+1=EOMONTH($L19,-1)+1,$F19-SUM(AK19:$FB19),RmbtMensuel(AJ$16,$M19,$N19,$F19,$L19)),2)</f>
        <v>183.51</v>
      </c>
      <c r="AK19" s="29">
        <f>ROUND(IF(EOMONTH(AK$16,-1)+1=EOMONTH($L19,-1)+1,$F19-SUM(AL19:$FB19),RmbtMensuel(AK$16,$M19,$N19,$F19,$L19)),2)</f>
        <v>183.51</v>
      </c>
      <c r="AL19" s="29">
        <f>ROUND(IF(EOMONTH(AL$16,-1)+1=EOMONTH($L19,-1)+1,$F19-SUM(AM19:$FB19),RmbtMensuel(AL$16,$M19,$N19,$F19,$L19)),2)</f>
        <v>183.51</v>
      </c>
      <c r="AM19" s="29">
        <f>ROUND(IF(EOMONTH(AM$16,-1)+1=EOMONTH($L19,-1)+1,$F19-SUM(AN19:$FB19),RmbtMensuel(AM$16,$M19,$N19,$F19,$L19)),2)</f>
        <v>128.46</v>
      </c>
      <c r="AN19" s="29">
        <f>ROUND(IF(EOMONTH(AN$16,-1)+1=EOMONTH($L19,-1)+1,$F19-SUM(AO19:$FB19),RmbtMensuel(AN$16,$M19,$N19,$F19,$L19)),2)</f>
        <v>0</v>
      </c>
      <c r="AO19" s="29">
        <f>ROUND(IF(EOMONTH(AO$16,-1)+1=EOMONTH($L19,-1)+1,$F19-SUM(AP19:$FB19),RmbtMensuel(AO$16,$M19,$N19,$F19,$L19)),2)</f>
        <v>0</v>
      </c>
      <c r="AP19" s="29">
        <f>ROUND(IF(EOMONTH(AP$16,-1)+1=EOMONTH($L19,-1)+1,$F19-SUM(AQ19:$FB19),RmbtMensuel(AP$16,$M19,$N19,$F19,$L19)),2)</f>
        <v>0</v>
      </c>
      <c r="AQ19" s="29">
        <f>ROUND(IF(EOMONTH(AQ$16,-1)+1=EOMONTH($L19,-1)+1,$F19-SUM(AR19:$FB19),RmbtMensuel(AQ$16,$M19,$N19,$F19,$L19)),2)</f>
        <v>0</v>
      </c>
      <c r="AR19" s="29">
        <f>ROUND(IF(EOMONTH(AR$16,-1)+1=EOMONTH($L19,-1)+1,$F19-SUM(AS19:$FB19),RmbtMensuel(AR$16,$M19,$N19,$F19,$L19)),2)</f>
        <v>0</v>
      </c>
      <c r="AS19" s="29">
        <f>ROUND(IF(EOMONTH(AS$16,-1)+1=EOMONTH($L19,-1)+1,$F19-SUM(AT19:$FB19),RmbtMensuel(AS$16,$M19,$N19,$F19,$L19)),2)</f>
        <v>0</v>
      </c>
      <c r="AT19" s="29">
        <f>ROUND(IF(EOMONTH(AT$16,-1)+1=EOMONTH($L19,-1)+1,$F19-SUM(AU19:$FB19),RmbtMensuel(AT$16,$M19,$N19,$F19,$L19)),2)</f>
        <v>0</v>
      </c>
      <c r="AU19" s="29">
        <f>ROUND(IF(EOMONTH(AU$16,-1)+1=EOMONTH($L19,-1)+1,$F19-SUM(AV19:$FB19),RmbtMensuel(AU$16,$M19,$N19,$F19,$L19)),2)</f>
        <v>0</v>
      </c>
      <c r="AV19" s="29">
        <f>ROUND(IF(EOMONTH(AV$16,-1)+1=EOMONTH($L19,-1)+1,$F19-SUM(AW19:$FB19),RmbtMensuel(AV$16,$M19,$N19,$F19,$L19)),2)</f>
        <v>0</v>
      </c>
      <c r="AW19" s="29">
        <f>ROUND(IF(EOMONTH(AW$16,-1)+1=EOMONTH($L19,-1)+1,$F19-SUM(AX19:$FB19),RmbtMensuel(AW$16,$M19,$N19,$F19,$L19)),2)</f>
        <v>0</v>
      </c>
      <c r="AX19" s="29">
        <f>ROUND(IF(EOMONTH(AX$16,-1)+1=EOMONTH($L19,-1)+1,$F19-SUM(AY19:$FB19),RmbtMensuel(AX$16,$M19,$N19,$F19,$L19)),2)</f>
        <v>0</v>
      </c>
      <c r="AY19" s="29">
        <f>ROUND(IF(EOMONTH(AY$16,-1)+1=EOMONTH($L19,-1)+1,$F19-SUM(AZ19:$FB19),RmbtMensuel(AY$16,$M19,$N19,$F19,$L19)),2)</f>
        <v>0</v>
      </c>
      <c r="AZ19" s="29">
        <f>ROUND(IF(EOMONTH(AZ$16,-1)+1=EOMONTH($L19,-1)+1,$F19-SUM(BA19:$FB19),RmbtMensuel(AZ$16,$M19,$N19,$F19,$L19)),2)</f>
        <v>0</v>
      </c>
      <c r="BA19" s="29">
        <f>ROUND(IF(EOMONTH(BA$16,-1)+1=EOMONTH($L19,-1)+1,$F19-SUM(BB19:$FB19),RmbtMensuel(BA$16,$M19,$N19,$F19,$L19)),2)</f>
        <v>0</v>
      </c>
      <c r="BB19" s="29">
        <f>ROUND(IF(EOMONTH(BB$16,-1)+1=EOMONTH($L19,-1)+1,$F19-SUM(BC19:$FB19),RmbtMensuel(BB$16,$M19,$N19,$F19,$L19)),2)</f>
        <v>0</v>
      </c>
      <c r="BC19" s="29">
        <f>ROUND(IF(EOMONTH(BC$16,-1)+1=EOMONTH($L19,-1)+1,$F19-SUM(BD19:$FB19),RmbtMensuel(BC$16,$M19,$N19,$F19,$L19)),2)</f>
        <v>0</v>
      </c>
      <c r="BD19" s="29">
        <f>ROUND(IF(EOMONTH(BD$16,-1)+1=EOMONTH($L19,-1)+1,$F19-SUM(BE19:$FB19),RmbtMensuel(BD$16,$M19,$N19,$F19,$L19)),2)</f>
        <v>0</v>
      </c>
      <c r="BE19" s="29">
        <f>ROUND(IF(EOMONTH(BE$16,-1)+1=EOMONTH($L19,-1)+1,$F19-SUM(BF19:$FB19),RmbtMensuel(BE$16,$M19,$N19,$F19,$L19)),2)</f>
        <v>0</v>
      </c>
      <c r="BF19" s="29">
        <f>ROUND(IF(EOMONTH(BF$16,-1)+1=EOMONTH($L19,-1)+1,$F19-SUM(BG19:$FB19),RmbtMensuel(BF$16,$M19,$N19,$F19,$L19)),2)</f>
        <v>0</v>
      </c>
      <c r="BG19" s="29">
        <f>ROUND(IF(EOMONTH(BG$16,-1)+1=EOMONTH($L19,-1)+1,$F19-SUM(BH19:$FB19),RmbtMensuel(BG$16,$M19,$N19,$F19,$L19)),2)</f>
        <v>0</v>
      </c>
      <c r="BH19" s="29">
        <f>ROUND(IF(EOMONTH(BH$16,-1)+1=EOMONTH($L19,-1)+1,$F19-SUM(BI19:$FB19),RmbtMensuel(BH$16,$M19,$N19,$F19,$L19)),2)</f>
        <v>0</v>
      </c>
      <c r="BI19" s="29">
        <f>ROUND(IF(EOMONTH(BI$16,-1)+1=EOMONTH($L19,-1)+1,$F19-SUM(BJ19:$FB19),RmbtMensuel(BI$16,$M19,$N19,$F19,$L19)),2)</f>
        <v>0</v>
      </c>
      <c r="BJ19" s="29">
        <f>ROUND(IF(EOMONTH(BJ$16,-1)+1=EOMONTH($L19,-1)+1,$F19-SUM(BK19:$FB19),RmbtMensuel(BJ$16,$M19,$N19,$F19,$L19)),2)</f>
        <v>0</v>
      </c>
      <c r="BK19" s="29">
        <f>ROUND(IF(EOMONTH(BK$16,-1)+1=EOMONTH($L19,-1)+1,$F19-SUM(BL19:$FB19),RmbtMensuel(BK$16,$M19,$N19,$F19,$L19)),2)</f>
        <v>0</v>
      </c>
      <c r="BL19" s="29">
        <f>ROUND(IF(EOMONTH(BL$16,-1)+1=EOMONTH($L19,-1)+1,$F19-SUM(BM19:$FB19),RmbtMensuel(BL$16,$M19,$N19,$F19,$L19)),2)</f>
        <v>0</v>
      </c>
      <c r="BM19" s="29">
        <f>ROUND(IF(EOMONTH(BM$16,-1)+1=EOMONTH($L19,-1)+1,$F19-SUM(BN19:$FB19),RmbtMensuel(BM$16,$M19,$N19,$F19,$L19)),2)</f>
        <v>0</v>
      </c>
      <c r="BN19" s="29">
        <f>ROUND(IF(EOMONTH(BN$16,-1)+1=EOMONTH($L19,-1)+1,$F19-SUM(BO19:$FB19),RmbtMensuel(BN$16,$M19,$N19,$F19,$L19)),2)</f>
        <v>0</v>
      </c>
      <c r="BO19" s="29">
        <f>ROUND(IF(EOMONTH(BO$16,-1)+1=EOMONTH($L19,-1)+1,$F19-SUM(BP19:$FB19),RmbtMensuel(BO$16,$M19,$N19,$F19,$L19)),2)</f>
        <v>0</v>
      </c>
      <c r="BP19" s="29">
        <f>ROUND(IF(EOMONTH(BP$16,-1)+1=EOMONTH($L19,-1)+1,$F19-SUM(BQ19:$FB19),RmbtMensuel(BP$16,$M19,$N19,$F19,$L19)),2)</f>
        <v>0</v>
      </c>
      <c r="BQ19" s="29">
        <f>ROUND(IF(EOMONTH(BQ$16,-1)+1=EOMONTH($L19,-1)+1,$F19-SUM(BR19:$FB19),RmbtMensuel(BQ$16,$M19,$N19,$F19,$L19)),2)</f>
        <v>0</v>
      </c>
      <c r="BR19" s="29">
        <f>ROUND(IF(EOMONTH(BR$16,-1)+1=EOMONTH($L19,-1)+1,$F19-SUM(BS19:$FB19),RmbtMensuel(BR$16,$M19,$N19,$F19,$L19)),2)</f>
        <v>0</v>
      </c>
      <c r="BS19" s="29">
        <f>ROUND(IF(EOMONTH(BS$16,-1)+1=EOMONTH($L19,-1)+1,$F19-SUM(BT19:$FB19),RmbtMensuel(BS$16,$M19,$N19,$F19,$L19)),2)</f>
        <v>0</v>
      </c>
      <c r="BT19" s="29">
        <f>ROUND(IF(EOMONTH(BT$16,-1)+1=EOMONTH($L19,-1)+1,$F19-SUM(BU19:$FB19),RmbtMensuel(BT$16,$M19,$N19,$F19,$L19)),2)</f>
        <v>0</v>
      </c>
      <c r="BU19" s="29">
        <f>ROUND(IF(EOMONTH(BU$16,-1)+1=EOMONTH($L19,-1)+1,$F19-SUM(BV19:$FB19),RmbtMensuel(BU$16,$M19,$N19,$F19,$L19)),2)</f>
        <v>0</v>
      </c>
      <c r="BV19" s="29">
        <f>ROUND(IF(EOMONTH(BV$16,-1)+1=EOMONTH($L19,-1)+1,$F19-SUM(BW19:$FB19),RmbtMensuel(BV$16,$M19,$N19,$F19,$L19)),2)</f>
        <v>0</v>
      </c>
      <c r="BW19" s="29">
        <f>ROUND(IF(EOMONTH(BW$16,-1)+1=EOMONTH($L19,-1)+1,$F19-SUM(BX19:$FB19),RmbtMensuel(BW$16,$M19,$N19,$F19,$L19)),2)</f>
        <v>0</v>
      </c>
      <c r="BX19" s="29">
        <f>ROUND(IF(EOMONTH(BX$16,-1)+1=EOMONTH($L19,-1)+1,$F19-SUM(BY19:$FB19),RmbtMensuel(BX$16,$M19,$N19,$F19,$L19)),2)</f>
        <v>0</v>
      </c>
      <c r="BY19" s="29">
        <f>ROUND(IF(EOMONTH(BY$16,-1)+1=EOMONTH($L19,-1)+1,$F19-SUM(BZ19:$FB19),RmbtMensuel(BY$16,$M19,$N19,$F19,$L19)),2)</f>
        <v>0</v>
      </c>
      <c r="BZ19" s="29">
        <f>ROUND(IF(EOMONTH(BZ$16,-1)+1=EOMONTH($L19,-1)+1,$F19-SUM(CA19:$FB19),RmbtMensuel(BZ$16,$M19,$N19,$F19,$L19)),2)</f>
        <v>0</v>
      </c>
      <c r="CA19" s="29">
        <f>ROUND(IF(EOMONTH(CA$16,-1)+1=EOMONTH($L19,-1)+1,$F19-SUM(CB19:$FB19),RmbtMensuel(CA$16,$M19,$N19,$F19,$L19)),2)</f>
        <v>0</v>
      </c>
      <c r="CB19" s="29">
        <f>ROUND(IF(EOMONTH(CB$16,-1)+1=EOMONTH($L19,-1)+1,$F19-SUM(CC19:$FB19),RmbtMensuel(CB$16,$M19,$N19,$F19,$L19)),2)</f>
        <v>0</v>
      </c>
      <c r="CC19" s="29">
        <f>ROUND(IF(EOMONTH(CC$16,-1)+1=EOMONTH($L19,-1)+1,$F19-SUM(CD19:$FB19),RmbtMensuel(CC$16,$M19,$N19,$F19,$L19)),2)</f>
        <v>0</v>
      </c>
      <c r="CD19" s="29">
        <f>ROUND(IF(EOMONTH(CD$16,-1)+1=EOMONTH($L19,-1)+1,$F19-SUM(CE19:$FB19),RmbtMensuel(CD$16,$M19,$N19,$F19,$L19)),2)</f>
        <v>0</v>
      </c>
      <c r="CE19" s="29">
        <f>ROUND(IF(EOMONTH(CE$16,-1)+1=EOMONTH($L19,-1)+1,$F19-SUM(CF19:$FB19),RmbtMensuel(CE$16,$M19,$N19,$F19,$L19)),2)</f>
        <v>0</v>
      </c>
      <c r="CF19" s="29">
        <f>ROUND(IF(EOMONTH(CF$16,-1)+1=EOMONTH($L19,-1)+1,$F19-SUM(CG19:$FB19),RmbtMensuel(CF$16,$M19,$N19,$F19,$L19)),2)</f>
        <v>0</v>
      </c>
      <c r="CG19" s="29">
        <f>ROUND(IF(EOMONTH(CG$16,-1)+1=EOMONTH($L19,-1)+1,$F19-SUM(CH19:$FB19),RmbtMensuel(CG$16,$M19,$N19,$F19,$L19)),2)</f>
        <v>0</v>
      </c>
      <c r="CH19" s="29">
        <f>ROUND(IF(EOMONTH(CH$16,-1)+1=EOMONTH($L19,-1)+1,$F19-SUM(CI19:$FB19),RmbtMensuel(CH$16,$M19,$N19,$F19,$L19)),2)</f>
        <v>0</v>
      </c>
      <c r="CI19" s="29">
        <f>ROUND(IF(EOMONTH(CI$16,-1)+1=EOMONTH($L19,-1)+1,$F19-SUM(CJ19:$FB19),RmbtMensuel(CI$16,$M19,$N19,$F19,$L19)),2)</f>
        <v>0</v>
      </c>
      <c r="CJ19" s="29">
        <f>ROUND(IF(EOMONTH(CJ$16,-1)+1=EOMONTH($L19,-1)+1,$F19-SUM(CK19:$FB19),RmbtMensuel(CJ$16,$M19,$N19,$F19,$L19)),2)</f>
        <v>0</v>
      </c>
      <c r="CK19" s="29">
        <f>ROUND(IF(EOMONTH(CK$16,-1)+1=EOMONTH($L19,-1)+1,$F19-SUM(CL19:$FB19),RmbtMensuel(CK$16,$M19,$N19,$F19,$L19)),2)</f>
        <v>0</v>
      </c>
      <c r="CL19" s="29">
        <f>ROUND(IF(EOMONTH(CL$16,-1)+1=EOMONTH($L19,-1)+1,$F19-SUM(CM19:$FB19),RmbtMensuel(CL$16,$M19,$N19,$F19,$L19)),2)</f>
        <v>0</v>
      </c>
      <c r="CM19" s="29">
        <f>ROUND(IF(EOMONTH(CM$16,-1)+1=EOMONTH($L19,-1)+1,$F19-SUM(CN19:$FB19),RmbtMensuel(CM$16,$M19,$N19,$F19,$L19)),2)</f>
        <v>0</v>
      </c>
      <c r="CN19" s="29">
        <f>ROUND(IF(EOMONTH(CN$16,-1)+1=EOMONTH($L19,-1)+1,$F19-SUM(CO19:$FB19),RmbtMensuel(CN$16,$M19,$N19,$F19,$L19)),2)</f>
        <v>0</v>
      </c>
      <c r="CO19" s="29">
        <f>ROUND(IF(EOMONTH(CO$16,-1)+1=EOMONTH($L19,-1)+1,$F19-SUM(CP19:$FB19),RmbtMensuel(CO$16,$M19,$N19,$F19,$L19)),2)</f>
        <v>0</v>
      </c>
      <c r="CP19" s="29">
        <f>ROUND(IF(EOMONTH(CP$16,-1)+1=EOMONTH($L19,-1)+1,$F19-SUM(CQ19:$FB19),RmbtMensuel(CP$16,$M19,$N19,$F19,$L19)),2)</f>
        <v>0</v>
      </c>
      <c r="CQ19" s="29">
        <f>ROUND(IF(EOMONTH(CQ$16,-1)+1=EOMONTH($L19,-1)+1,$F19-SUM(CR19:$FB19),RmbtMensuel(CQ$16,$M19,$N19,$F19,$L19)),2)</f>
        <v>0</v>
      </c>
      <c r="CR19" s="29">
        <f>ROUND(IF(EOMONTH(CR$16,-1)+1=EOMONTH($L19,-1)+1,$F19-SUM(CS19:$FB19),RmbtMensuel(CR$16,$M19,$N19,$F19,$L19)),2)</f>
        <v>0</v>
      </c>
      <c r="CS19" s="29">
        <f>ROUND(IF(EOMONTH(CS$16,-1)+1=EOMONTH($L19,-1)+1,$F19-SUM(CT19:$FB19),RmbtMensuel(CS$16,$M19,$N19,$F19,$L19)),2)</f>
        <v>0</v>
      </c>
      <c r="CT19" s="29">
        <f>ROUND(IF(EOMONTH(CT$16,-1)+1=EOMONTH($L19,-1)+1,$F19-SUM(CU19:$FB19),RmbtMensuel(CT$16,$M19,$N19,$F19,$L19)),2)</f>
        <v>0</v>
      </c>
      <c r="CU19" s="29">
        <f>ROUND(IF(EOMONTH(CU$16,-1)+1=EOMONTH($L19,-1)+1,$F19-SUM(CV19:$FB19),RmbtMensuel(CU$16,$M19,$N19,$F19,$L19)),2)</f>
        <v>0</v>
      </c>
      <c r="CV19" s="29">
        <f>ROUND(IF(EOMONTH(CV$16,-1)+1=EOMONTH($L19,-1)+1,$F19-SUM(CW19:$FB19),RmbtMensuel(CV$16,$M19,$N19,$F19,$L19)),2)</f>
        <v>0</v>
      </c>
      <c r="CW19" s="29">
        <f>ROUND(IF(EOMONTH(CW$16,-1)+1=EOMONTH($L19,-1)+1,$F19-SUM(CX19:$FB19),RmbtMensuel(CW$16,$M19,$N19,$F19,$L19)),2)</f>
        <v>0</v>
      </c>
      <c r="CX19" s="29">
        <f>ROUND(IF(EOMONTH(CX$16,-1)+1=EOMONTH($L19,-1)+1,$F19-SUM(CY19:$FB19),RmbtMensuel(CX$16,$M19,$N19,$F19,$L19)),2)</f>
        <v>0</v>
      </c>
      <c r="CY19" s="29">
        <f>ROUND(IF(EOMONTH(CY$16,-1)+1=EOMONTH($L19,-1)+1,$F19-SUM(CZ19:$FB19),RmbtMensuel(CY$16,$M19,$N19,$F19,$L19)),2)</f>
        <v>0</v>
      </c>
      <c r="CZ19" s="29">
        <f>ROUND(IF(EOMONTH(CZ$16,-1)+1=EOMONTH($L19,-1)+1,$F19-SUM(DA19:$FB19),RmbtMensuel(CZ$16,$M19,$N19,$F19,$L19)),2)</f>
        <v>0</v>
      </c>
      <c r="DA19" s="29">
        <f>ROUND(IF(EOMONTH(DA$16,-1)+1=EOMONTH($L19,-1)+1,$F19-SUM(DB19:$FB19),RmbtMensuel(DA$16,$M19,$N19,$F19,$L19)),2)</f>
        <v>0</v>
      </c>
      <c r="DB19" s="29">
        <f>ROUND(IF(EOMONTH(DB$16,-1)+1=EOMONTH($L19,-1)+1,$F19-SUM(DC19:$FB19),RmbtMensuel(DB$16,$M19,$N19,$F19,$L19)),2)</f>
        <v>0</v>
      </c>
      <c r="DC19" s="29">
        <f>ROUND(IF(EOMONTH(DC$16,-1)+1=EOMONTH($L19,-1)+1,$F19-SUM(DD19:$FB19),RmbtMensuel(DC$16,$M19,$N19,$F19,$L19)),2)</f>
        <v>0</v>
      </c>
      <c r="DD19" s="29">
        <f>ROUND(IF(EOMONTH(DD$16,-1)+1=EOMONTH($L19,-1)+1,$F19-SUM(DE19:$FB19),RmbtMensuel(DD$16,$M19,$N19,$F19,$L19)),2)</f>
        <v>0</v>
      </c>
      <c r="DE19" s="29">
        <f>ROUND(IF(EOMONTH(DE$16,-1)+1=EOMONTH($L19,-1)+1,$F19-SUM(DF19:$FB19),RmbtMensuel(DE$16,$M19,$N19,$F19,$L19)),2)</f>
        <v>0</v>
      </c>
      <c r="DF19" s="29">
        <f>ROUND(IF(EOMONTH(DF$16,-1)+1=EOMONTH($L19,-1)+1,$F19-SUM(DG19:$FB19),RmbtMensuel(DF$16,$M19,$N19,$F19,$L19)),2)</f>
        <v>0</v>
      </c>
      <c r="DG19" s="29">
        <f>ROUND(IF(EOMONTH(DG$16,-1)+1=EOMONTH($L19,-1)+1,$F19-SUM(DH19:$FB19),RmbtMensuel(DG$16,$M19,$N19,$F19,$L19)),2)</f>
        <v>0</v>
      </c>
      <c r="DH19" s="29">
        <f>ROUND(IF(EOMONTH(DH$16,-1)+1=EOMONTH($L19,-1)+1,$F19-SUM(DI19:$FB19),RmbtMensuel(DH$16,$M19,$N19,$F19,$L19)),2)</f>
        <v>0</v>
      </c>
      <c r="DI19" s="29">
        <f>ROUND(IF(EOMONTH(DI$16,-1)+1=EOMONTH($L19,-1)+1,$F19-SUM(DJ19:$FB19),RmbtMensuel(DI$16,$M19,$N19,$F19,$L19)),2)</f>
        <v>0</v>
      </c>
      <c r="DJ19" s="29">
        <f>ROUND(IF(EOMONTH(DJ$16,-1)+1=EOMONTH($L19,-1)+1,$F19-SUM(DK19:$FB19),RmbtMensuel(DJ$16,$M19,$N19,$F19,$L19)),2)</f>
        <v>0</v>
      </c>
      <c r="DK19" s="29">
        <f>ROUND(IF(EOMONTH(DK$16,-1)+1=EOMONTH($L19,-1)+1,$F19-SUM(DL19:$FB19),RmbtMensuel(DK$16,$M19,$N19,$F19,$L19)),2)</f>
        <v>0</v>
      </c>
      <c r="DL19" s="29">
        <f>ROUND(IF(EOMONTH(DL$16,-1)+1=EOMONTH($L19,-1)+1,$F19-SUM(DM19:$FB19),RmbtMensuel(DL$16,$M19,$N19,$F19,$L19)),2)</f>
        <v>0</v>
      </c>
      <c r="DM19" s="29">
        <f>ROUND(IF(EOMONTH(DM$16,-1)+1=EOMONTH($L19,-1)+1,$F19-SUM(DN19:$FB19),RmbtMensuel(DM$16,$M19,$N19,$F19,$L19)),2)</f>
        <v>0</v>
      </c>
      <c r="DN19" s="29">
        <f>ROUND(IF(EOMONTH(DN$16,-1)+1=EOMONTH($L19,-1)+1,$F19-SUM(DO19:$FB19),RmbtMensuel(DN$16,$M19,$N19,$F19,$L19)),2)</f>
        <v>0</v>
      </c>
      <c r="DO19" s="29">
        <f>ROUND(IF(EOMONTH(DO$16,-1)+1=EOMONTH($L19,-1)+1,$F19-SUM(DP19:$FB19),RmbtMensuel(DO$16,$M19,$N19,$F19,$L19)),2)</f>
        <v>0</v>
      </c>
      <c r="DP19" s="29">
        <f>ROUND(IF(EOMONTH(DP$16,-1)+1=EOMONTH($L19,-1)+1,$F19-SUM(DQ19:$FB19),RmbtMensuel(DP$16,$M19,$N19,$F19,$L19)),2)</f>
        <v>0</v>
      </c>
      <c r="DQ19" s="29">
        <f>ROUND(IF(EOMONTH(DQ$16,-1)+1=EOMONTH($L19,-1)+1,$F19-SUM(DR19:$FB19),RmbtMensuel(DQ$16,$M19,$N19,$F19,$L19)),2)</f>
        <v>0</v>
      </c>
      <c r="DR19" s="29">
        <f>ROUND(IF(EOMONTH(DR$16,-1)+1=EOMONTH($L19,-1)+1,$F19-SUM(DS19:$FB19),RmbtMensuel(DR$16,$M19,$N19,$F19,$L19)),2)</f>
        <v>0</v>
      </c>
      <c r="DS19" s="29">
        <f>ROUND(IF(EOMONTH(DS$16,-1)+1=EOMONTH($L19,-1)+1,$F19-SUM(DT19:$FB19),RmbtMensuel(DS$16,$M19,$N19,$F19,$L19)),2)</f>
        <v>0</v>
      </c>
      <c r="DT19" s="29">
        <f>ROUND(IF(EOMONTH(DT$16,-1)+1=EOMONTH($L19,-1)+1,$F19-SUM(DU19:$FB19),RmbtMensuel(DT$16,$M19,$N19,$F19,$L19)),2)</f>
        <v>0</v>
      </c>
      <c r="DU19" s="29">
        <f>ROUND(IF(EOMONTH(DU$16,-1)+1=EOMONTH($L19,-1)+1,$F19-SUM(DV19:$FB19),RmbtMensuel(DU$16,$M19,$N19,$F19,$L19)),2)</f>
        <v>0</v>
      </c>
      <c r="DV19" s="29">
        <f>ROUND(IF(EOMONTH(DV$16,-1)+1=EOMONTH($L19,-1)+1,$F19-SUM(DW19:$FB19),RmbtMensuel(DV$16,$M19,$N19,$F19,$L19)),2)</f>
        <v>0</v>
      </c>
      <c r="DW19" s="29">
        <f>ROUND(IF(EOMONTH(DW$16,-1)+1=EOMONTH($L19,-1)+1,$F19-SUM(DX19:$FB19),RmbtMensuel(DW$16,$M19,$N19,$F19,$L19)),2)</f>
        <v>0</v>
      </c>
      <c r="DX19" s="29">
        <f>ROUND(IF(EOMONTH(DX$16,-1)+1=EOMONTH($L19,-1)+1,$F19-SUM(DY19:$FB19),RmbtMensuel(DX$16,$M19,$N19,$F19,$L19)),2)</f>
        <v>0</v>
      </c>
      <c r="DY19" s="29">
        <f>ROUND(IF(EOMONTH(DY$16,-1)+1=EOMONTH($L19,-1)+1,$F19-SUM(DZ19:$FB19),RmbtMensuel(DY$16,$M19,$N19,$F19,$L19)),2)</f>
        <v>0</v>
      </c>
      <c r="DZ19" s="29">
        <f>ROUND(IF(EOMONTH(DZ$16,-1)+1=EOMONTH($L19,-1)+1,$F19-SUM(EA19:$FB19),RmbtMensuel(DZ$16,$M19,$N19,$F19,$L19)),2)</f>
        <v>0</v>
      </c>
      <c r="EA19" s="29">
        <f>ROUND(IF(EOMONTH(EA$16,-1)+1=EOMONTH($L19,-1)+1,$F19-SUM(EB19:$FB19),RmbtMensuel(EA$16,$M19,$N19,$F19,$L19)),2)</f>
        <v>0</v>
      </c>
      <c r="EB19" s="29">
        <f>ROUND(IF(EOMONTH(EB$16,-1)+1=EOMONTH($L19,-1)+1,$F19-SUM(EC19:$FB19),RmbtMensuel(EB$16,$M19,$N19,$F19,$L19)),2)</f>
        <v>0</v>
      </c>
      <c r="EC19" s="29">
        <f>ROUND(IF(EOMONTH(EC$16,-1)+1=EOMONTH($L19,-1)+1,$F19-SUM(ED19:$FB19),RmbtMensuel(EC$16,$M19,$N19,$F19,$L19)),2)</f>
        <v>0</v>
      </c>
      <c r="ED19" s="29">
        <f>ROUND(IF(EOMONTH(ED$16,-1)+1=EOMONTH($L19,-1)+1,$F19-SUM(EE19:$FB19),RmbtMensuel(ED$16,$M19,$N19,$F19,$L19)),2)</f>
        <v>0</v>
      </c>
      <c r="EE19" s="29">
        <f>ROUND(IF(EOMONTH(EE$16,-1)+1=EOMONTH($L19,-1)+1,$F19-SUM(EF19:$FB19),RmbtMensuel(EE$16,$M19,$N19,$F19,$L19)),2)</f>
        <v>0</v>
      </c>
      <c r="EF19" s="29">
        <f>ROUND(IF(EOMONTH(EF$16,-1)+1=EOMONTH($L19,-1)+1,$F19-SUM(EG19:$FB19),RmbtMensuel(EF$16,$M19,$N19,$F19,$L19)),2)</f>
        <v>0</v>
      </c>
      <c r="EG19" s="29">
        <f>ROUND(IF(EOMONTH(EG$16,-1)+1=EOMONTH($L19,-1)+1,$F19-SUM(EH19:$FB19),RmbtMensuel(EG$16,$M19,$N19,$F19,$L19)),2)</f>
        <v>0</v>
      </c>
      <c r="EH19" s="29">
        <f>ROUND(IF(EOMONTH(EH$16,-1)+1=EOMONTH($L19,-1)+1,$F19-SUM(EI19:$FB19),RmbtMensuel(EH$16,$M19,$N19,$F19,$L19)),2)</f>
        <v>0</v>
      </c>
      <c r="EI19" s="29">
        <f>ROUND(IF(EOMONTH(EI$16,-1)+1=EOMONTH($L19,-1)+1,$F19-SUM(EJ19:$FB19),RmbtMensuel(EI$16,$M19,$N19,$F19,$L19)),2)</f>
        <v>0</v>
      </c>
      <c r="EJ19" s="29">
        <f>ROUND(IF(EOMONTH(EJ$16,-1)+1=EOMONTH($L19,-1)+1,$F19-SUM(EK19:$FB19),RmbtMensuel(EJ$16,$M19,$N19,$F19,$L19)),2)</f>
        <v>0</v>
      </c>
      <c r="EK19" s="29">
        <f>ROUND(IF(EOMONTH(EK$16,-1)+1=EOMONTH($L19,-1)+1,$F19-SUM(EL19:$FB19),RmbtMensuel(EK$16,$M19,$N19,$F19,$L19)),2)</f>
        <v>0</v>
      </c>
      <c r="EL19" s="29">
        <f>ROUND(IF(EOMONTH(EL$16,-1)+1=EOMONTH($L19,-1)+1,$F19-SUM(EM19:$FB19),RmbtMensuel(EL$16,$M19,$N19,$F19,$L19)),2)</f>
        <v>0</v>
      </c>
      <c r="EM19" s="29">
        <f>ROUND(IF(EOMONTH(EM$16,-1)+1=EOMONTH($L19,-1)+1,$F19-SUM(EN19:$FB19),RmbtMensuel(EM$16,$M19,$N19,$F19,$L19)),2)</f>
        <v>0</v>
      </c>
      <c r="EN19" s="29">
        <f>ROUND(IF(EOMONTH(EN$16,-1)+1=EOMONTH($L19,-1)+1,$F19-SUM(EO19:$FB19),RmbtMensuel(EN$16,$M19,$N19,$F19,$L19)),2)</f>
        <v>0</v>
      </c>
      <c r="EO19" s="29">
        <f>ROUND(IF(EOMONTH(EO$16,-1)+1=EOMONTH($L19,-1)+1,$F19-SUM(EP19:$FB19),RmbtMensuel(EO$16,$M19,$N19,$F19,$L19)),2)</f>
        <v>0</v>
      </c>
      <c r="EP19" s="29">
        <f>ROUND(IF(EOMONTH(EP$16,-1)+1=EOMONTH($L19,-1)+1,$F19-SUM(EQ19:$FB19),RmbtMensuel(EP$16,$M19,$N19,$F19,$L19)),2)</f>
        <v>0</v>
      </c>
      <c r="EQ19" s="29">
        <f>ROUND(IF(EOMONTH(EQ$16,-1)+1=EOMONTH($L19,-1)+1,$F19-SUM(ER19:$FB19),RmbtMensuel(EQ$16,$M19,$N19,$F19,$L19)),2)</f>
        <v>0</v>
      </c>
      <c r="ER19" s="29">
        <f>ROUND(IF(EOMONTH(ER$16,-1)+1=EOMONTH($L19,-1)+1,$F19-SUM(ES19:$FB19),RmbtMensuel(ER$16,$M19,$N19,$F19,$L19)),2)</f>
        <v>0</v>
      </c>
      <c r="ES19" s="29">
        <f>ROUND(IF(EOMONTH(ES$16,-1)+1=EOMONTH($L19,-1)+1,$F19-SUM(ET19:$FB19),RmbtMensuel(ES$16,$M19,$N19,$F19,$L19)),2)</f>
        <v>0</v>
      </c>
      <c r="ET19" s="29">
        <f>ROUND(IF(EOMONTH(ET$16,-1)+1=EOMONTH($L19,-1)+1,$F19-SUM(EU19:$FB19),RmbtMensuel(ET$16,$M19,$N19,$F19,$L19)),2)</f>
        <v>0</v>
      </c>
      <c r="EU19" s="29">
        <f>ROUND(IF(EOMONTH(EU$16,-1)+1=EOMONTH($L19,-1)+1,$F19-SUM(EV19:$FB19),RmbtMensuel(EU$16,$M19,$N19,$F19,$L19)),2)</f>
        <v>0</v>
      </c>
      <c r="EV19" s="29">
        <f>ROUND(IF(EOMONTH(EV$16,-1)+1=EOMONTH($L19,-1)+1,$F19-SUM(EW19:$FB19),RmbtMensuel(EV$16,$M19,$N19,$F19,$L19)),2)</f>
        <v>0</v>
      </c>
      <c r="EW19" s="29">
        <f>ROUND(IF(EOMONTH(EW$16,-1)+1=EOMONTH($L19,-1)+1,$F19-SUM(EX19:$FB19),RmbtMensuel(EW$16,$M19,$N19,$F19,$L19)),2)</f>
        <v>0</v>
      </c>
      <c r="EX19" s="29">
        <f>ROUND(IF(EOMONTH(EX$16,-1)+1=EOMONTH($L19,-1)+1,$F19-SUM(EY19:$FB19),RmbtMensuel(EX$16,$M19,$N19,$F19,$L19)),2)</f>
        <v>0</v>
      </c>
      <c r="EY19" s="29">
        <f>ROUND(IF(EOMONTH(EY$16,-1)+1=EOMONTH($L19,-1)+1,$F19-SUM(EZ19:$FB19),RmbtMensuel(EY$16,$M19,$N19,$F19,$L19)),2)</f>
        <v>0</v>
      </c>
      <c r="EZ19" s="29">
        <f>ROUND(IF(EOMONTH(EZ$16,-1)+1=EOMONTH($L19,-1)+1,$F19-SUM(FA19:$FB19),RmbtMensuel(EZ$16,$M19,$N19,$F19,$L19)),2)</f>
        <v>0</v>
      </c>
      <c r="FA19" s="29">
        <f>ROUND(IF(EOMONTH(FA$16,-1)+1=EOMONTH($L19,-1)+1,$F19-SUM(FB19:$FB19),RmbtMensuel(FA$16,$M19,$N19,$F19,$L19)),2)</f>
        <v>0</v>
      </c>
      <c r="FB19" s="29">
        <f>ROUND(IF(EOMONTH(FB$16,-1)+1=EOMONTH($L19,-1)+1,$F19-SUM($FB19:FC19),RmbtMensuel(FB$16,$M19,$N19,$F19,$L19)),2)</f>
        <v>0</v>
      </c>
    </row>
    <row r="20" spans="1:158" s="26" customFormat="1" ht="16.2" x14ac:dyDescent="0.65">
      <c r="A20" s="30"/>
      <c r="B20" s="31" t="s">
        <v>28</v>
      </c>
      <c r="C20" s="32"/>
      <c r="D20" s="33">
        <v>5012</v>
      </c>
      <c r="E20" s="34" t="s">
        <v>26</v>
      </c>
      <c r="F20" s="33">
        <v>6014.4</v>
      </c>
      <c r="G20" s="33" t="s">
        <v>23</v>
      </c>
      <c r="H20" s="33" t="s">
        <v>24</v>
      </c>
      <c r="I20" s="35"/>
      <c r="J20" s="35"/>
      <c r="K20" s="36">
        <f t="shared" si="16"/>
        <v>0</v>
      </c>
      <c r="L20" s="37">
        <v>42027</v>
      </c>
      <c r="M20" s="38">
        <v>42030</v>
      </c>
      <c r="N20" s="38">
        <v>42395</v>
      </c>
      <c r="O20" s="55" t="str">
        <f t="shared" si="17"/>
        <v/>
      </c>
      <c r="P20" s="55" t="str">
        <f t="shared" si="18"/>
        <v/>
      </c>
      <c r="Q20" s="55" t="str">
        <f t="shared" si="19"/>
        <v/>
      </c>
      <c r="R20" s="55" t="str">
        <f t="shared" si="20"/>
        <v/>
      </c>
      <c r="S20" s="55" t="str">
        <f t="shared" si="21"/>
        <v/>
      </c>
      <c r="T20" s="55" t="str">
        <f t="shared" si="22"/>
        <v/>
      </c>
      <c r="U20" s="55" t="str">
        <f t="shared" si="23"/>
        <v/>
      </c>
      <c r="V20" s="55" t="str">
        <f t="shared" si="24"/>
        <v/>
      </c>
      <c r="W20" s="55" t="str">
        <f t="shared" si="25"/>
        <v/>
      </c>
      <c r="X20" s="56">
        <f t="shared" si="26"/>
        <v>42005</v>
      </c>
      <c r="Y20" s="42"/>
      <c r="Z20" s="25" t="str">
        <f t="shared" si="27"/>
        <v/>
      </c>
      <c r="AA20" s="29">
        <f>ROUND(IF(EOMONTH(AA$16,-1)+1=EOMONTH($L20,-1)+1,$F20-SUM(AB20:$FB20),RmbtMensuel(AA$16,$M20,$N20,$F20,$L20)),2)</f>
        <v>-434.77</v>
      </c>
      <c r="AB20" s="29">
        <f>ROUND(IF(EOMONTH(AB$16,-1)+1=EOMONTH($L20,-1)+1,$F20-SUM(AC20:$FB20),RmbtMensuel(AB$16,$M20,$N20,$F20,$L20)),2)</f>
        <v>543.47</v>
      </c>
      <c r="AC20" s="29">
        <f>ROUND(IF(EOMONTH(AC$16,-1)+1=EOMONTH($L20,-1)+1,$F20-SUM(AD20:$FB20),RmbtMensuel(AC$16,$M20,$N20,$F20,$L20)),2)</f>
        <v>543.47</v>
      </c>
      <c r="AD20" s="29">
        <f>ROUND(IF(EOMONTH(AD$16,-1)+1=EOMONTH($L20,-1)+1,$F20-SUM(AE20:$FB20),RmbtMensuel(AD$16,$M20,$N20,$F20,$L20)),2)</f>
        <v>543.47</v>
      </c>
      <c r="AE20" s="29">
        <f>ROUND(IF(EOMONTH(AE$16,-1)+1=EOMONTH($L20,-1)+1,$F20-SUM(AF20:$FB20),RmbtMensuel(AE$16,$M20,$N20,$F20,$L20)),2)</f>
        <v>543.47</v>
      </c>
      <c r="AF20" s="29">
        <f>ROUND(IF(EOMONTH(AF$16,-1)+1=EOMONTH($L20,-1)+1,$F20-SUM(AG20:$FB20),RmbtMensuel(AF$16,$M20,$N20,$F20,$L20)),2)</f>
        <v>543.47</v>
      </c>
      <c r="AG20" s="29">
        <f>ROUND(IF(EOMONTH(AG$16,-1)+1=EOMONTH($L20,-1)+1,$F20-SUM(AH20:$FB20),RmbtMensuel(AG$16,$M20,$N20,$F20,$L20)),2)</f>
        <v>543.47</v>
      </c>
      <c r="AH20" s="29">
        <f>ROUND(IF(EOMONTH(AH$16,-1)+1=EOMONTH($L20,-1)+1,$F20-SUM(AI20:$FB20),RmbtMensuel(AH$16,$M20,$N20,$F20,$L20)),2)</f>
        <v>543.47</v>
      </c>
      <c r="AI20" s="29">
        <f>ROUND(IF(EOMONTH(AI$16,-1)+1=EOMONTH($L20,-1)+1,$F20-SUM(AJ20:$FB20),RmbtMensuel(AI$16,$M20,$N20,$F20,$L20)),2)</f>
        <v>543.47</v>
      </c>
      <c r="AJ20" s="29">
        <f>ROUND(IF(EOMONTH(AJ$16,-1)+1=EOMONTH($L20,-1)+1,$F20-SUM(AK20:$FB20),RmbtMensuel(AJ$16,$M20,$N20,$F20,$L20)),2)</f>
        <v>543.47</v>
      </c>
      <c r="AK20" s="29">
        <f>ROUND(IF(EOMONTH(AK$16,-1)+1=EOMONTH($L20,-1)+1,$F20-SUM(AL20:$FB20),RmbtMensuel(AK$16,$M20,$N20,$F20,$L20)),2)</f>
        <v>543.47</v>
      </c>
      <c r="AL20" s="29">
        <f>ROUND(IF(EOMONTH(AL$16,-1)+1=EOMONTH($L20,-1)+1,$F20-SUM(AM20:$FB20),RmbtMensuel(AL$16,$M20,$N20,$F20,$L20)),2)</f>
        <v>543.47</v>
      </c>
      <c r="AM20" s="29">
        <f>ROUND(IF(EOMONTH(AM$16,-1)+1=EOMONTH($L20,-1)+1,$F20-SUM(AN20:$FB20),RmbtMensuel(AM$16,$M20,$N20,$F20,$L20)),2)</f>
        <v>471</v>
      </c>
      <c r="AN20" s="29">
        <f>ROUND(IF(EOMONTH(AN$16,-1)+1=EOMONTH($L20,-1)+1,$F20-SUM(AO20:$FB20),RmbtMensuel(AN$16,$M20,$N20,$F20,$L20)),2)</f>
        <v>0</v>
      </c>
      <c r="AO20" s="29">
        <f>ROUND(IF(EOMONTH(AO$16,-1)+1=EOMONTH($L20,-1)+1,$F20-SUM(AP20:$FB20),RmbtMensuel(AO$16,$M20,$N20,$F20,$L20)),2)</f>
        <v>0</v>
      </c>
      <c r="AP20" s="29">
        <f>ROUND(IF(EOMONTH(AP$16,-1)+1=EOMONTH($L20,-1)+1,$F20-SUM(AQ20:$FB20),RmbtMensuel(AP$16,$M20,$N20,$F20,$L20)),2)</f>
        <v>0</v>
      </c>
      <c r="AQ20" s="29">
        <f>ROUND(IF(EOMONTH(AQ$16,-1)+1=EOMONTH($L20,-1)+1,$F20-SUM(AR20:$FB20),RmbtMensuel(AQ$16,$M20,$N20,$F20,$L20)),2)</f>
        <v>0</v>
      </c>
      <c r="AR20" s="29">
        <f>ROUND(IF(EOMONTH(AR$16,-1)+1=EOMONTH($L20,-1)+1,$F20-SUM(AS20:$FB20),RmbtMensuel(AR$16,$M20,$N20,$F20,$L20)),2)</f>
        <v>0</v>
      </c>
      <c r="AS20" s="29">
        <f>ROUND(IF(EOMONTH(AS$16,-1)+1=EOMONTH($L20,-1)+1,$F20-SUM(AT20:$FB20),RmbtMensuel(AS$16,$M20,$N20,$F20,$L20)),2)</f>
        <v>0</v>
      </c>
      <c r="AT20" s="29">
        <f>ROUND(IF(EOMONTH(AT$16,-1)+1=EOMONTH($L20,-1)+1,$F20-SUM(AU20:$FB20),RmbtMensuel(AT$16,$M20,$N20,$F20,$L20)),2)</f>
        <v>0</v>
      </c>
      <c r="AU20" s="29">
        <f>ROUND(IF(EOMONTH(AU$16,-1)+1=EOMONTH($L20,-1)+1,$F20-SUM(AV20:$FB20),RmbtMensuel(AU$16,$M20,$N20,$F20,$L20)),2)</f>
        <v>0</v>
      </c>
      <c r="AV20" s="29">
        <f>ROUND(IF(EOMONTH(AV$16,-1)+1=EOMONTH($L20,-1)+1,$F20-SUM(AW20:$FB20),RmbtMensuel(AV$16,$M20,$N20,$F20,$L20)),2)</f>
        <v>0</v>
      </c>
      <c r="AW20" s="29">
        <f>ROUND(IF(EOMONTH(AW$16,-1)+1=EOMONTH($L20,-1)+1,$F20-SUM(AX20:$FB20),RmbtMensuel(AW$16,$M20,$N20,$F20,$L20)),2)</f>
        <v>0</v>
      </c>
      <c r="AX20" s="29">
        <f>ROUND(IF(EOMONTH(AX$16,-1)+1=EOMONTH($L20,-1)+1,$F20-SUM(AY20:$FB20),RmbtMensuel(AX$16,$M20,$N20,$F20,$L20)),2)</f>
        <v>0</v>
      </c>
      <c r="AY20" s="29">
        <f>ROUND(IF(EOMONTH(AY$16,-1)+1=EOMONTH($L20,-1)+1,$F20-SUM(AZ20:$FB20),RmbtMensuel(AY$16,$M20,$N20,$F20,$L20)),2)</f>
        <v>0</v>
      </c>
      <c r="AZ20" s="29">
        <f>ROUND(IF(EOMONTH(AZ$16,-1)+1=EOMONTH($L20,-1)+1,$F20-SUM(BA20:$FB20),RmbtMensuel(AZ$16,$M20,$N20,$F20,$L20)),2)</f>
        <v>0</v>
      </c>
      <c r="BA20" s="29">
        <f>ROUND(IF(EOMONTH(BA$16,-1)+1=EOMONTH($L20,-1)+1,$F20-SUM(BB20:$FB20),RmbtMensuel(BA$16,$M20,$N20,$F20,$L20)),2)</f>
        <v>0</v>
      </c>
      <c r="BB20" s="29">
        <f>ROUND(IF(EOMONTH(BB$16,-1)+1=EOMONTH($L20,-1)+1,$F20-SUM(BC20:$FB20),RmbtMensuel(BB$16,$M20,$N20,$F20,$L20)),2)</f>
        <v>0</v>
      </c>
      <c r="BC20" s="29">
        <f>ROUND(IF(EOMONTH(BC$16,-1)+1=EOMONTH($L20,-1)+1,$F20-SUM(BD20:$FB20),RmbtMensuel(BC$16,$M20,$N20,$F20,$L20)),2)</f>
        <v>0</v>
      </c>
      <c r="BD20" s="29">
        <f>ROUND(IF(EOMONTH(BD$16,-1)+1=EOMONTH($L20,-1)+1,$F20-SUM(BE20:$FB20),RmbtMensuel(BD$16,$M20,$N20,$F20,$L20)),2)</f>
        <v>0</v>
      </c>
      <c r="BE20" s="29">
        <f>ROUND(IF(EOMONTH(BE$16,-1)+1=EOMONTH($L20,-1)+1,$F20-SUM(BF20:$FB20),RmbtMensuel(BE$16,$M20,$N20,$F20,$L20)),2)</f>
        <v>0</v>
      </c>
      <c r="BF20" s="29">
        <f>ROUND(IF(EOMONTH(BF$16,-1)+1=EOMONTH($L20,-1)+1,$F20-SUM(BG20:$FB20),RmbtMensuel(BF$16,$M20,$N20,$F20,$L20)),2)</f>
        <v>0</v>
      </c>
      <c r="BG20" s="29">
        <f>ROUND(IF(EOMONTH(BG$16,-1)+1=EOMONTH($L20,-1)+1,$F20-SUM(BH20:$FB20),RmbtMensuel(BG$16,$M20,$N20,$F20,$L20)),2)</f>
        <v>0</v>
      </c>
      <c r="BH20" s="29">
        <f>ROUND(IF(EOMONTH(BH$16,-1)+1=EOMONTH($L20,-1)+1,$F20-SUM(BI20:$FB20),RmbtMensuel(BH$16,$M20,$N20,$F20,$L20)),2)</f>
        <v>0</v>
      </c>
      <c r="BI20" s="29">
        <f>ROUND(IF(EOMONTH(BI$16,-1)+1=EOMONTH($L20,-1)+1,$F20-SUM(BJ20:$FB20),RmbtMensuel(BI$16,$M20,$N20,$F20,$L20)),2)</f>
        <v>0</v>
      </c>
      <c r="BJ20" s="29">
        <f>ROUND(IF(EOMONTH(BJ$16,-1)+1=EOMONTH($L20,-1)+1,$F20-SUM(BK20:$FB20),RmbtMensuel(BJ$16,$M20,$N20,$F20,$L20)),2)</f>
        <v>0</v>
      </c>
      <c r="BK20" s="29">
        <f>ROUND(IF(EOMONTH(BK$16,-1)+1=EOMONTH($L20,-1)+1,$F20-SUM(BL20:$FB20),RmbtMensuel(BK$16,$M20,$N20,$F20,$L20)),2)</f>
        <v>0</v>
      </c>
      <c r="BL20" s="29">
        <f>ROUND(IF(EOMONTH(BL$16,-1)+1=EOMONTH($L20,-1)+1,$F20-SUM(BM20:$FB20),RmbtMensuel(BL$16,$M20,$N20,$F20,$L20)),2)</f>
        <v>0</v>
      </c>
      <c r="BM20" s="29">
        <f>ROUND(IF(EOMONTH(BM$16,-1)+1=EOMONTH($L20,-1)+1,$F20-SUM(BN20:$FB20),RmbtMensuel(BM$16,$M20,$N20,$F20,$L20)),2)</f>
        <v>0</v>
      </c>
      <c r="BN20" s="29">
        <f>ROUND(IF(EOMONTH(BN$16,-1)+1=EOMONTH($L20,-1)+1,$F20-SUM(BO20:$FB20),RmbtMensuel(BN$16,$M20,$N20,$F20,$L20)),2)</f>
        <v>0</v>
      </c>
      <c r="BO20" s="29">
        <f>ROUND(IF(EOMONTH(BO$16,-1)+1=EOMONTH($L20,-1)+1,$F20-SUM(BP20:$FB20),RmbtMensuel(BO$16,$M20,$N20,$F20,$L20)),2)</f>
        <v>0</v>
      </c>
      <c r="BP20" s="29">
        <f>ROUND(IF(EOMONTH(BP$16,-1)+1=EOMONTH($L20,-1)+1,$F20-SUM(BQ20:$FB20),RmbtMensuel(BP$16,$M20,$N20,$F20,$L20)),2)</f>
        <v>0</v>
      </c>
      <c r="BQ20" s="29">
        <f>ROUND(IF(EOMONTH(BQ$16,-1)+1=EOMONTH($L20,-1)+1,$F20-SUM(BR20:$FB20),RmbtMensuel(BQ$16,$M20,$N20,$F20,$L20)),2)</f>
        <v>0</v>
      </c>
      <c r="BR20" s="29">
        <f>ROUND(IF(EOMONTH(BR$16,-1)+1=EOMONTH($L20,-1)+1,$F20-SUM(BS20:$FB20),RmbtMensuel(BR$16,$M20,$N20,$F20,$L20)),2)</f>
        <v>0</v>
      </c>
      <c r="BS20" s="29">
        <f>ROUND(IF(EOMONTH(BS$16,-1)+1=EOMONTH($L20,-1)+1,$F20-SUM(BT20:$FB20),RmbtMensuel(BS$16,$M20,$N20,$F20,$L20)),2)</f>
        <v>0</v>
      </c>
      <c r="BT20" s="29">
        <f>ROUND(IF(EOMONTH(BT$16,-1)+1=EOMONTH($L20,-1)+1,$F20-SUM(BU20:$FB20),RmbtMensuel(BT$16,$M20,$N20,$F20,$L20)),2)</f>
        <v>0</v>
      </c>
      <c r="BU20" s="29">
        <f>ROUND(IF(EOMONTH(BU$16,-1)+1=EOMONTH($L20,-1)+1,$F20-SUM(BV20:$FB20),RmbtMensuel(BU$16,$M20,$N20,$F20,$L20)),2)</f>
        <v>0</v>
      </c>
      <c r="BV20" s="29">
        <f>ROUND(IF(EOMONTH(BV$16,-1)+1=EOMONTH($L20,-1)+1,$F20-SUM(BW20:$FB20),RmbtMensuel(BV$16,$M20,$N20,$F20,$L20)),2)</f>
        <v>0</v>
      </c>
      <c r="BW20" s="29">
        <f>ROUND(IF(EOMONTH(BW$16,-1)+1=EOMONTH($L20,-1)+1,$F20-SUM(BX20:$FB20),RmbtMensuel(BW$16,$M20,$N20,$F20,$L20)),2)</f>
        <v>0</v>
      </c>
      <c r="BX20" s="29">
        <f>ROUND(IF(EOMONTH(BX$16,-1)+1=EOMONTH($L20,-1)+1,$F20-SUM(BY20:$FB20),RmbtMensuel(BX$16,$M20,$N20,$F20,$L20)),2)</f>
        <v>0</v>
      </c>
      <c r="BY20" s="29">
        <f>ROUND(IF(EOMONTH(BY$16,-1)+1=EOMONTH($L20,-1)+1,$F20-SUM(BZ20:$FB20),RmbtMensuel(BY$16,$M20,$N20,$F20,$L20)),2)</f>
        <v>0</v>
      </c>
      <c r="BZ20" s="29">
        <f>ROUND(IF(EOMONTH(BZ$16,-1)+1=EOMONTH($L20,-1)+1,$F20-SUM(CA20:$FB20),RmbtMensuel(BZ$16,$M20,$N20,$F20,$L20)),2)</f>
        <v>0</v>
      </c>
      <c r="CA20" s="29">
        <f>ROUND(IF(EOMONTH(CA$16,-1)+1=EOMONTH($L20,-1)+1,$F20-SUM(CB20:$FB20),RmbtMensuel(CA$16,$M20,$N20,$F20,$L20)),2)</f>
        <v>0</v>
      </c>
      <c r="CB20" s="29">
        <f>ROUND(IF(EOMONTH(CB$16,-1)+1=EOMONTH($L20,-1)+1,$F20-SUM(CC20:$FB20),RmbtMensuel(CB$16,$M20,$N20,$F20,$L20)),2)</f>
        <v>0</v>
      </c>
      <c r="CC20" s="29">
        <f>ROUND(IF(EOMONTH(CC$16,-1)+1=EOMONTH($L20,-1)+1,$F20-SUM(CD20:$FB20),RmbtMensuel(CC$16,$M20,$N20,$F20,$L20)),2)</f>
        <v>0</v>
      </c>
      <c r="CD20" s="29">
        <f>ROUND(IF(EOMONTH(CD$16,-1)+1=EOMONTH($L20,-1)+1,$F20-SUM(CE20:$FB20),RmbtMensuel(CD$16,$M20,$N20,$F20,$L20)),2)</f>
        <v>0</v>
      </c>
      <c r="CE20" s="29">
        <f>ROUND(IF(EOMONTH(CE$16,-1)+1=EOMONTH($L20,-1)+1,$F20-SUM(CF20:$FB20),RmbtMensuel(CE$16,$M20,$N20,$F20,$L20)),2)</f>
        <v>0</v>
      </c>
      <c r="CF20" s="29">
        <f>ROUND(IF(EOMONTH(CF$16,-1)+1=EOMONTH($L20,-1)+1,$F20-SUM(CG20:$FB20),RmbtMensuel(CF$16,$M20,$N20,$F20,$L20)),2)</f>
        <v>0</v>
      </c>
      <c r="CG20" s="29">
        <f>ROUND(IF(EOMONTH(CG$16,-1)+1=EOMONTH($L20,-1)+1,$F20-SUM(CH20:$FB20),RmbtMensuel(CG$16,$M20,$N20,$F20,$L20)),2)</f>
        <v>0</v>
      </c>
      <c r="CH20" s="29">
        <f>ROUND(IF(EOMONTH(CH$16,-1)+1=EOMONTH($L20,-1)+1,$F20-SUM(CI20:$FB20),RmbtMensuel(CH$16,$M20,$N20,$F20,$L20)),2)</f>
        <v>0</v>
      </c>
      <c r="CI20" s="29">
        <f>ROUND(IF(EOMONTH(CI$16,-1)+1=EOMONTH($L20,-1)+1,$F20-SUM(CJ20:$FB20),RmbtMensuel(CI$16,$M20,$N20,$F20,$L20)),2)</f>
        <v>0</v>
      </c>
      <c r="CJ20" s="29">
        <f>ROUND(IF(EOMONTH(CJ$16,-1)+1=EOMONTH($L20,-1)+1,$F20-SUM(CK20:$FB20),RmbtMensuel(CJ$16,$M20,$N20,$F20,$L20)),2)</f>
        <v>0</v>
      </c>
      <c r="CK20" s="29">
        <f>ROUND(IF(EOMONTH(CK$16,-1)+1=EOMONTH($L20,-1)+1,$F20-SUM(CL20:$FB20),RmbtMensuel(CK$16,$M20,$N20,$F20,$L20)),2)</f>
        <v>0</v>
      </c>
      <c r="CL20" s="29">
        <f>ROUND(IF(EOMONTH(CL$16,-1)+1=EOMONTH($L20,-1)+1,$F20-SUM(CM20:$FB20),RmbtMensuel(CL$16,$M20,$N20,$F20,$L20)),2)</f>
        <v>0</v>
      </c>
      <c r="CM20" s="29">
        <f>ROUND(IF(EOMONTH(CM$16,-1)+1=EOMONTH($L20,-1)+1,$F20-SUM(CN20:$FB20),RmbtMensuel(CM$16,$M20,$N20,$F20,$L20)),2)</f>
        <v>0</v>
      </c>
      <c r="CN20" s="29">
        <f>ROUND(IF(EOMONTH(CN$16,-1)+1=EOMONTH($L20,-1)+1,$F20-SUM(CO20:$FB20),RmbtMensuel(CN$16,$M20,$N20,$F20,$L20)),2)</f>
        <v>0</v>
      </c>
      <c r="CO20" s="29">
        <f>ROUND(IF(EOMONTH(CO$16,-1)+1=EOMONTH($L20,-1)+1,$F20-SUM(CP20:$FB20),RmbtMensuel(CO$16,$M20,$N20,$F20,$L20)),2)</f>
        <v>0</v>
      </c>
      <c r="CP20" s="29">
        <f>ROUND(IF(EOMONTH(CP$16,-1)+1=EOMONTH($L20,-1)+1,$F20-SUM(CQ20:$FB20),RmbtMensuel(CP$16,$M20,$N20,$F20,$L20)),2)</f>
        <v>0</v>
      </c>
      <c r="CQ20" s="29">
        <f>ROUND(IF(EOMONTH(CQ$16,-1)+1=EOMONTH($L20,-1)+1,$F20-SUM(CR20:$FB20),RmbtMensuel(CQ$16,$M20,$N20,$F20,$L20)),2)</f>
        <v>0</v>
      </c>
      <c r="CR20" s="29">
        <f>ROUND(IF(EOMONTH(CR$16,-1)+1=EOMONTH($L20,-1)+1,$F20-SUM(CS20:$FB20),RmbtMensuel(CR$16,$M20,$N20,$F20,$L20)),2)</f>
        <v>0</v>
      </c>
      <c r="CS20" s="29">
        <f>ROUND(IF(EOMONTH(CS$16,-1)+1=EOMONTH($L20,-1)+1,$F20-SUM(CT20:$FB20),RmbtMensuel(CS$16,$M20,$N20,$F20,$L20)),2)</f>
        <v>0</v>
      </c>
      <c r="CT20" s="29">
        <f>ROUND(IF(EOMONTH(CT$16,-1)+1=EOMONTH($L20,-1)+1,$F20-SUM(CU20:$FB20),RmbtMensuel(CT$16,$M20,$N20,$F20,$L20)),2)</f>
        <v>0</v>
      </c>
      <c r="CU20" s="29">
        <f>ROUND(IF(EOMONTH(CU$16,-1)+1=EOMONTH($L20,-1)+1,$F20-SUM(CV20:$FB20),RmbtMensuel(CU$16,$M20,$N20,$F20,$L20)),2)</f>
        <v>0</v>
      </c>
      <c r="CV20" s="29">
        <f>ROUND(IF(EOMONTH(CV$16,-1)+1=EOMONTH($L20,-1)+1,$F20-SUM(CW20:$FB20),RmbtMensuel(CV$16,$M20,$N20,$F20,$L20)),2)</f>
        <v>0</v>
      </c>
      <c r="CW20" s="29">
        <f>ROUND(IF(EOMONTH(CW$16,-1)+1=EOMONTH($L20,-1)+1,$F20-SUM(CX20:$FB20),RmbtMensuel(CW$16,$M20,$N20,$F20,$L20)),2)</f>
        <v>0</v>
      </c>
      <c r="CX20" s="29">
        <f>ROUND(IF(EOMONTH(CX$16,-1)+1=EOMONTH($L20,-1)+1,$F20-SUM(CY20:$FB20),RmbtMensuel(CX$16,$M20,$N20,$F20,$L20)),2)</f>
        <v>0</v>
      </c>
      <c r="CY20" s="29">
        <f>ROUND(IF(EOMONTH(CY$16,-1)+1=EOMONTH($L20,-1)+1,$F20-SUM(CZ20:$FB20),RmbtMensuel(CY$16,$M20,$N20,$F20,$L20)),2)</f>
        <v>0</v>
      </c>
      <c r="CZ20" s="29">
        <f>ROUND(IF(EOMONTH(CZ$16,-1)+1=EOMONTH($L20,-1)+1,$F20-SUM(DA20:$FB20),RmbtMensuel(CZ$16,$M20,$N20,$F20,$L20)),2)</f>
        <v>0</v>
      </c>
      <c r="DA20" s="29">
        <f>ROUND(IF(EOMONTH(DA$16,-1)+1=EOMONTH($L20,-1)+1,$F20-SUM(DB20:$FB20),RmbtMensuel(DA$16,$M20,$N20,$F20,$L20)),2)</f>
        <v>0</v>
      </c>
      <c r="DB20" s="29">
        <f>ROUND(IF(EOMONTH(DB$16,-1)+1=EOMONTH($L20,-1)+1,$F20-SUM(DC20:$FB20),RmbtMensuel(DB$16,$M20,$N20,$F20,$L20)),2)</f>
        <v>0</v>
      </c>
      <c r="DC20" s="29">
        <f>ROUND(IF(EOMONTH(DC$16,-1)+1=EOMONTH($L20,-1)+1,$F20-SUM(DD20:$FB20),RmbtMensuel(DC$16,$M20,$N20,$F20,$L20)),2)</f>
        <v>0</v>
      </c>
      <c r="DD20" s="29">
        <f>ROUND(IF(EOMONTH(DD$16,-1)+1=EOMONTH($L20,-1)+1,$F20-SUM(DE20:$FB20),RmbtMensuel(DD$16,$M20,$N20,$F20,$L20)),2)</f>
        <v>0</v>
      </c>
      <c r="DE20" s="29">
        <f>ROUND(IF(EOMONTH(DE$16,-1)+1=EOMONTH($L20,-1)+1,$F20-SUM(DF20:$FB20),RmbtMensuel(DE$16,$M20,$N20,$F20,$L20)),2)</f>
        <v>0</v>
      </c>
      <c r="DF20" s="29">
        <f>ROUND(IF(EOMONTH(DF$16,-1)+1=EOMONTH($L20,-1)+1,$F20-SUM(DG20:$FB20),RmbtMensuel(DF$16,$M20,$N20,$F20,$L20)),2)</f>
        <v>0</v>
      </c>
      <c r="DG20" s="29">
        <f>ROUND(IF(EOMONTH(DG$16,-1)+1=EOMONTH($L20,-1)+1,$F20-SUM(DH20:$FB20),RmbtMensuel(DG$16,$M20,$N20,$F20,$L20)),2)</f>
        <v>0</v>
      </c>
      <c r="DH20" s="29">
        <f>ROUND(IF(EOMONTH(DH$16,-1)+1=EOMONTH($L20,-1)+1,$F20-SUM(DI20:$FB20),RmbtMensuel(DH$16,$M20,$N20,$F20,$L20)),2)</f>
        <v>0</v>
      </c>
      <c r="DI20" s="29">
        <f>ROUND(IF(EOMONTH(DI$16,-1)+1=EOMONTH($L20,-1)+1,$F20-SUM(DJ20:$FB20),RmbtMensuel(DI$16,$M20,$N20,$F20,$L20)),2)</f>
        <v>0</v>
      </c>
      <c r="DJ20" s="29">
        <f>ROUND(IF(EOMONTH(DJ$16,-1)+1=EOMONTH($L20,-1)+1,$F20-SUM(DK20:$FB20),RmbtMensuel(DJ$16,$M20,$N20,$F20,$L20)),2)</f>
        <v>0</v>
      </c>
      <c r="DK20" s="29">
        <f>ROUND(IF(EOMONTH(DK$16,-1)+1=EOMONTH($L20,-1)+1,$F20-SUM(DL20:$FB20),RmbtMensuel(DK$16,$M20,$N20,$F20,$L20)),2)</f>
        <v>0</v>
      </c>
      <c r="DL20" s="29">
        <f>ROUND(IF(EOMONTH(DL$16,-1)+1=EOMONTH($L20,-1)+1,$F20-SUM(DM20:$FB20),RmbtMensuel(DL$16,$M20,$N20,$F20,$L20)),2)</f>
        <v>0</v>
      </c>
      <c r="DM20" s="29">
        <f>ROUND(IF(EOMONTH(DM$16,-1)+1=EOMONTH($L20,-1)+1,$F20-SUM(DN20:$FB20),RmbtMensuel(DM$16,$M20,$N20,$F20,$L20)),2)</f>
        <v>0</v>
      </c>
      <c r="DN20" s="29">
        <f>ROUND(IF(EOMONTH(DN$16,-1)+1=EOMONTH($L20,-1)+1,$F20-SUM(DO20:$FB20),RmbtMensuel(DN$16,$M20,$N20,$F20,$L20)),2)</f>
        <v>0</v>
      </c>
      <c r="DO20" s="29">
        <f>ROUND(IF(EOMONTH(DO$16,-1)+1=EOMONTH($L20,-1)+1,$F20-SUM(DP20:$FB20),RmbtMensuel(DO$16,$M20,$N20,$F20,$L20)),2)</f>
        <v>0</v>
      </c>
      <c r="DP20" s="29">
        <f>ROUND(IF(EOMONTH(DP$16,-1)+1=EOMONTH($L20,-1)+1,$F20-SUM(DQ20:$FB20),RmbtMensuel(DP$16,$M20,$N20,$F20,$L20)),2)</f>
        <v>0</v>
      </c>
      <c r="DQ20" s="29">
        <f>ROUND(IF(EOMONTH(DQ$16,-1)+1=EOMONTH($L20,-1)+1,$F20-SUM(DR20:$FB20),RmbtMensuel(DQ$16,$M20,$N20,$F20,$L20)),2)</f>
        <v>0</v>
      </c>
      <c r="DR20" s="29">
        <f>ROUND(IF(EOMONTH(DR$16,-1)+1=EOMONTH($L20,-1)+1,$F20-SUM(DS20:$FB20),RmbtMensuel(DR$16,$M20,$N20,$F20,$L20)),2)</f>
        <v>0</v>
      </c>
      <c r="DS20" s="29">
        <f>ROUND(IF(EOMONTH(DS$16,-1)+1=EOMONTH($L20,-1)+1,$F20-SUM(DT20:$FB20),RmbtMensuel(DS$16,$M20,$N20,$F20,$L20)),2)</f>
        <v>0</v>
      </c>
      <c r="DT20" s="29">
        <f>ROUND(IF(EOMONTH(DT$16,-1)+1=EOMONTH($L20,-1)+1,$F20-SUM(DU20:$FB20),RmbtMensuel(DT$16,$M20,$N20,$F20,$L20)),2)</f>
        <v>0</v>
      </c>
      <c r="DU20" s="29">
        <f>ROUND(IF(EOMONTH(DU$16,-1)+1=EOMONTH($L20,-1)+1,$F20-SUM(DV20:$FB20),RmbtMensuel(DU$16,$M20,$N20,$F20,$L20)),2)</f>
        <v>0</v>
      </c>
      <c r="DV20" s="29">
        <f>ROUND(IF(EOMONTH(DV$16,-1)+1=EOMONTH($L20,-1)+1,$F20-SUM(DW20:$FB20),RmbtMensuel(DV$16,$M20,$N20,$F20,$L20)),2)</f>
        <v>0</v>
      </c>
      <c r="DW20" s="29">
        <f>ROUND(IF(EOMONTH(DW$16,-1)+1=EOMONTH($L20,-1)+1,$F20-SUM(DX20:$FB20),RmbtMensuel(DW$16,$M20,$N20,$F20,$L20)),2)</f>
        <v>0</v>
      </c>
      <c r="DX20" s="29">
        <f>ROUND(IF(EOMONTH(DX$16,-1)+1=EOMONTH($L20,-1)+1,$F20-SUM(DY20:$FB20),RmbtMensuel(DX$16,$M20,$N20,$F20,$L20)),2)</f>
        <v>0</v>
      </c>
      <c r="DY20" s="29">
        <f>ROUND(IF(EOMONTH(DY$16,-1)+1=EOMONTH($L20,-1)+1,$F20-SUM(DZ20:$FB20),RmbtMensuel(DY$16,$M20,$N20,$F20,$L20)),2)</f>
        <v>0</v>
      </c>
      <c r="DZ20" s="29">
        <f>ROUND(IF(EOMONTH(DZ$16,-1)+1=EOMONTH($L20,-1)+1,$F20-SUM(EA20:$FB20),RmbtMensuel(DZ$16,$M20,$N20,$F20,$L20)),2)</f>
        <v>0</v>
      </c>
      <c r="EA20" s="29">
        <f>ROUND(IF(EOMONTH(EA$16,-1)+1=EOMONTH($L20,-1)+1,$F20-SUM(EB20:$FB20),RmbtMensuel(EA$16,$M20,$N20,$F20,$L20)),2)</f>
        <v>0</v>
      </c>
      <c r="EB20" s="29">
        <f>ROUND(IF(EOMONTH(EB$16,-1)+1=EOMONTH($L20,-1)+1,$F20-SUM(EC20:$FB20),RmbtMensuel(EB$16,$M20,$N20,$F20,$L20)),2)</f>
        <v>0</v>
      </c>
      <c r="EC20" s="29">
        <f>ROUND(IF(EOMONTH(EC$16,-1)+1=EOMONTH($L20,-1)+1,$F20-SUM(ED20:$FB20),RmbtMensuel(EC$16,$M20,$N20,$F20,$L20)),2)</f>
        <v>0</v>
      </c>
      <c r="ED20" s="29">
        <f>ROUND(IF(EOMONTH(ED$16,-1)+1=EOMONTH($L20,-1)+1,$F20-SUM(EE20:$FB20),RmbtMensuel(ED$16,$M20,$N20,$F20,$L20)),2)</f>
        <v>0</v>
      </c>
      <c r="EE20" s="29">
        <f>ROUND(IF(EOMONTH(EE$16,-1)+1=EOMONTH($L20,-1)+1,$F20-SUM(EF20:$FB20),RmbtMensuel(EE$16,$M20,$N20,$F20,$L20)),2)</f>
        <v>0</v>
      </c>
      <c r="EF20" s="29">
        <f>ROUND(IF(EOMONTH(EF$16,-1)+1=EOMONTH($L20,-1)+1,$F20-SUM(EG20:$FB20),RmbtMensuel(EF$16,$M20,$N20,$F20,$L20)),2)</f>
        <v>0</v>
      </c>
      <c r="EG20" s="29">
        <f>ROUND(IF(EOMONTH(EG$16,-1)+1=EOMONTH($L20,-1)+1,$F20-SUM(EH20:$FB20),RmbtMensuel(EG$16,$M20,$N20,$F20,$L20)),2)</f>
        <v>0</v>
      </c>
      <c r="EH20" s="29">
        <f>ROUND(IF(EOMONTH(EH$16,-1)+1=EOMONTH($L20,-1)+1,$F20-SUM(EI20:$FB20),RmbtMensuel(EH$16,$M20,$N20,$F20,$L20)),2)</f>
        <v>0</v>
      </c>
      <c r="EI20" s="29">
        <f>ROUND(IF(EOMONTH(EI$16,-1)+1=EOMONTH($L20,-1)+1,$F20-SUM(EJ20:$FB20),RmbtMensuel(EI$16,$M20,$N20,$F20,$L20)),2)</f>
        <v>0</v>
      </c>
      <c r="EJ20" s="29">
        <f>ROUND(IF(EOMONTH(EJ$16,-1)+1=EOMONTH($L20,-1)+1,$F20-SUM(EK20:$FB20),RmbtMensuel(EJ$16,$M20,$N20,$F20,$L20)),2)</f>
        <v>0</v>
      </c>
      <c r="EK20" s="29">
        <f>ROUND(IF(EOMONTH(EK$16,-1)+1=EOMONTH($L20,-1)+1,$F20-SUM(EL20:$FB20),RmbtMensuel(EK$16,$M20,$N20,$F20,$L20)),2)</f>
        <v>0</v>
      </c>
      <c r="EL20" s="29">
        <f>ROUND(IF(EOMONTH(EL$16,-1)+1=EOMONTH($L20,-1)+1,$F20-SUM(EM20:$FB20),RmbtMensuel(EL$16,$M20,$N20,$F20,$L20)),2)</f>
        <v>0</v>
      </c>
      <c r="EM20" s="29">
        <f>ROUND(IF(EOMONTH(EM$16,-1)+1=EOMONTH($L20,-1)+1,$F20-SUM(EN20:$FB20),RmbtMensuel(EM$16,$M20,$N20,$F20,$L20)),2)</f>
        <v>0</v>
      </c>
      <c r="EN20" s="29">
        <f>ROUND(IF(EOMONTH(EN$16,-1)+1=EOMONTH($L20,-1)+1,$F20-SUM(EO20:$FB20),RmbtMensuel(EN$16,$M20,$N20,$F20,$L20)),2)</f>
        <v>0</v>
      </c>
      <c r="EO20" s="29">
        <f>ROUND(IF(EOMONTH(EO$16,-1)+1=EOMONTH($L20,-1)+1,$F20-SUM(EP20:$FB20),RmbtMensuel(EO$16,$M20,$N20,$F20,$L20)),2)</f>
        <v>0</v>
      </c>
      <c r="EP20" s="29">
        <f>ROUND(IF(EOMONTH(EP$16,-1)+1=EOMONTH($L20,-1)+1,$F20-SUM(EQ20:$FB20),RmbtMensuel(EP$16,$M20,$N20,$F20,$L20)),2)</f>
        <v>0</v>
      </c>
      <c r="EQ20" s="29">
        <f>ROUND(IF(EOMONTH(EQ$16,-1)+1=EOMONTH($L20,-1)+1,$F20-SUM(ER20:$FB20),RmbtMensuel(EQ$16,$M20,$N20,$F20,$L20)),2)</f>
        <v>0</v>
      </c>
      <c r="ER20" s="29">
        <f>ROUND(IF(EOMONTH(ER$16,-1)+1=EOMONTH($L20,-1)+1,$F20-SUM(ES20:$FB20),RmbtMensuel(ER$16,$M20,$N20,$F20,$L20)),2)</f>
        <v>0</v>
      </c>
      <c r="ES20" s="29">
        <f>ROUND(IF(EOMONTH(ES$16,-1)+1=EOMONTH($L20,-1)+1,$F20-SUM(ET20:$FB20),RmbtMensuel(ES$16,$M20,$N20,$F20,$L20)),2)</f>
        <v>0</v>
      </c>
      <c r="ET20" s="29">
        <f>ROUND(IF(EOMONTH(ET$16,-1)+1=EOMONTH($L20,-1)+1,$F20-SUM(EU20:$FB20),RmbtMensuel(ET$16,$M20,$N20,$F20,$L20)),2)</f>
        <v>0</v>
      </c>
      <c r="EU20" s="29">
        <f>ROUND(IF(EOMONTH(EU$16,-1)+1=EOMONTH($L20,-1)+1,$F20-SUM(EV20:$FB20),RmbtMensuel(EU$16,$M20,$N20,$F20,$L20)),2)</f>
        <v>0</v>
      </c>
      <c r="EV20" s="29">
        <f>ROUND(IF(EOMONTH(EV$16,-1)+1=EOMONTH($L20,-1)+1,$F20-SUM(EW20:$FB20),RmbtMensuel(EV$16,$M20,$N20,$F20,$L20)),2)</f>
        <v>0</v>
      </c>
      <c r="EW20" s="29">
        <f>ROUND(IF(EOMONTH(EW$16,-1)+1=EOMONTH($L20,-1)+1,$F20-SUM(EX20:$FB20),RmbtMensuel(EW$16,$M20,$N20,$F20,$L20)),2)</f>
        <v>0</v>
      </c>
      <c r="EX20" s="29">
        <f>ROUND(IF(EOMONTH(EX$16,-1)+1=EOMONTH($L20,-1)+1,$F20-SUM(EY20:$FB20),RmbtMensuel(EX$16,$M20,$N20,$F20,$L20)),2)</f>
        <v>0</v>
      </c>
      <c r="EY20" s="29">
        <f>ROUND(IF(EOMONTH(EY$16,-1)+1=EOMONTH($L20,-1)+1,$F20-SUM(EZ20:$FB20),RmbtMensuel(EY$16,$M20,$N20,$F20,$L20)),2)</f>
        <v>0</v>
      </c>
      <c r="EZ20" s="29">
        <f>ROUND(IF(EOMONTH(EZ$16,-1)+1=EOMONTH($L20,-1)+1,$F20-SUM(FA20:$FB20),RmbtMensuel(EZ$16,$M20,$N20,$F20,$L20)),2)</f>
        <v>0</v>
      </c>
      <c r="FA20" s="29">
        <f>ROUND(IF(EOMONTH(FA$16,-1)+1=EOMONTH($L20,-1)+1,$F20-SUM(FB20:$FB20),RmbtMensuel(FA$16,$M20,$N20,$F20,$L20)),2)</f>
        <v>0</v>
      </c>
      <c r="FB20" s="29">
        <f>ROUND(IF(EOMONTH(FB$16,-1)+1=EOMONTH($L20,-1)+1,$F20-SUM($FB20:FC20),RmbtMensuel(FB$16,$M20,$N20,$F20,$L20)),2)</f>
        <v>0</v>
      </c>
    </row>
    <row r="21" spans="1:158" s="26" customFormat="1" ht="16.2" x14ac:dyDescent="0.65">
      <c r="A21" s="30"/>
      <c r="B21" s="31" t="s">
        <v>29</v>
      </c>
      <c r="C21" s="32"/>
      <c r="D21" s="33">
        <v>152</v>
      </c>
      <c r="E21" s="34" t="s">
        <v>26</v>
      </c>
      <c r="F21" s="33">
        <v>182.4</v>
      </c>
      <c r="G21" s="33" t="s">
        <v>23</v>
      </c>
      <c r="H21" s="33" t="s">
        <v>24</v>
      </c>
      <c r="I21" s="35"/>
      <c r="J21" s="35"/>
      <c r="K21" s="36">
        <f t="shared" si="16"/>
        <v>0</v>
      </c>
      <c r="L21" s="37">
        <v>42027</v>
      </c>
      <c r="M21" s="38">
        <v>41996</v>
      </c>
      <c r="N21" s="38">
        <v>42361</v>
      </c>
      <c r="O21" s="55" t="str">
        <f t="shared" si="17"/>
        <v/>
      </c>
      <c r="P21" s="55" t="str">
        <f t="shared" si="18"/>
        <v/>
      </c>
      <c r="Q21" s="55" t="str">
        <f t="shared" si="19"/>
        <v/>
      </c>
      <c r="R21" s="55" t="str">
        <f t="shared" si="20"/>
        <v/>
      </c>
      <c r="S21" s="55" t="str">
        <f t="shared" si="21"/>
        <v/>
      </c>
      <c r="T21" s="55" t="str">
        <f t="shared" si="22"/>
        <v/>
      </c>
      <c r="U21" s="55" t="str">
        <f t="shared" si="23"/>
        <v>X</v>
      </c>
      <c r="V21" s="55" t="str">
        <f t="shared" si="24"/>
        <v/>
      </c>
      <c r="W21" s="55" t="str">
        <f t="shared" si="25"/>
        <v/>
      </c>
      <c r="X21" s="56">
        <f t="shared" si="26"/>
        <v>42005</v>
      </c>
      <c r="Y21" s="42"/>
      <c r="Z21" s="25" t="str">
        <f t="shared" si="27"/>
        <v/>
      </c>
      <c r="AA21" s="29">
        <f>ROUND(IF(EOMONTH(AA$16,-1)+1=EOMONTH($L21,-1)+1,$F21-SUM(AB21:$FB21),RmbtMensuel(AA$16,$M21,$N21,$F21,$L21)),2)</f>
        <v>4.96</v>
      </c>
      <c r="AB21" s="29">
        <f>ROUND(IF(EOMONTH(AB$16,-1)+1=EOMONTH($L21,-1)+1,$F21-SUM(AC21:$FB21),RmbtMensuel(AB$16,$M21,$N21,$F21,$L21)),2)</f>
        <v>16.48</v>
      </c>
      <c r="AC21" s="29">
        <f>ROUND(IF(EOMONTH(AC$16,-1)+1=EOMONTH($L21,-1)+1,$F21-SUM(AD21:$FB21),RmbtMensuel(AC$16,$M21,$N21,$F21,$L21)),2)</f>
        <v>16.48</v>
      </c>
      <c r="AD21" s="29">
        <f>ROUND(IF(EOMONTH(AD$16,-1)+1=EOMONTH($L21,-1)+1,$F21-SUM(AE21:$FB21),RmbtMensuel(AD$16,$M21,$N21,$F21,$L21)),2)</f>
        <v>16.48</v>
      </c>
      <c r="AE21" s="29">
        <f>ROUND(IF(EOMONTH(AE$16,-1)+1=EOMONTH($L21,-1)+1,$F21-SUM(AF21:$FB21),RmbtMensuel(AE$16,$M21,$N21,$F21,$L21)),2)</f>
        <v>16.48</v>
      </c>
      <c r="AF21" s="29">
        <f>ROUND(IF(EOMONTH(AF$16,-1)+1=EOMONTH($L21,-1)+1,$F21-SUM(AG21:$FB21),RmbtMensuel(AF$16,$M21,$N21,$F21,$L21)),2)</f>
        <v>16.48</v>
      </c>
      <c r="AG21" s="29">
        <f>ROUND(IF(EOMONTH(AG$16,-1)+1=EOMONTH($L21,-1)+1,$F21-SUM(AH21:$FB21),RmbtMensuel(AG$16,$M21,$N21,$F21,$L21)),2)</f>
        <v>16.48</v>
      </c>
      <c r="AH21" s="29">
        <f>ROUND(IF(EOMONTH(AH$16,-1)+1=EOMONTH($L21,-1)+1,$F21-SUM(AI21:$FB21),RmbtMensuel(AH$16,$M21,$N21,$F21,$L21)),2)</f>
        <v>16.48</v>
      </c>
      <c r="AI21" s="29">
        <f>ROUND(IF(EOMONTH(AI$16,-1)+1=EOMONTH($L21,-1)+1,$F21-SUM(AJ21:$FB21),RmbtMensuel(AI$16,$M21,$N21,$F21,$L21)),2)</f>
        <v>16.48</v>
      </c>
      <c r="AJ21" s="29">
        <f>ROUND(IF(EOMONTH(AJ$16,-1)+1=EOMONTH($L21,-1)+1,$F21-SUM(AK21:$FB21),RmbtMensuel(AJ$16,$M21,$N21,$F21,$L21)),2)</f>
        <v>16.48</v>
      </c>
      <c r="AK21" s="29">
        <f>ROUND(IF(EOMONTH(AK$16,-1)+1=EOMONTH($L21,-1)+1,$F21-SUM(AL21:$FB21),RmbtMensuel(AK$16,$M21,$N21,$F21,$L21)),2)</f>
        <v>16.48</v>
      </c>
      <c r="AL21" s="29">
        <f>ROUND(IF(EOMONTH(AL$16,-1)+1=EOMONTH($L21,-1)+1,$F21-SUM(AM21:$FB21),RmbtMensuel(AL$16,$M21,$N21,$F21,$L21)),2)</f>
        <v>12.64</v>
      </c>
      <c r="AM21" s="29">
        <f>ROUND(IF(EOMONTH(AM$16,-1)+1=EOMONTH($L21,-1)+1,$F21-SUM(AN21:$FB21),RmbtMensuel(AM$16,$M21,$N21,$F21,$L21)),2)</f>
        <v>0</v>
      </c>
      <c r="AN21" s="29">
        <f>ROUND(IF(EOMONTH(AN$16,-1)+1=EOMONTH($L21,-1)+1,$F21-SUM(AO21:$FB21),RmbtMensuel(AN$16,$M21,$N21,$F21,$L21)),2)</f>
        <v>0</v>
      </c>
      <c r="AO21" s="29">
        <f>ROUND(IF(EOMONTH(AO$16,-1)+1=EOMONTH($L21,-1)+1,$F21-SUM(AP21:$FB21),RmbtMensuel(AO$16,$M21,$N21,$F21,$L21)),2)</f>
        <v>0</v>
      </c>
      <c r="AP21" s="29">
        <f>ROUND(IF(EOMONTH(AP$16,-1)+1=EOMONTH($L21,-1)+1,$F21-SUM(AQ21:$FB21),RmbtMensuel(AP$16,$M21,$N21,$F21,$L21)),2)</f>
        <v>0</v>
      </c>
      <c r="AQ21" s="29">
        <f>ROUND(IF(EOMONTH(AQ$16,-1)+1=EOMONTH($L21,-1)+1,$F21-SUM(AR21:$FB21),RmbtMensuel(AQ$16,$M21,$N21,$F21,$L21)),2)</f>
        <v>0</v>
      </c>
      <c r="AR21" s="29">
        <f>ROUND(IF(EOMONTH(AR$16,-1)+1=EOMONTH($L21,-1)+1,$F21-SUM(AS21:$FB21),RmbtMensuel(AR$16,$M21,$N21,$F21,$L21)),2)</f>
        <v>0</v>
      </c>
      <c r="AS21" s="29">
        <f>ROUND(IF(EOMONTH(AS$16,-1)+1=EOMONTH($L21,-1)+1,$F21-SUM(AT21:$FB21),RmbtMensuel(AS$16,$M21,$N21,$F21,$L21)),2)</f>
        <v>0</v>
      </c>
      <c r="AT21" s="29">
        <f>ROUND(IF(EOMONTH(AT$16,-1)+1=EOMONTH($L21,-1)+1,$F21-SUM(AU21:$FB21),RmbtMensuel(AT$16,$M21,$N21,$F21,$L21)),2)</f>
        <v>0</v>
      </c>
      <c r="AU21" s="29">
        <f>ROUND(IF(EOMONTH(AU$16,-1)+1=EOMONTH($L21,-1)+1,$F21-SUM(AV21:$FB21),RmbtMensuel(AU$16,$M21,$N21,$F21,$L21)),2)</f>
        <v>0</v>
      </c>
      <c r="AV21" s="29">
        <f>ROUND(IF(EOMONTH(AV$16,-1)+1=EOMONTH($L21,-1)+1,$F21-SUM(AW21:$FB21),RmbtMensuel(AV$16,$M21,$N21,$F21,$L21)),2)</f>
        <v>0</v>
      </c>
      <c r="AW21" s="29">
        <f>ROUND(IF(EOMONTH(AW$16,-1)+1=EOMONTH($L21,-1)+1,$F21-SUM(AX21:$FB21),RmbtMensuel(AW$16,$M21,$N21,$F21,$L21)),2)</f>
        <v>0</v>
      </c>
      <c r="AX21" s="29">
        <f>ROUND(IF(EOMONTH(AX$16,-1)+1=EOMONTH($L21,-1)+1,$F21-SUM(AY21:$FB21),RmbtMensuel(AX$16,$M21,$N21,$F21,$L21)),2)</f>
        <v>0</v>
      </c>
      <c r="AY21" s="29">
        <f>ROUND(IF(EOMONTH(AY$16,-1)+1=EOMONTH($L21,-1)+1,$F21-SUM(AZ21:$FB21),RmbtMensuel(AY$16,$M21,$N21,$F21,$L21)),2)</f>
        <v>0</v>
      </c>
      <c r="AZ21" s="29">
        <f>ROUND(IF(EOMONTH(AZ$16,-1)+1=EOMONTH($L21,-1)+1,$F21-SUM(BA21:$FB21),RmbtMensuel(AZ$16,$M21,$N21,$F21,$L21)),2)</f>
        <v>0</v>
      </c>
      <c r="BA21" s="29">
        <f>ROUND(IF(EOMONTH(BA$16,-1)+1=EOMONTH($L21,-1)+1,$F21-SUM(BB21:$FB21),RmbtMensuel(BA$16,$M21,$N21,$F21,$L21)),2)</f>
        <v>0</v>
      </c>
      <c r="BB21" s="29">
        <f>ROUND(IF(EOMONTH(BB$16,-1)+1=EOMONTH($L21,-1)+1,$F21-SUM(BC21:$FB21),RmbtMensuel(BB$16,$M21,$N21,$F21,$L21)),2)</f>
        <v>0</v>
      </c>
      <c r="BC21" s="29">
        <f>ROUND(IF(EOMONTH(BC$16,-1)+1=EOMONTH($L21,-1)+1,$F21-SUM(BD21:$FB21),RmbtMensuel(BC$16,$M21,$N21,$F21,$L21)),2)</f>
        <v>0</v>
      </c>
      <c r="BD21" s="29">
        <f>ROUND(IF(EOMONTH(BD$16,-1)+1=EOMONTH($L21,-1)+1,$F21-SUM(BE21:$FB21),RmbtMensuel(BD$16,$M21,$N21,$F21,$L21)),2)</f>
        <v>0</v>
      </c>
      <c r="BE21" s="29">
        <f>ROUND(IF(EOMONTH(BE$16,-1)+1=EOMONTH($L21,-1)+1,$F21-SUM(BF21:$FB21),RmbtMensuel(BE$16,$M21,$N21,$F21,$L21)),2)</f>
        <v>0</v>
      </c>
      <c r="BF21" s="29">
        <f>ROUND(IF(EOMONTH(BF$16,-1)+1=EOMONTH($L21,-1)+1,$F21-SUM(BG21:$FB21),RmbtMensuel(BF$16,$M21,$N21,$F21,$L21)),2)</f>
        <v>0</v>
      </c>
      <c r="BG21" s="29">
        <f>ROUND(IF(EOMONTH(BG$16,-1)+1=EOMONTH($L21,-1)+1,$F21-SUM(BH21:$FB21),RmbtMensuel(BG$16,$M21,$N21,$F21,$L21)),2)</f>
        <v>0</v>
      </c>
      <c r="BH21" s="29">
        <f>ROUND(IF(EOMONTH(BH$16,-1)+1=EOMONTH($L21,-1)+1,$F21-SUM(BI21:$FB21),RmbtMensuel(BH$16,$M21,$N21,$F21,$L21)),2)</f>
        <v>0</v>
      </c>
      <c r="BI21" s="29">
        <f>ROUND(IF(EOMONTH(BI$16,-1)+1=EOMONTH($L21,-1)+1,$F21-SUM(BJ21:$FB21),RmbtMensuel(BI$16,$M21,$N21,$F21,$L21)),2)</f>
        <v>0</v>
      </c>
      <c r="BJ21" s="29">
        <f>ROUND(IF(EOMONTH(BJ$16,-1)+1=EOMONTH($L21,-1)+1,$F21-SUM(BK21:$FB21),RmbtMensuel(BJ$16,$M21,$N21,$F21,$L21)),2)</f>
        <v>0</v>
      </c>
      <c r="BK21" s="29">
        <f>ROUND(IF(EOMONTH(BK$16,-1)+1=EOMONTH($L21,-1)+1,$F21-SUM(BL21:$FB21),RmbtMensuel(BK$16,$M21,$N21,$F21,$L21)),2)</f>
        <v>0</v>
      </c>
      <c r="BL21" s="29">
        <f>ROUND(IF(EOMONTH(BL$16,-1)+1=EOMONTH($L21,-1)+1,$F21-SUM(BM21:$FB21),RmbtMensuel(BL$16,$M21,$N21,$F21,$L21)),2)</f>
        <v>0</v>
      </c>
      <c r="BM21" s="29">
        <f>ROUND(IF(EOMONTH(BM$16,-1)+1=EOMONTH($L21,-1)+1,$F21-SUM(BN21:$FB21),RmbtMensuel(BM$16,$M21,$N21,$F21,$L21)),2)</f>
        <v>0</v>
      </c>
      <c r="BN21" s="29">
        <f>ROUND(IF(EOMONTH(BN$16,-1)+1=EOMONTH($L21,-1)+1,$F21-SUM(BO21:$FB21),RmbtMensuel(BN$16,$M21,$N21,$F21,$L21)),2)</f>
        <v>0</v>
      </c>
      <c r="BO21" s="29">
        <f>ROUND(IF(EOMONTH(BO$16,-1)+1=EOMONTH($L21,-1)+1,$F21-SUM(BP21:$FB21),RmbtMensuel(BO$16,$M21,$N21,$F21,$L21)),2)</f>
        <v>0</v>
      </c>
      <c r="BP21" s="29">
        <f>ROUND(IF(EOMONTH(BP$16,-1)+1=EOMONTH($L21,-1)+1,$F21-SUM(BQ21:$FB21),RmbtMensuel(BP$16,$M21,$N21,$F21,$L21)),2)</f>
        <v>0</v>
      </c>
      <c r="BQ21" s="29">
        <f>ROUND(IF(EOMONTH(BQ$16,-1)+1=EOMONTH($L21,-1)+1,$F21-SUM(BR21:$FB21),RmbtMensuel(BQ$16,$M21,$N21,$F21,$L21)),2)</f>
        <v>0</v>
      </c>
      <c r="BR21" s="29">
        <f>ROUND(IF(EOMONTH(BR$16,-1)+1=EOMONTH($L21,-1)+1,$F21-SUM(BS21:$FB21),RmbtMensuel(BR$16,$M21,$N21,$F21,$L21)),2)</f>
        <v>0</v>
      </c>
      <c r="BS21" s="29">
        <f>ROUND(IF(EOMONTH(BS$16,-1)+1=EOMONTH($L21,-1)+1,$F21-SUM(BT21:$FB21),RmbtMensuel(BS$16,$M21,$N21,$F21,$L21)),2)</f>
        <v>0</v>
      </c>
      <c r="BT21" s="29">
        <f>ROUND(IF(EOMONTH(BT$16,-1)+1=EOMONTH($L21,-1)+1,$F21-SUM(BU21:$FB21),RmbtMensuel(BT$16,$M21,$N21,$F21,$L21)),2)</f>
        <v>0</v>
      </c>
      <c r="BU21" s="29">
        <f>ROUND(IF(EOMONTH(BU$16,-1)+1=EOMONTH($L21,-1)+1,$F21-SUM(BV21:$FB21),RmbtMensuel(BU$16,$M21,$N21,$F21,$L21)),2)</f>
        <v>0</v>
      </c>
      <c r="BV21" s="29">
        <f>ROUND(IF(EOMONTH(BV$16,-1)+1=EOMONTH($L21,-1)+1,$F21-SUM(BW21:$FB21),RmbtMensuel(BV$16,$M21,$N21,$F21,$L21)),2)</f>
        <v>0</v>
      </c>
      <c r="BW21" s="29">
        <f>ROUND(IF(EOMONTH(BW$16,-1)+1=EOMONTH($L21,-1)+1,$F21-SUM(BX21:$FB21),RmbtMensuel(BW$16,$M21,$N21,$F21,$L21)),2)</f>
        <v>0</v>
      </c>
      <c r="BX21" s="29">
        <f>ROUND(IF(EOMONTH(BX$16,-1)+1=EOMONTH($L21,-1)+1,$F21-SUM(BY21:$FB21),RmbtMensuel(BX$16,$M21,$N21,$F21,$L21)),2)</f>
        <v>0</v>
      </c>
      <c r="BY21" s="29">
        <f>ROUND(IF(EOMONTH(BY$16,-1)+1=EOMONTH($L21,-1)+1,$F21-SUM(BZ21:$FB21),RmbtMensuel(BY$16,$M21,$N21,$F21,$L21)),2)</f>
        <v>0</v>
      </c>
      <c r="BZ21" s="29">
        <f>ROUND(IF(EOMONTH(BZ$16,-1)+1=EOMONTH($L21,-1)+1,$F21-SUM(CA21:$FB21),RmbtMensuel(BZ$16,$M21,$N21,$F21,$L21)),2)</f>
        <v>0</v>
      </c>
      <c r="CA21" s="29">
        <f>ROUND(IF(EOMONTH(CA$16,-1)+1=EOMONTH($L21,-1)+1,$F21-SUM(CB21:$FB21),RmbtMensuel(CA$16,$M21,$N21,$F21,$L21)),2)</f>
        <v>0</v>
      </c>
      <c r="CB21" s="29">
        <f>ROUND(IF(EOMONTH(CB$16,-1)+1=EOMONTH($L21,-1)+1,$F21-SUM(CC21:$FB21),RmbtMensuel(CB$16,$M21,$N21,$F21,$L21)),2)</f>
        <v>0</v>
      </c>
      <c r="CC21" s="29">
        <f>ROUND(IF(EOMONTH(CC$16,-1)+1=EOMONTH($L21,-1)+1,$F21-SUM(CD21:$FB21),RmbtMensuel(CC$16,$M21,$N21,$F21,$L21)),2)</f>
        <v>0</v>
      </c>
      <c r="CD21" s="29">
        <f>ROUND(IF(EOMONTH(CD$16,-1)+1=EOMONTH($L21,-1)+1,$F21-SUM(CE21:$FB21),RmbtMensuel(CD$16,$M21,$N21,$F21,$L21)),2)</f>
        <v>0</v>
      </c>
      <c r="CE21" s="29">
        <f>ROUND(IF(EOMONTH(CE$16,-1)+1=EOMONTH($L21,-1)+1,$F21-SUM(CF21:$FB21),RmbtMensuel(CE$16,$M21,$N21,$F21,$L21)),2)</f>
        <v>0</v>
      </c>
      <c r="CF21" s="29">
        <f>ROUND(IF(EOMONTH(CF$16,-1)+1=EOMONTH($L21,-1)+1,$F21-SUM(CG21:$FB21),RmbtMensuel(CF$16,$M21,$N21,$F21,$L21)),2)</f>
        <v>0</v>
      </c>
      <c r="CG21" s="29">
        <f>ROUND(IF(EOMONTH(CG$16,-1)+1=EOMONTH($L21,-1)+1,$F21-SUM(CH21:$FB21),RmbtMensuel(CG$16,$M21,$N21,$F21,$L21)),2)</f>
        <v>0</v>
      </c>
      <c r="CH21" s="29">
        <f>ROUND(IF(EOMONTH(CH$16,-1)+1=EOMONTH($L21,-1)+1,$F21-SUM(CI21:$FB21),RmbtMensuel(CH$16,$M21,$N21,$F21,$L21)),2)</f>
        <v>0</v>
      </c>
      <c r="CI21" s="29">
        <f>ROUND(IF(EOMONTH(CI$16,-1)+1=EOMONTH($L21,-1)+1,$F21-SUM(CJ21:$FB21),RmbtMensuel(CI$16,$M21,$N21,$F21,$L21)),2)</f>
        <v>0</v>
      </c>
      <c r="CJ21" s="29">
        <f>ROUND(IF(EOMONTH(CJ$16,-1)+1=EOMONTH($L21,-1)+1,$F21-SUM(CK21:$FB21),RmbtMensuel(CJ$16,$M21,$N21,$F21,$L21)),2)</f>
        <v>0</v>
      </c>
      <c r="CK21" s="29">
        <f>ROUND(IF(EOMONTH(CK$16,-1)+1=EOMONTH($L21,-1)+1,$F21-SUM(CL21:$FB21),RmbtMensuel(CK$16,$M21,$N21,$F21,$L21)),2)</f>
        <v>0</v>
      </c>
      <c r="CL21" s="29">
        <f>ROUND(IF(EOMONTH(CL$16,-1)+1=EOMONTH($L21,-1)+1,$F21-SUM(CM21:$FB21),RmbtMensuel(CL$16,$M21,$N21,$F21,$L21)),2)</f>
        <v>0</v>
      </c>
      <c r="CM21" s="29">
        <f>ROUND(IF(EOMONTH(CM$16,-1)+1=EOMONTH($L21,-1)+1,$F21-SUM(CN21:$FB21),RmbtMensuel(CM$16,$M21,$N21,$F21,$L21)),2)</f>
        <v>0</v>
      </c>
      <c r="CN21" s="29">
        <f>ROUND(IF(EOMONTH(CN$16,-1)+1=EOMONTH($L21,-1)+1,$F21-SUM(CO21:$FB21),RmbtMensuel(CN$16,$M21,$N21,$F21,$L21)),2)</f>
        <v>0</v>
      </c>
      <c r="CO21" s="29">
        <f>ROUND(IF(EOMONTH(CO$16,-1)+1=EOMONTH($L21,-1)+1,$F21-SUM(CP21:$FB21),RmbtMensuel(CO$16,$M21,$N21,$F21,$L21)),2)</f>
        <v>0</v>
      </c>
      <c r="CP21" s="29">
        <f>ROUND(IF(EOMONTH(CP$16,-1)+1=EOMONTH($L21,-1)+1,$F21-SUM(CQ21:$FB21),RmbtMensuel(CP$16,$M21,$N21,$F21,$L21)),2)</f>
        <v>0</v>
      </c>
      <c r="CQ21" s="29">
        <f>ROUND(IF(EOMONTH(CQ$16,-1)+1=EOMONTH($L21,-1)+1,$F21-SUM(CR21:$FB21),RmbtMensuel(CQ$16,$M21,$N21,$F21,$L21)),2)</f>
        <v>0</v>
      </c>
      <c r="CR21" s="29">
        <f>ROUND(IF(EOMONTH(CR$16,-1)+1=EOMONTH($L21,-1)+1,$F21-SUM(CS21:$FB21),RmbtMensuel(CR$16,$M21,$N21,$F21,$L21)),2)</f>
        <v>0</v>
      </c>
      <c r="CS21" s="29">
        <f>ROUND(IF(EOMONTH(CS$16,-1)+1=EOMONTH($L21,-1)+1,$F21-SUM(CT21:$FB21),RmbtMensuel(CS$16,$M21,$N21,$F21,$L21)),2)</f>
        <v>0</v>
      </c>
      <c r="CT21" s="29">
        <f>ROUND(IF(EOMONTH(CT$16,-1)+1=EOMONTH($L21,-1)+1,$F21-SUM(CU21:$FB21),RmbtMensuel(CT$16,$M21,$N21,$F21,$L21)),2)</f>
        <v>0</v>
      </c>
      <c r="CU21" s="29">
        <f>ROUND(IF(EOMONTH(CU$16,-1)+1=EOMONTH($L21,-1)+1,$F21-SUM(CV21:$FB21),RmbtMensuel(CU$16,$M21,$N21,$F21,$L21)),2)</f>
        <v>0</v>
      </c>
      <c r="CV21" s="29">
        <f>ROUND(IF(EOMONTH(CV$16,-1)+1=EOMONTH($L21,-1)+1,$F21-SUM(CW21:$FB21),RmbtMensuel(CV$16,$M21,$N21,$F21,$L21)),2)</f>
        <v>0</v>
      </c>
      <c r="CW21" s="29">
        <f>ROUND(IF(EOMONTH(CW$16,-1)+1=EOMONTH($L21,-1)+1,$F21-SUM(CX21:$FB21),RmbtMensuel(CW$16,$M21,$N21,$F21,$L21)),2)</f>
        <v>0</v>
      </c>
      <c r="CX21" s="29">
        <f>ROUND(IF(EOMONTH(CX$16,-1)+1=EOMONTH($L21,-1)+1,$F21-SUM(CY21:$FB21),RmbtMensuel(CX$16,$M21,$N21,$F21,$L21)),2)</f>
        <v>0</v>
      </c>
      <c r="CY21" s="29">
        <f>ROUND(IF(EOMONTH(CY$16,-1)+1=EOMONTH($L21,-1)+1,$F21-SUM(CZ21:$FB21),RmbtMensuel(CY$16,$M21,$N21,$F21,$L21)),2)</f>
        <v>0</v>
      </c>
      <c r="CZ21" s="29">
        <f>ROUND(IF(EOMONTH(CZ$16,-1)+1=EOMONTH($L21,-1)+1,$F21-SUM(DA21:$FB21),RmbtMensuel(CZ$16,$M21,$N21,$F21,$L21)),2)</f>
        <v>0</v>
      </c>
      <c r="DA21" s="29">
        <f>ROUND(IF(EOMONTH(DA$16,-1)+1=EOMONTH($L21,-1)+1,$F21-SUM(DB21:$FB21),RmbtMensuel(DA$16,$M21,$N21,$F21,$L21)),2)</f>
        <v>0</v>
      </c>
      <c r="DB21" s="29">
        <f>ROUND(IF(EOMONTH(DB$16,-1)+1=EOMONTH($L21,-1)+1,$F21-SUM(DC21:$FB21),RmbtMensuel(DB$16,$M21,$N21,$F21,$L21)),2)</f>
        <v>0</v>
      </c>
      <c r="DC21" s="29">
        <f>ROUND(IF(EOMONTH(DC$16,-1)+1=EOMONTH($L21,-1)+1,$F21-SUM(DD21:$FB21),RmbtMensuel(DC$16,$M21,$N21,$F21,$L21)),2)</f>
        <v>0</v>
      </c>
      <c r="DD21" s="29">
        <f>ROUND(IF(EOMONTH(DD$16,-1)+1=EOMONTH($L21,-1)+1,$F21-SUM(DE21:$FB21),RmbtMensuel(DD$16,$M21,$N21,$F21,$L21)),2)</f>
        <v>0</v>
      </c>
      <c r="DE21" s="29">
        <f>ROUND(IF(EOMONTH(DE$16,-1)+1=EOMONTH($L21,-1)+1,$F21-SUM(DF21:$FB21),RmbtMensuel(DE$16,$M21,$N21,$F21,$L21)),2)</f>
        <v>0</v>
      </c>
      <c r="DF21" s="29">
        <f>ROUND(IF(EOMONTH(DF$16,-1)+1=EOMONTH($L21,-1)+1,$F21-SUM(DG21:$FB21),RmbtMensuel(DF$16,$M21,$N21,$F21,$L21)),2)</f>
        <v>0</v>
      </c>
      <c r="DG21" s="29">
        <f>ROUND(IF(EOMONTH(DG$16,-1)+1=EOMONTH($L21,-1)+1,$F21-SUM(DH21:$FB21),RmbtMensuel(DG$16,$M21,$N21,$F21,$L21)),2)</f>
        <v>0</v>
      </c>
      <c r="DH21" s="29">
        <f>ROUND(IF(EOMONTH(DH$16,-1)+1=EOMONTH($L21,-1)+1,$F21-SUM(DI21:$FB21),RmbtMensuel(DH$16,$M21,$N21,$F21,$L21)),2)</f>
        <v>0</v>
      </c>
      <c r="DI21" s="29">
        <f>ROUND(IF(EOMONTH(DI$16,-1)+1=EOMONTH($L21,-1)+1,$F21-SUM(DJ21:$FB21),RmbtMensuel(DI$16,$M21,$N21,$F21,$L21)),2)</f>
        <v>0</v>
      </c>
      <c r="DJ21" s="29">
        <f>ROUND(IF(EOMONTH(DJ$16,-1)+1=EOMONTH($L21,-1)+1,$F21-SUM(DK21:$FB21),RmbtMensuel(DJ$16,$M21,$N21,$F21,$L21)),2)</f>
        <v>0</v>
      </c>
      <c r="DK21" s="29">
        <f>ROUND(IF(EOMONTH(DK$16,-1)+1=EOMONTH($L21,-1)+1,$F21-SUM(DL21:$FB21),RmbtMensuel(DK$16,$M21,$N21,$F21,$L21)),2)</f>
        <v>0</v>
      </c>
      <c r="DL21" s="29">
        <f>ROUND(IF(EOMONTH(DL$16,-1)+1=EOMONTH($L21,-1)+1,$F21-SUM(DM21:$FB21),RmbtMensuel(DL$16,$M21,$N21,$F21,$L21)),2)</f>
        <v>0</v>
      </c>
      <c r="DM21" s="29">
        <f>ROUND(IF(EOMONTH(DM$16,-1)+1=EOMONTH($L21,-1)+1,$F21-SUM(DN21:$FB21),RmbtMensuel(DM$16,$M21,$N21,$F21,$L21)),2)</f>
        <v>0</v>
      </c>
      <c r="DN21" s="29">
        <f>ROUND(IF(EOMONTH(DN$16,-1)+1=EOMONTH($L21,-1)+1,$F21-SUM(DO21:$FB21),RmbtMensuel(DN$16,$M21,$N21,$F21,$L21)),2)</f>
        <v>0</v>
      </c>
      <c r="DO21" s="29">
        <f>ROUND(IF(EOMONTH(DO$16,-1)+1=EOMONTH($L21,-1)+1,$F21-SUM(DP21:$FB21),RmbtMensuel(DO$16,$M21,$N21,$F21,$L21)),2)</f>
        <v>0</v>
      </c>
      <c r="DP21" s="29">
        <f>ROUND(IF(EOMONTH(DP$16,-1)+1=EOMONTH($L21,-1)+1,$F21-SUM(DQ21:$FB21),RmbtMensuel(DP$16,$M21,$N21,$F21,$L21)),2)</f>
        <v>0</v>
      </c>
      <c r="DQ21" s="29">
        <f>ROUND(IF(EOMONTH(DQ$16,-1)+1=EOMONTH($L21,-1)+1,$F21-SUM(DR21:$FB21),RmbtMensuel(DQ$16,$M21,$N21,$F21,$L21)),2)</f>
        <v>0</v>
      </c>
      <c r="DR21" s="29">
        <f>ROUND(IF(EOMONTH(DR$16,-1)+1=EOMONTH($L21,-1)+1,$F21-SUM(DS21:$FB21),RmbtMensuel(DR$16,$M21,$N21,$F21,$L21)),2)</f>
        <v>0</v>
      </c>
      <c r="DS21" s="29">
        <f>ROUND(IF(EOMONTH(DS$16,-1)+1=EOMONTH($L21,-1)+1,$F21-SUM(DT21:$FB21),RmbtMensuel(DS$16,$M21,$N21,$F21,$L21)),2)</f>
        <v>0</v>
      </c>
      <c r="DT21" s="29">
        <f>ROUND(IF(EOMONTH(DT$16,-1)+1=EOMONTH($L21,-1)+1,$F21-SUM(DU21:$FB21),RmbtMensuel(DT$16,$M21,$N21,$F21,$L21)),2)</f>
        <v>0</v>
      </c>
      <c r="DU21" s="29">
        <f>ROUND(IF(EOMONTH(DU$16,-1)+1=EOMONTH($L21,-1)+1,$F21-SUM(DV21:$FB21),RmbtMensuel(DU$16,$M21,$N21,$F21,$L21)),2)</f>
        <v>0</v>
      </c>
      <c r="DV21" s="29">
        <f>ROUND(IF(EOMONTH(DV$16,-1)+1=EOMONTH($L21,-1)+1,$F21-SUM(DW21:$FB21),RmbtMensuel(DV$16,$M21,$N21,$F21,$L21)),2)</f>
        <v>0</v>
      </c>
      <c r="DW21" s="29">
        <f>ROUND(IF(EOMONTH(DW$16,-1)+1=EOMONTH($L21,-1)+1,$F21-SUM(DX21:$FB21),RmbtMensuel(DW$16,$M21,$N21,$F21,$L21)),2)</f>
        <v>0</v>
      </c>
      <c r="DX21" s="29">
        <f>ROUND(IF(EOMONTH(DX$16,-1)+1=EOMONTH($L21,-1)+1,$F21-SUM(DY21:$FB21),RmbtMensuel(DX$16,$M21,$N21,$F21,$L21)),2)</f>
        <v>0</v>
      </c>
      <c r="DY21" s="29">
        <f>ROUND(IF(EOMONTH(DY$16,-1)+1=EOMONTH($L21,-1)+1,$F21-SUM(DZ21:$FB21),RmbtMensuel(DY$16,$M21,$N21,$F21,$L21)),2)</f>
        <v>0</v>
      </c>
      <c r="DZ21" s="29">
        <f>ROUND(IF(EOMONTH(DZ$16,-1)+1=EOMONTH($L21,-1)+1,$F21-SUM(EA21:$FB21),RmbtMensuel(DZ$16,$M21,$N21,$F21,$L21)),2)</f>
        <v>0</v>
      </c>
      <c r="EA21" s="29">
        <f>ROUND(IF(EOMONTH(EA$16,-1)+1=EOMONTH($L21,-1)+1,$F21-SUM(EB21:$FB21),RmbtMensuel(EA$16,$M21,$N21,$F21,$L21)),2)</f>
        <v>0</v>
      </c>
      <c r="EB21" s="29">
        <f>ROUND(IF(EOMONTH(EB$16,-1)+1=EOMONTH($L21,-1)+1,$F21-SUM(EC21:$FB21),RmbtMensuel(EB$16,$M21,$N21,$F21,$L21)),2)</f>
        <v>0</v>
      </c>
      <c r="EC21" s="29">
        <f>ROUND(IF(EOMONTH(EC$16,-1)+1=EOMONTH($L21,-1)+1,$F21-SUM(ED21:$FB21),RmbtMensuel(EC$16,$M21,$N21,$F21,$L21)),2)</f>
        <v>0</v>
      </c>
      <c r="ED21" s="29">
        <f>ROUND(IF(EOMONTH(ED$16,-1)+1=EOMONTH($L21,-1)+1,$F21-SUM(EE21:$FB21),RmbtMensuel(ED$16,$M21,$N21,$F21,$L21)),2)</f>
        <v>0</v>
      </c>
      <c r="EE21" s="29">
        <f>ROUND(IF(EOMONTH(EE$16,-1)+1=EOMONTH($L21,-1)+1,$F21-SUM(EF21:$FB21),RmbtMensuel(EE$16,$M21,$N21,$F21,$L21)),2)</f>
        <v>0</v>
      </c>
      <c r="EF21" s="29">
        <f>ROUND(IF(EOMONTH(EF$16,-1)+1=EOMONTH($L21,-1)+1,$F21-SUM(EG21:$FB21),RmbtMensuel(EF$16,$M21,$N21,$F21,$L21)),2)</f>
        <v>0</v>
      </c>
      <c r="EG21" s="29">
        <f>ROUND(IF(EOMONTH(EG$16,-1)+1=EOMONTH($L21,-1)+1,$F21-SUM(EH21:$FB21),RmbtMensuel(EG$16,$M21,$N21,$F21,$L21)),2)</f>
        <v>0</v>
      </c>
      <c r="EH21" s="29">
        <f>ROUND(IF(EOMONTH(EH$16,-1)+1=EOMONTH($L21,-1)+1,$F21-SUM(EI21:$FB21),RmbtMensuel(EH$16,$M21,$N21,$F21,$L21)),2)</f>
        <v>0</v>
      </c>
      <c r="EI21" s="29">
        <f>ROUND(IF(EOMONTH(EI$16,-1)+1=EOMONTH($L21,-1)+1,$F21-SUM(EJ21:$FB21),RmbtMensuel(EI$16,$M21,$N21,$F21,$L21)),2)</f>
        <v>0</v>
      </c>
      <c r="EJ21" s="29">
        <f>ROUND(IF(EOMONTH(EJ$16,-1)+1=EOMONTH($L21,-1)+1,$F21-SUM(EK21:$FB21),RmbtMensuel(EJ$16,$M21,$N21,$F21,$L21)),2)</f>
        <v>0</v>
      </c>
      <c r="EK21" s="29">
        <f>ROUND(IF(EOMONTH(EK$16,-1)+1=EOMONTH($L21,-1)+1,$F21-SUM(EL21:$FB21),RmbtMensuel(EK$16,$M21,$N21,$F21,$L21)),2)</f>
        <v>0</v>
      </c>
      <c r="EL21" s="29">
        <f>ROUND(IF(EOMONTH(EL$16,-1)+1=EOMONTH($L21,-1)+1,$F21-SUM(EM21:$FB21),RmbtMensuel(EL$16,$M21,$N21,$F21,$L21)),2)</f>
        <v>0</v>
      </c>
      <c r="EM21" s="29">
        <f>ROUND(IF(EOMONTH(EM$16,-1)+1=EOMONTH($L21,-1)+1,$F21-SUM(EN21:$FB21),RmbtMensuel(EM$16,$M21,$N21,$F21,$L21)),2)</f>
        <v>0</v>
      </c>
      <c r="EN21" s="29">
        <f>ROUND(IF(EOMONTH(EN$16,-1)+1=EOMONTH($L21,-1)+1,$F21-SUM(EO21:$FB21),RmbtMensuel(EN$16,$M21,$N21,$F21,$L21)),2)</f>
        <v>0</v>
      </c>
      <c r="EO21" s="29">
        <f>ROUND(IF(EOMONTH(EO$16,-1)+1=EOMONTH($L21,-1)+1,$F21-SUM(EP21:$FB21),RmbtMensuel(EO$16,$M21,$N21,$F21,$L21)),2)</f>
        <v>0</v>
      </c>
      <c r="EP21" s="29">
        <f>ROUND(IF(EOMONTH(EP$16,-1)+1=EOMONTH($L21,-1)+1,$F21-SUM(EQ21:$FB21),RmbtMensuel(EP$16,$M21,$N21,$F21,$L21)),2)</f>
        <v>0</v>
      </c>
      <c r="EQ21" s="29">
        <f>ROUND(IF(EOMONTH(EQ$16,-1)+1=EOMONTH($L21,-1)+1,$F21-SUM(ER21:$FB21),RmbtMensuel(EQ$16,$M21,$N21,$F21,$L21)),2)</f>
        <v>0</v>
      </c>
      <c r="ER21" s="29">
        <f>ROUND(IF(EOMONTH(ER$16,-1)+1=EOMONTH($L21,-1)+1,$F21-SUM(ES21:$FB21),RmbtMensuel(ER$16,$M21,$N21,$F21,$L21)),2)</f>
        <v>0</v>
      </c>
      <c r="ES21" s="29">
        <f>ROUND(IF(EOMONTH(ES$16,-1)+1=EOMONTH($L21,-1)+1,$F21-SUM(ET21:$FB21),RmbtMensuel(ES$16,$M21,$N21,$F21,$L21)),2)</f>
        <v>0</v>
      </c>
      <c r="ET21" s="29">
        <f>ROUND(IF(EOMONTH(ET$16,-1)+1=EOMONTH($L21,-1)+1,$F21-SUM(EU21:$FB21),RmbtMensuel(ET$16,$M21,$N21,$F21,$L21)),2)</f>
        <v>0</v>
      </c>
      <c r="EU21" s="29">
        <f>ROUND(IF(EOMONTH(EU$16,-1)+1=EOMONTH($L21,-1)+1,$F21-SUM(EV21:$FB21),RmbtMensuel(EU$16,$M21,$N21,$F21,$L21)),2)</f>
        <v>0</v>
      </c>
      <c r="EV21" s="29">
        <f>ROUND(IF(EOMONTH(EV$16,-1)+1=EOMONTH($L21,-1)+1,$F21-SUM(EW21:$FB21),RmbtMensuel(EV$16,$M21,$N21,$F21,$L21)),2)</f>
        <v>0</v>
      </c>
      <c r="EW21" s="29">
        <f>ROUND(IF(EOMONTH(EW$16,-1)+1=EOMONTH($L21,-1)+1,$F21-SUM(EX21:$FB21),RmbtMensuel(EW$16,$M21,$N21,$F21,$L21)),2)</f>
        <v>0</v>
      </c>
      <c r="EX21" s="29">
        <f>ROUND(IF(EOMONTH(EX$16,-1)+1=EOMONTH($L21,-1)+1,$F21-SUM(EY21:$FB21),RmbtMensuel(EX$16,$M21,$N21,$F21,$L21)),2)</f>
        <v>0</v>
      </c>
      <c r="EY21" s="29">
        <f>ROUND(IF(EOMONTH(EY$16,-1)+1=EOMONTH($L21,-1)+1,$F21-SUM(EZ21:$FB21),RmbtMensuel(EY$16,$M21,$N21,$F21,$L21)),2)</f>
        <v>0</v>
      </c>
      <c r="EZ21" s="29">
        <f>ROUND(IF(EOMONTH(EZ$16,-1)+1=EOMONTH($L21,-1)+1,$F21-SUM(FA21:$FB21),RmbtMensuel(EZ$16,$M21,$N21,$F21,$L21)),2)</f>
        <v>0</v>
      </c>
      <c r="FA21" s="29">
        <f>ROUND(IF(EOMONTH(FA$16,-1)+1=EOMONTH($L21,-1)+1,$F21-SUM(FB21:$FB21),RmbtMensuel(FA$16,$M21,$N21,$F21,$L21)),2)</f>
        <v>0</v>
      </c>
      <c r="FB21" s="29">
        <f>ROUND(IF(EOMONTH(FB$16,-1)+1=EOMONTH($L21,-1)+1,$F21-SUM($FB21:FC21),RmbtMensuel(FB$16,$M21,$N21,$F21,$L21)),2)</f>
        <v>0</v>
      </c>
    </row>
    <row r="22" spans="1:158" s="26" customFormat="1" ht="16.2" x14ac:dyDescent="0.65">
      <c r="A22" s="30"/>
      <c r="B22" s="31" t="s">
        <v>30</v>
      </c>
      <c r="C22" s="32"/>
      <c r="D22" s="33">
        <v>1495</v>
      </c>
      <c r="E22" s="34" t="s">
        <v>26</v>
      </c>
      <c r="F22" s="33">
        <v>1794</v>
      </c>
      <c r="G22" s="33" t="s">
        <v>23</v>
      </c>
      <c r="H22" s="33" t="s">
        <v>24</v>
      </c>
      <c r="I22" s="35"/>
      <c r="J22" s="35"/>
      <c r="K22" s="36">
        <f t="shared" si="16"/>
        <v>0</v>
      </c>
      <c r="L22" s="37">
        <v>42027</v>
      </c>
      <c r="M22" s="38">
        <v>42026</v>
      </c>
      <c r="N22" s="38">
        <v>42391</v>
      </c>
      <c r="O22" s="55" t="str">
        <f t="shared" si="17"/>
        <v/>
      </c>
      <c r="P22" s="55" t="str">
        <f t="shared" si="18"/>
        <v/>
      </c>
      <c r="Q22" s="55" t="str">
        <f t="shared" si="19"/>
        <v/>
      </c>
      <c r="R22" s="55" t="str">
        <f t="shared" si="20"/>
        <v/>
      </c>
      <c r="S22" s="55" t="str">
        <f t="shared" si="21"/>
        <v/>
      </c>
      <c r="T22" s="55" t="str">
        <f t="shared" si="22"/>
        <v/>
      </c>
      <c r="U22" s="55" t="str">
        <f t="shared" si="23"/>
        <v/>
      </c>
      <c r="V22" s="55" t="str">
        <f t="shared" si="24"/>
        <v/>
      </c>
      <c r="W22" s="55" t="str">
        <f t="shared" si="25"/>
        <v/>
      </c>
      <c r="X22" s="56">
        <f t="shared" si="26"/>
        <v>42005</v>
      </c>
      <c r="Y22" s="42"/>
      <c r="Z22" s="25" t="str">
        <f t="shared" si="27"/>
        <v/>
      </c>
      <c r="AA22" s="29">
        <f>ROUND(IF(EOMONTH(AA$16,-1)+1=EOMONTH($L22,-1)+1,$F22-SUM(AB22:$FB22),RmbtMensuel(AA$16,$M22,$N22,$F22,$L22)),2)</f>
        <v>-108.09</v>
      </c>
      <c r="AB22" s="29">
        <f>ROUND(IF(EOMONTH(AB$16,-1)+1=EOMONTH($L22,-1)+1,$F22-SUM(AC22:$FB22),RmbtMensuel(AB$16,$M22,$N22,$F22,$L22)),2)</f>
        <v>162.11000000000001</v>
      </c>
      <c r="AC22" s="29">
        <f>ROUND(IF(EOMONTH(AC$16,-1)+1=EOMONTH($L22,-1)+1,$F22-SUM(AD22:$FB22),RmbtMensuel(AC$16,$M22,$N22,$F22,$L22)),2)</f>
        <v>162.11000000000001</v>
      </c>
      <c r="AD22" s="29">
        <f>ROUND(IF(EOMONTH(AD$16,-1)+1=EOMONTH($L22,-1)+1,$F22-SUM(AE22:$FB22),RmbtMensuel(AD$16,$M22,$N22,$F22,$L22)),2)</f>
        <v>162.11000000000001</v>
      </c>
      <c r="AE22" s="29">
        <f>ROUND(IF(EOMONTH(AE$16,-1)+1=EOMONTH($L22,-1)+1,$F22-SUM(AF22:$FB22),RmbtMensuel(AE$16,$M22,$N22,$F22,$L22)),2)</f>
        <v>162.11000000000001</v>
      </c>
      <c r="AF22" s="29">
        <f>ROUND(IF(EOMONTH(AF$16,-1)+1=EOMONTH($L22,-1)+1,$F22-SUM(AG22:$FB22),RmbtMensuel(AF$16,$M22,$N22,$F22,$L22)),2)</f>
        <v>162.11000000000001</v>
      </c>
      <c r="AG22" s="29">
        <f>ROUND(IF(EOMONTH(AG$16,-1)+1=EOMONTH($L22,-1)+1,$F22-SUM(AH22:$FB22),RmbtMensuel(AG$16,$M22,$N22,$F22,$L22)),2)</f>
        <v>162.11000000000001</v>
      </c>
      <c r="AH22" s="29">
        <f>ROUND(IF(EOMONTH(AH$16,-1)+1=EOMONTH($L22,-1)+1,$F22-SUM(AI22:$FB22),RmbtMensuel(AH$16,$M22,$N22,$F22,$L22)),2)</f>
        <v>162.11000000000001</v>
      </c>
      <c r="AI22" s="29">
        <f>ROUND(IF(EOMONTH(AI$16,-1)+1=EOMONTH($L22,-1)+1,$F22-SUM(AJ22:$FB22),RmbtMensuel(AI$16,$M22,$N22,$F22,$L22)),2)</f>
        <v>162.11000000000001</v>
      </c>
      <c r="AJ22" s="29">
        <f>ROUND(IF(EOMONTH(AJ$16,-1)+1=EOMONTH($L22,-1)+1,$F22-SUM(AK22:$FB22),RmbtMensuel(AJ$16,$M22,$N22,$F22,$L22)),2)</f>
        <v>162.11000000000001</v>
      </c>
      <c r="AK22" s="29">
        <f>ROUND(IF(EOMONTH(AK$16,-1)+1=EOMONTH($L22,-1)+1,$F22-SUM(AL22:$FB22),RmbtMensuel(AK$16,$M22,$N22,$F22,$L22)),2)</f>
        <v>162.11000000000001</v>
      </c>
      <c r="AL22" s="29">
        <f>ROUND(IF(EOMONTH(AL$16,-1)+1=EOMONTH($L22,-1)+1,$F22-SUM(AM22:$FB22),RmbtMensuel(AL$16,$M22,$N22,$F22,$L22)),2)</f>
        <v>162.11000000000001</v>
      </c>
      <c r="AM22" s="29">
        <f>ROUND(IF(EOMONTH(AM$16,-1)+1=EOMONTH($L22,-1)+1,$F22-SUM(AN22:$FB22),RmbtMensuel(AM$16,$M22,$N22,$F22,$L22)),2)</f>
        <v>118.88</v>
      </c>
      <c r="AN22" s="29">
        <f>ROUND(IF(EOMONTH(AN$16,-1)+1=EOMONTH($L22,-1)+1,$F22-SUM(AO22:$FB22),RmbtMensuel(AN$16,$M22,$N22,$F22,$L22)),2)</f>
        <v>0</v>
      </c>
      <c r="AO22" s="29">
        <f>ROUND(IF(EOMONTH(AO$16,-1)+1=EOMONTH($L22,-1)+1,$F22-SUM(AP22:$FB22),RmbtMensuel(AO$16,$M22,$N22,$F22,$L22)),2)</f>
        <v>0</v>
      </c>
      <c r="AP22" s="29">
        <f>ROUND(IF(EOMONTH(AP$16,-1)+1=EOMONTH($L22,-1)+1,$F22-SUM(AQ22:$FB22),RmbtMensuel(AP$16,$M22,$N22,$F22,$L22)),2)</f>
        <v>0</v>
      </c>
      <c r="AQ22" s="29">
        <f>ROUND(IF(EOMONTH(AQ$16,-1)+1=EOMONTH($L22,-1)+1,$F22-SUM(AR22:$FB22),RmbtMensuel(AQ$16,$M22,$N22,$F22,$L22)),2)</f>
        <v>0</v>
      </c>
      <c r="AR22" s="29">
        <f>ROUND(IF(EOMONTH(AR$16,-1)+1=EOMONTH($L22,-1)+1,$F22-SUM(AS22:$FB22),RmbtMensuel(AR$16,$M22,$N22,$F22,$L22)),2)</f>
        <v>0</v>
      </c>
      <c r="AS22" s="29">
        <f>ROUND(IF(EOMONTH(AS$16,-1)+1=EOMONTH($L22,-1)+1,$F22-SUM(AT22:$FB22),RmbtMensuel(AS$16,$M22,$N22,$F22,$L22)),2)</f>
        <v>0</v>
      </c>
      <c r="AT22" s="29">
        <f>ROUND(IF(EOMONTH(AT$16,-1)+1=EOMONTH($L22,-1)+1,$F22-SUM(AU22:$FB22),RmbtMensuel(AT$16,$M22,$N22,$F22,$L22)),2)</f>
        <v>0</v>
      </c>
      <c r="AU22" s="29">
        <f>ROUND(IF(EOMONTH(AU$16,-1)+1=EOMONTH($L22,-1)+1,$F22-SUM(AV22:$FB22),RmbtMensuel(AU$16,$M22,$N22,$F22,$L22)),2)</f>
        <v>0</v>
      </c>
      <c r="AV22" s="29">
        <f>ROUND(IF(EOMONTH(AV$16,-1)+1=EOMONTH($L22,-1)+1,$F22-SUM(AW22:$FB22),RmbtMensuel(AV$16,$M22,$N22,$F22,$L22)),2)</f>
        <v>0</v>
      </c>
      <c r="AW22" s="29">
        <f>ROUND(IF(EOMONTH(AW$16,-1)+1=EOMONTH($L22,-1)+1,$F22-SUM(AX22:$FB22),RmbtMensuel(AW$16,$M22,$N22,$F22,$L22)),2)</f>
        <v>0</v>
      </c>
      <c r="AX22" s="29">
        <f>ROUND(IF(EOMONTH(AX$16,-1)+1=EOMONTH($L22,-1)+1,$F22-SUM(AY22:$FB22),RmbtMensuel(AX$16,$M22,$N22,$F22,$L22)),2)</f>
        <v>0</v>
      </c>
      <c r="AY22" s="29">
        <f>ROUND(IF(EOMONTH(AY$16,-1)+1=EOMONTH($L22,-1)+1,$F22-SUM(AZ22:$FB22),RmbtMensuel(AY$16,$M22,$N22,$F22,$L22)),2)</f>
        <v>0</v>
      </c>
      <c r="AZ22" s="29">
        <f>ROUND(IF(EOMONTH(AZ$16,-1)+1=EOMONTH($L22,-1)+1,$F22-SUM(BA22:$FB22),RmbtMensuel(AZ$16,$M22,$N22,$F22,$L22)),2)</f>
        <v>0</v>
      </c>
      <c r="BA22" s="29">
        <f>ROUND(IF(EOMONTH(BA$16,-1)+1=EOMONTH($L22,-1)+1,$F22-SUM(BB22:$FB22),RmbtMensuel(BA$16,$M22,$N22,$F22,$L22)),2)</f>
        <v>0</v>
      </c>
      <c r="BB22" s="29">
        <f>ROUND(IF(EOMONTH(BB$16,-1)+1=EOMONTH($L22,-1)+1,$F22-SUM(BC22:$FB22),RmbtMensuel(BB$16,$M22,$N22,$F22,$L22)),2)</f>
        <v>0</v>
      </c>
      <c r="BC22" s="29">
        <f>ROUND(IF(EOMONTH(BC$16,-1)+1=EOMONTH($L22,-1)+1,$F22-SUM(BD22:$FB22),RmbtMensuel(BC$16,$M22,$N22,$F22,$L22)),2)</f>
        <v>0</v>
      </c>
      <c r="BD22" s="29">
        <f>ROUND(IF(EOMONTH(BD$16,-1)+1=EOMONTH($L22,-1)+1,$F22-SUM(BE22:$FB22),RmbtMensuel(BD$16,$M22,$N22,$F22,$L22)),2)</f>
        <v>0</v>
      </c>
      <c r="BE22" s="29">
        <f>ROUND(IF(EOMONTH(BE$16,-1)+1=EOMONTH($L22,-1)+1,$F22-SUM(BF22:$FB22),RmbtMensuel(BE$16,$M22,$N22,$F22,$L22)),2)</f>
        <v>0</v>
      </c>
      <c r="BF22" s="29">
        <f>ROUND(IF(EOMONTH(BF$16,-1)+1=EOMONTH($L22,-1)+1,$F22-SUM(BG22:$FB22),RmbtMensuel(BF$16,$M22,$N22,$F22,$L22)),2)</f>
        <v>0</v>
      </c>
      <c r="BG22" s="29">
        <f>ROUND(IF(EOMONTH(BG$16,-1)+1=EOMONTH($L22,-1)+1,$F22-SUM(BH22:$FB22),RmbtMensuel(BG$16,$M22,$N22,$F22,$L22)),2)</f>
        <v>0</v>
      </c>
      <c r="BH22" s="29">
        <f>ROUND(IF(EOMONTH(BH$16,-1)+1=EOMONTH($L22,-1)+1,$F22-SUM(BI22:$FB22),RmbtMensuel(BH$16,$M22,$N22,$F22,$L22)),2)</f>
        <v>0</v>
      </c>
      <c r="BI22" s="29">
        <f>ROUND(IF(EOMONTH(BI$16,-1)+1=EOMONTH($L22,-1)+1,$F22-SUM(BJ22:$FB22),RmbtMensuel(BI$16,$M22,$N22,$F22,$L22)),2)</f>
        <v>0</v>
      </c>
      <c r="BJ22" s="29">
        <f>ROUND(IF(EOMONTH(BJ$16,-1)+1=EOMONTH($L22,-1)+1,$F22-SUM(BK22:$FB22),RmbtMensuel(BJ$16,$M22,$N22,$F22,$L22)),2)</f>
        <v>0</v>
      </c>
      <c r="BK22" s="29">
        <f>ROUND(IF(EOMONTH(BK$16,-1)+1=EOMONTH($L22,-1)+1,$F22-SUM(BL22:$FB22),RmbtMensuel(BK$16,$M22,$N22,$F22,$L22)),2)</f>
        <v>0</v>
      </c>
      <c r="BL22" s="29">
        <f>ROUND(IF(EOMONTH(BL$16,-1)+1=EOMONTH($L22,-1)+1,$F22-SUM(BM22:$FB22),RmbtMensuel(BL$16,$M22,$N22,$F22,$L22)),2)</f>
        <v>0</v>
      </c>
      <c r="BM22" s="29">
        <f>ROUND(IF(EOMONTH(BM$16,-1)+1=EOMONTH($L22,-1)+1,$F22-SUM(BN22:$FB22),RmbtMensuel(BM$16,$M22,$N22,$F22,$L22)),2)</f>
        <v>0</v>
      </c>
      <c r="BN22" s="29">
        <f>ROUND(IF(EOMONTH(BN$16,-1)+1=EOMONTH($L22,-1)+1,$F22-SUM(BO22:$FB22),RmbtMensuel(BN$16,$M22,$N22,$F22,$L22)),2)</f>
        <v>0</v>
      </c>
      <c r="BO22" s="29">
        <f>ROUND(IF(EOMONTH(BO$16,-1)+1=EOMONTH($L22,-1)+1,$F22-SUM(BP22:$FB22),RmbtMensuel(BO$16,$M22,$N22,$F22,$L22)),2)</f>
        <v>0</v>
      </c>
      <c r="BP22" s="29">
        <f>ROUND(IF(EOMONTH(BP$16,-1)+1=EOMONTH($L22,-1)+1,$F22-SUM(BQ22:$FB22),RmbtMensuel(BP$16,$M22,$N22,$F22,$L22)),2)</f>
        <v>0</v>
      </c>
      <c r="BQ22" s="29">
        <f>ROUND(IF(EOMONTH(BQ$16,-1)+1=EOMONTH($L22,-1)+1,$F22-SUM(BR22:$FB22),RmbtMensuel(BQ$16,$M22,$N22,$F22,$L22)),2)</f>
        <v>0</v>
      </c>
      <c r="BR22" s="29">
        <f>ROUND(IF(EOMONTH(BR$16,-1)+1=EOMONTH($L22,-1)+1,$F22-SUM(BS22:$FB22),RmbtMensuel(BR$16,$M22,$N22,$F22,$L22)),2)</f>
        <v>0</v>
      </c>
      <c r="BS22" s="29">
        <f>ROUND(IF(EOMONTH(BS$16,-1)+1=EOMONTH($L22,-1)+1,$F22-SUM(BT22:$FB22),RmbtMensuel(BS$16,$M22,$N22,$F22,$L22)),2)</f>
        <v>0</v>
      </c>
      <c r="BT22" s="29">
        <f>ROUND(IF(EOMONTH(BT$16,-1)+1=EOMONTH($L22,-1)+1,$F22-SUM(BU22:$FB22),RmbtMensuel(BT$16,$M22,$N22,$F22,$L22)),2)</f>
        <v>0</v>
      </c>
      <c r="BU22" s="29">
        <f>ROUND(IF(EOMONTH(BU$16,-1)+1=EOMONTH($L22,-1)+1,$F22-SUM(BV22:$FB22),RmbtMensuel(BU$16,$M22,$N22,$F22,$L22)),2)</f>
        <v>0</v>
      </c>
      <c r="BV22" s="29">
        <f>ROUND(IF(EOMONTH(BV$16,-1)+1=EOMONTH($L22,-1)+1,$F22-SUM(BW22:$FB22),RmbtMensuel(BV$16,$M22,$N22,$F22,$L22)),2)</f>
        <v>0</v>
      </c>
      <c r="BW22" s="29">
        <f>ROUND(IF(EOMONTH(BW$16,-1)+1=EOMONTH($L22,-1)+1,$F22-SUM(BX22:$FB22),RmbtMensuel(BW$16,$M22,$N22,$F22,$L22)),2)</f>
        <v>0</v>
      </c>
      <c r="BX22" s="29">
        <f>ROUND(IF(EOMONTH(BX$16,-1)+1=EOMONTH($L22,-1)+1,$F22-SUM(BY22:$FB22),RmbtMensuel(BX$16,$M22,$N22,$F22,$L22)),2)</f>
        <v>0</v>
      </c>
      <c r="BY22" s="29">
        <f>ROUND(IF(EOMONTH(BY$16,-1)+1=EOMONTH($L22,-1)+1,$F22-SUM(BZ22:$FB22),RmbtMensuel(BY$16,$M22,$N22,$F22,$L22)),2)</f>
        <v>0</v>
      </c>
      <c r="BZ22" s="29">
        <f>ROUND(IF(EOMONTH(BZ$16,-1)+1=EOMONTH($L22,-1)+1,$F22-SUM(CA22:$FB22),RmbtMensuel(BZ$16,$M22,$N22,$F22,$L22)),2)</f>
        <v>0</v>
      </c>
      <c r="CA22" s="29">
        <f>ROUND(IF(EOMONTH(CA$16,-1)+1=EOMONTH($L22,-1)+1,$F22-SUM(CB22:$FB22),RmbtMensuel(CA$16,$M22,$N22,$F22,$L22)),2)</f>
        <v>0</v>
      </c>
      <c r="CB22" s="29">
        <f>ROUND(IF(EOMONTH(CB$16,-1)+1=EOMONTH($L22,-1)+1,$F22-SUM(CC22:$FB22),RmbtMensuel(CB$16,$M22,$N22,$F22,$L22)),2)</f>
        <v>0</v>
      </c>
      <c r="CC22" s="29">
        <f>ROUND(IF(EOMONTH(CC$16,-1)+1=EOMONTH($L22,-1)+1,$F22-SUM(CD22:$FB22),RmbtMensuel(CC$16,$M22,$N22,$F22,$L22)),2)</f>
        <v>0</v>
      </c>
      <c r="CD22" s="29">
        <f>ROUND(IF(EOMONTH(CD$16,-1)+1=EOMONTH($L22,-1)+1,$F22-SUM(CE22:$FB22),RmbtMensuel(CD$16,$M22,$N22,$F22,$L22)),2)</f>
        <v>0</v>
      </c>
      <c r="CE22" s="29">
        <f>ROUND(IF(EOMONTH(CE$16,-1)+1=EOMONTH($L22,-1)+1,$F22-SUM(CF22:$FB22),RmbtMensuel(CE$16,$M22,$N22,$F22,$L22)),2)</f>
        <v>0</v>
      </c>
      <c r="CF22" s="29">
        <f>ROUND(IF(EOMONTH(CF$16,-1)+1=EOMONTH($L22,-1)+1,$F22-SUM(CG22:$FB22),RmbtMensuel(CF$16,$M22,$N22,$F22,$L22)),2)</f>
        <v>0</v>
      </c>
      <c r="CG22" s="29">
        <f>ROUND(IF(EOMONTH(CG$16,-1)+1=EOMONTH($L22,-1)+1,$F22-SUM(CH22:$FB22),RmbtMensuel(CG$16,$M22,$N22,$F22,$L22)),2)</f>
        <v>0</v>
      </c>
      <c r="CH22" s="29">
        <f>ROUND(IF(EOMONTH(CH$16,-1)+1=EOMONTH($L22,-1)+1,$F22-SUM(CI22:$FB22),RmbtMensuel(CH$16,$M22,$N22,$F22,$L22)),2)</f>
        <v>0</v>
      </c>
      <c r="CI22" s="29">
        <f>ROUND(IF(EOMONTH(CI$16,-1)+1=EOMONTH($L22,-1)+1,$F22-SUM(CJ22:$FB22),RmbtMensuel(CI$16,$M22,$N22,$F22,$L22)),2)</f>
        <v>0</v>
      </c>
      <c r="CJ22" s="29">
        <f>ROUND(IF(EOMONTH(CJ$16,-1)+1=EOMONTH($L22,-1)+1,$F22-SUM(CK22:$FB22),RmbtMensuel(CJ$16,$M22,$N22,$F22,$L22)),2)</f>
        <v>0</v>
      </c>
      <c r="CK22" s="29">
        <f>ROUND(IF(EOMONTH(CK$16,-1)+1=EOMONTH($L22,-1)+1,$F22-SUM(CL22:$FB22),RmbtMensuel(CK$16,$M22,$N22,$F22,$L22)),2)</f>
        <v>0</v>
      </c>
      <c r="CL22" s="29">
        <f>ROUND(IF(EOMONTH(CL$16,-1)+1=EOMONTH($L22,-1)+1,$F22-SUM(CM22:$FB22),RmbtMensuel(CL$16,$M22,$N22,$F22,$L22)),2)</f>
        <v>0</v>
      </c>
      <c r="CM22" s="29">
        <f>ROUND(IF(EOMONTH(CM$16,-1)+1=EOMONTH($L22,-1)+1,$F22-SUM(CN22:$FB22),RmbtMensuel(CM$16,$M22,$N22,$F22,$L22)),2)</f>
        <v>0</v>
      </c>
      <c r="CN22" s="29">
        <f>ROUND(IF(EOMONTH(CN$16,-1)+1=EOMONTH($L22,-1)+1,$F22-SUM(CO22:$FB22),RmbtMensuel(CN$16,$M22,$N22,$F22,$L22)),2)</f>
        <v>0</v>
      </c>
      <c r="CO22" s="29">
        <f>ROUND(IF(EOMONTH(CO$16,-1)+1=EOMONTH($L22,-1)+1,$F22-SUM(CP22:$FB22),RmbtMensuel(CO$16,$M22,$N22,$F22,$L22)),2)</f>
        <v>0</v>
      </c>
      <c r="CP22" s="29">
        <f>ROUND(IF(EOMONTH(CP$16,-1)+1=EOMONTH($L22,-1)+1,$F22-SUM(CQ22:$FB22),RmbtMensuel(CP$16,$M22,$N22,$F22,$L22)),2)</f>
        <v>0</v>
      </c>
      <c r="CQ22" s="29">
        <f>ROUND(IF(EOMONTH(CQ$16,-1)+1=EOMONTH($L22,-1)+1,$F22-SUM(CR22:$FB22),RmbtMensuel(CQ$16,$M22,$N22,$F22,$L22)),2)</f>
        <v>0</v>
      </c>
      <c r="CR22" s="29">
        <f>ROUND(IF(EOMONTH(CR$16,-1)+1=EOMONTH($L22,-1)+1,$F22-SUM(CS22:$FB22),RmbtMensuel(CR$16,$M22,$N22,$F22,$L22)),2)</f>
        <v>0</v>
      </c>
      <c r="CS22" s="29">
        <f>ROUND(IF(EOMONTH(CS$16,-1)+1=EOMONTH($L22,-1)+1,$F22-SUM(CT22:$FB22),RmbtMensuel(CS$16,$M22,$N22,$F22,$L22)),2)</f>
        <v>0</v>
      </c>
      <c r="CT22" s="29">
        <f>ROUND(IF(EOMONTH(CT$16,-1)+1=EOMONTH($L22,-1)+1,$F22-SUM(CU22:$FB22),RmbtMensuel(CT$16,$M22,$N22,$F22,$L22)),2)</f>
        <v>0</v>
      </c>
      <c r="CU22" s="29">
        <f>ROUND(IF(EOMONTH(CU$16,-1)+1=EOMONTH($L22,-1)+1,$F22-SUM(CV22:$FB22),RmbtMensuel(CU$16,$M22,$N22,$F22,$L22)),2)</f>
        <v>0</v>
      </c>
      <c r="CV22" s="29">
        <f>ROUND(IF(EOMONTH(CV$16,-1)+1=EOMONTH($L22,-1)+1,$F22-SUM(CW22:$FB22),RmbtMensuel(CV$16,$M22,$N22,$F22,$L22)),2)</f>
        <v>0</v>
      </c>
      <c r="CW22" s="29">
        <f>ROUND(IF(EOMONTH(CW$16,-1)+1=EOMONTH($L22,-1)+1,$F22-SUM(CX22:$FB22),RmbtMensuel(CW$16,$M22,$N22,$F22,$L22)),2)</f>
        <v>0</v>
      </c>
      <c r="CX22" s="29">
        <f>ROUND(IF(EOMONTH(CX$16,-1)+1=EOMONTH($L22,-1)+1,$F22-SUM(CY22:$FB22),RmbtMensuel(CX$16,$M22,$N22,$F22,$L22)),2)</f>
        <v>0</v>
      </c>
      <c r="CY22" s="29">
        <f>ROUND(IF(EOMONTH(CY$16,-1)+1=EOMONTH($L22,-1)+1,$F22-SUM(CZ22:$FB22),RmbtMensuel(CY$16,$M22,$N22,$F22,$L22)),2)</f>
        <v>0</v>
      </c>
      <c r="CZ22" s="29">
        <f>ROUND(IF(EOMONTH(CZ$16,-1)+1=EOMONTH($L22,-1)+1,$F22-SUM(DA22:$FB22),RmbtMensuel(CZ$16,$M22,$N22,$F22,$L22)),2)</f>
        <v>0</v>
      </c>
      <c r="DA22" s="29">
        <f>ROUND(IF(EOMONTH(DA$16,-1)+1=EOMONTH($L22,-1)+1,$F22-SUM(DB22:$FB22),RmbtMensuel(DA$16,$M22,$N22,$F22,$L22)),2)</f>
        <v>0</v>
      </c>
      <c r="DB22" s="29">
        <f>ROUND(IF(EOMONTH(DB$16,-1)+1=EOMONTH($L22,-1)+1,$F22-SUM(DC22:$FB22),RmbtMensuel(DB$16,$M22,$N22,$F22,$L22)),2)</f>
        <v>0</v>
      </c>
      <c r="DC22" s="29">
        <f>ROUND(IF(EOMONTH(DC$16,-1)+1=EOMONTH($L22,-1)+1,$F22-SUM(DD22:$FB22),RmbtMensuel(DC$16,$M22,$N22,$F22,$L22)),2)</f>
        <v>0</v>
      </c>
      <c r="DD22" s="29">
        <f>ROUND(IF(EOMONTH(DD$16,-1)+1=EOMONTH($L22,-1)+1,$F22-SUM(DE22:$FB22),RmbtMensuel(DD$16,$M22,$N22,$F22,$L22)),2)</f>
        <v>0</v>
      </c>
      <c r="DE22" s="29">
        <f>ROUND(IF(EOMONTH(DE$16,-1)+1=EOMONTH($L22,-1)+1,$F22-SUM(DF22:$FB22),RmbtMensuel(DE$16,$M22,$N22,$F22,$L22)),2)</f>
        <v>0</v>
      </c>
      <c r="DF22" s="29">
        <f>ROUND(IF(EOMONTH(DF$16,-1)+1=EOMONTH($L22,-1)+1,$F22-SUM(DG22:$FB22),RmbtMensuel(DF$16,$M22,$N22,$F22,$L22)),2)</f>
        <v>0</v>
      </c>
      <c r="DG22" s="29">
        <f>ROUND(IF(EOMONTH(DG$16,-1)+1=EOMONTH($L22,-1)+1,$F22-SUM(DH22:$FB22),RmbtMensuel(DG$16,$M22,$N22,$F22,$L22)),2)</f>
        <v>0</v>
      </c>
      <c r="DH22" s="29">
        <f>ROUND(IF(EOMONTH(DH$16,-1)+1=EOMONTH($L22,-1)+1,$F22-SUM(DI22:$FB22),RmbtMensuel(DH$16,$M22,$N22,$F22,$L22)),2)</f>
        <v>0</v>
      </c>
      <c r="DI22" s="29">
        <f>ROUND(IF(EOMONTH(DI$16,-1)+1=EOMONTH($L22,-1)+1,$F22-SUM(DJ22:$FB22),RmbtMensuel(DI$16,$M22,$N22,$F22,$L22)),2)</f>
        <v>0</v>
      </c>
      <c r="DJ22" s="29">
        <f>ROUND(IF(EOMONTH(DJ$16,-1)+1=EOMONTH($L22,-1)+1,$F22-SUM(DK22:$FB22),RmbtMensuel(DJ$16,$M22,$N22,$F22,$L22)),2)</f>
        <v>0</v>
      </c>
      <c r="DK22" s="29">
        <f>ROUND(IF(EOMONTH(DK$16,-1)+1=EOMONTH($L22,-1)+1,$F22-SUM(DL22:$FB22),RmbtMensuel(DK$16,$M22,$N22,$F22,$L22)),2)</f>
        <v>0</v>
      </c>
      <c r="DL22" s="29">
        <f>ROUND(IF(EOMONTH(DL$16,-1)+1=EOMONTH($L22,-1)+1,$F22-SUM(DM22:$FB22),RmbtMensuel(DL$16,$M22,$N22,$F22,$L22)),2)</f>
        <v>0</v>
      </c>
      <c r="DM22" s="29">
        <f>ROUND(IF(EOMONTH(DM$16,-1)+1=EOMONTH($L22,-1)+1,$F22-SUM(DN22:$FB22),RmbtMensuel(DM$16,$M22,$N22,$F22,$L22)),2)</f>
        <v>0</v>
      </c>
      <c r="DN22" s="29">
        <f>ROUND(IF(EOMONTH(DN$16,-1)+1=EOMONTH($L22,-1)+1,$F22-SUM(DO22:$FB22),RmbtMensuel(DN$16,$M22,$N22,$F22,$L22)),2)</f>
        <v>0</v>
      </c>
      <c r="DO22" s="29">
        <f>ROUND(IF(EOMONTH(DO$16,-1)+1=EOMONTH($L22,-1)+1,$F22-SUM(DP22:$FB22),RmbtMensuel(DO$16,$M22,$N22,$F22,$L22)),2)</f>
        <v>0</v>
      </c>
      <c r="DP22" s="29">
        <f>ROUND(IF(EOMONTH(DP$16,-1)+1=EOMONTH($L22,-1)+1,$F22-SUM(DQ22:$FB22),RmbtMensuel(DP$16,$M22,$N22,$F22,$L22)),2)</f>
        <v>0</v>
      </c>
      <c r="DQ22" s="29">
        <f>ROUND(IF(EOMONTH(DQ$16,-1)+1=EOMONTH($L22,-1)+1,$F22-SUM(DR22:$FB22),RmbtMensuel(DQ$16,$M22,$N22,$F22,$L22)),2)</f>
        <v>0</v>
      </c>
      <c r="DR22" s="29">
        <f>ROUND(IF(EOMONTH(DR$16,-1)+1=EOMONTH($L22,-1)+1,$F22-SUM(DS22:$FB22),RmbtMensuel(DR$16,$M22,$N22,$F22,$L22)),2)</f>
        <v>0</v>
      </c>
      <c r="DS22" s="29">
        <f>ROUND(IF(EOMONTH(DS$16,-1)+1=EOMONTH($L22,-1)+1,$F22-SUM(DT22:$FB22),RmbtMensuel(DS$16,$M22,$N22,$F22,$L22)),2)</f>
        <v>0</v>
      </c>
      <c r="DT22" s="29">
        <f>ROUND(IF(EOMONTH(DT$16,-1)+1=EOMONTH($L22,-1)+1,$F22-SUM(DU22:$FB22),RmbtMensuel(DT$16,$M22,$N22,$F22,$L22)),2)</f>
        <v>0</v>
      </c>
      <c r="DU22" s="29">
        <f>ROUND(IF(EOMONTH(DU$16,-1)+1=EOMONTH($L22,-1)+1,$F22-SUM(DV22:$FB22),RmbtMensuel(DU$16,$M22,$N22,$F22,$L22)),2)</f>
        <v>0</v>
      </c>
      <c r="DV22" s="29">
        <f>ROUND(IF(EOMONTH(DV$16,-1)+1=EOMONTH($L22,-1)+1,$F22-SUM(DW22:$FB22),RmbtMensuel(DV$16,$M22,$N22,$F22,$L22)),2)</f>
        <v>0</v>
      </c>
      <c r="DW22" s="29">
        <f>ROUND(IF(EOMONTH(DW$16,-1)+1=EOMONTH($L22,-1)+1,$F22-SUM(DX22:$FB22),RmbtMensuel(DW$16,$M22,$N22,$F22,$L22)),2)</f>
        <v>0</v>
      </c>
      <c r="DX22" s="29">
        <f>ROUND(IF(EOMONTH(DX$16,-1)+1=EOMONTH($L22,-1)+1,$F22-SUM(DY22:$FB22),RmbtMensuel(DX$16,$M22,$N22,$F22,$L22)),2)</f>
        <v>0</v>
      </c>
      <c r="DY22" s="29">
        <f>ROUND(IF(EOMONTH(DY$16,-1)+1=EOMONTH($L22,-1)+1,$F22-SUM(DZ22:$FB22),RmbtMensuel(DY$16,$M22,$N22,$F22,$L22)),2)</f>
        <v>0</v>
      </c>
      <c r="DZ22" s="29">
        <f>ROUND(IF(EOMONTH(DZ$16,-1)+1=EOMONTH($L22,-1)+1,$F22-SUM(EA22:$FB22),RmbtMensuel(DZ$16,$M22,$N22,$F22,$L22)),2)</f>
        <v>0</v>
      </c>
      <c r="EA22" s="29">
        <f>ROUND(IF(EOMONTH(EA$16,-1)+1=EOMONTH($L22,-1)+1,$F22-SUM(EB22:$FB22),RmbtMensuel(EA$16,$M22,$N22,$F22,$L22)),2)</f>
        <v>0</v>
      </c>
      <c r="EB22" s="29">
        <f>ROUND(IF(EOMONTH(EB$16,-1)+1=EOMONTH($L22,-1)+1,$F22-SUM(EC22:$FB22),RmbtMensuel(EB$16,$M22,$N22,$F22,$L22)),2)</f>
        <v>0</v>
      </c>
      <c r="EC22" s="29">
        <f>ROUND(IF(EOMONTH(EC$16,-1)+1=EOMONTH($L22,-1)+1,$F22-SUM(ED22:$FB22),RmbtMensuel(EC$16,$M22,$N22,$F22,$L22)),2)</f>
        <v>0</v>
      </c>
      <c r="ED22" s="29">
        <f>ROUND(IF(EOMONTH(ED$16,-1)+1=EOMONTH($L22,-1)+1,$F22-SUM(EE22:$FB22),RmbtMensuel(ED$16,$M22,$N22,$F22,$L22)),2)</f>
        <v>0</v>
      </c>
      <c r="EE22" s="29">
        <f>ROUND(IF(EOMONTH(EE$16,-1)+1=EOMONTH($L22,-1)+1,$F22-SUM(EF22:$FB22),RmbtMensuel(EE$16,$M22,$N22,$F22,$L22)),2)</f>
        <v>0</v>
      </c>
      <c r="EF22" s="29">
        <f>ROUND(IF(EOMONTH(EF$16,-1)+1=EOMONTH($L22,-1)+1,$F22-SUM(EG22:$FB22),RmbtMensuel(EF$16,$M22,$N22,$F22,$L22)),2)</f>
        <v>0</v>
      </c>
      <c r="EG22" s="29">
        <f>ROUND(IF(EOMONTH(EG$16,-1)+1=EOMONTH($L22,-1)+1,$F22-SUM(EH22:$FB22),RmbtMensuel(EG$16,$M22,$N22,$F22,$L22)),2)</f>
        <v>0</v>
      </c>
      <c r="EH22" s="29">
        <f>ROUND(IF(EOMONTH(EH$16,-1)+1=EOMONTH($L22,-1)+1,$F22-SUM(EI22:$FB22),RmbtMensuel(EH$16,$M22,$N22,$F22,$L22)),2)</f>
        <v>0</v>
      </c>
      <c r="EI22" s="29">
        <f>ROUND(IF(EOMONTH(EI$16,-1)+1=EOMONTH($L22,-1)+1,$F22-SUM(EJ22:$FB22),RmbtMensuel(EI$16,$M22,$N22,$F22,$L22)),2)</f>
        <v>0</v>
      </c>
      <c r="EJ22" s="29">
        <f>ROUND(IF(EOMONTH(EJ$16,-1)+1=EOMONTH($L22,-1)+1,$F22-SUM(EK22:$FB22),RmbtMensuel(EJ$16,$M22,$N22,$F22,$L22)),2)</f>
        <v>0</v>
      </c>
      <c r="EK22" s="29">
        <f>ROUND(IF(EOMONTH(EK$16,-1)+1=EOMONTH($L22,-1)+1,$F22-SUM(EL22:$FB22),RmbtMensuel(EK$16,$M22,$N22,$F22,$L22)),2)</f>
        <v>0</v>
      </c>
      <c r="EL22" s="29">
        <f>ROUND(IF(EOMONTH(EL$16,-1)+1=EOMONTH($L22,-1)+1,$F22-SUM(EM22:$FB22),RmbtMensuel(EL$16,$M22,$N22,$F22,$L22)),2)</f>
        <v>0</v>
      </c>
      <c r="EM22" s="29">
        <f>ROUND(IF(EOMONTH(EM$16,-1)+1=EOMONTH($L22,-1)+1,$F22-SUM(EN22:$FB22),RmbtMensuel(EM$16,$M22,$N22,$F22,$L22)),2)</f>
        <v>0</v>
      </c>
      <c r="EN22" s="29">
        <f>ROUND(IF(EOMONTH(EN$16,-1)+1=EOMONTH($L22,-1)+1,$F22-SUM(EO22:$FB22),RmbtMensuel(EN$16,$M22,$N22,$F22,$L22)),2)</f>
        <v>0</v>
      </c>
      <c r="EO22" s="29">
        <f>ROUND(IF(EOMONTH(EO$16,-1)+1=EOMONTH($L22,-1)+1,$F22-SUM(EP22:$FB22),RmbtMensuel(EO$16,$M22,$N22,$F22,$L22)),2)</f>
        <v>0</v>
      </c>
      <c r="EP22" s="29">
        <f>ROUND(IF(EOMONTH(EP$16,-1)+1=EOMONTH($L22,-1)+1,$F22-SUM(EQ22:$FB22),RmbtMensuel(EP$16,$M22,$N22,$F22,$L22)),2)</f>
        <v>0</v>
      </c>
      <c r="EQ22" s="29">
        <f>ROUND(IF(EOMONTH(EQ$16,-1)+1=EOMONTH($L22,-1)+1,$F22-SUM(ER22:$FB22),RmbtMensuel(EQ$16,$M22,$N22,$F22,$L22)),2)</f>
        <v>0</v>
      </c>
      <c r="ER22" s="29">
        <f>ROUND(IF(EOMONTH(ER$16,-1)+1=EOMONTH($L22,-1)+1,$F22-SUM(ES22:$FB22),RmbtMensuel(ER$16,$M22,$N22,$F22,$L22)),2)</f>
        <v>0</v>
      </c>
      <c r="ES22" s="29">
        <f>ROUND(IF(EOMONTH(ES$16,-1)+1=EOMONTH($L22,-1)+1,$F22-SUM(ET22:$FB22),RmbtMensuel(ES$16,$M22,$N22,$F22,$L22)),2)</f>
        <v>0</v>
      </c>
      <c r="ET22" s="29">
        <f>ROUND(IF(EOMONTH(ET$16,-1)+1=EOMONTH($L22,-1)+1,$F22-SUM(EU22:$FB22),RmbtMensuel(ET$16,$M22,$N22,$F22,$L22)),2)</f>
        <v>0</v>
      </c>
      <c r="EU22" s="29">
        <f>ROUND(IF(EOMONTH(EU$16,-1)+1=EOMONTH($L22,-1)+1,$F22-SUM(EV22:$FB22),RmbtMensuel(EU$16,$M22,$N22,$F22,$L22)),2)</f>
        <v>0</v>
      </c>
      <c r="EV22" s="29">
        <f>ROUND(IF(EOMONTH(EV$16,-1)+1=EOMONTH($L22,-1)+1,$F22-SUM(EW22:$FB22),RmbtMensuel(EV$16,$M22,$N22,$F22,$L22)),2)</f>
        <v>0</v>
      </c>
      <c r="EW22" s="29">
        <f>ROUND(IF(EOMONTH(EW$16,-1)+1=EOMONTH($L22,-1)+1,$F22-SUM(EX22:$FB22),RmbtMensuel(EW$16,$M22,$N22,$F22,$L22)),2)</f>
        <v>0</v>
      </c>
      <c r="EX22" s="29">
        <f>ROUND(IF(EOMONTH(EX$16,-1)+1=EOMONTH($L22,-1)+1,$F22-SUM(EY22:$FB22),RmbtMensuel(EX$16,$M22,$N22,$F22,$L22)),2)</f>
        <v>0</v>
      </c>
      <c r="EY22" s="29">
        <f>ROUND(IF(EOMONTH(EY$16,-1)+1=EOMONTH($L22,-1)+1,$F22-SUM(EZ22:$FB22),RmbtMensuel(EY$16,$M22,$N22,$F22,$L22)),2)</f>
        <v>0</v>
      </c>
      <c r="EZ22" s="29">
        <f>ROUND(IF(EOMONTH(EZ$16,-1)+1=EOMONTH($L22,-1)+1,$F22-SUM(FA22:$FB22),RmbtMensuel(EZ$16,$M22,$N22,$F22,$L22)),2)</f>
        <v>0</v>
      </c>
      <c r="FA22" s="29">
        <f>ROUND(IF(EOMONTH(FA$16,-1)+1=EOMONTH($L22,-1)+1,$F22-SUM(FB22:$FB22),RmbtMensuel(FA$16,$M22,$N22,$F22,$L22)),2)</f>
        <v>0</v>
      </c>
      <c r="FB22" s="29">
        <f>ROUND(IF(EOMONTH(FB$16,-1)+1=EOMONTH($L22,-1)+1,$F22-SUM($FB22:FC22),RmbtMensuel(FB$16,$M22,$N22,$F22,$L22)),2)</f>
        <v>0</v>
      </c>
    </row>
    <row r="23" spans="1:158" s="26" customFormat="1" ht="16.2" x14ac:dyDescent="0.65">
      <c r="A23" s="30"/>
      <c r="B23" s="31" t="s">
        <v>31</v>
      </c>
      <c r="C23" s="32"/>
      <c r="D23" s="33">
        <v>4525</v>
      </c>
      <c r="E23" s="34" t="s">
        <v>22</v>
      </c>
      <c r="F23" s="33">
        <v>4525</v>
      </c>
      <c r="G23" s="33" t="s">
        <v>23</v>
      </c>
      <c r="H23" s="33" t="s">
        <v>24</v>
      </c>
      <c r="I23" s="35"/>
      <c r="J23" s="35"/>
      <c r="K23" s="36">
        <f t="shared" si="16"/>
        <v>0</v>
      </c>
      <c r="L23" s="37">
        <v>42034</v>
      </c>
      <c r="M23" s="38">
        <v>41887</v>
      </c>
      <c r="N23" s="38">
        <v>42252</v>
      </c>
      <c r="O23" s="55" t="str">
        <f t="shared" si="17"/>
        <v/>
      </c>
      <c r="P23" s="55" t="str">
        <f t="shared" si="18"/>
        <v/>
      </c>
      <c r="Q23" s="55" t="str">
        <f t="shared" si="19"/>
        <v/>
      </c>
      <c r="R23" s="55" t="str">
        <f t="shared" si="20"/>
        <v/>
      </c>
      <c r="S23" s="55" t="str">
        <f t="shared" si="21"/>
        <v/>
      </c>
      <c r="T23" s="55" t="str">
        <f t="shared" si="22"/>
        <v/>
      </c>
      <c r="U23" s="55" t="str">
        <f t="shared" si="23"/>
        <v>X</v>
      </c>
      <c r="V23" s="55" t="str">
        <f t="shared" si="24"/>
        <v/>
      </c>
      <c r="W23" s="55" t="str">
        <f t="shared" si="25"/>
        <v/>
      </c>
      <c r="X23" s="56">
        <f t="shared" si="26"/>
        <v>42005</v>
      </c>
      <c r="Y23" s="42"/>
      <c r="Z23" s="25" t="str">
        <f t="shared" si="27"/>
        <v/>
      </c>
      <c r="AA23" s="29">
        <f>ROUND(IF(EOMONTH(AA$16,-1)+1=EOMONTH($L23,-1)+1,$F23-SUM(AB23:$FB23),RmbtMensuel(AA$16,$M23,$N23,$F23,$L23)),2)</f>
        <v>1585.81</v>
      </c>
      <c r="AB23" s="29">
        <f>ROUND(IF(EOMONTH(AB$16,-1)+1=EOMONTH($L23,-1)+1,$F23-SUM(AC23:$FB23),RmbtMensuel(AB$16,$M23,$N23,$F23,$L23)),2)</f>
        <v>410.12</v>
      </c>
      <c r="AC23" s="29">
        <f>ROUND(IF(EOMONTH(AC$16,-1)+1=EOMONTH($L23,-1)+1,$F23-SUM(AD23:$FB23),RmbtMensuel(AC$16,$M23,$N23,$F23,$L23)),2)</f>
        <v>410.12</v>
      </c>
      <c r="AD23" s="29">
        <f>ROUND(IF(EOMONTH(AD$16,-1)+1=EOMONTH($L23,-1)+1,$F23-SUM(AE23:$FB23),RmbtMensuel(AD$16,$M23,$N23,$F23,$L23)),2)</f>
        <v>410.12</v>
      </c>
      <c r="AE23" s="29">
        <f>ROUND(IF(EOMONTH(AE$16,-1)+1=EOMONTH($L23,-1)+1,$F23-SUM(AF23:$FB23),RmbtMensuel(AE$16,$M23,$N23,$F23,$L23)),2)</f>
        <v>410.12</v>
      </c>
      <c r="AF23" s="29">
        <f>ROUND(IF(EOMONTH(AF$16,-1)+1=EOMONTH($L23,-1)+1,$F23-SUM(AG23:$FB23),RmbtMensuel(AF$16,$M23,$N23,$F23,$L23)),2)</f>
        <v>410.12</v>
      </c>
      <c r="AG23" s="29">
        <f>ROUND(IF(EOMONTH(AG$16,-1)+1=EOMONTH($L23,-1)+1,$F23-SUM(AH23:$FB23),RmbtMensuel(AG$16,$M23,$N23,$F23,$L23)),2)</f>
        <v>410.12</v>
      </c>
      <c r="AH23" s="29">
        <f>ROUND(IF(EOMONTH(AH$16,-1)+1=EOMONTH($L23,-1)+1,$F23-SUM(AI23:$FB23),RmbtMensuel(AH$16,$M23,$N23,$F23,$L23)),2)</f>
        <v>410.12</v>
      </c>
      <c r="AI23" s="29">
        <f>ROUND(IF(EOMONTH(AI$16,-1)+1=EOMONTH($L23,-1)+1,$F23-SUM(AJ23:$FB23),RmbtMensuel(AI$16,$M23,$N23,$F23,$L23)),2)</f>
        <v>68.349999999999994</v>
      </c>
      <c r="AJ23" s="29">
        <f>ROUND(IF(EOMONTH(AJ$16,-1)+1=EOMONTH($L23,-1)+1,$F23-SUM(AK23:$FB23),RmbtMensuel(AJ$16,$M23,$N23,$F23,$L23)),2)</f>
        <v>0</v>
      </c>
      <c r="AK23" s="29">
        <f>ROUND(IF(EOMONTH(AK$16,-1)+1=EOMONTH($L23,-1)+1,$F23-SUM(AL23:$FB23),RmbtMensuel(AK$16,$M23,$N23,$F23,$L23)),2)</f>
        <v>0</v>
      </c>
      <c r="AL23" s="29">
        <f>ROUND(IF(EOMONTH(AL$16,-1)+1=EOMONTH($L23,-1)+1,$F23-SUM(AM23:$FB23),RmbtMensuel(AL$16,$M23,$N23,$F23,$L23)),2)</f>
        <v>0</v>
      </c>
      <c r="AM23" s="29">
        <f>ROUND(IF(EOMONTH(AM$16,-1)+1=EOMONTH($L23,-1)+1,$F23-SUM(AN23:$FB23),RmbtMensuel(AM$16,$M23,$N23,$F23,$L23)),2)</f>
        <v>0</v>
      </c>
      <c r="AN23" s="29">
        <f>ROUND(IF(EOMONTH(AN$16,-1)+1=EOMONTH($L23,-1)+1,$F23-SUM(AO23:$FB23),RmbtMensuel(AN$16,$M23,$N23,$F23,$L23)),2)</f>
        <v>0</v>
      </c>
      <c r="AO23" s="29">
        <f>ROUND(IF(EOMONTH(AO$16,-1)+1=EOMONTH($L23,-1)+1,$F23-SUM(AP23:$FB23),RmbtMensuel(AO$16,$M23,$N23,$F23,$L23)),2)</f>
        <v>0</v>
      </c>
      <c r="AP23" s="29">
        <f>ROUND(IF(EOMONTH(AP$16,-1)+1=EOMONTH($L23,-1)+1,$F23-SUM(AQ23:$FB23),RmbtMensuel(AP$16,$M23,$N23,$F23,$L23)),2)</f>
        <v>0</v>
      </c>
      <c r="AQ23" s="29">
        <f>ROUND(IF(EOMONTH(AQ$16,-1)+1=EOMONTH($L23,-1)+1,$F23-SUM(AR23:$FB23),RmbtMensuel(AQ$16,$M23,$N23,$F23,$L23)),2)</f>
        <v>0</v>
      </c>
      <c r="AR23" s="29">
        <f>ROUND(IF(EOMONTH(AR$16,-1)+1=EOMONTH($L23,-1)+1,$F23-SUM(AS23:$FB23),RmbtMensuel(AR$16,$M23,$N23,$F23,$L23)),2)</f>
        <v>0</v>
      </c>
      <c r="AS23" s="29">
        <f>ROUND(IF(EOMONTH(AS$16,-1)+1=EOMONTH($L23,-1)+1,$F23-SUM(AT23:$FB23),RmbtMensuel(AS$16,$M23,$N23,$F23,$L23)),2)</f>
        <v>0</v>
      </c>
      <c r="AT23" s="29">
        <f>ROUND(IF(EOMONTH(AT$16,-1)+1=EOMONTH($L23,-1)+1,$F23-SUM(AU23:$FB23),RmbtMensuel(AT$16,$M23,$N23,$F23,$L23)),2)</f>
        <v>0</v>
      </c>
      <c r="AU23" s="29">
        <f>ROUND(IF(EOMONTH(AU$16,-1)+1=EOMONTH($L23,-1)+1,$F23-SUM(AV23:$FB23),RmbtMensuel(AU$16,$M23,$N23,$F23,$L23)),2)</f>
        <v>0</v>
      </c>
      <c r="AV23" s="29">
        <f>ROUND(IF(EOMONTH(AV$16,-1)+1=EOMONTH($L23,-1)+1,$F23-SUM(AW23:$FB23),RmbtMensuel(AV$16,$M23,$N23,$F23,$L23)),2)</f>
        <v>0</v>
      </c>
      <c r="AW23" s="29">
        <f>ROUND(IF(EOMONTH(AW$16,-1)+1=EOMONTH($L23,-1)+1,$F23-SUM(AX23:$FB23),RmbtMensuel(AW$16,$M23,$N23,$F23,$L23)),2)</f>
        <v>0</v>
      </c>
      <c r="AX23" s="29">
        <f>ROUND(IF(EOMONTH(AX$16,-1)+1=EOMONTH($L23,-1)+1,$F23-SUM(AY23:$FB23),RmbtMensuel(AX$16,$M23,$N23,$F23,$L23)),2)</f>
        <v>0</v>
      </c>
      <c r="AY23" s="29">
        <f>ROUND(IF(EOMONTH(AY$16,-1)+1=EOMONTH($L23,-1)+1,$F23-SUM(AZ23:$FB23),RmbtMensuel(AY$16,$M23,$N23,$F23,$L23)),2)</f>
        <v>0</v>
      </c>
      <c r="AZ23" s="29">
        <f>ROUND(IF(EOMONTH(AZ$16,-1)+1=EOMONTH($L23,-1)+1,$F23-SUM(BA23:$FB23),RmbtMensuel(AZ$16,$M23,$N23,$F23,$L23)),2)</f>
        <v>0</v>
      </c>
      <c r="BA23" s="29">
        <f>ROUND(IF(EOMONTH(BA$16,-1)+1=EOMONTH($L23,-1)+1,$F23-SUM(BB23:$FB23),RmbtMensuel(BA$16,$M23,$N23,$F23,$L23)),2)</f>
        <v>0</v>
      </c>
      <c r="BB23" s="29">
        <f>ROUND(IF(EOMONTH(BB$16,-1)+1=EOMONTH($L23,-1)+1,$F23-SUM(BC23:$FB23),RmbtMensuel(BB$16,$M23,$N23,$F23,$L23)),2)</f>
        <v>0</v>
      </c>
      <c r="BC23" s="29">
        <f>ROUND(IF(EOMONTH(BC$16,-1)+1=EOMONTH($L23,-1)+1,$F23-SUM(BD23:$FB23),RmbtMensuel(BC$16,$M23,$N23,$F23,$L23)),2)</f>
        <v>0</v>
      </c>
      <c r="BD23" s="29">
        <f>ROUND(IF(EOMONTH(BD$16,-1)+1=EOMONTH($L23,-1)+1,$F23-SUM(BE23:$FB23),RmbtMensuel(BD$16,$M23,$N23,$F23,$L23)),2)</f>
        <v>0</v>
      </c>
      <c r="BE23" s="29">
        <f>ROUND(IF(EOMONTH(BE$16,-1)+1=EOMONTH($L23,-1)+1,$F23-SUM(BF23:$FB23),RmbtMensuel(BE$16,$M23,$N23,$F23,$L23)),2)</f>
        <v>0</v>
      </c>
      <c r="BF23" s="29">
        <f>ROUND(IF(EOMONTH(BF$16,-1)+1=EOMONTH($L23,-1)+1,$F23-SUM(BG23:$FB23),RmbtMensuel(BF$16,$M23,$N23,$F23,$L23)),2)</f>
        <v>0</v>
      </c>
      <c r="BG23" s="29">
        <f>ROUND(IF(EOMONTH(BG$16,-1)+1=EOMONTH($L23,-1)+1,$F23-SUM(BH23:$FB23),RmbtMensuel(BG$16,$M23,$N23,$F23,$L23)),2)</f>
        <v>0</v>
      </c>
      <c r="BH23" s="29">
        <f>ROUND(IF(EOMONTH(BH$16,-1)+1=EOMONTH($L23,-1)+1,$F23-SUM(BI23:$FB23),RmbtMensuel(BH$16,$M23,$N23,$F23,$L23)),2)</f>
        <v>0</v>
      </c>
      <c r="BI23" s="29">
        <f>ROUND(IF(EOMONTH(BI$16,-1)+1=EOMONTH($L23,-1)+1,$F23-SUM(BJ23:$FB23),RmbtMensuel(BI$16,$M23,$N23,$F23,$L23)),2)</f>
        <v>0</v>
      </c>
      <c r="BJ23" s="29">
        <f>ROUND(IF(EOMONTH(BJ$16,-1)+1=EOMONTH($L23,-1)+1,$F23-SUM(BK23:$FB23),RmbtMensuel(BJ$16,$M23,$N23,$F23,$L23)),2)</f>
        <v>0</v>
      </c>
      <c r="BK23" s="29">
        <f>ROUND(IF(EOMONTH(BK$16,-1)+1=EOMONTH($L23,-1)+1,$F23-SUM(BL23:$FB23),RmbtMensuel(BK$16,$M23,$N23,$F23,$L23)),2)</f>
        <v>0</v>
      </c>
      <c r="BL23" s="29">
        <f>ROUND(IF(EOMONTH(BL$16,-1)+1=EOMONTH($L23,-1)+1,$F23-SUM(BM23:$FB23),RmbtMensuel(BL$16,$M23,$N23,$F23,$L23)),2)</f>
        <v>0</v>
      </c>
      <c r="BM23" s="29">
        <f>ROUND(IF(EOMONTH(BM$16,-1)+1=EOMONTH($L23,-1)+1,$F23-SUM(BN23:$FB23),RmbtMensuel(BM$16,$M23,$N23,$F23,$L23)),2)</f>
        <v>0</v>
      </c>
      <c r="BN23" s="29">
        <f>ROUND(IF(EOMONTH(BN$16,-1)+1=EOMONTH($L23,-1)+1,$F23-SUM(BO23:$FB23),RmbtMensuel(BN$16,$M23,$N23,$F23,$L23)),2)</f>
        <v>0</v>
      </c>
      <c r="BO23" s="29">
        <f>ROUND(IF(EOMONTH(BO$16,-1)+1=EOMONTH($L23,-1)+1,$F23-SUM(BP23:$FB23),RmbtMensuel(BO$16,$M23,$N23,$F23,$L23)),2)</f>
        <v>0</v>
      </c>
      <c r="BP23" s="29">
        <f>ROUND(IF(EOMONTH(BP$16,-1)+1=EOMONTH($L23,-1)+1,$F23-SUM(BQ23:$FB23),RmbtMensuel(BP$16,$M23,$N23,$F23,$L23)),2)</f>
        <v>0</v>
      </c>
      <c r="BQ23" s="29">
        <f>ROUND(IF(EOMONTH(BQ$16,-1)+1=EOMONTH($L23,-1)+1,$F23-SUM(BR23:$FB23),RmbtMensuel(BQ$16,$M23,$N23,$F23,$L23)),2)</f>
        <v>0</v>
      </c>
      <c r="BR23" s="29">
        <f>ROUND(IF(EOMONTH(BR$16,-1)+1=EOMONTH($L23,-1)+1,$F23-SUM(BS23:$FB23),RmbtMensuel(BR$16,$M23,$N23,$F23,$L23)),2)</f>
        <v>0</v>
      </c>
      <c r="BS23" s="29">
        <f>ROUND(IF(EOMONTH(BS$16,-1)+1=EOMONTH($L23,-1)+1,$F23-SUM(BT23:$FB23),RmbtMensuel(BS$16,$M23,$N23,$F23,$L23)),2)</f>
        <v>0</v>
      </c>
      <c r="BT23" s="29">
        <f>ROUND(IF(EOMONTH(BT$16,-1)+1=EOMONTH($L23,-1)+1,$F23-SUM(BU23:$FB23),RmbtMensuel(BT$16,$M23,$N23,$F23,$L23)),2)</f>
        <v>0</v>
      </c>
      <c r="BU23" s="29">
        <f>ROUND(IF(EOMONTH(BU$16,-1)+1=EOMONTH($L23,-1)+1,$F23-SUM(BV23:$FB23),RmbtMensuel(BU$16,$M23,$N23,$F23,$L23)),2)</f>
        <v>0</v>
      </c>
      <c r="BV23" s="29">
        <f>ROUND(IF(EOMONTH(BV$16,-1)+1=EOMONTH($L23,-1)+1,$F23-SUM(BW23:$FB23),RmbtMensuel(BV$16,$M23,$N23,$F23,$L23)),2)</f>
        <v>0</v>
      </c>
      <c r="BW23" s="29">
        <f>ROUND(IF(EOMONTH(BW$16,-1)+1=EOMONTH($L23,-1)+1,$F23-SUM(BX23:$FB23),RmbtMensuel(BW$16,$M23,$N23,$F23,$L23)),2)</f>
        <v>0</v>
      </c>
      <c r="BX23" s="29">
        <f>ROUND(IF(EOMONTH(BX$16,-1)+1=EOMONTH($L23,-1)+1,$F23-SUM(BY23:$FB23),RmbtMensuel(BX$16,$M23,$N23,$F23,$L23)),2)</f>
        <v>0</v>
      </c>
      <c r="BY23" s="29">
        <f>ROUND(IF(EOMONTH(BY$16,-1)+1=EOMONTH($L23,-1)+1,$F23-SUM(BZ23:$FB23),RmbtMensuel(BY$16,$M23,$N23,$F23,$L23)),2)</f>
        <v>0</v>
      </c>
      <c r="BZ23" s="29">
        <f>ROUND(IF(EOMONTH(BZ$16,-1)+1=EOMONTH($L23,-1)+1,$F23-SUM(CA23:$FB23),RmbtMensuel(BZ$16,$M23,$N23,$F23,$L23)),2)</f>
        <v>0</v>
      </c>
      <c r="CA23" s="29">
        <f>ROUND(IF(EOMONTH(CA$16,-1)+1=EOMONTH($L23,-1)+1,$F23-SUM(CB23:$FB23),RmbtMensuel(CA$16,$M23,$N23,$F23,$L23)),2)</f>
        <v>0</v>
      </c>
      <c r="CB23" s="29">
        <f>ROUND(IF(EOMONTH(CB$16,-1)+1=EOMONTH($L23,-1)+1,$F23-SUM(CC23:$FB23),RmbtMensuel(CB$16,$M23,$N23,$F23,$L23)),2)</f>
        <v>0</v>
      </c>
      <c r="CC23" s="29">
        <f>ROUND(IF(EOMONTH(CC$16,-1)+1=EOMONTH($L23,-1)+1,$F23-SUM(CD23:$FB23),RmbtMensuel(CC$16,$M23,$N23,$F23,$L23)),2)</f>
        <v>0</v>
      </c>
      <c r="CD23" s="29">
        <f>ROUND(IF(EOMONTH(CD$16,-1)+1=EOMONTH($L23,-1)+1,$F23-SUM(CE23:$FB23),RmbtMensuel(CD$16,$M23,$N23,$F23,$L23)),2)</f>
        <v>0</v>
      </c>
      <c r="CE23" s="29">
        <f>ROUND(IF(EOMONTH(CE$16,-1)+1=EOMONTH($L23,-1)+1,$F23-SUM(CF23:$FB23),RmbtMensuel(CE$16,$M23,$N23,$F23,$L23)),2)</f>
        <v>0</v>
      </c>
      <c r="CF23" s="29">
        <f>ROUND(IF(EOMONTH(CF$16,-1)+1=EOMONTH($L23,-1)+1,$F23-SUM(CG23:$FB23),RmbtMensuel(CF$16,$M23,$N23,$F23,$L23)),2)</f>
        <v>0</v>
      </c>
      <c r="CG23" s="29">
        <f>ROUND(IF(EOMONTH(CG$16,-1)+1=EOMONTH($L23,-1)+1,$F23-SUM(CH23:$FB23),RmbtMensuel(CG$16,$M23,$N23,$F23,$L23)),2)</f>
        <v>0</v>
      </c>
      <c r="CH23" s="29">
        <f>ROUND(IF(EOMONTH(CH$16,-1)+1=EOMONTH($L23,-1)+1,$F23-SUM(CI23:$FB23),RmbtMensuel(CH$16,$M23,$N23,$F23,$L23)),2)</f>
        <v>0</v>
      </c>
      <c r="CI23" s="29">
        <f>ROUND(IF(EOMONTH(CI$16,-1)+1=EOMONTH($L23,-1)+1,$F23-SUM(CJ23:$FB23),RmbtMensuel(CI$16,$M23,$N23,$F23,$L23)),2)</f>
        <v>0</v>
      </c>
      <c r="CJ23" s="29">
        <f>ROUND(IF(EOMONTH(CJ$16,-1)+1=EOMONTH($L23,-1)+1,$F23-SUM(CK23:$FB23),RmbtMensuel(CJ$16,$M23,$N23,$F23,$L23)),2)</f>
        <v>0</v>
      </c>
      <c r="CK23" s="29">
        <f>ROUND(IF(EOMONTH(CK$16,-1)+1=EOMONTH($L23,-1)+1,$F23-SUM(CL23:$FB23),RmbtMensuel(CK$16,$M23,$N23,$F23,$L23)),2)</f>
        <v>0</v>
      </c>
      <c r="CL23" s="29">
        <f>ROUND(IF(EOMONTH(CL$16,-1)+1=EOMONTH($L23,-1)+1,$F23-SUM(CM23:$FB23),RmbtMensuel(CL$16,$M23,$N23,$F23,$L23)),2)</f>
        <v>0</v>
      </c>
      <c r="CM23" s="29">
        <f>ROUND(IF(EOMONTH(CM$16,-1)+1=EOMONTH($L23,-1)+1,$F23-SUM(CN23:$FB23),RmbtMensuel(CM$16,$M23,$N23,$F23,$L23)),2)</f>
        <v>0</v>
      </c>
      <c r="CN23" s="29">
        <f>ROUND(IF(EOMONTH(CN$16,-1)+1=EOMONTH($L23,-1)+1,$F23-SUM(CO23:$FB23),RmbtMensuel(CN$16,$M23,$N23,$F23,$L23)),2)</f>
        <v>0</v>
      </c>
      <c r="CO23" s="29">
        <f>ROUND(IF(EOMONTH(CO$16,-1)+1=EOMONTH($L23,-1)+1,$F23-SUM(CP23:$FB23),RmbtMensuel(CO$16,$M23,$N23,$F23,$L23)),2)</f>
        <v>0</v>
      </c>
      <c r="CP23" s="29">
        <f>ROUND(IF(EOMONTH(CP$16,-1)+1=EOMONTH($L23,-1)+1,$F23-SUM(CQ23:$FB23),RmbtMensuel(CP$16,$M23,$N23,$F23,$L23)),2)</f>
        <v>0</v>
      </c>
      <c r="CQ23" s="29">
        <f>ROUND(IF(EOMONTH(CQ$16,-1)+1=EOMONTH($L23,-1)+1,$F23-SUM(CR23:$FB23),RmbtMensuel(CQ$16,$M23,$N23,$F23,$L23)),2)</f>
        <v>0</v>
      </c>
      <c r="CR23" s="29">
        <f>ROUND(IF(EOMONTH(CR$16,-1)+1=EOMONTH($L23,-1)+1,$F23-SUM(CS23:$FB23),RmbtMensuel(CR$16,$M23,$N23,$F23,$L23)),2)</f>
        <v>0</v>
      </c>
      <c r="CS23" s="29">
        <f>ROUND(IF(EOMONTH(CS$16,-1)+1=EOMONTH($L23,-1)+1,$F23-SUM(CT23:$FB23),RmbtMensuel(CS$16,$M23,$N23,$F23,$L23)),2)</f>
        <v>0</v>
      </c>
      <c r="CT23" s="29">
        <f>ROUND(IF(EOMONTH(CT$16,-1)+1=EOMONTH($L23,-1)+1,$F23-SUM(CU23:$FB23),RmbtMensuel(CT$16,$M23,$N23,$F23,$L23)),2)</f>
        <v>0</v>
      </c>
      <c r="CU23" s="29">
        <f>ROUND(IF(EOMONTH(CU$16,-1)+1=EOMONTH($L23,-1)+1,$F23-SUM(CV23:$FB23),RmbtMensuel(CU$16,$M23,$N23,$F23,$L23)),2)</f>
        <v>0</v>
      </c>
      <c r="CV23" s="29">
        <f>ROUND(IF(EOMONTH(CV$16,-1)+1=EOMONTH($L23,-1)+1,$F23-SUM(CW23:$FB23),RmbtMensuel(CV$16,$M23,$N23,$F23,$L23)),2)</f>
        <v>0</v>
      </c>
      <c r="CW23" s="29">
        <f>ROUND(IF(EOMONTH(CW$16,-1)+1=EOMONTH($L23,-1)+1,$F23-SUM(CX23:$FB23),RmbtMensuel(CW$16,$M23,$N23,$F23,$L23)),2)</f>
        <v>0</v>
      </c>
      <c r="CX23" s="29">
        <f>ROUND(IF(EOMONTH(CX$16,-1)+1=EOMONTH($L23,-1)+1,$F23-SUM(CY23:$FB23),RmbtMensuel(CX$16,$M23,$N23,$F23,$L23)),2)</f>
        <v>0</v>
      </c>
      <c r="CY23" s="29">
        <f>ROUND(IF(EOMONTH(CY$16,-1)+1=EOMONTH($L23,-1)+1,$F23-SUM(CZ23:$FB23),RmbtMensuel(CY$16,$M23,$N23,$F23,$L23)),2)</f>
        <v>0</v>
      </c>
      <c r="CZ23" s="29">
        <f>ROUND(IF(EOMONTH(CZ$16,-1)+1=EOMONTH($L23,-1)+1,$F23-SUM(DA23:$FB23),RmbtMensuel(CZ$16,$M23,$N23,$F23,$L23)),2)</f>
        <v>0</v>
      </c>
      <c r="DA23" s="29">
        <f>ROUND(IF(EOMONTH(DA$16,-1)+1=EOMONTH($L23,-1)+1,$F23-SUM(DB23:$FB23),RmbtMensuel(DA$16,$M23,$N23,$F23,$L23)),2)</f>
        <v>0</v>
      </c>
      <c r="DB23" s="29">
        <f>ROUND(IF(EOMONTH(DB$16,-1)+1=EOMONTH($L23,-1)+1,$F23-SUM(DC23:$FB23),RmbtMensuel(DB$16,$M23,$N23,$F23,$L23)),2)</f>
        <v>0</v>
      </c>
      <c r="DC23" s="29">
        <f>ROUND(IF(EOMONTH(DC$16,-1)+1=EOMONTH($L23,-1)+1,$F23-SUM(DD23:$FB23),RmbtMensuel(DC$16,$M23,$N23,$F23,$L23)),2)</f>
        <v>0</v>
      </c>
      <c r="DD23" s="29">
        <f>ROUND(IF(EOMONTH(DD$16,-1)+1=EOMONTH($L23,-1)+1,$F23-SUM(DE23:$FB23),RmbtMensuel(DD$16,$M23,$N23,$F23,$L23)),2)</f>
        <v>0</v>
      </c>
      <c r="DE23" s="29">
        <f>ROUND(IF(EOMONTH(DE$16,-1)+1=EOMONTH($L23,-1)+1,$F23-SUM(DF23:$FB23),RmbtMensuel(DE$16,$M23,$N23,$F23,$L23)),2)</f>
        <v>0</v>
      </c>
      <c r="DF23" s="29">
        <f>ROUND(IF(EOMONTH(DF$16,-1)+1=EOMONTH($L23,-1)+1,$F23-SUM(DG23:$FB23),RmbtMensuel(DF$16,$M23,$N23,$F23,$L23)),2)</f>
        <v>0</v>
      </c>
      <c r="DG23" s="29">
        <f>ROUND(IF(EOMONTH(DG$16,-1)+1=EOMONTH($L23,-1)+1,$F23-SUM(DH23:$FB23),RmbtMensuel(DG$16,$M23,$N23,$F23,$L23)),2)</f>
        <v>0</v>
      </c>
      <c r="DH23" s="29">
        <f>ROUND(IF(EOMONTH(DH$16,-1)+1=EOMONTH($L23,-1)+1,$F23-SUM(DI23:$FB23),RmbtMensuel(DH$16,$M23,$N23,$F23,$L23)),2)</f>
        <v>0</v>
      </c>
      <c r="DI23" s="29">
        <f>ROUND(IF(EOMONTH(DI$16,-1)+1=EOMONTH($L23,-1)+1,$F23-SUM(DJ23:$FB23),RmbtMensuel(DI$16,$M23,$N23,$F23,$L23)),2)</f>
        <v>0</v>
      </c>
      <c r="DJ23" s="29">
        <f>ROUND(IF(EOMONTH(DJ$16,-1)+1=EOMONTH($L23,-1)+1,$F23-SUM(DK23:$FB23),RmbtMensuel(DJ$16,$M23,$N23,$F23,$L23)),2)</f>
        <v>0</v>
      </c>
      <c r="DK23" s="29">
        <f>ROUND(IF(EOMONTH(DK$16,-1)+1=EOMONTH($L23,-1)+1,$F23-SUM(DL23:$FB23),RmbtMensuel(DK$16,$M23,$N23,$F23,$L23)),2)</f>
        <v>0</v>
      </c>
      <c r="DL23" s="29">
        <f>ROUND(IF(EOMONTH(DL$16,-1)+1=EOMONTH($L23,-1)+1,$F23-SUM(DM23:$FB23),RmbtMensuel(DL$16,$M23,$N23,$F23,$L23)),2)</f>
        <v>0</v>
      </c>
      <c r="DM23" s="29">
        <f>ROUND(IF(EOMONTH(DM$16,-1)+1=EOMONTH($L23,-1)+1,$F23-SUM(DN23:$FB23),RmbtMensuel(DM$16,$M23,$N23,$F23,$L23)),2)</f>
        <v>0</v>
      </c>
      <c r="DN23" s="29">
        <f>ROUND(IF(EOMONTH(DN$16,-1)+1=EOMONTH($L23,-1)+1,$F23-SUM(DO23:$FB23),RmbtMensuel(DN$16,$M23,$N23,$F23,$L23)),2)</f>
        <v>0</v>
      </c>
      <c r="DO23" s="29">
        <f>ROUND(IF(EOMONTH(DO$16,-1)+1=EOMONTH($L23,-1)+1,$F23-SUM(DP23:$FB23),RmbtMensuel(DO$16,$M23,$N23,$F23,$L23)),2)</f>
        <v>0</v>
      </c>
      <c r="DP23" s="29">
        <f>ROUND(IF(EOMONTH(DP$16,-1)+1=EOMONTH($L23,-1)+1,$F23-SUM(DQ23:$FB23),RmbtMensuel(DP$16,$M23,$N23,$F23,$L23)),2)</f>
        <v>0</v>
      </c>
      <c r="DQ23" s="29">
        <f>ROUND(IF(EOMONTH(DQ$16,-1)+1=EOMONTH($L23,-1)+1,$F23-SUM(DR23:$FB23),RmbtMensuel(DQ$16,$M23,$N23,$F23,$L23)),2)</f>
        <v>0</v>
      </c>
      <c r="DR23" s="29">
        <f>ROUND(IF(EOMONTH(DR$16,-1)+1=EOMONTH($L23,-1)+1,$F23-SUM(DS23:$FB23),RmbtMensuel(DR$16,$M23,$N23,$F23,$L23)),2)</f>
        <v>0</v>
      </c>
      <c r="DS23" s="29">
        <f>ROUND(IF(EOMONTH(DS$16,-1)+1=EOMONTH($L23,-1)+1,$F23-SUM(DT23:$FB23),RmbtMensuel(DS$16,$M23,$N23,$F23,$L23)),2)</f>
        <v>0</v>
      </c>
      <c r="DT23" s="29">
        <f>ROUND(IF(EOMONTH(DT$16,-1)+1=EOMONTH($L23,-1)+1,$F23-SUM(DU23:$FB23),RmbtMensuel(DT$16,$M23,$N23,$F23,$L23)),2)</f>
        <v>0</v>
      </c>
      <c r="DU23" s="29">
        <f>ROUND(IF(EOMONTH(DU$16,-1)+1=EOMONTH($L23,-1)+1,$F23-SUM(DV23:$FB23),RmbtMensuel(DU$16,$M23,$N23,$F23,$L23)),2)</f>
        <v>0</v>
      </c>
      <c r="DV23" s="29">
        <f>ROUND(IF(EOMONTH(DV$16,-1)+1=EOMONTH($L23,-1)+1,$F23-SUM(DW23:$FB23),RmbtMensuel(DV$16,$M23,$N23,$F23,$L23)),2)</f>
        <v>0</v>
      </c>
      <c r="DW23" s="29">
        <f>ROUND(IF(EOMONTH(DW$16,-1)+1=EOMONTH($L23,-1)+1,$F23-SUM(DX23:$FB23),RmbtMensuel(DW$16,$M23,$N23,$F23,$L23)),2)</f>
        <v>0</v>
      </c>
      <c r="DX23" s="29">
        <f>ROUND(IF(EOMONTH(DX$16,-1)+1=EOMONTH($L23,-1)+1,$F23-SUM(DY23:$FB23),RmbtMensuel(DX$16,$M23,$N23,$F23,$L23)),2)</f>
        <v>0</v>
      </c>
      <c r="DY23" s="29">
        <f>ROUND(IF(EOMONTH(DY$16,-1)+1=EOMONTH($L23,-1)+1,$F23-SUM(DZ23:$FB23),RmbtMensuel(DY$16,$M23,$N23,$F23,$L23)),2)</f>
        <v>0</v>
      </c>
      <c r="DZ23" s="29">
        <f>ROUND(IF(EOMONTH(DZ$16,-1)+1=EOMONTH($L23,-1)+1,$F23-SUM(EA23:$FB23),RmbtMensuel(DZ$16,$M23,$N23,$F23,$L23)),2)</f>
        <v>0</v>
      </c>
      <c r="EA23" s="29">
        <f>ROUND(IF(EOMONTH(EA$16,-1)+1=EOMONTH($L23,-1)+1,$F23-SUM(EB23:$FB23),RmbtMensuel(EA$16,$M23,$N23,$F23,$L23)),2)</f>
        <v>0</v>
      </c>
      <c r="EB23" s="29">
        <f>ROUND(IF(EOMONTH(EB$16,-1)+1=EOMONTH($L23,-1)+1,$F23-SUM(EC23:$FB23),RmbtMensuel(EB$16,$M23,$N23,$F23,$L23)),2)</f>
        <v>0</v>
      </c>
      <c r="EC23" s="29">
        <f>ROUND(IF(EOMONTH(EC$16,-1)+1=EOMONTH($L23,-1)+1,$F23-SUM(ED23:$FB23),RmbtMensuel(EC$16,$M23,$N23,$F23,$L23)),2)</f>
        <v>0</v>
      </c>
      <c r="ED23" s="29">
        <f>ROUND(IF(EOMONTH(ED$16,-1)+1=EOMONTH($L23,-1)+1,$F23-SUM(EE23:$FB23),RmbtMensuel(ED$16,$M23,$N23,$F23,$L23)),2)</f>
        <v>0</v>
      </c>
      <c r="EE23" s="29">
        <f>ROUND(IF(EOMONTH(EE$16,-1)+1=EOMONTH($L23,-1)+1,$F23-SUM(EF23:$FB23),RmbtMensuel(EE$16,$M23,$N23,$F23,$L23)),2)</f>
        <v>0</v>
      </c>
      <c r="EF23" s="29">
        <f>ROUND(IF(EOMONTH(EF$16,-1)+1=EOMONTH($L23,-1)+1,$F23-SUM(EG23:$FB23),RmbtMensuel(EF$16,$M23,$N23,$F23,$L23)),2)</f>
        <v>0</v>
      </c>
      <c r="EG23" s="29">
        <f>ROUND(IF(EOMONTH(EG$16,-1)+1=EOMONTH($L23,-1)+1,$F23-SUM(EH23:$FB23),RmbtMensuel(EG$16,$M23,$N23,$F23,$L23)),2)</f>
        <v>0</v>
      </c>
      <c r="EH23" s="29">
        <f>ROUND(IF(EOMONTH(EH$16,-1)+1=EOMONTH($L23,-1)+1,$F23-SUM(EI23:$FB23),RmbtMensuel(EH$16,$M23,$N23,$F23,$L23)),2)</f>
        <v>0</v>
      </c>
      <c r="EI23" s="29">
        <f>ROUND(IF(EOMONTH(EI$16,-1)+1=EOMONTH($L23,-1)+1,$F23-SUM(EJ23:$FB23),RmbtMensuel(EI$16,$M23,$N23,$F23,$L23)),2)</f>
        <v>0</v>
      </c>
      <c r="EJ23" s="29">
        <f>ROUND(IF(EOMONTH(EJ$16,-1)+1=EOMONTH($L23,-1)+1,$F23-SUM(EK23:$FB23),RmbtMensuel(EJ$16,$M23,$N23,$F23,$L23)),2)</f>
        <v>0</v>
      </c>
      <c r="EK23" s="29">
        <f>ROUND(IF(EOMONTH(EK$16,-1)+1=EOMONTH($L23,-1)+1,$F23-SUM(EL23:$FB23),RmbtMensuel(EK$16,$M23,$N23,$F23,$L23)),2)</f>
        <v>0</v>
      </c>
      <c r="EL23" s="29">
        <f>ROUND(IF(EOMONTH(EL$16,-1)+1=EOMONTH($L23,-1)+1,$F23-SUM(EM23:$FB23),RmbtMensuel(EL$16,$M23,$N23,$F23,$L23)),2)</f>
        <v>0</v>
      </c>
      <c r="EM23" s="29">
        <f>ROUND(IF(EOMONTH(EM$16,-1)+1=EOMONTH($L23,-1)+1,$F23-SUM(EN23:$FB23),RmbtMensuel(EM$16,$M23,$N23,$F23,$L23)),2)</f>
        <v>0</v>
      </c>
      <c r="EN23" s="29">
        <f>ROUND(IF(EOMONTH(EN$16,-1)+1=EOMONTH($L23,-1)+1,$F23-SUM(EO23:$FB23),RmbtMensuel(EN$16,$M23,$N23,$F23,$L23)),2)</f>
        <v>0</v>
      </c>
      <c r="EO23" s="29">
        <f>ROUND(IF(EOMONTH(EO$16,-1)+1=EOMONTH($L23,-1)+1,$F23-SUM(EP23:$FB23),RmbtMensuel(EO$16,$M23,$N23,$F23,$L23)),2)</f>
        <v>0</v>
      </c>
      <c r="EP23" s="29">
        <f>ROUND(IF(EOMONTH(EP$16,-1)+1=EOMONTH($L23,-1)+1,$F23-SUM(EQ23:$FB23),RmbtMensuel(EP$16,$M23,$N23,$F23,$L23)),2)</f>
        <v>0</v>
      </c>
      <c r="EQ23" s="29">
        <f>ROUND(IF(EOMONTH(EQ$16,-1)+1=EOMONTH($L23,-1)+1,$F23-SUM(ER23:$FB23),RmbtMensuel(EQ$16,$M23,$N23,$F23,$L23)),2)</f>
        <v>0</v>
      </c>
      <c r="ER23" s="29">
        <f>ROUND(IF(EOMONTH(ER$16,-1)+1=EOMONTH($L23,-1)+1,$F23-SUM(ES23:$FB23),RmbtMensuel(ER$16,$M23,$N23,$F23,$L23)),2)</f>
        <v>0</v>
      </c>
      <c r="ES23" s="29">
        <f>ROUND(IF(EOMONTH(ES$16,-1)+1=EOMONTH($L23,-1)+1,$F23-SUM(ET23:$FB23),RmbtMensuel(ES$16,$M23,$N23,$F23,$L23)),2)</f>
        <v>0</v>
      </c>
      <c r="ET23" s="29">
        <f>ROUND(IF(EOMONTH(ET$16,-1)+1=EOMONTH($L23,-1)+1,$F23-SUM(EU23:$FB23),RmbtMensuel(ET$16,$M23,$N23,$F23,$L23)),2)</f>
        <v>0</v>
      </c>
      <c r="EU23" s="29">
        <f>ROUND(IF(EOMONTH(EU$16,-1)+1=EOMONTH($L23,-1)+1,$F23-SUM(EV23:$FB23),RmbtMensuel(EU$16,$M23,$N23,$F23,$L23)),2)</f>
        <v>0</v>
      </c>
      <c r="EV23" s="29">
        <f>ROUND(IF(EOMONTH(EV$16,-1)+1=EOMONTH($L23,-1)+1,$F23-SUM(EW23:$FB23),RmbtMensuel(EV$16,$M23,$N23,$F23,$L23)),2)</f>
        <v>0</v>
      </c>
      <c r="EW23" s="29">
        <f>ROUND(IF(EOMONTH(EW$16,-1)+1=EOMONTH($L23,-1)+1,$F23-SUM(EX23:$FB23),RmbtMensuel(EW$16,$M23,$N23,$F23,$L23)),2)</f>
        <v>0</v>
      </c>
      <c r="EX23" s="29">
        <f>ROUND(IF(EOMONTH(EX$16,-1)+1=EOMONTH($L23,-1)+1,$F23-SUM(EY23:$FB23),RmbtMensuel(EX$16,$M23,$N23,$F23,$L23)),2)</f>
        <v>0</v>
      </c>
      <c r="EY23" s="29">
        <f>ROUND(IF(EOMONTH(EY$16,-1)+1=EOMONTH($L23,-1)+1,$F23-SUM(EZ23:$FB23),RmbtMensuel(EY$16,$M23,$N23,$F23,$L23)),2)</f>
        <v>0</v>
      </c>
      <c r="EZ23" s="29">
        <f>ROUND(IF(EOMONTH(EZ$16,-1)+1=EOMONTH($L23,-1)+1,$F23-SUM(FA23:$FB23),RmbtMensuel(EZ$16,$M23,$N23,$F23,$L23)),2)</f>
        <v>0</v>
      </c>
      <c r="FA23" s="29">
        <f>ROUND(IF(EOMONTH(FA$16,-1)+1=EOMONTH($L23,-1)+1,$F23-SUM(FB23:$FB23),RmbtMensuel(FA$16,$M23,$N23,$F23,$L23)),2)</f>
        <v>0</v>
      </c>
      <c r="FB23" s="29">
        <f>ROUND(IF(EOMONTH(FB$16,-1)+1=EOMONTH($L23,-1)+1,$F23-SUM($FB23:FC23),RmbtMensuel(FB$16,$M23,$N23,$F23,$L23)),2)</f>
        <v>0</v>
      </c>
    </row>
    <row r="24" spans="1:158" s="26" customFormat="1" ht="16.2" x14ac:dyDescent="0.65">
      <c r="A24" s="30"/>
      <c r="B24" s="31" t="s">
        <v>32</v>
      </c>
      <c r="C24" s="32"/>
      <c r="D24" s="33">
        <v>6534</v>
      </c>
      <c r="E24" s="34" t="s">
        <v>26</v>
      </c>
      <c r="F24" s="33">
        <v>7840.7999999999993</v>
      </c>
      <c r="G24" s="33" t="s">
        <v>23</v>
      </c>
      <c r="H24" s="33" t="s">
        <v>24</v>
      </c>
      <c r="I24" s="35"/>
      <c r="J24" s="35"/>
      <c r="K24" s="36">
        <f t="shared" si="16"/>
        <v>0</v>
      </c>
      <c r="L24" s="37">
        <v>42034</v>
      </c>
      <c r="M24" s="38">
        <v>42035</v>
      </c>
      <c r="N24" s="38">
        <v>42400</v>
      </c>
      <c r="O24" s="55" t="str">
        <f t="shared" si="17"/>
        <v/>
      </c>
      <c r="P24" s="55" t="str">
        <f t="shared" si="18"/>
        <v/>
      </c>
      <c r="Q24" s="55" t="str">
        <f t="shared" si="19"/>
        <v/>
      </c>
      <c r="R24" s="55" t="str">
        <f t="shared" si="20"/>
        <v/>
      </c>
      <c r="S24" s="55" t="str">
        <f t="shared" si="21"/>
        <v/>
      </c>
      <c r="T24" s="55" t="str">
        <f t="shared" si="22"/>
        <v/>
      </c>
      <c r="U24" s="55" t="str">
        <f t="shared" si="23"/>
        <v/>
      </c>
      <c r="V24" s="55" t="str">
        <f t="shared" si="24"/>
        <v/>
      </c>
      <c r="W24" s="55" t="str">
        <f t="shared" si="25"/>
        <v/>
      </c>
      <c r="X24" s="56">
        <f t="shared" si="26"/>
        <v>42005</v>
      </c>
      <c r="Y24" s="42"/>
      <c r="Z24" s="25" t="str">
        <f t="shared" si="27"/>
        <v/>
      </c>
      <c r="AA24" s="29">
        <f>ROUND(IF(EOMONTH(AA$16,-1)+1=EOMONTH($L24,-1)+1,$F24-SUM(AB24:$FB24),RmbtMensuel(AA$16,$M24,$N24,$F24,$L24)),2)</f>
        <v>-687</v>
      </c>
      <c r="AB24" s="29">
        <f>ROUND(IF(EOMONTH(AB$16,-1)+1=EOMONTH($L24,-1)+1,$F24-SUM(AC24:$FB24),RmbtMensuel(AB$16,$M24,$N24,$F24,$L24)),2)</f>
        <v>710.65</v>
      </c>
      <c r="AC24" s="29">
        <f>ROUND(IF(EOMONTH(AC$16,-1)+1=EOMONTH($L24,-1)+1,$F24-SUM(AD24:$FB24),RmbtMensuel(AC$16,$M24,$N24,$F24,$L24)),2)</f>
        <v>710.65</v>
      </c>
      <c r="AD24" s="29">
        <f>ROUND(IF(EOMONTH(AD$16,-1)+1=EOMONTH($L24,-1)+1,$F24-SUM(AE24:$FB24),RmbtMensuel(AD$16,$M24,$N24,$F24,$L24)),2)</f>
        <v>710.65</v>
      </c>
      <c r="AE24" s="29">
        <f>ROUND(IF(EOMONTH(AE$16,-1)+1=EOMONTH($L24,-1)+1,$F24-SUM(AF24:$FB24),RmbtMensuel(AE$16,$M24,$N24,$F24,$L24)),2)</f>
        <v>710.65</v>
      </c>
      <c r="AF24" s="29">
        <f>ROUND(IF(EOMONTH(AF$16,-1)+1=EOMONTH($L24,-1)+1,$F24-SUM(AG24:$FB24),RmbtMensuel(AF$16,$M24,$N24,$F24,$L24)),2)</f>
        <v>710.65</v>
      </c>
      <c r="AG24" s="29">
        <f>ROUND(IF(EOMONTH(AG$16,-1)+1=EOMONTH($L24,-1)+1,$F24-SUM(AH24:$FB24),RmbtMensuel(AG$16,$M24,$N24,$F24,$L24)),2)</f>
        <v>710.65</v>
      </c>
      <c r="AH24" s="29">
        <f>ROUND(IF(EOMONTH(AH$16,-1)+1=EOMONTH($L24,-1)+1,$F24-SUM(AI24:$FB24),RmbtMensuel(AH$16,$M24,$N24,$F24,$L24)),2)</f>
        <v>710.65</v>
      </c>
      <c r="AI24" s="29">
        <f>ROUND(IF(EOMONTH(AI$16,-1)+1=EOMONTH($L24,-1)+1,$F24-SUM(AJ24:$FB24),RmbtMensuel(AI$16,$M24,$N24,$F24,$L24)),2)</f>
        <v>710.65</v>
      </c>
      <c r="AJ24" s="29">
        <f>ROUND(IF(EOMONTH(AJ$16,-1)+1=EOMONTH($L24,-1)+1,$F24-SUM(AK24:$FB24),RmbtMensuel(AJ$16,$M24,$N24,$F24,$L24)),2)</f>
        <v>710.65</v>
      </c>
      <c r="AK24" s="29">
        <f>ROUND(IF(EOMONTH(AK$16,-1)+1=EOMONTH($L24,-1)+1,$F24-SUM(AL24:$FB24),RmbtMensuel(AK$16,$M24,$N24,$F24,$L24)),2)</f>
        <v>710.65</v>
      </c>
      <c r="AL24" s="29">
        <f>ROUND(IF(EOMONTH(AL$16,-1)+1=EOMONTH($L24,-1)+1,$F24-SUM(AM24:$FB24),RmbtMensuel(AL$16,$M24,$N24,$F24,$L24)),2)</f>
        <v>710.65</v>
      </c>
      <c r="AM24" s="29">
        <f>ROUND(IF(EOMONTH(AM$16,-1)+1=EOMONTH($L24,-1)+1,$F24-SUM(AN24:$FB24),RmbtMensuel(AM$16,$M24,$N24,$F24,$L24)),2)</f>
        <v>710.65</v>
      </c>
      <c r="AN24" s="29">
        <f>ROUND(IF(EOMONTH(AN$16,-1)+1=EOMONTH($L24,-1)+1,$F24-SUM(AO24:$FB24),RmbtMensuel(AN$16,$M24,$N24,$F24,$L24)),2)</f>
        <v>0</v>
      </c>
      <c r="AO24" s="29">
        <f>ROUND(IF(EOMONTH(AO$16,-1)+1=EOMONTH($L24,-1)+1,$F24-SUM(AP24:$FB24),RmbtMensuel(AO$16,$M24,$N24,$F24,$L24)),2)</f>
        <v>0</v>
      </c>
      <c r="AP24" s="29">
        <f>ROUND(IF(EOMONTH(AP$16,-1)+1=EOMONTH($L24,-1)+1,$F24-SUM(AQ24:$FB24),RmbtMensuel(AP$16,$M24,$N24,$F24,$L24)),2)</f>
        <v>0</v>
      </c>
      <c r="AQ24" s="29">
        <f>ROUND(IF(EOMONTH(AQ$16,-1)+1=EOMONTH($L24,-1)+1,$F24-SUM(AR24:$FB24),RmbtMensuel(AQ$16,$M24,$N24,$F24,$L24)),2)</f>
        <v>0</v>
      </c>
      <c r="AR24" s="29">
        <f>ROUND(IF(EOMONTH(AR$16,-1)+1=EOMONTH($L24,-1)+1,$F24-SUM(AS24:$FB24),RmbtMensuel(AR$16,$M24,$N24,$F24,$L24)),2)</f>
        <v>0</v>
      </c>
      <c r="AS24" s="29">
        <f>ROUND(IF(EOMONTH(AS$16,-1)+1=EOMONTH($L24,-1)+1,$F24-SUM(AT24:$FB24),RmbtMensuel(AS$16,$M24,$N24,$F24,$L24)),2)</f>
        <v>0</v>
      </c>
      <c r="AT24" s="29">
        <f>ROUND(IF(EOMONTH(AT$16,-1)+1=EOMONTH($L24,-1)+1,$F24-SUM(AU24:$FB24),RmbtMensuel(AT$16,$M24,$N24,$F24,$L24)),2)</f>
        <v>0</v>
      </c>
      <c r="AU24" s="29">
        <f>ROUND(IF(EOMONTH(AU$16,-1)+1=EOMONTH($L24,-1)+1,$F24-SUM(AV24:$FB24),RmbtMensuel(AU$16,$M24,$N24,$F24,$L24)),2)</f>
        <v>0</v>
      </c>
      <c r="AV24" s="29">
        <f>ROUND(IF(EOMONTH(AV$16,-1)+1=EOMONTH($L24,-1)+1,$F24-SUM(AW24:$FB24),RmbtMensuel(AV$16,$M24,$N24,$F24,$L24)),2)</f>
        <v>0</v>
      </c>
      <c r="AW24" s="29">
        <f>ROUND(IF(EOMONTH(AW$16,-1)+1=EOMONTH($L24,-1)+1,$F24-SUM(AX24:$FB24),RmbtMensuel(AW$16,$M24,$N24,$F24,$L24)),2)</f>
        <v>0</v>
      </c>
      <c r="AX24" s="29">
        <f>ROUND(IF(EOMONTH(AX$16,-1)+1=EOMONTH($L24,-1)+1,$F24-SUM(AY24:$FB24),RmbtMensuel(AX$16,$M24,$N24,$F24,$L24)),2)</f>
        <v>0</v>
      </c>
      <c r="AY24" s="29">
        <f>ROUND(IF(EOMONTH(AY$16,-1)+1=EOMONTH($L24,-1)+1,$F24-SUM(AZ24:$FB24),RmbtMensuel(AY$16,$M24,$N24,$F24,$L24)),2)</f>
        <v>0</v>
      </c>
      <c r="AZ24" s="29">
        <f>ROUND(IF(EOMONTH(AZ$16,-1)+1=EOMONTH($L24,-1)+1,$F24-SUM(BA24:$FB24),RmbtMensuel(AZ$16,$M24,$N24,$F24,$L24)),2)</f>
        <v>0</v>
      </c>
      <c r="BA24" s="29">
        <f>ROUND(IF(EOMONTH(BA$16,-1)+1=EOMONTH($L24,-1)+1,$F24-SUM(BB24:$FB24),RmbtMensuel(BA$16,$M24,$N24,$F24,$L24)),2)</f>
        <v>0</v>
      </c>
      <c r="BB24" s="29">
        <f>ROUND(IF(EOMONTH(BB$16,-1)+1=EOMONTH($L24,-1)+1,$F24-SUM(BC24:$FB24),RmbtMensuel(BB$16,$M24,$N24,$F24,$L24)),2)</f>
        <v>0</v>
      </c>
      <c r="BC24" s="29">
        <f>ROUND(IF(EOMONTH(BC$16,-1)+1=EOMONTH($L24,-1)+1,$F24-SUM(BD24:$FB24),RmbtMensuel(BC$16,$M24,$N24,$F24,$L24)),2)</f>
        <v>0</v>
      </c>
      <c r="BD24" s="29">
        <f>ROUND(IF(EOMONTH(BD$16,-1)+1=EOMONTH($L24,-1)+1,$F24-SUM(BE24:$FB24),RmbtMensuel(BD$16,$M24,$N24,$F24,$L24)),2)</f>
        <v>0</v>
      </c>
      <c r="BE24" s="29">
        <f>ROUND(IF(EOMONTH(BE$16,-1)+1=EOMONTH($L24,-1)+1,$F24-SUM(BF24:$FB24),RmbtMensuel(BE$16,$M24,$N24,$F24,$L24)),2)</f>
        <v>0</v>
      </c>
      <c r="BF24" s="29">
        <f>ROUND(IF(EOMONTH(BF$16,-1)+1=EOMONTH($L24,-1)+1,$F24-SUM(BG24:$FB24),RmbtMensuel(BF$16,$M24,$N24,$F24,$L24)),2)</f>
        <v>0</v>
      </c>
      <c r="BG24" s="29">
        <f>ROUND(IF(EOMONTH(BG$16,-1)+1=EOMONTH($L24,-1)+1,$F24-SUM(BH24:$FB24),RmbtMensuel(BG$16,$M24,$N24,$F24,$L24)),2)</f>
        <v>0</v>
      </c>
      <c r="BH24" s="29">
        <f>ROUND(IF(EOMONTH(BH$16,-1)+1=EOMONTH($L24,-1)+1,$F24-SUM(BI24:$FB24),RmbtMensuel(BH$16,$M24,$N24,$F24,$L24)),2)</f>
        <v>0</v>
      </c>
      <c r="BI24" s="29">
        <f>ROUND(IF(EOMONTH(BI$16,-1)+1=EOMONTH($L24,-1)+1,$F24-SUM(BJ24:$FB24),RmbtMensuel(BI$16,$M24,$N24,$F24,$L24)),2)</f>
        <v>0</v>
      </c>
      <c r="BJ24" s="29">
        <f>ROUND(IF(EOMONTH(BJ$16,-1)+1=EOMONTH($L24,-1)+1,$F24-SUM(BK24:$FB24),RmbtMensuel(BJ$16,$M24,$N24,$F24,$L24)),2)</f>
        <v>0</v>
      </c>
      <c r="BK24" s="29">
        <f>ROUND(IF(EOMONTH(BK$16,-1)+1=EOMONTH($L24,-1)+1,$F24-SUM(BL24:$FB24),RmbtMensuel(BK$16,$M24,$N24,$F24,$L24)),2)</f>
        <v>0</v>
      </c>
      <c r="BL24" s="29">
        <f>ROUND(IF(EOMONTH(BL$16,-1)+1=EOMONTH($L24,-1)+1,$F24-SUM(BM24:$FB24),RmbtMensuel(BL$16,$M24,$N24,$F24,$L24)),2)</f>
        <v>0</v>
      </c>
      <c r="BM24" s="29">
        <f>ROUND(IF(EOMONTH(BM$16,-1)+1=EOMONTH($L24,-1)+1,$F24-SUM(BN24:$FB24),RmbtMensuel(BM$16,$M24,$N24,$F24,$L24)),2)</f>
        <v>0</v>
      </c>
      <c r="BN24" s="29">
        <f>ROUND(IF(EOMONTH(BN$16,-1)+1=EOMONTH($L24,-1)+1,$F24-SUM(BO24:$FB24),RmbtMensuel(BN$16,$M24,$N24,$F24,$L24)),2)</f>
        <v>0</v>
      </c>
      <c r="BO24" s="29">
        <f>ROUND(IF(EOMONTH(BO$16,-1)+1=EOMONTH($L24,-1)+1,$F24-SUM(BP24:$FB24),RmbtMensuel(BO$16,$M24,$N24,$F24,$L24)),2)</f>
        <v>0</v>
      </c>
      <c r="BP24" s="29">
        <f>ROUND(IF(EOMONTH(BP$16,-1)+1=EOMONTH($L24,-1)+1,$F24-SUM(BQ24:$FB24),RmbtMensuel(BP$16,$M24,$N24,$F24,$L24)),2)</f>
        <v>0</v>
      </c>
      <c r="BQ24" s="29">
        <f>ROUND(IF(EOMONTH(BQ$16,-1)+1=EOMONTH($L24,-1)+1,$F24-SUM(BR24:$FB24),RmbtMensuel(BQ$16,$M24,$N24,$F24,$L24)),2)</f>
        <v>0</v>
      </c>
      <c r="BR24" s="29">
        <f>ROUND(IF(EOMONTH(BR$16,-1)+1=EOMONTH($L24,-1)+1,$F24-SUM(BS24:$FB24),RmbtMensuel(BR$16,$M24,$N24,$F24,$L24)),2)</f>
        <v>0</v>
      </c>
      <c r="BS24" s="29">
        <f>ROUND(IF(EOMONTH(BS$16,-1)+1=EOMONTH($L24,-1)+1,$F24-SUM(BT24:$FB24),RmbtMensuel(BS$16,$M24,$N24,$F24,$L24)),2)</f>
        <v>0</v>
      </c>
      <c r="BT24" s="29">
        <f>ROUND(IF(EOMONTH(BT$16,-1)+1=EOMONTH($L24,-1)+1,$F24-SUM(BU24:$FB24),RmbtMensuel(BT$16,$M24,$N24,$F24,$L24)),2)</f>
        <v>0</v>
      </c>
      <c r="BU24" s="29">
        <f>ROUND(IF(EOMONTH(BU$16,-1)+1=EOMONTH($L24,-1)+1,$F24-SUM(BV24:$FB24),RmbtMensuel(BU$16,$M24,$N24,$F24,$L24)),2)</f>
        <v>0</v>
      </c>
      <c r="BV24" s="29">
        <f>ROUND(IF(EOMONTH(BV$16,-1)+1=EOMONTH($L24,-1)+1,$F24-SUM(BW24:$FB24),RmbtMensuel(BV$16,$M24,$N24,$F24,$L24)),2)</f>
        <v>0</v>
      </c>
      <c r="BW24" s="29">
        <f>ROUND(IF(EOMONTH(BW$16,-1)+1=EOMONTH($L24,-1)+1,$F24-SUM(BX24:$FB24),RmbtMensuel(BW$16,$M24,$N24,$F24,$L24)),2)</f>
        <v>0</v>
      </c>
      <c r="BX24" s="29">
        <f>ROUND(IF(EOMONTH(BX$16,-1)+1=EOMONTH($L24,-1)+1,$F24-SUM(BY24:$FB24),RmbtMensuel(BX$16,$M24,$N24,$F24,$L24)),2)</f>
        <v>0</v>
      </c>
      <c r="BY24" s="29">
        <f>ROUND(IF(EOMONTH(BY$16,-1)+1=EOMONTH($L24,-1)+1,$F24-SUM(BZ24:$FB24),RmbtMensuel(BY$16,$M24,$N24,$F24,$L24)),2)</f>
        <v>0</v>
      </c>
      <c r="BZ24" s="29">
        <f>ROUND(IF(EOMONTH(BZ$16,-1)+1=EOMONTH($L24,-1)+1,$F24-SUM(CA24:$FB24),RmbtMensuel(BZ$16,$M24,$N24,$F24,$L24)),2)</f>
        <v>0</v>
      </c>
      <c r="CA24" s="29">
        <f>ROUND(IF(EOMONTH(CA$16,-1)+1=EOMONTH($L24,-1)+1,$F24-SUM(CB24:$FB24),RmbtMensuel(CA$16,$M24,$N24,$F24,$L24)),2)</f>
        <v>0</v>
      </c>
      <c r="CB24" s="29">
        <f>ROUND(IF(EOMONTH(CB$16,-1)+1=EOMONTH($L24,-1)+1,$F24-SUM(CC24:$FB24),RmbtMensuel(CB$16,$M24,$N24,$F24,$L24)),2)</f>
        <v>0</v>
      </c>
      <c r="CC24" s="29">
        <f>ROUND(IF(EOMONTH(CC$16,-1)+1=EOMONTH($L24,-1)+1,$F24-SUM(CD24:$FB24),RmbtMensuel(CC$16,$M24,$N24,$F24,$L24)),2)</f>
        <v>0</v>
      </c>
      <c r="CD24" s="29">
        <f>ROUND(IF(EOMONTH(CD$16,-1)+1=EOMONTH($L24,-1)+1,$F24-SUM(CE24:$FB24),RmbtMensuel(CD$16,$M24,$N24,$F24,$L24)),2)</f>
        <v>0</v>
      </c>
      <c r="CE24" s="29">
        <f>ROUND(IF(EOMONTH(CE$16,-1)+1=EOMONTH($L24,-1)+1,$F24-SUM(CF24:$FB24),RmbtMensuel(CE$16,$M24,$N24,$F24,$L24)),2)</f>
        <v>0</v>
      </c>
      <c r="CF24" s="29">
        <f>ROUND(IF(EOMONTH(CF$16,-1)+1=EOMONTH($L24,-1)+1,$F24-SUM(CG24:$FB24),RmbtMensuel(CF$16,$M24,$N24,$F24,$L24)),2)</f>
        <v>0</v>
      </c>
      <c r="CG24" s="29">
        <f>ROUND(IF(EOMONTH(CG$16,-1)+1=EOMONTH($L24,-1)+1,$F24-SUM(CH24:$FB24),RmbtMensuel(CG$16,$M24,$N24,$F24,$L24)),2)</f>
        <v>0</v>
      </c>
      <c r="CH24" s="29">
        <f>ROUND(IF(EOMONTH(CH$16,-1)+1=EOMONTH($L24,-1)+1,$F24-SUM(CI24:$FB24),RmbtMensuel(CH$16,$M24,$N24,$F24,$L24)),2)</f>
        <v>0</v>
      </c>
      <c r="CI24" s="29">
        <f>ROUND(IF(EOMONTH(CI$16,-1)+1=EOMONTH($L24,-1)+1,$F24-SUM(CJ24:$FB24),RmbtMensuel(CI$16,$M24,$N24,$F24,$L24)),2)</f>
        <v>0</v>
      </c>
      <c r="CJ24" s="29">
        <f>ROUND(IF(EOMONTH(CJ$16,-1)+1=EOMONTH($L24,-1)+1,$F24-SUM(CK24:$FB24),RmbtMensuel(CJ$16,$M24,$N24,$F24,$L24)),2)</f>
        <v>0</v>
      </c>
      <c r="CK24" s="29">
        <f>ROUND(IF(EOMONTH(CK$16,-1)+1=EOMONTH($L24,-1)+1,$F24-SUM(CL24:$FB24),RmbtMensuel(CK$16,$M24,$N24,$F24,$L24)),2)</f>
        <v>0</v>
      </c>
      <c r="CL24" s="29">
        <f>ROUND(IF(EOMONTH(CL$16,-1)+1=EOMONTH($L24,-1)+1,$F24-SUM(CM24:$FB24),RmbtMensuel(CL$16,$M24,$N24,$F24,$L24)),2)</f>
        <v>0</v>
      </c>
      <c r="CM24" s="29">
        <f>ROUND(IF(EOMONTH(CM$16,-1)+1=EOMONTH($L24,-1)+1,$F24-SUM(CN24:$FB24),RmbtMensuel(CM$16,$M24,$N24,$F24,$L24)),2)</f>
        <v>0</v>
      </c>
      <c r="CN24" s="29">
        <f>ROUND(IF(EOMONTH(CN$16,-1)+1=EOMONTH($L24,-1)+1,$F24-SUM(CO24:$FB24),RmbtMensuel(CN$16,$M24,$N24,$F24,$L24)),2)</f>
        <v>0</v>
      </c>
      <c r="CO24" s="29">
        <f>ROUND(IF(EOMONTH(CO$16,-1)+1=EOMONTH($L24,-1)+1,$F24-SUM(CP24:$FB24),RmbtMensuel(CO$16,$M24,$N24,$F24,$L24)),2)</f>
        <v>0</v>
      </c>
      <c r="CP24" s="29">
        <f>ROUND(IF(EOMONTH(CP$16,-1)+1=EOMONTH($L24,-1)+1,$F24-SUM(CQ24:$FB24),RmbtMensuel(CP$16,$M24,$N24,$F24,$L24)),2)</f>
        <v>0</v>
      </c>
      <c r="CQ24" s="29">
        <f>ROUND(IF(EOMONTH(CQ$16,-1)+1=EOMONTH($L24,-1)+1,$F24-SUM(CR24:$FB24),RmbtMensuel(CQ$16,$M24,$N24,$F24,$L24)),2)</f>
        <v>0</v>
      </c>
      <c r="CR24" s="29">
        <f>ROUND(IF(EOMONTH(CR$16,-1)+1=EOMONTH($L24,-1)+1,$F24-SUM(CS24:$FB24),RmbtMensuel(CR$16,$M24,$N24,$F24,$L24)),2)</f>
        <v>0</v>
      </c>
      <c r="CS24" s="29">
        <f>ROUND(IF(EOMONTH(CS$16,-1)+1=EOMONTH($L24,-1)+1,$F24-SUM(CT24:$FB24),RmbtMensuel(CS$16,$M24,$N24,$F24,$L24)),2)</f>
        <v>0</v>
      </c>
      <c r="CT24" s="29">
        <f>ROUND(IF(EOMONTH(CT$16,-1)+1=EOMONTH($L24,-1)+1,$F24-SUM(CU24:$FB24),RmbtMensuel(CT$16,$M24,$N24,$F24,$L24)),2)</f>
        <v>0</v>
      </c>
      <c r="CU24" s="29">
        <f>ROUND(IF(EOMONTH(CU$16,-1)+1=EOMONTH($L24,-1)+1,$F24-SUM(CV24:$FB24),RmbtMensuel(CU$16,$M24,$N24,$F24,$L24)),2)</f>
        <v>0</v>
      </c>
      <c r="CV24" s="29">
        <f>ROUND(IF(EOMONTH(CV$16,-1)+1=EOMONTH($L24,-1)+1,$F24-SUM(CW24:$FB24),RmbtMensuel(CV$16,$M24,$N24,$F24,$L24)),2)</f>
        <v>0</v>
      </c>
      <c r="CW24" s="29">
        <f>ROUND(IF(EOMONTH(CW$16,-1)+1=EOMONTH($L24,-1)+1,$F24-SUM(CX24:$FB24),RmbtMensuel(CW$16,$M24,$N24,$F24,$L24)),2)</f>
        <v>0</v>
      </c>
      <c r="CX24" s="29">
        <f>ROUND(IF(EOMONTH(CX$16,-1)+1=EOMONTH($L24,-1)+1,$F24-SUM(CY24:$FB24),RmbtMensuel(CX$16,$M24,$N24,$F24,$L24)),2)</f>
        <v>0</v>
      </c>
      <c r="CY24" s="29">
        <f>ROUND(IF(EOMONTH(CY$16,-1)+1=EOMONTH($L24,-1)+1,$F24-SUM(CZ24:$FB24),RmbtMensuel(CY$16,$M24,$N24,$F24,$L24)),2)</f>
        <v>0</v>
      </c>
      <c r="CZ24" s="29">
        <f>ROUND(IF(EOMONTH(CZ$16,-1)+1=EOMONTH($L24,-1)+1,$F24-SUM(DA24:$FB24),RmbtMensuel(CZ$16,$M24,$N24,$F24,$L24)),2)</f>
        <v>0</v>
      </c>
      <c r="DA24" s="29">
        <f>ROUND(IF(EOMONTH(DA$16,-1)+1=EOMONTH($L24,-1)+1,$F24-SUM(DB24:$FB24),RmbtMensuel(DA$16,$M24,$N24,$F24,$L24)),2)</f>
        <v>0</v>
      </c>
      <c r="DB24" s="29">
        <f>ROUND(IF(EOMONTH(DB$16,-1)+1=EOMONTH($L24,-1)+1,$F24-SUM(DC24:$FB24),RmbtMensuel(DB$16,$M24,$N24,$F24,$L24)),2)</f>
        <v>0</v>
      </c>
      <c r="DC24" s="29">
        <f>ROUND(IF(EOMONTH(DC$16,-1)+1=EOMONTH($L24,-1)+1,$F24-SUM(DD24:$FB24),RmbtMensuel(DC$16,$M24,$N24,$F24,$L24)),2)</f>
        <v>0</v>
      </c>
      <c r="DD24" s="29">
        <f>ROUND(IF(EOMONTH(DD$16,-1)+1=EOMONTH($L24,-1)+1,$F24-SUM(DE24:$FB24),RmbtMensuel(DD$16,$M24,$N24,$F24,$L24)),2)</f>
        <v>0</v>
      </c>
      <c r="DE24" s="29">
        <f>ROUND(IF(EOMONTH(DE$16,-1)+1=EOMONTH($L24,-1)+1,$F24-SUM(DF24:$FB24),RmbtMensuel(DE$16,$M24,$N24,$F24,$L24)),2)</f>
        <v>0</v>
      </c>
      <c r="DF24" s="29">
        <f>ROUND(IF(EOMONTH(DF$16,-1)+1=EOMONTH($L24,-1)+1,$F24-SUM(DG24:$FB24),RmbtMensuel(DF$16,$M24,$N24,$F24,$L24)),2)</f>
        <v>0</v>
      </c>
      <c r="DG24" s="29">
        <f>ROUND(IF(EOMONTH(DG$16,-1)+1=EOMONTH($L24,-1)+1,$F24-SUM(DH24:$FB24),RmbtMensuel(DG$16,$M24,$N24,$F24,$L24)),2)</f>
        <v>0</v>
      </c>
      <c r="DH24" s="29">
        <f>ROUND(IF(EOMONTH(DH$16,-1)+1=EOMONTH($L24,-1)+1,$F24-SUM(DI24:$FB24),RmbtMensuel(DH$16,$M24,$N24,$F24,$L24)),2)</f>
        <v>0</v>
      </c>
      <c r="DI24" s="29">
        <f>ROUND(IF(EOMONTH(DI$16,-1)+1=EOMONTH($L24,-1)+1,$F24-SUM(DJ24:$FB24),RmbtMensuel(DI$16,$M24,$N24,$F24,$L24)),2)</f>
        <v>0</v>
      </c>
      <c r="DJ24" s="29">
        <f>ROUND(IF(EOMONTH(DJ$16,-1)+1=EOMONTH($L24,-1)+1,$F24-SUM(DK24:$FB24),RmbtMensuel(DJ$16,$M24,$N24,$F24,$L24)),2)</f>
        <v>0</v>
      </c>
      <c r="DK24" s="29">
        <f>ROUND(IF(EOMONTH(DK$16,-1)+1=EOMONTH($L24,-1)+1,$F24-SUM(DL24:$FB24),RmbtMensuel(DK$16,$M24,$N24,$F24,$L24)),2)</f>
        <v>0</v>
      </c>
      <c r="DL24" s="29">
        <f>ROUND(IF(EOMONTH(DL$16,-1)+1=EOMONTH($L24,-1)+1,$F24-SUM(DM24:$FB24),RmbtMensuel(DL$16,$M24,$N24,$F24,$L24)),2)</f>
        <v>0</v>
      </c>
      <c r="DM24" s="29">
        <f>ROUND(IF(EOMONTH(DM$16,-1)+1=EOMONTH($L24,-1)+1,$F24-SUM(DN24:$FB24),RmbtMensuel(DM$16,$M24,$N24,$F24,$L24)),2)</f>
        <v>0</v>
      </c>
      <c r="DN24" s="29">
        <f>ROUND(IF(EOMONTH(DN$16,-1)+1=EOMONTH($L24,-1)+1,$F24-SUM(DO24:$FB24),RmbtMensuel(DN$16,$M24,$N24,$F24,$L24)),2)</f>
        <v>0</v>
      </c>
      <c r="DO24" s="29">
        <f>ROUND(IF(EOMONTH(DO$16,-1)+1=EOMONTH($L24,-1)+1,$F24-SUM(DP24:$FB24),RmbtMensuel(DO$16,$M24,$N24,$F24,$L24)),2)</f>
        <v>0</v>
      </c>
      <c r="DP24" s="29">
        <f>ROUND(IF(EOMONTH(DP$16,-1)+1=EOMONTH($L24,-1)+1,$F24-SUM(DQ24:$FB24),RmbtMensuel(DP$16,$M24,$N24,$F24,$L24)),2)</f>
        <v>0</v>
      </c>
      <c r="DQ24" s="29">
        <f>ROUND(IF(EOMONTH(DQ$16,-1)+1=EOMONTH($L24,-1)+1,$F24-SUM(DR24:$FB24),RmbtMensuel(DQ$16,$M24,$N24,$F24,$L24)),2)</f>
        <v>0</v>
      </c>
      <c r="DR24" s="29">
        <f>ROUND(IF(EOMONTH(DR$16,-1)+1=EOMONTH($L24,-1)+1,$F24-SUM(DS24:$FB24),RmbtMensuel(DR$16,$M24,$N24,$F24,$L24)),2)</f>
        <v>0</v>
      </c>
      <c r="DS24" s="29">
        <f>ROUND(IF(EOMONTH(DS$16,-1)+1=EOMONTH($L24,-1)+1,$F24-SUM(DT24:$FB24),RmbtMensuel(DS$16,$M24,$N24,$F24,$L24)),2)</f>
        <v>0</v>
      </c>
      <c r="DT24" s="29">
        <f>ROUND(IF(EOMONTH(DT$16,-1)+1=EOMONTH($L24,-1)+1,$F24-SUM(DU24:$FB24),RmbtMensuel(DT$16,$M24,$N24,$F24,$L24)),2)</f>
        <v>0</v>
      </c>
      <c r="DU24" s="29">
        <f>ROUND(IF(EOMONTH(DU$16,-1)+1=EOMONTH($L24,-1)+1,$F24-SUM(DV24:$FB24),RmbtMensuel(DU$16,$M24,$N24,$F24,$L24)),2)</f>
        <v>0</v>
      </c>
      <c r="DV24" s="29">
        <f>ROUND(IF(EOMONTH(DV$16,-1)+1=EOMONTH($L24,-1)+1,$F24-SUM(DW24:$FB24),RmbtMensuel(DV$16,$M24,$N24,$F24,$L24)),2)</f>
        <v>0</v>
      </c>
      <c r="DW24" s="29">
        <f>ROUND(IF(EOMONTH(DW$16,-1)+1=EOMONTH($L24,-1)+1,$F24-SUM(DX24:$FB24),RmbtMensuel(DW$16,$M24,$N24,$F24,$L24)),2)</f>
        <v>0</v>
      </c>
      <c r="DX24" s="29">
        <f>ROUND(IF(EOMONTH(DX$16,-1)+1=EOMONTH($L24,-1)+1,$F24-SUM(DY24:$FB24),RmbtMensuel(DX$16,$M24,$N24,$F24,$L24)),2)</f>
        <v>0</v>
      </c>
      <c r="DY24" s="29">
        <f>ROUND(IF(EOMONTH(DY$16,-1)+1=EOMONTH($L24,-1)+1,$F24-SUM(DZ24:$FB24),RmbtMensuel(DY$16,$M24,$N24,$F24,$L24)),2)</f>
        <v>0</v>
      </c>
      <c r="DZ24" s="29">
        <f>ROUND(IF(EOMONTH(DZ$16,-1)+1=EOMONTH($L24,-1)+1,$F24-SUM(EA24:$FB24),RmbtMensuel(DZ$16,$M24,$N24,$F24,$L24)),2)</f>
        <v>0</v>
      </c>
      <c r="EA24" s="29">
        <f>ROUND(IF(EOMONTH(EA$16,-1)+1=EOMONTH($L24,-1)+1,$F24-SUM(EB24:$FB24),RmbtMensuel(EA$16,$M24,$N24,$F24,$L24)),2)</f>
        <v>0</v>
      </c>
      <c r="EB24" s="29">
        <f>ROUND(IF(EOMONTH(EB$16,-1)+1=EOMONTH($L24,-1)+1,$F24-SUM(EC24:$FB24),RmbtMensuel(EB$16,$M24,$N24,$F24,$L24)),2)</f>
        <v>0</v>
      </c>
      <c r="EC24" s="29">
        <f>ROUND(IF(EOMONTH(EC$16,-1)+1=EOMONTH($L24,-1)+1,$F24-SUM(ED24:$FB24),RmbtMensuel(EC$16,$M24,$N24,$F24,$L24)),2)</f>
        <v>0</v>
      </c>
      <c r="ED24" s="29">
        <f>ROUND(IF(EOMONTH(ED$16,-1)+1=EOMONTH($L24,-1)+1,$F24-SUM(EE24:$FB24),RmbtMensuel(ED$16,$M24,$N24,$F24,$L24)),2)</f>
        <v>0</v>
      </c>
      <c r="EE24" s="29">
        <f>ROUND(IF(EOMONTH(EE$16,-1)+1=EOMONTH($L24,-1)+1,$F24-SUM(EF24:$FB24),RmbtMensuel(EE$16,$M24,$N24,$F24,$L24)),2)</f>
        <v>0</v>
      </c>
      <c r="EF24" s="29">
        <f>ROUND(IF(EOMONTH(EF$16,-1)+1=EOMONTH($L24,-1)+1,$F24-SUM(EG24:$FB24),RmbtMensuel(EF$16,$M24,$N24,$F24,$L24)),2)</f>
        <v>0</v>
      </c>
      <c r="EG24" s="29">
        <f>ROUND(IF(EOMONTH(EG$16,-1)+1=EOMONTH($L24,-1)+1,$F24-SUM(EH24:$FB24),RmbtMensuel(EG$16,$M24,$N24,$F24,$L24)),2)</f>
        <v>0</v>
      </c>
      <c r="EH24" s="29">
        <f>ROUND(IF(EOMONTH(EH$16,-1)+1=EOMONTH($L24,-1)+1,$F24-SUM(EI24:$FB24),RmbtMensuel(EH$16,$M24,$N24,$F24,$L24)),2)</f>
        <v>0</v>
      </c>
      <c r="EI24" s="29">
        <f>ROUND(IF(EOMONTH(EI$16,-1)+1=EOMONTH($L24,-1)+1,$F24-SUM(EJ24:$FB24),RmbtMensuel(EI$16,$M24,$N24,$F24,$L24)),2)</f>
        <v>0</v>
      </c>
      <c r="EJ24" s="29">
        <f>ROUND(IF(EOMONTH(EJ$16,-1)+1=EOMONTH($L24,-1)+1,$F24-SUM(EK24:$FB24),RmbtMensuel(EJ$16,$M24,$N24,$F24,$L24)),2)</f>
        <v>0</v>
      </c>
      <c r="EK24" s="29">
        <f>ROUND(IF(EOMONTH(EK$16,-1)+1=EOMONTH($L24,-1)+1,$F24-SUM(EL24:$FB24),RmbtMensuel(EK$16,$M24,$N24,$F24,$L24)),2)</f>
        <v>0</v>
      </c>
      <c r="EL24" s="29">
        <f>ROUND(IF(EOMONTH(EL$16,-1)+1=EOMONTH($L24,-1)+1,$F24-SUM(EM24:$FB24),RmbtMensuel(EL$16,$M24,$N24,$F24,$L24)),2)</f>
        <v>0</v>
      </c>
      <c r="EM24" s="29">
        <f>ROUND(IF(EOMONTH(EM$16,-1)+1=EOMONTH($L24,-1)+1,$F24-SUM(EN24:$FB24),RmbtMensuel(EM$16,$M24,$N24,$F24,$L24)),2)</f>
        <v>0</v>
      </c>
      <c r="EN24" s="29">
        <f>ROUND(IF(EOMONTH(EN$16,-1)+1=EOMONTH($L24,-1)+1,$F24-SUM(EO24:$FB24),RmbtMensuel(EN$16,$M24,$N24,$F24,$L24)),2)</f>
        <v>0</v>
      </c>
      <c r="EO24" s="29">
        <f>ROUND(IF(EOMONTH(EO$16,-1)+1=EOMONTH($L24,-1)+1,$F24-SUM(EP24:$FB24),RmbtMensuel(EO$16,$M24,$N24,$F24,$L24)),2)</f>
        <v>0</v>
      </c>
      <c r="EP24" s="29">
        <f>ROUND(IF(EOMONTH(EP$16,-1)+1=EOMONTH($L24,-1)+1,$F24-SUM(EQ24:$FB24),RmbtMensuel(EP$16,$M24,$N24,$F24,$L24)),2)</f>
        <v>0</v>
      </c>
      <c r="EQ24" s="29">
        <f>ROUND(IF(EOMONTH(EQ$16,-1)+1=EOMONTH($L24,-1)+1,$F24-SUM(ER24:$FB24),RmbtMensuel(EQ$16,$M24,$N24,$F24,$L24)),2)</f>
        <v>0</v>
      </c>
      <c r="ER24" s="29">
        <f>ROUND(IF(EOMONTH(ER$16,-1)+1=EOMONTH($L24,-1)+1,$F24-SUM(ES24:$FB24),RmbtMensuel(ER$16,$M24,$N24,$F24,$L24)),2)</f>
        <v>0</v>
      </c>
      <c r="ES24" s="29">
        <f>ROUND(IF(EOMONTH(ES$16,-1)+1=EOMONTH($L24,-1)+1,$F24-SUM(ET24:$FB24),RmbtMensuel(ES$16,$M24,$N24,$F24,$L24)),2)</f>
        <v>0</v>
      </c>
      <c r="ET24" s="29">
        <f>ROUND(IF(EOMONTH(ET$16,-1)+1=EOMONTH($L24,-1)+1,$F24-SUM(EU24:$FB24),RmbtMensuel(ET$16,$M24,$N24,$F24,$L24)),2)</f>
        <v>0</v>
      </c>
      <c r="EU24" s="29">
        <f>ROUND(IF(EOMONTH(EU$16,-1)+1=EOMONTH($L24,-1)+1,$F24-SUM(EV24:$FB24),RmbtMensuel(EU$16,$M24,$N24,$F24,$L24)),2)</f>
        <v>0</v>
      </c>
      <c r="EV24" s="29">
        <f>ROUND(IF(EOMONTH(EV$16,-1)+1=EOMONTH($L24,-1)+1,$F24-SUM(EW24:$FB24),RmbtMensuel(EV$16,$M24,$N24,$F24,$L24)),2)</f>
        <v>0</v>
      </c>
      <c r="EW24" s="29">
        <f>ROUND(IF(EOMONTH(EW$16,-1)+1=EOMONTH($L24,-1)+1,$F24-SUM(EX24:$FB24),RmbtMensuel(EW$16,$M24,$N24,$F24,$L24)),2)</f>
        <v>0</v>
      </c>
      <c r="EX24" s="29">
        <f>ROUND(IF(EOMONTH(EX$16,-1)+1=EOMONTH($L24,-1)+1,$F24-SUM(EY24:$FB24),RmbtMensuel(EX$16,$M24,$N24,$F24,$L24)),2)</f>
        <v>0</v>
      </c>
      <c r="EY24" s="29">
        <f>ROUND(IF(EOMONTH(EY$16,-1)+1=EOMONTH($L24,-1)+1,$F24-SUM(EZ24:$FB24),RmbtMensuel(EY$16,$M24,$N24,$F24,$L24)),2)</f>
        <v>0</v>
      </c>
      <c r="EZ24" s="29">
        <f>ROUND(IF(EOMONTH(EZ$16,-1)+1=EOMONTH($L24,-1)+1,$F24-SUM(FA24:$FB24),RmbtMensuel(EZ$16,$M24,$N24,$F24,$L24)),2)</f>
        <v>0</v>
      </c>
      <c r="FA24" s="29">
        <f>ROUND(IF(EOMONTH(FA$16,-1)+1=EOMONTH($L24,-1)+1,$F24-SUM(FB24:$FB24),RmbtMensuel(FA$16,$M24,$N24,$F24,$L24)),2)</f>
        <v>0</v>
      </c>
      <c r="FB24" s="29">
        <f>ROUND(IF(EOMONTH(FB$16,-1)+1=EOMONTH($L24,-1)+1,$F24-SUM($FB24:FC24),RmbtMensuel(FB$16,$M24,$N24,$F24,$L24)),2)</f>
        <v>0</v>
      </c>
    </row>
    <row r="25" spans="1:158" s="26" customFormat="1" ht="16.2" x14ac:dyDescent="0.65">
      <c r="A25" s="30"/>
      <c r="B25" s="31" t="s">
        <v>33</v>
      </c>
      <c r="C25" s="32"/>
      <c r="D25" s="33">
        <v>8112</v>
      </c>
      <c r="E25" s="34" t="s">
        <v>22</v>
      </c>
      <c r="F25" s="33">
        <v>8112</v>
      </c>
      <c r="G25" s="33" t="s">
        <v>23</v>
      </c>
      <c r="H25" s="33" t="s">
        <v>24</v>
      </c>
      <c r="I25" s="39"/>
      <c r="J25" s="39"/>
      <c r="K25" s="36">
        <f t="shared" si="16"/>
        <v>0</v>
      </c>
      <c r="L25" s="37">
        <v>42034</v>
      </c>
      <c r="M25" s="38">
        <v>42066</v>
      </c>
      <c r="N25" s="38">
        <v>42432</v>
      </c>
      <c r="O25" s="55" t="str">
        <f t="shared" si="17"/>
        <v>X</v>
      </c>
      <c r="P25" s="55" t="str">
        <f t="shared" si="18"/>
        <v/>
      </c>
      <c r="Q25" s="55" t="str">
        <f t="shared" si="19"/>
        <v/>
      </c>
      <c r="R25" s="55" t="str">
        <f t="shared" si="20"/>
        <v/>
      </c>
      <c r="S25" s="55" t="str">
        <f t="shared" si="21"/>
        <v/>
      </c>
      <c r="T25" s="55" t="str">
        <f t="shared" si="22"/>
        <v/>
      </c>
      <c r="U25" s="55" t="str">
        <f t="shared" si="23"/>
        <v/>
      </c>
      <c r="V25" s="55" t="str">
        <f t="shared" si="24"/>
        <v/>
      </c>
      <c r="W25" s="55" t="str">
        <f t="shared" si="25"/>
        <v/>
      </c>
      <c r="X25" s="56">
        <f t="shared" si="26"/>
        <v>42005</v>
      </c>
      <c r="Y25" s="42"/>
      <c r="Z25" s="25" t="str">
        <f t="shared" si="27"/>
        <v/>
      </c>
      <c r="AA25" s="29">
        <f>ROUND(IF(EOMONTH(AA$16,-1)+1=EOMONTH($L25,-1)+1,$F25-SUM(AB25:$FB25),RmbtMensuel(AA$16,$M25,$N25,$F25,$L25)),2)</f>
        <v>-733</v>
      </c>
      <c r="AB25" s="29">
        <f>ROUND(IF(EOMONTH(AB$16,-1)+1=EOMONTH($L25,-1)+1,$F25-SUM(AC25:$FB25),RmbtMensuel(AB$16,$M25,$N25,$F25,$L25)),2)</f>
        <v>0</v>
      </c>
      <c r="AC25" s="29">
        <f>ROUND(IF(EOMONTH(AC$16,-1)+1=EOMONTH($L25,-1)+1,$F25-SUM(AD25:$FB25),RmbtMensuel(AC$16,$M25,$N25,$F25,$L25)),2)</f>
        <v>708.58</v>
      </c>
      <c r="AD25" s="29">
        <f>ROUND(IF(EOMONTH(AD$16,-1)+1=EOMONTH($L25,-1)+1,$F25-SUM(AE25:$FB25),RmbtMensuel(AD$16,$M25,$N25,$F25,$L25)),2)</f>
        <v>733.01</v>
      </c>
      <c r="AE25" s="29">
        <f>ROUND(IF(EOMONTH(AE$16,-1)+1=EOMONTH($L25,-1)+1,$F25-SUM(AF25:$FB25),RmbtMensuel(AE$16,$M25,$N25,$F25,$L25)),2)</f>
        <v>733.01</v>
      </c>
      <c r="AF25" s="29">
        <f>ROUND(IF(EOMONTH(AF$16,-1)+1=EOMONTH($L25,-1)+1,$F25-SUM(AG25:$FB25),RmbtMensuel(AF$16,$M25,$N25,$F25,$L25)),2)</f>
        <v>733.01</v>
      </c>
      <c r="AG25" s="29">
        <f>ROUND(IF(EOMONTH(AG$16,-1)+1=EOMONTH($L25,-1)+1,$F25-SUM(AH25:$FB25),RmbtMensuel(AG$16,$M25,$N25,$F25,$L25)),2)</f>
        <v>733.01</v>
      </c>
      <c r="AH25" s="29">
        <f>ROUND(IF(EOMONTH(AH$16,-1)+1=EOMONTH($L25,-1)+1,$F25-SUM(AI25:$FB25),RmbtMensuel(AH$16,$M25,$N25,$F25,$L25)),2)</f>
        <v>733.01</v>
      </c>
      <c r="AI25" s="29">
        <f>ROUND(IF(EOMONTH(AI$16,-1)+1=EOMONTH($L25,-1)+1,$F25-SUM(AJ25:$FB25),RmbtMensuel(AI$16,$M25,$N25,$F25,$L25)),2)</f>
        <v>733.01</v>
      </c>
      <c r="AJ25" s="29">
        <f>ROUND(IF(EOMONTH(AJ$16,-1)+1=EOMONTH($L25,-1)+1,$F25-SUM(AK25:$FB25),RmbtMensuel(AJ$16,$M25,$N25,$F25,$L25)),2)</f>
        <v>733.01</v>
      </c>
      <c r="AK25" s="29">
        <f>ROUND(IF(EOMONTH(AK$16,-1)+1=EOMONTH($L25,-1)+1,$F25-SUM(AL25:$FB25),RmbtMensuel(AK$16,$M25,$N25,$F25,$L25)),2)</f>
        <v>733.01</v>
      </c>
      <c r="AL25" s="29">
        <f>ROUND(IF(EOMONTH(AL$16,-1)+1=EOMONTH($L25,-1)+1,$F25-SUM(AM25:$FB25),RmbtMensuel(AL$16,$M25,$N25,$F25,$L25)),2)</f>
        <v>733.01</v>
      </c>
      <c r="AM25" s="29">
        <f>ROUND(IF(EOMONTH(AM$16,-1)+1=EOMONTH($L25,-1)+1,$F25-SUM(AN25:$FB25),RmbtMensuel(AM$16,$M25,$N25,$F25,$L25)),2)</f>
        <v>733.01</v>
      </c>
      <c r="AN25" s="29">
        <f>ROUND(IF(EOMONTH(AN$16,-1)+1=EOMONTH($L25,-1)+1,$F25-SUM(AO25:$FB25),RmbtMensuel(AN$16,$M25,$N25,$F25,$L25)),2)</f>
        <v>733.01</v>
      </c>
      <c r="AO25" s="29">
        <f>ROUND(IF(EOMONTH(AO$16,-1)+1=EOMONTH($L25,-1)+1,$F25-SUM(AP25:$FB25),RmbtMensuel(AO$16,$M25,$N25,$F25,$L25)),2)</f>
        <v>73.31</v>
      </c>
      <c r="AP25" s="29">
        <f>ROUND(IF(EOMONTH(AP$16,-1)+1=EOMONTH($L25,-1)+1,$F25-SUM(AQ25:$FB25),RmbtMensuel(AP$16,$M25,$N25,$F25,$L25)),2)</f>
        <v>0</v>
      </c>
      <c r="AQ25" s="29">
        <f>ROUND(IF(EOMONTH(AQ$16,-1)+1=EOMONTH($L25,-1)+1,$F25-SUM(AR25:$FB25),RmbtMensuel(AQ$16,$M25,$N25,$F25,$L25)),2)</f>
        <v>0</v>
      </c>
      <c r="AR25" s="29">
        <f>ROUND(IF(EOMONTH(AR$16,-1)+1=EOMONTH($L25,-1)+1,$F25-SUM(AS25:$FB25),RmbtMensuel(AR$16,$M25,$N25,$F25,$L25)),2)</f>
        <v>0</v>
      </c>
      <c r="AS25" s="29">
        <f>ROUND(IF(EOMONTH(AS$16,-1)+1=EOMONTH($L25,-1)+1,$F25-SUM(AT25:$FB25),RmbtMensuel(AS$16,$M25,$N25,$F25,$L25)),2)</f>
        <v>0</v>
      </c>
      <c r="AT25" s="29">
        <f>ROUND(IF(EOMONTH(AT$16,-1)+1=EOMONTH($L25,-1)+1,$F25-SUM(AU25:$FB25),RmbtMensuel(AT$16,$M25,$N25,$F25,$L25)),2)</f>
        <v>0</v>
      </c>
      <c r="AU25" s="29">
        <f>ROUND(IF(EOMONTH(AU$16,-1)+1=EOMONTH($L25,-1)+1,$F25-SUM(AV25:$FB25),RmbtMensuel(AU$16,$M25,$N25,$F25,$L25)),2)</f>
        <v>0</v>
      </c>
      <c r="AV25" s="29">
        <f>ROUND(IF(EOMONTH(AV$16,-1)+1=EOMONTH($L25,-1)+1,$F25-SUM(AW25:$FB25),RmbtMensuel(AV$16,$M25,$N25,$F25,$L25)),2)</f>
        <v>0</v>
      </c>
      <c r="AW25" s="29">
        <f>ROUND(IF(EOMONTH(AW$16,-1)+1=EOMONTH($L25,-1)+1,$F25-SUM(AX25:$FB25),RmbtMensuel(AW$16,$M25,$N25,$F25,$L25)),2)</f>
        <v>0</v>
      </c>
      <c r="AX25" s="29">
        <f>ROUND(IF(EOMONTH(AX$16,-1)+1=EOMONTH($L25,-1)+1,$F25-SUM(AY25:$FB25),RmbtMensuel(AX$16,$M25,$N25,$F25,$L25)),2)</f>
        <v>0</v>
      </c>
      <c r="AY25" s="29">
        <f>ROUND(IF(EOMONTH(AY$16,-1)+1=EOMONTH($L25,-1)+1,$F25-SUM(AZ25:$FB25),RmbtMensuel(AY$16,$M25,$N25,$F25,$L25)),2)</f>
        <v>0</v>
      </c>
      <c r="AZ25" s="29">
        <f>ROUND(IF(EOMONTH(AZ$16,-1)+1=EOMONTH($L25,-1)+1,$F25-SUM(BA25:$FB25),RmbtMensuel(AZ$16,$M25,$N25,$F25,$L25)),2)</f>
        <v>0</v>
      </c>
      <c r="BA25" s="29">
        <f>ROUND(IF(EOMONTH(BA$16,-1)+1=EOMONTH($L25,-1)+1,$F25-SUM(BB25:$FB25),RmbtMensuel(BA$16,$M25,$N25,$F25,$L25)),2)</f>
        <v>0</v>
      </c>
      <c r="BB25" s="29">
        <f>ROUND(IF(EOMONTH(BB$16,-1)+1=EOMONTH($L25,-1)+1,$F25-SUM(BC25:$FB25),RmbtMensuel(BB$16,$M25,$N25,$F25,$L25)),2)</f>
        <v>0</v>
      </c>
      <c r="BC25" s="29">
        <f>ROUND(IF(EOMONTH(BC$16,-1)+1=EOMONTH($L25,-1)+1,$F25-SUM(BD25:$FB25),RmbtMensuel(BC$16,$M25,$N25,$F25,$L25)),2)</f>
        <v>0</v>
      </c>
      <c r="BD25" s="29">
        <f>ROUND(IF(EOMONTH(BD$16,-1)+1=EOMONTH($L25,-1)+1,$F25-SUM(BE25:$FB25),RmbtMensuel(BD$16,$M25,$N25,$F25,$L25)),2)</f>
        <v>0</v>
      </c>
      <c r="BE25" s="29">
        <f>ROUND(IF(EOMONTH(BE$16,-1)+1=EOMONTH($L25,-1)+1,$F25-SUM(BF25:$FB25),RmbtMensuel(BE$16,$M25,$N25,$F25,$L25)),2)</f>
        <v>0</v>
      </c>
      <c r="BF25" s="29">
        <f>ROUND(IF(EOMONTH(BF$16,-1)+1=EOMONTH($L25,-1)+1,$F25-SUM(BG25:$FB25),RmbtMensuel(BF$16,$M25,$N25,$F25,$L25)),2)</f>
        <v>0</v>
      </c>
      <c r="BG25" s="29">
        <f>ROUND(IF(EOMONTH(BG$16,-1)+1=EOMONTH($L25,-1)+1,$F25-SUM(BH25:$FB25),RmbtMensuel(BG$16,$M25,$N25,$F25,$L25)),2)</f>
        <v>0</v>
      </c>
      <c r="BH25" s="29">
        <f>ROUND(IF(EOMONTH(BH$16,-1)+1=EOMONTH($L25,-1)+1,$F25-SUM(BI25:$FB25),RmbtMensuel(BH$16,$M25,$N25,$F25,$L25)),2)</f>
        <v>0</v>
      </c>
      <c r="BI25" s="29">
        <f>ROUND(IF(EOMONTH(BI$16,-1)+1=EOMONTH($L25,-1)+1,$F25-SUM(BJ25:$FB25),RmbtMensuel(BI$16,$M25,$N25,$F25,$L25)),2)</f>
        <v>0</v>
      </c>
      <c r="BJ25" s="29">
        <f>ROUND(IF(EOMONTH(BJ$16,-1)+1=EOMONTH($L25,-1)+1,$F25-SUM(BK25:$FB25),RmbtMensuel(BJ$16,$M25,$N25,$F25,$L25)),2)</f>
        <v>0</v>
      </c>
      <c r="BK25" s="29">
        <f>ROUND(IF(EOMONTH(BK$16,-1)+1=EOMONTH($L25,-1)+1,$F25-SUM(BL25:$FB25),RmbtMensuel(BK$16,$M25,$N25,$F25,$L25)),2)</f>
        <v>0</v>
      </c>
      <c r="BL25" s="29">
        <f>ROUND(IF(EOMONTH(BL$16,-1)+1=EOMONTH($L25,-1)+1,$F25-SUM(BM25:$FB25),RmbtMensuel(BL$16,$M25,$N25,$F25,$L25)),2)</f>
        <v>0</v>
      </c>
      <c r="BM25" s="29">
        <f>ROUND(IF(EOMONTH(BM$16,-1)+1=EOMONTH($L25,-1)+1,$F25-SUM(BN25:$FB25),RmbtMensuel(BM$16,$M25,$N25,$F25,$L25)),2)</f>
        <v>0</v>
      </c>
      <c r="BN25" s="29">
        <f>ROUND(IF(EOMONTH(BN$16,-1)+1=EOMONTH($L25,-1)+1,$F25-SUM(BO25:$FB25),RmbtMensuel(BN$16,$M25,$N25,$F25,$L25)),2)</f>
        <v>0</v>
      </c>
      <c r="BO25" s="29">
        <f>ROUND(IF(EOMONTH(BO$16,-1)+1=EOMONTH($L25,-1)+1,$F25-SUM(BP25:$FB25),RmbtMensuel(BO$16,$M25,$N25,$F25,$L25)),2)</f>
        <v>0</v>
      </c>
      <c r="BP25" s="29">
        <f>ROUND(IF(EOMONTH(BP$16,-1)+1=EOMONTH($L25,-1)+1,$F25-SUM(BQ25:$FB25),RmbtMensuel(BP$16,$M25,$N25,$F25,$L25)),2)</f>
        <v>0</v>
      </c>
      <c r="BQ25" s="29">
        <f>ROUND(IF(EOMONTH(BQ$16,-1)+1=EOMONTH($L25,-1)+1,$F25-SUM(BR25:$FB25),RmbtMensuel(BQ$16,$M25,$N25,$F25,$L25)),2)</f>
        <v>0</v>
      </c>
      <c r="BR25" s="29">
        <f>ROUND(IF(EOMONTH(BR$16,-1)+1=EOMONTH($L25,-1)+1,$F25-SUM(BS25:$FB25),RmbtMensuel(BR$16,$M25,$N25,$F25,$L25)),2)</f>
        <v>0</v>
      </c>
      <c r="BS25" s="29">
        <f>ROUND(IF(EOMONTH(BS$16,-1)+1=EOMONTH($L25,-1)+1,$F25-SUM(BT25:$FB25),RmbtMensuel(BS$16,$M25,$N25,$F25,$L25)),2)</f>
        <v>0</v>
      </c>
      <c r="BT25" s="29">
        <f>ROUND(IF(EOMONTH(BT$16,-1)+1=EOMONTH($L25,-1)+1,$F25-SUM(BU25:$FB25),RmbtMensuel(BT$16,$M25,$N25,$F25,$L25)),2)</f>
        <v>0</v>
      </c>
      <c r="BU25" s="29">
        <f>ROUND(IF(EOMONTH(BU$16,-1)+1=EOMONTH($L25,-1)+1,$F25-SUM(BV25:$FB25),RmbtMensuel(BU$16,$M25,$N25,$F25,$L25)),2)</f>
        <v>0</v>
      </c>
      <c r="BV25" s="29">
        <f>ROUND(IF(EOMONTH(BV$16,-1)+1=EOMONTH($L25,-1)+1,$F25-SUM(BW25:$FB25),RmbtMensuel(BV$16,$M25,$N25,$F25,$L25)),2)</f>
        <v>0</v>
      </c>
      <c r="BW25" s="29">
        <f>ROUND(IF(EOMONTH(BW$16,-1)+1=EOMONTH($L25,-1)+1,$F25-SUM(BX25:$FB25),RmbtMensuel(BW$16,$M25,$N25,$F25,$L25)),2)</f>
        <v>0</v>
      </c>
      <c r="BX25" s="29">
        <f>ROUND(IF(EOMONTH(BX$16,-1)+1=EOMONTH($L25,-1)+1,$F25-SUM(BY25:$FB25),RmbtMensuel(BX$16,$M25,$N25,$F25,$L25)),2)</f>
        <v>0</v>
      </c>
      <c r="BY25" s="29">
        <f>ROUND(IF(EOMONTH(BY$16,-1)+1=EOMONTH($L25,-1)+1,$F25-SUM(BZ25:$FB25),RmbtMensuel(BY$16,$M25,$N25,$F25,$L25)),2)</f>
        <v>0</v>
      </c>
      <c r="BZ25" s="29">
        <f>ROUND(IF(EOMONTH(BZ$16,-1)+1=EOMONTH($L25,-1)+1,$F25-SUM(CA25:$FB25),RmbtMensuel(BZ$16,$M25,$N25,$F25,$L25)),2)</f>
        <v>0</v>
      </c>
      <c r="CA25" s="29">
        <f>ROUND(IF(EOMONTH(CA$16,-1)+1=EOMONTH($L25,-1)+1,$F25-SUM(CB25:$FB25),RmbtMensuel(CA$16,$M25,$N25,$F25,$L25)),2)</f>
        <v>0</v>
      </c>
      <c r="CB25" s="29">
        <f>ROUND(IF(EOMONTH(CB$16,-1)+1=EOMONTH($L25,-1)+1,$F25-SUM(CC25:$FB25),RmbtMensuel(CB$16,$M25,$N25,$F25,$L25)),2)</f>
        <v>0</v>
      </c>
      <c r="CC25" s="29">
        <f>ROUND(IF(EOMONTH(CC$16,-1)+1=EOMONTH($L25,-1)+1,$F25-SUM(CD25:$FB25),RmbtMensuel(CC$16,$M25,$N25,$F25,$L25)),2)</f>
        <v>0</v>
      </c>
      <c r="CD25" s="29">
        <f>ROUND(IF(EOMONTH(CD$16,-1)+1=EOMONTH($L25,-1)+1,$F25-SUM(CE25:$FB25),RmbtMensuel(CD$16,$M25,$N25,$F25,$L25)),2)</f>
        <v>0</v>
      </c>
      <c r="CE25" s="29">
        <f>ROUND(IF(EOMONTH(CE$16,-1)+1=EOMONTH($L25,-1)+1,$F25-SUM(CF25:$FB25),RmbtMensuel(CE$16,$M25,$N25,$F25,$L25)),2)</f>
        <v>0</v>
      </c>
      <c r="CF25" s="29">
        <f>ROUND(IF(EOMONTH(CF$16,-1)+1=EOMONTH($L25,-1)+1,$F25-SUM(CG25:$FB25),RmbtMensuel(CF$16,$M25,$N25,$F25,$L25)),2)</f>
        <v>0</v>
      </c>
      <c r="CG25" s="29">
        <f>ROUND(IF(EOMONTH(CG$16,-1)+1=EOMONTH($L25,-1)+1,$F25-SUM(CH25:$FB25),RmbtMensuel(CG$16,$M25,$N25,$F25,$L25)),2)</f>
        <v>0</v>
      </c>
      <c r="CH25" s="29">
        <f>ROUND(IF(EOMONTH(CH$16,-1)+1=EOMONTH($L25,-1)+1,$F25-SUM(CI25:$FB25),RmbtMensuel(CH$16,$M25,$N25,$F25,$L25)),2)</f>
        <v>0</v>
      </c>
      <c r="CI25" s="29">
        <f>ROUND(IF(EOMONTH(CI$16,-1)+1=EOMONTH($L25,-1)+1,$F25-SUM(CJ25:$FB25),RmbtMensuel(CI$16,$M25,$N25,$F25,$L25)),2)</f>
        <v>0</v>
      </c>
      <c r="CJ25" s="29">
        <f>ROUND(IF(EOMONTH(CJ$16,-1)+1=EOMONTH($L25,-1)+1,$F25-SUM(CK25:$FB25),RmbtMensuel(CJ$16,$M25,$N25,$F25,$L25)),2)</f>
        <v>0</v>
      </c>
      <c r="CK25" s="29">
        <f>ROUND(IF(EOMONTH(CK$16,-1)+1=EOMONTH($L25,-1)+1,$F25-SUM(CL25:$FB25),RmbtMensuel(CK$16,$M25,$N25,$F25,$L25)),2)</f>
        <v>0</v>
      </c>
      <c r="CL25" s="29">
        <f>ROUND(IF(EOMONTH(CL$16,-1)+1=EOMONTH($L25,-1)+1,$F25-SUM(CM25:$FB25),RmbtMensuel(CL$16,$M25,$N25,$F25,$L25)),2)</f>
        <v>0</v>
      </c>
      <c r="CM25" s="29">
        <f>ROUND(IF(EOMONTH(CM$16,-1)+1=EOMONTH($L25,-1)+1,$F25-SUM(CN25:$FB25),RmbtMensuel(CM$16,$M25,$N25,$F25,$L25)),2)</f>
        <v>0</v>
      </c>
      <c r="CN25" s="29">
        <f>ROUND(IF(EOMONTH(CN$16,-1)+1=EOMONTH($L25,-1)+1,$F25-SUM(CO25:$FB25),RmbtMensuel(CN$16,$M25,$N25,$F25,$L25)),2)</f>
        <v>0</v>
      </c>
      <c r="CO25" s="29">
        <f>ROUND(IF(EOMONTH(CO$16,-1)+1=EOMONTH($L25,-1)+1,$F25-SUM(CP25:$FB25),RmbtMensuel(CO$16,$M25,$N25,$F25,$L25)),2)</f>
        <v>0</v>
      </c>
      <c r="CP25" s="29">
        <f>ROUND(IF(EOMONTH(CP$16,-1)+1=EOMONTH($L25,-1)+1,$F25-SUM(CQ25:$FB25),RmbtMensuel(CP$16,$M25,$N25,$F25,$L25)),2)</f>
        <v>0</v>
      </c>
      <c r="CQ25" s="29">
        <f>ROUND(IF(EOMONTH(CQ$16,-1)+1=EOMONTH($L25,-1)+1,$F25-SUM(CR25:$FB25),RmbtMensuel(CQ$16,$M25,$N25,$F25,$L25)),2)</f>
        <v>0</v>
      </c>
      <c r="CR25" s="29">
        <f>ROUND(IF(EOMONTH(CR$16,-1)+1=EOMONTH($L25,-1)+1,$F25-SUM(CS25:$FB25),RmbtMensuel(CR$16,$M25,$N25,$F25,$L25)),2)</f>
        <v>0</v>
      </c>
      <c r="CS25" s="29">
        <f>ROUND(IF(EOMONTH(CS$16,-1)+1=EOMONTH($L25,-1)+1,$F25-SUM(CT25:$FB25),RmbtMensuel(CS$16,$M25,$N25,$F25,$L25)),2)</f>
        <v>0</v>
      </c>
      <c r="CT25" s="29">
        <f>ROUND(IF(EOMONTH(CT$16,-1)+1=EOMONTH($L25,-1)+1,$F25-SUM(CU25:$FB25),RmbtMensuel(CT$16,$M25,$N25,$F25,$L25)),2)</f>
        <v>0</v>
      </c>
      <c r="CU25" s="29">
        <f>ROUND(IF(EOMONTH(CU$16,-1)+1=EOMONTH($L25,-1)+1,$F25-SUM(CV25:$FB25),RmbtMensuel(CU$16,$M25,$N25,$F25,$L25)),2)</f>
        <v>0</v>
      </c>
      <c r="CV25" s="29">
        <f>ROUND(IF(EOMONTH(CV$16,-1)+1=EOMONTH($L25,-1)+1,$F25-SUM(CW25:$FB25),RmbtMensuel(CV$16,$M25,$N25,$F25,$L25)),2)</f>
        <v>0</v>
      </c>
      <c r="CW25" s="29">
        <f>ROUND(IF(EOMONTH(CW$16,-1)+1=EOMONTH($L25,-1)+1,$F25-SUM(CX25:$FB25),RmbtMensuel(CW$16,$M25,$N25,$F25,$L25)),2)</f>
        <v>0</v>
      </c>
      <c r="CX25" s="29">
        <f>ROUND(IF(EOMONTH(CX$16,-1)+1=EOMONTH($L25,-1)+1,$F25-SUM(CY25:$FB25),RmbtMensuel(CX$16,$M25,$N25,$F25,$L25)),2)</f>
        <v>0</v>
      </c>
      <c r="CY25" s="29">
        <f>ROUND(IF(EOMONTH(CY$16,-1)+1=EOMONTH($L25,-1)+1,$F25-SUM(CZ25:$FB25),RmbtMensuel(CY$16,$M25,$N25,$F25,$L25)),2)</f>
        <v>0</v>
      </c>
      <c r="CZ25" s="29">
        <f>ROUND(IF(EOMONTH(CZ$16,-1)+1=EOMONTH($L25,-1)+1,$F25-SUM(DA25:$FB25),RmbtMensuel(CZ$16,$M25,$N25,$F25,$L25)),2)</f>
        <v>0</v>
      </c>
      <c r="DA25" s="29">
        <f>ROUND(IF(EOMONTH(DA$16,-1)+1=EOMONTH($L25,-1)+1,$F25-SUM(DB25:$FB25),RmbtMensuel(DA$16,$M25,$N25,$F25,$L25)),2)</f>
        <v>0</v>
      </c>
      <c r="DB25" s="29">
        <f>ROUND(IF(EOMONTH(DB$16,-1)+1=EOMONTH($L25,-1)+1,$F25-SUM(DC25:$FB25),RmbtMensuel(DB$16,$M25,$N25,$F25,$L25)),2)</f>
        <v>0</v>
      </c>
      <c r="DC25" s="29">
        <f>ROUND(IF(EOMONTH(DC$16,-1)+1=EOMONTH($L25,-1)+1,$F25-SUM(DD25:$FB25),RmbtMensuel(DC$16,$M25,$N25,$F25,$L25)),2)</f>
        <v>0</v>
      </c>
      <c r="DD25" s="29">
        <f>ROUND(IF(EOMONTH(DD$16,-1)+1=EOMONTH($L25,-1)+1,$F25-SUM(DE25:$FB25),RmbtMensuel(DD$16,$M25,$N25,$F25,$L25)),2)</f>
        <v>0</v>
      </c>
      <c r="DE25" s="29">
        <f>ROUND(IF(EOMONTH(DE$16,-1)+1=EOMONTH($L25,-1)+1,$F25-SUM(DF25:$FB25),RmbtMensuel(DE$16,$M25,$N25,$F25,$L25)),2)</f>
        <v>0</v>
      </c>
      <c r="DF25" s="29">
        <f>ROUND(IF(EOMONTH(DF$16,-1)+1=EOMONTH($L25,-1)+1,$F25-SUM(DG25:$FB25),RmbtMensuel(DF$16,$M25,$N25,$F25,$L25)),2)</f>
        <v>0</v>
      </c>
      <c r="DG25" s="29">
        <f>ROUND(IF(EOMONTH(DG$16,-1)+1=EOMONTH($L25,-1)+1,$F25-SUM(DH25:$FB25),RmbtMensuel(DG$16,$M25,$N25,$F25,$L25)),2)</f>
        <v>0</v>
      </c>
      <c r="DH25" s="29">
        <f>ROUND(IF(EOMONTH(DH$16,-1)+1=EOMONTH($L25,-1)+1,$F25-SUM(DI25:$FB25),RmbtMensuel(DH$16,$M25,$N25,$F25,$L25)),2)</f>
        <v>0</v>
      </c>
      <c r="DI25" s="29">
        <f>ROUND(IF(EOMONTH(DI$16,-1)+1=EOMONTH($L25,-1)+1,$F25-SUM(DJ25:$FB25),RmbtMensuel(DI$16,$M25,$N25,$F25,$L25)),2)</f>
        <v>0</v>
      </c>
      <c r="DJ25" s="29">
        <f>ROUND(IF(EOMONTH(DJ$16,-1)+1=EOMONTH($L25,-1)+1,$F25-SUM(DK25:$FB25),RmbtMensuel(DJ$16,$M25,$N25,$F25,$L25)),2)</f>
        <v>0</v>
      </c>
      <c r="DK25" s="29">
        <f>ROUND(IF(EOMONTH(DK$16,-1)+1=EOMONTH($L25,-1)+1,$F25-SUM(DL25:$FB25),RmbtMensuel(DK$16,$M25,$N25,$F25,$L25)),2)</f>
        <v>0</v>
      </c>
      <c r="DL25" s="29">
        <f>ROUND(IF(EOMONTH(DL$16,-1)+1=EOMONTH($L25,-1)+1,$F25-SUM(DM25:$FB25),RmbtMensuel(DL$16,$M25,$N25,$F25,$L25)),2)</f>
        <v>0</v>
      </c>
      <c r="DM25" s="29">
        <f>ROUND(IF(EOMONTH(DM$16,-1)+1=EOMONTH($L25,-1)+1,$F25-SUM(DN25:$FB25),RmbtMensuel(DM$16,$M25,$N25,$F25,$L25)),2)</f>
        <v>0</v>
      </c>
      <c r="DN25" s="29">
        <f>ROUND(IF(EOMONTH(DN$16,-1)+1=EOMONTH($L25,-1)+1,$F25-SUM(DO25:$FB25),RmbtMensuel(DN$16,$M25,$N25,$F25,$L25)),2)</f>
        <v>0</v>
      </c>
      <c r="DO25" s="29">
        <f>ROUND(IF(EOMONTH(DO$16,-1)+1=EOMONTH($L25,-1)+1,$F25-SUM(DP25:$FB25),RmbtMensuel(DO$16,$M25,$N25,$F25,$L25)),2)</f>
        <v>0</v>
      </c>
      <c r="DP25" s="29">
        <f>ROUND(IF(EOMONTH(DP$16,-1)+1=EOMONTH($L25,-1)+1,$F25-SUM(DQ25:$FB25),RmbtMensuel(DP$16,$M25,$N25,$F25,$L25)),2)</f>
        <v>0</v>
      </c>
      <c r="DQ25" s="29">
        <f>ROUND(IF(EOMONTH(DQ$16,-1)+1=EOMONTH($L25,-1)+1,$F25-SUM(DR25:$FB25),RmbtMensuel(DQ$16,$M25,$N25,$F25,$L25)),2)</f>
        <v>0</v>
      </c>
      <c r="DR25" s="29">
        <f>ROUND(IF(EOMONTH(DR$16,-1)+1=EOMONTH($L25,-1)+1,$F25-SUM(DS25:$FB25),RmbtMensuel(DR$16,$M25,$N25,$F25,$L25)),2)</f>
        <v>0</v>
      </c>
      <c r="DS25" s="29">
        <f>ROUND(IF(EOMONTH(DS$16,-1)+1=EOMONTH($L25,-1)+1,$F25-SUM(DT25:$FB25),RmbtMensuel(DS$16,$M25,$N25,$F25,$L25)),2)</f>
        <v>0</v>
      </c>
      <c r="DT25" s="29">
        <f>ROUND(IF(EOMONTH(DT$16,-1)+1=EOMONTH($L25,-1)+1,$F25-SUM(DU25:$FB25),RmbtMensuel(DT$16,$M25,$N25,$F25,$L25)),2)</f>
        <v>0</v>
      </c>
      <c r="DU25" s="29">
        <f>ROUND(IF(EOMONTH(DU$16,-1)+1=EOMONTH($L25,-1)+1,$F25-SUM(DV25:$FB25),RmbtMensuel(DU$16,$M25,$N25,$F25,$L25)),2)</f>
        <v>0</v>
      </c>
      <c r="DV25" s="29">
        <f>ROUND(IF(EOMONTH(DV$16,-1)+1=EOMONTH($L25,-1)+1,$F25-SUM(DW25:$FB25),RmbtMensuel(DV$16,$M25,$N25,$F25,$L25)),2)</f>
        <v>0</v>
      </c>
      <c r="DW25" s="29">
        <f>ROUND(IF(EOMONTH(DW$16,-1)+1=EOMONTH($L25,-1)+1,$F25-SUM(DX25:$FB25),RmbtMensuel(DW$16,$M25,$N25,$F25,$L25)),2)</f>
        <v>0</v>
      </c>
      <c r="DX25" s="29">
        <f>ROUND(IF(EOMONTH(DX$16,-1)+1=EOMONTH($L25,-1)+1,$F25-SUM(DY25:$FB25),RmbtMensuel(DX$16,$M25,$N25,$F25,$L25)),2)</f>
        <v>0</v>
      </c>
      <c r="DY25" s="29">
        <f>ROUND(IF(EOMONTH(DY$16,-1)+1=EOMONTH($L25,-1)+1,$F25-SUM(DZ25:$FB25),RmbtMensuel(DY$16,$M25,$N25,$F25,$L25)),2)</f>
        <v>0</v>
      </c>
      <c r="DZ25" s="29">
        <f>ROUND(IF(EOMONTH(DZ$16,-1)+1=EOMONTH($L25,-1)+1,$F25-SUM(EA25:$FB25),RmbtMensuel(DZ$16,$M25,$N25,$F25,$L25)),2)</f>
        <v>0</v>
      </c>
      <c r="EA25" s="29">
        <f>ROUND(IF(EOMONTH(EA$16,-1)+1=EOMONTH($L25,-1)+1,$F25-SUM(EB25:$FB25),RmbtMensuel(EA$16,$M25,$N25,$F25,$L25)),2)</f>
        <v>0</v>
      </c>
      <c r="EB25" s="29">
        <f>ROUND(IF(EOMONTH(EB$16,-1)+1=EOMONTH($L25,-1)+1,$F25-SUM(EC25:$FB25),RmbtMensuel(EB$16,$M25,$N25,$F25,$L25)),2)</f>
        <v>0</v>
      </c>
      <c r="EC25" s="29">
        <f>ROUND(IF(EOMONTH(EC$16,-1)+1=EOMONTH($L25,-1)+1,$F25-SUM(ED25:$FB25),RmbtMensuel(EC$16,$M25,$N25,$F25,$L25)),2)</f>
        <v>0</v>
      </c>
      <c r="ED25" s="29">
        <f>ROUND(IF(EOMONTH(ED$16,-1)+1=EOMONTH($L25,-1)+1,$F25-SUM(EE25:$FB25),RmbtMensuel(ED$16,$M25,$N25,$F25,$L25)),2)</f>
        <v>0</v>
      </c>
      <c r="EE25" s="29">
        <f>ROUND(IF(EOMONTH(EE$16,-1)+1=EOMONTH($L25,-1)+1,$F25-SUM(EF25:$FB25),RmbtMensuel(EE$16,$M25,$N25,$F25,$L25)),2)</f>
        <v>0</v>
      </c>
      <c r="EF25" s="29">
        <f>ROUND(IF(EOMONTH(EF$16,-1)+1=EOMONTH($L25,-1)+1,$F25-SUM(EG25:$FB25),RmbtMensuel(EF$16,$M25,$N25,$F25,$L25)),2)</f>
        <v>0</v>
      </c>
      <c r="EG25" s="29">
        <f>ROUND(IF(EOMONTH(EG$16,-1)+1=EOMONTH($L25,-1)+1,$F25-SUM(EH25:$FB25),RmbtMensuel(EG$16,$M25,$N25,$F25,$L25)),2)</f>
        <v>0</v>
      </c>
      <c r="EH25" s="29">
        <f>ROUND(IF(EOMONTH(EH$16,-1)+1=EOMONTH($L25,-1)+1,$F25-SUM(EI25:$FB25),RmbtMensuel(EH$16,$M25,$N25,$F25,$L25)),2)</f>
        <v>0</v>
      </c>
      <c r="EI25" s="29">
        <f>ROUND(IF(EOMONTH(EI$16,-1)+1=EOMONTH($L25,-1)+1,$F25-SUM(EJ25:$FB25),RmbtMensuel(EI$16,$M25,$N25,$F25,$L25)),2)</f>
        <v>0</v>
      </c>
      <c r="EJ25" s="29">
        <f>ROUND(IF(EOMONTH(EJ$16,-1)+1=EOMONTH($L25,-1)+1,$F25-SUM(EK25:$FB25),RmbtMensuel(EJ$16,$M25,$N25,$F25,$L25)),2)</f>
        <v>0</v>
      </c>
      <c r="EK25" s="29">
        <f>ROUND(IF(EOMONTH(EK$16,-1)+1=EOMONTH($L25,-1)+1,$F25-SUM(EL25:$FB25),RmbtMensuel(EK$16,$M25,$N25,$F25,$L25)),2)</f>
        <v>0</v>
      </c>
      <c r="EL25" s="29">
        <f>ROUND(IF(EOMONTH(EL$16,-1)+1=EOMONTH($L25,-1)+1,$F25-SUM(EM25:$FB25),RmbtMensuel(EL$16,$M25,$N25,$F25,$L25)),2)</f>
        <v>0</v>
      </c>
      <c r="EM25" s="29">
        <f>ROUND(IF(EOMONTH(EM$16,-1)+1=EOMONTH($L25,-1)+1,$F25-SUM(EN25:$FB25),RmbtMensuel(EM$16,$M25,$N25,$F25,$L25)),2)</f>
        <v>0</v>
      </c>
      <c r="EN25" s="29">
        <f>ROUND(IF(EOMONTH(EN$16,-1)+1=EOMONTH($L25,-1)+1,$F25-SUM(EO25:$FB25),RmbtMensuel(EN$16,$M25,$N25,$F25,$L25)),2)</f>
        <v>0</v>
      </c>
      <c r="EO25" s="29">
        <f>ROUND(IF(EOMONTH(EO$16,-1)+1=EOMONTH($L25,-1)+1,$F25-SUM(EP25:$FB25),RmbtMensuel(EO$16,$M25,$N25,$F25,$L25)),2)</f>
        <v>0</v>
      </c>
      <c r="EP25" s="29">
        <f>ROUND(IF(EOMONTH(EP$16,-1)+1=EOMONTH($L25,-1)+1,$F25-SUM(EQ25:$FB25),RmbtMensuel(EP$16,$M25,$N25,$F25,$L25)),2)</f>
        <v>0</v>
      </c>
      <c r="EQ25" s="29">
        <f>ROUND(IF(EOMONTH(EQ$16,-1)+1=EOMONTH($L25,-1)+1,$F25-SUM(ER25:$FB25),RmbtMensuel(EQ$16,$M25,$N25,$F25,$L25)),2)</f>
        <v>0</v>
      </c>
      <c r="ER25" s="29">
        <f>ROUND(IF(EOMONTH(ER$16,-1)+1=EOMONTH($L25,-1)+1,$F25-SUM(ES25:$FB25),RmbtMensuel(ER$16,$M25,$N25,$F25,$L25)),2)</f>
        <v>0</v>
      </c>
      <c r="ES25" s="29">
        <f>ROUND(IF(EOMONTH(ES$16,-1)+1=EOMONTH($L25,-1)+1,$F25-SUM(ET25:$FB25),RmbtMensuel(ES$16,$M25,$N25,$F25,$L25)),2)</f>
        <v>0</v>
      </c>
      <c r="ET25" s="29">
        <f>ROUND(IF(EOMONTH(ET$16,-1)+1=EOMONTH($L25,-1)+1,$F25-SUM(EU25:$FB25),RmbtMensuel(ET$16,$M25,$N25,$F25,$L25)),2)</f>
        <v>0</v>
      </c>
      <c r="EU25" s="29">
        <f>ROUND(IF(EOMONTH(EU$16,-1)+1=EOMONTH($L25,-1)+1,$F25-SUM(EV25:$FB25),RmbtMensuel(EU$16,$M25,$N25,$F25,$L25)),2)</f>
        <v>0</v>
      </c>
      <c r="EV25" s="29">
        <f>ROUND(IF(EOMONTH(EV$16,-1)+1=EOMONTH($L25,-1)+1,$F25-SUM(EW25:$FB25),RmbtMensuel(EV$16,$M25,$N25,$F25,$L25)),2)</f>
        <v>0</v>
      </c>
      <c r="EW25" s="29">
        <f>ROUND(IF(EOMONTH(EW$16,-1)+1=EOMONTH($L25,-1)+1,$F25-SUM(EX25:$FB25),RmbtMensuel(EW$16,$M25,$N25,$F25,$L25)),2)</f>
        <v>0</v>
      </c>
      <c r="EX25" s="29">
        <f>ROUND(IF(EOMONTH(EX$16,-1)+1=EOMONTH($L25,-1)+1,$F25-SUM(EY25:$FB25),RmbtMensuel(EX$16,$M25,$N25,$F25,$L25)),2)</f>
        <v>0</v>
      </c>
      <c r="EY25" s="29">
        <f>ROUND(IF(EOMONTH(EY$16,-1)+1=EOMONTH($L25,-1)+1,$F25-SUM(EZ25:$FB25),RmbtMensuel(EY$16,$M25,$N25,$F25,$L25)),2)</f>
        <v>0</v>
      </c>
      <c r="EZ25" s="29">
        <f>ROUND(IF(EOMONTH(EZ$16,-1)+1=EOMONTH($L25,-1)+1,$F25-SUM(FA25:$FB25),RmbtMensuel(EZ$16,$M25,$N25,$F25,$L25)),2)</f>
        <v>0</v>
      </c>
      <c r="FA25" s="29">
        <f>ROUND(IF(EOMONTH(FA$16,-1)+1=EOMONTH($L25,-1)+1,$F25-SUM(FB25:$FB25),RmbtMensuel(FA$16,$M25,$N25,$F25,$L25)),2)</f>
        <v>0</v>
      </c>
      <c r="FB25" s="29">
        <f>ROUND(IF(EOMONTH(FB$16,-1)+1=EOMONTH($L25,-1)+1,$F25-SUM($FB25:FC25),RmbtMensuel(FB$16,$M25,$N25,$F25,$L25)),2)</f>
        <v>0</v>
      </c>
    </row>
    <row r="26" spans="1:158" s="26" customFormat="1" ht="16.2" x14ac:dyDescent="0.65">
      <c r="A26" s="30"/>
      <c r="B26" s="31" t="s">
        <v>34</v>
      </c>
      <c r="C26" s="32"/>
      <c r="D26" s="33">
        <v>9166</v>
      </c>
      <c r="E26" s="34" t="s">
        <v>22</v>
      </c>
      <c r="F26" s="33">
        <v>9166</v>
      </c>
      <c r="G26" s="33" t="s">
        <v>23</v>
      </c>
      <c r="H26" s="33" t="s">
        <v>24</v>
      </c>
      <c r="I26" s="39"/>
      <c r="J26" s="39"/>
      <c r="K26" s="36">
        <f t="shared" si="16"/>
        <v>0</v>
      </c>
      <c r="L26" s="37">
        <v>42034</v>
      </c>
      <c r="M26" s="38">
        <v>42062</v>
      </c>
      <c r="N26" s="38">
        <v>42062</v>
      </c>
      <c r="O26" s="55" t="str">
        <f t="shared" si="17"/>
        <v>X</v>
      </c>
      <c r="P26" s="55" t="str">
        <f t="shared" si="18"/>
        <v/>
      </c>
      <c r="Q26" s="55" t="str">
        <f t="shared" si="19"/>
        <v/>
      </c>
      <c r="R26" s="55" t="str">
        <f t="shared" si="20"/>
        <v/>
      </c>
      <c r="S26" s="55" t="str">
        <f t="shared" si="21"/>
        <v/>
      </c>
      <c r="T26" s="55" t="str">
        <f t="shared" si="22"/>
        <v/>
      </c>
      <c r="U26" s="55" t="str">
        <f t="shared" si="23"/>
        <v/>
      </c>
      <c r="V26" s="55" t="str">
        <f t="shared" si="24"/>
        <v/>
      </c>
      <c r="W26" s="55" t="str">
        <f t="shared" si="25"/>
        <v/>
      </c>
      <c r="X26" s="56">
        <f t="shared" si="26"/>
        <v>42005</v>
      </c>
      <c r="Y26" s="42"/>
      <c r="Z26" s="25" t="str">
        <f t="shared" si="27"/>
        <v/>
      </c>
      <c r="AA26" s="29">
        <f>ROUND(IF(EOMONTH(AA$16,-1)+1=EOMONTH($L26,-1)+1,$F26-SUM(AB26:$FB26),RmbtMensuel(AA$16,$M26,$N26,$F26,$L26)),2)</f>
        <v>27498</v>
      </c>
      <c r="AB26" s="29">
        <f>ROUND(IF(EOMONTH(AB$16,-1)+1=EOMONTH($L26,-1)+1,$F26-SUM(AC26:$FB26),RmbtMensuel(AB$16,$M26,$N26,$F26,$L26)),2)</f>
        <v>-18332</v>
      </c>
      <c r="AC26" s="29">
        <f>ROUND(IF(EOMONTH(AC$16,-1)+1=EOMONTH($L26,-1)+1,$F26-SUM(AD26:$FB26),RmbtMensuel(AC$16,$M26,$N26,$F26,$L26)),2)</f>
        <v>0</v>
      </c>
      <c r="AD26" s="29">
        <f>ROUND(IF(EOMONTH(AD$16,-1)+1=EOMONTH($L26,-1)+1,$F26-SUM(AE26:$FB26),RmbtMensuel(AD$16,$M26,$N26,$F26,$L26)),2)</f>
        <v>0</v>
      </c>
      <c r="AE26" s="29">
        <f>ROUND(IF(EOMONTH(AE$16,-1)+1=EOMONTH($L26,-1)+1,$F26-SUM(AF26:$FB26),RmbtMensuel(AE$16,$M26,$N26,$F26,$L26)),2)</f>
        <v>0</v>
      </c>
      <c r="AF26" s="29">
        <f>ROUND(IF(EOMONTH(AF$16,-1)+1=EOMONTH($L26,-1)+1,$F26-SUM(AG26:$FB26),RmbtMensuel(AF$16,$M26,$N26,$F26,$L26)),2)</f>
        <v>0</v>
      </c>
      <c r="AG26" s="29">
        <f>ROUND(IF(EOMONTH(AG$16,-1)+1=EOMONTH($L26,-1)+1,$F26-SUM(AH26:$FB26),RmbtMensuel(AG$16,$M26,$N26,$F26,$L26)),2)</f>
        <v>0</v>
      </c>
      <c r="AH26" s="29">
        <f>ROUND(IF(EOMONTH(AH$16,-1)+1=EOMONTH($L26,-1)+1,$F26-SUM(AI26:$FB26),RmbtMensuel(AH$16,$M26,$N26,$F26,$L26)),2)</f>
        <v>0</v>
      </c>
      <c r="AI26" s="29">
        <f>ROUND(IF(EOMONTH(AI$16,-1)+1=EOMONTH($L26,-1)+1,$F26-SUM(AJ26:$FB26),RmbtMensuel(AI$16,$M26,$N26,$F26,$L26)),2)</f>
        <v>0</v>
      </c>
      <c r="AJ26" s="29">
        <f>ROUND(IF(EOMONTH(AJ$16,-1)+1=EOMONTH($L26,-1)+1,$F26-SUM(AK26:$FB26),RmbtMensuel(AJ$16,$M26,$N26,$F26,$L26)),2)</f>
        <v>0</v>
      </c>
      <c r="AK26" s="29">
        <f>ROUND(IF(EOMONTH(AK$16,-1)+1=EOMONTH($L26,-1)+1,$F26-SUM(AL26:$FB26),RmbtMensuel(AK$16,$M26,$N26,$F26,$L26)),2)</f>
        <v>0</v>
      </c>
      <c r="AL26" s="29">
        <f>ROUND(IF(EOMONTH(AL$16,-1)+1=EOMONTH($L26,-1)+1,$F26-SUM(AM26:$FB26),RmbtMensuel(AL$16,$M26,$N26,$F26,$L26)),2)</f>
        <v>0</v>
      </c>
      <c r="AM26" s="29">
        <f>ROUND(IF(EOMONTH(AM$16,-1)+1=EOMONTH($L26,-1)+1,$F26-SUM(AN26:$FB26),RmbtMensuel(AM$16,$M26,$N26,$F26,$L26)),2)</f>
        <v>0</v>
      </c>
      <c r="AN26" s="29">
        <f>ROUND(IF(EOMONTH(AN$16,-1)+1=EOMONTH($L26,-1)+1,$F26-SUM(AO26:$FB26),RmbtMensuel(AN$16,$M26,$N26,$F26,$L26)),2)</f>
        <v>0</v>
      </c>
      <c r="AO26" s="29">
        <f>ROUND(IF(EOMONTH(AO$16,-1)+1=EOMONTH($L26,-1)+1,$F26-SUM(AP26:$FB26),RmbtMensuel(AO$16,$M26,$N26,$F26,$L26)),2)</f>
        <v>0</v>
      </c>
      <c r="AP26" s="29">
        <f>ROUND(IF(EOMONTH(AP$16,-1)+1=EOMONTH($L26,-1)+1,$F26-SUM(AQ26:$FB26),RmbtMensuel(AP$16,$M26,$N26,$F26,$L26)),2)</f>
        <v>0</v>
      </c>
      <c r="AQ26" s="29">
        <f>ROUND(IF(EOMONTH(AQ$16,-1)+1=EOMONTH($L26,-1)+1,$F26-SUM(AR26:$FB26),RmbtMensuel(AQ$16,$M26,$N26,$F26,$L26)),2)</f>
        <v>0</v>
      </c>
      <c r="AR26" s="29">
        <f>ROUND(IF(EOMONTH(AR$16,-1)+1=EOMONTH($L26,-1)+1,$F26-SUM(AS26:$FB26),RmbtMensuel(AR$16,$M26,$N26,$F26,$L26)),2)</f>
        <v>0</v>
      </c>
      <c r="AS26" s="29">
        <f>ROUND(IF(EOMONTH(AS$16,-1)+1=EOMONTH($L26,-1)+1,$F26-SUM(AT26:$FB26),RmbtMensuel(AS$16,$M26,$N26,$F26,$L26)),2)</f>
        <v>0</v>
      </c>
      <c r="AT26" s="29">
        <f>ROUND(IF(EOMONTH(AT$16,-1)+1=EOMONTH($L26,-1)+1,$F26-SUM(AU26:$FB26),RmbtMensuel(AT$16,$M26,$N26,$F26,$L26)),2)</f>
        <v>0</v>
      </c>
      <c r="AU26" s="29">
        <f>ROUND(IF(EOMONTH(AU$16,-1)+1=EOMONTH($L26,-1)+1,$F26-SUM(AV26:$FB26),RmbtMensuel(AU$16,$M26,$N26,$F26,$L26)),2)</f>
        <v>0</v>
      </c>
      <c r="AV26" s="29">
        <f>ROUND(IF(EOMONTH(AV$16,-1)+1=EOMONTH($L26,-1)+1,$F26-SUM(AW26:$FB26),RmbtMensuel(AV$16,$M26,$N26,$F26,$L26)),2)</f>
        <v>0</v>
      </c>
      <c r="AW26" s="29">
        <f>ROUND(IF(EOMONTH(AW$16,-1)+1=EOMONTH($L26,-1)+1,$F26-SUM(AX26:$FB26),RmbtMensuel(AW$16,$M26,$N26,$F26,$L26)),2)</f>
        <v>0</v>
      </c>
      <c r="AX26" s="29">
        <f>ROUND(IF(EOMONTH(AX$16,-1)+1=EOMONTH($L26,-1)+1,$F26-SUM(AY26:$FB26),RmbtMensuel(AX$16,$M26,$N26,$F26,$L26)),2)</f>
        <v>0</v>
      </c>
      <c r="AY26" s="29">
        <f>ROUND(IF(EOMONTH(AY$16,-1)+1=EOMONTH($L26,-1)+1,$F26-SUM(AZ26:$FB26),RmbtMensuel(AY$16,$M26,$N26,$F26,$L26)),2)</f>
        <v>0</v>
      </c>
      <c r="AZ26" s="29">
        <f>ROUND(IF(EOMONTH(AZ$16,-1)+1=EOMONTH($L26,-1)+1,$F26-SUM(BA26:$FB26),RmbtMensuel(AZ$16,$M26,$N26,$F26,$L26)),2)</f>
        <v>0</v>
      </c>
      <c r="BA26" s="29">
        <f>ROUND(IF(EOMONTH(BA$16,-1)+1=EOMONTH($L26,-1)+1,$F26-SUM(BB26:$FB26),RmbtMensuel(BA$16,$M26,$N26,$F26,$L26)),2)</f>
        <v>0</v>
      </c>
      <c r="BB26" s="29">
        <f>ROUND(IF(EOMONTH(BB$16,-1)+1=EOMONTH($L26,-1)+1,$F26-SUM(BC26:$FB26),RmbtMensuel(BB$16,$M26,$N26,$F26,$L26)),2)</f>
        <v>0</v>
      </c>
      <c r="BC26" s="29">
        <f>ROUND(IF(EOMONTH(BC$16,-1)+1=EOMONTH($L26,-1)+1,$F26-SUM(BD26:$FB26),RmbtMensuel(BC$16,$M26,$N26,$F26,$L26)),2)</f>
        <v>0</v>
      </c>
      <c r="BD26" s="29">
        <f>ROUND(IF(EOMONTH(BD$16,-1)+1=EOMONTH($L26,-1)+1,$F26-SUM(BE26:$FB26),RmbtMensuel(BD$16,$M26,$N26,$F26,$L26)),2)</f>
        <v>0</v>
      </c>
      <c r="BE26" s="29">
        <f>ROUND(IF(EOMONTH(BE$16,-1)+1=EOMONTH($L26,-1)+1,$F26-SUM(BF26:$FB26),RmbtMensuel(BE$16,$M26,$N26,$F26,$L26)),2)</f>
        <v>0</v>
      </c>
      <c r="BF26" s="29">
        <f>ROUND(IF(EOMONTH(BF$16,-1)+1=EOMONTH($L26,-1)+1,$F26-SUM(BG26:$FB26),RmbtMensuel(BF$16,$M26,$N26,$F26,$L26)),2)</f>
        <v>0</v>
      </c>
      <c r="BG26" s="29">
        <f>ROUND(IF(EOMONTH(BG$16,-1)+1=EOMONTH($L26,-1)+1,$F26-SUM(BH26:$FB26),RmbtMensuel(BG$16,$M26,$N26,$F26,$L26)),2)</f>
        <v>0</v>
      </c>
      <c r="BH26" s="29">
        <f>ROUND(IF(EOMONTH(BH$16,-1)+1=EOMONTH($L26,-1)+1,$F26-SUM(BI26:$FB26),RmbtMensuel(BH$16,$M26,$N26,$F26,$L26)),2)</f>
        <v>0</v>
      </c>
      <c r="BI26" s="29">
        <f>ROUND(IF(EOMONTH(BI$16,-1)+1=EOMONTH($L26,-1)+1,$F26-SUM(BJ26:$FB26),RmbtMensuel(BI$16,$M26,$N26,$F26,$L26)),2)</f>
        <v>0</v>
      </c>
      <c r="BJ26" s="29">
        <f>ROUND(IF(EOMONTH(BJ$16,-1)+1=EOMONTH($L26,-1)+1,$F26-SUM(BK26:$FB26),RmbtMensuel(BJ$16,$M26,$N26,$F26,$L26)),2)</f>
        <v>0</v>
      </c>
      <c r="BK26" s="29">
        <f>ROUND(IF(EOMONTH(BK$16,-1)+1=EOMONTH($L26,-1)+1,$F26-SUM(BL26:$FB26),RmbtMensuel(BK$16,$M26,$N26,$F26,$L26)),2)</f>
        <v>0</v>
      </c>
      <c r="BL26" s="29">
        <f>ROUND(IF(EOMONTH(BL$16,-1)+1=EOMONTH($L26,-1)+1,$F26-SUM(BM26:$FB26),RmbtMensuel(BL$16,$M26,$N26,$F26,$L26)),2)</f>
        <v>0</v>
      </c>
      <c r="BM26" s="29">
        <f>ROUND(IF(EOMONTH(BM$16,-1)+1=EOMONTH($L26,-1)+1,$F26-SUM(BN26:$FB26),RmbtMensuel(BM$16,$M26,$N26,$F26,$L26)),2)</f>
        <v>0</v>
      </c>
      <c r="BN26" s="29">
        <f>ROUND(IF(EOMONTH(BN$16,-1)+1=EOMONTH($L26,-1)+1,$F26-SUM(BO26:$FB26),RmbtMensuel(BN$16,$M26,$N26,$F26,$L26)),2)</f>
        <v>0</v>
      </c>
      <c r="BO26" s="29">
        <f>ROUND(IF(EOMONTH(BO$16,-1)+1=EOMONTH($L26,-1)+1,$F26-SUM(BP26:$FB26),RmbtMensuel(BO$16,$M26,$N26,$F26,$L26)),2)</f>
        <v>0</v>
      </c>
      <c r="BP26" s="29">
        <f>ROUND(IF(EOMONTH(BP$16,-1)+1=EOMONTH($L26,-1)+1,$F26-SUM(BQ26:$FB26),RmbtMensuel(BP$16,$M26,$N26,$F26,$L26)),2)</f>
        <v>0</v>
      </c>
      <c r="BQ26" s="29">
        <f>ROUND(IF(EOMONTH(BQ$16,-1)+1=EOMONTH($L26,-1)+1,$F26-SUM(BR26:$FB26),RmbtMensuel(BQ$16,$M26,$N26,$F26,$L26)),2)</f>
        <v>0</v>
      </c>
      <c r="BR26" s="29">
        <f>ROUND(IF(EOMONTH(BR$16,-1)+1=EOMONTH($L26,-1)+1,$F26-SUM(BS26:$FB26),RmbtMensuel(BR$16,$M26,$N26,$F26,$L26)),2)</f>
        <v>0</v>
      </c>
      <c r="BS26" s="29">
        <f>ROUND(IF(EOMONTH(BS$16,-1)+1=EOMONTH($L26,-1)+1,$F26-SUM(BT26:$FB26),RmbtMensuel(BS$16,$M26,$N26,$F26,$L26)),2)</f>
        <v>0</v>
      </c>
      <c r="BT26" s="29">
        <f>ROUND(IF(EOMONTH(BT$16,-1)+1=EOMONTH($L26,-1)+1,$F26-SUM(BU26:$FB26),RmbtMensuel(BT$16,$M26,$N26,$F26,$L26)),2)</f>
        <v>0</v>
      </c>
      <c r="BU26" s="29">
        <f>ROUND(IF(EOMONTH(BU$16,-1)+1=EOMONTH($L26,-1)+1,$F26-SUM(BV26:$FB26),RmbtMensuel(BU$16,$M26,$N26,$F26,$L26)),2)</f>
        <v>0</v>
      </c>
      <c r="BV26" s="29">
        <f>ROUND(IF(EOMONTH(BV$16,-1)+1=EOMONTH($L26,-1)+1,$F26-SUM(BW26:$FB26),RmbtMensuel(BV$16,$M26,$N26,$F26,$L26)),2)</f>
        <v>0</v>
      </c>
      <c r="BW26" s="29">
        <f>ROUND(IF(EOMONTH(BW$16,-1)+1=EOMONTH($L26,-1)+1,$F26-SUM(BX26:$FB26),RmbtMensuel(BW$16,$M26,$N26,$F26,$L26)),2)</f>
        <v>0</v>
      </c>
      <c r="BX26" s="29">
        <f>ROUND(IF(EOMONTH(BX$16,-1)+1=EOMONTH($L26,-1)+1,$F26-SUM(BY26:$FB26),RmbtMensuel(BX$16,$M26,$N26,$F26,$L26)),2)</f>
        <v>0</v>
      </c>
      <c r="BY26" s="29">
        <f>ROUND(IF(EOMONTH(BY$16,-1)+1=EOMONTH($L26,-1)+1,$F26-SUM(BZ26:$FB26),RmbtMensuel(BY$16,$M26,$N26,$F26,$L26)),2)</f>
        <v>0</v>
      </c>
      <c r="BZ26" s="29">
        <f>ROUND(IF(EOMONTH(BZ$16,-1)+1=EOMONTH($L26,-1)+1,$F26-SUM(CA26:$FB26),RmbtMensuel(BZ$16,$M26,$N26,$F26,$L26)),2)</f>
        <v>0</v>
      </c>
      <c r="CA26" s="29">
        <f>ROUND(IF(EOMONTH(CA$16,-1)+1=EOMONTH($L26,-1)+1,$F26-SUM(CB26:$FB26),RmbtMensuel(CA$16,$M26,$N26,$F26,$L26)),2)</f>
        <v>0</v>
      </c>
      <c r="CB26" s="29">
        <f>ROUND(IF(EOMONTH(CB$16,-1)+1=EOMONTH($L26,-1)+1,$F26-SUM(CC26:$FB26),RmbtMensuel(CB$16,$M26,$N26,$F26,$L26)),2)</f>
        <v>0</v>
      </c>
      <c r="CC26" s="29">
        <f>ROUND(IF(EOMONTH(CC$16,-1)+1=EOMONTH($L26,-1)+1,$F26-SUM(CD26:$FB26),RmbtMensuel(CC$16,$M26,$N26,$F26,$L26)),2)</f>
        <v>0</v>
      </c>
      <c r="CD26" s="29">
        <f>ROUND(IF(EOMONTH(CD$16,-1)+1=EOMONTH($L26,-1)+1,$F26-SUM(CE26:$FB26),RmbtMensuel(CD$16,$M26,$N26,$F26,$L26)),2)</f>
        <v>0</v>
      </c>
      <c r="CE26" s="29">
        <f>ROUND(IF(EOMONTH(CE$16,-1)+1=EOMONTH($L26,-1)+1,$F26-SUM(CF26:$FB26),RmbtMensuel(CE$16,$M26,$N26,$F26,$L26)),2)</f>
        <v>0</v>
      </c>
      <c r="CF26" s="29">
        <f>ROUND(IF(EOMONTH(CF$16,-1)+1=EOMONTH($L26,-1)+1,$F26-SUM(CG26:$FB26),RmbtMensuel(CF$16,$M26,$N26,$F26,$L26)),2)</f>
        <v>0</v>
      </c>
      <c r="CG26" s="29">
        <f>ROUND(IF(EOMONTH(CG$16,-1)+1=EOMONTH($L26,-1)+1,$F26-SUM(CH26:$FB26),RmbtMensuel(CG$16,$M26,$N26,$F26,$L26)),2)</f>
        <v>0</v>
      </c>
      <c r="CH26" s="29">
        <f>ROUND(IF(EOMONTH(CH$16,-1)+1=EOMONTH($L26,-1)+1,$F26-SUM(CI26:$FB26),RmbtMensuel(CH$16,$M26,$N26,$F26,$L26)),2)</f>
        <v>0</v>
      </c>
      <c r="CI26" s="29">
        <f>ROUND(IF(EOMONTH(CI$16,-1)+1=EOMONTH($L26,-1)+1,$F26-SUM(CJ26:$FB26),RmbtMensuel(CI$16,$M26,$N26,$F26,$L26)),2)</f>
        <v>0</v>
      </c>
      <c r="CJ26" s="29">
        <f>ROUND(IF(EOMONTH(CJ$16,-1)+1=EOMONTH($L26,-1)+1,$F26-SUM(CK26:$FB26),RmbtMensuel(CJ$16,$M26,$N26,$F26,$L26)),2)</f>
        <v>0</v>
      </c>
      <c r="CK26" s="29">
        <f>ROUND(IF(EOMONTH(CK$16,-1)+1=EOMONTH($L26,-1)+1,$F26-SUM(CL26:$FB26),RmbtMensuel(CK$16,$M26,$N26,$F26,$L26)),2)</f>
        <v>0</v>
      </c>
      <c r="CL26" s="29">
        <f>ROUND(IF(EOMONTH(CL$16,-1)+1=EOMONTH($L26,-1)+1,$F26-SUM(CM26:$FB26),RmbtMensuel(CL$16,$M26,$N26,$F26,$L26)),2)</f>
        <v>0</v>
      </c>
      <c r="CM26" s="29">
        <f>ROUND(IF(EOMONTH(CM$16,-1)+1=EOMONTH($L26,-1)+1,$F26-SUM(CN26:$FB26),RmbtMensuel(CM$16,$M26,$N26,$F26,$L26)),2)</f>
        <v>0</v>
      </c>
      <c r="CN26" s="29">
        <f>ROUND(IF(EOMONTH(CN$16,-1)+1=EOMONTH($L26,-1)+1,$F26-SUM(CO26:$FB26),RmbtMensuel(CN$16,$M26,$N26,$F26,$L26)),2)</f>
        <v>0</v>
      </c>
      <c r="CO26" s="29">
        <f>ROUND(IF(EOMONTH(CO$16,-1)+1=EOMONTH($L26,-1)+1,$F26-SUM(CP26:$FB26),RmbtMensuel(CO$16,$M26,$N26,$F26,$L26)),2)</f>
        <v>0</v>
      </c>
      <c r="CP26" s="29">
        <f>ROUND(IF(EOMONTH(CP$16,-1)+1=EOMONTH($L26,-1)+1,$F26-SUM(CQ26:$FB26),RmbtMensuel(CP$16,$M26,$N26,$F26,$L26)),2)</f>
        <v>0</v>
      </c>
      <c r="CQ26" s="29">
        <f>ROUND(IF(EOMONTH(CQ$16,-1)+1=EOMONTH($L26,-1)+1,$F26-SUM(CR26:$FB26),RmbtMensuel(CQ$16,$M26,$N26,$F26,$L26)),2)</f>
        <v>0</v>
      </c>
      <c r="CR26" s="29">
        <f>ROUND(IF(EOMONTH(CR$16,-1)+1=EOMONTH($L26,-1)+1,$F26-SUM(CS26:$FB26),RmbtMensuel(CR$16,$M26,$N26,$F26,$L26)),2)</f>
        <v>0</v>
      </c>
      <c r="CS26" s="29">
        <f>ROUND(IF(EOMONTH(CS$16,-1)+1=EOMONTH($L26,-1)+1,$F26-SUM(CT26:$FB26),RmbtMensuel(CS$16,$M26,$N26,$F26,$L26)),2)</f>
        <v>0</v>
      </c>
      <c r="CT26" s="29">
        <f>ROUND(IF(EOMONTH(CT$16,-1)+1=EOMONTH($L26,-1)+1,$F26-SUM(CU26:$FB26),RmbtMensuel(CT$16,$M26,$N26,$F26,$L26)),2)</f>
        <v>0</v>
      </c>
      <c r="CU26" s="29">
        <f>ROUND(IF(EOMONTH(CU$16,-1)+1=EOMONTH($L26,-1)+1,$F26-SUM(CV26:$FB26),RmbtMensuel(CU$16,$M26,$N26,$F26,$L26)),2)</f>
        <v>0</v>
      </c>
      <c r="CV26" s="29">
        <f>ROUND(IF(EOMONTH(CV$16,-1)+1=EOMONTH($L26,-1)+1,$F26-SUM(CW26:$FB26),RmbtMensuel(CV$16,$M26,$N26,$F26,$L26)),2)</f>
        <v>0</v>
      </c>
      <c r="CW26" s="29">
        <f>ROUND(IF(EOMONTH(CW$16,-1)+1=EOMONTH($L26,-1)+1,$F26-SUM(CX26:$FB26),RmbtMensuel(CW$16,$M26,$N26,$F26,$L26)),2)</f>
        <v>0</v>
      </c>
      <c r="CX26" s="29">
        <f>ROUND(IF(EOMONTH(CX$16,-1)+1=EOMONTH($L26,-1)+1,$F26-SUM(CY26:$FB26),RmbtMensuel(CX$16,$M26,$N26,$F26,$L26)),2)</f>
        <v>0</v>
      </c>
      <c r="CY26" s="29">
        <f>ROUND(IF(EOMONTH(CY$16,-1)+1=EOMONTH($L26,-1)+1,$F26-SUM(CZ26:$FB26),RmbtMensuel(CY$16,$M26,$N26,$F26,$L26)),2)</f>
        <v>0</v>
      </c>
      <c r="CZ26" s="29">
        <f>ROUND(IF(EOMONTH(CZ$16,-1)+1=EOMONTH($L26,-1)+1,$F26-SUM(DA26:$FB26),RmbtMensuel(CZ$16,$M26,$N26,$F26,$L26)),2)</f>
        <v>0</v>
      </c>
      <c r="DA26" s="29">
        <f>ROUND(IF(EOMONTH(DA$16,-1)+1=EOMONTH($L26,-1)+1,$F26-SUM(DB26:$FB26),RmbtMensuel(DA$16,$M26,$N26,$F26,$L26)),2)</f>
        <v>0</v>
      </c>
      <c r="DB26" s="29">
        <f>ROUND(IF(EOMONTH(DB$16,-1)+1=EOMONTH($L26,-1)+1,$F26-SUM(DC26:$FB26),RmbtMensuel(DB$16,$M26,$N26,$F26,$L26)),2)</f>
        <v>0</v>
      </c>
      <c r="DC26" s="29">
        <f>ROUND(IF(EOMONTH(DC$16,-1)+1=EOMONTH($L26,-1)+1,$F26-SUM(DD26:$FB26),RmbtMensuel(DC$16,$M26,$N26,$F26,$L26)),2)</f>
        <v>0</v>
      </c>
      <c r="DD26" s="29">
        <f>ROUND(IF(EOMONTH(DD$16,-1)+1=EOMONTH($L26,-1)+1,$F26-SUM(DE26:$FB26),RmbtMensuel(DD$16,$M26,$N26,$F26,$L26)),2)</f>
        <v>0</v>
      </c>
      <c r="DE26" s="29">
        <f>ROUND(IF(EOMONTH(DE$16,-1)+1=EOMONTH($L26,-1)+1,$F26-SUM(DF26:$FB26),RmbtMensuel(DE$16,$M26,$N26,$F26,$L26)),2)</f>
        <v>0</v>
      </c>
      <c r="DF26" s="29">
        <f>ROUND(IF(EOMONTH(DF$16,-1)+1=EOMONTH($L26,-1)+1,$F26-SUM(DG26:$FB26),RmbtMensuel(DF$16,$M26,$N26,$F26,$L26)),2)</f>
        <v>0</v>
      </c>
      <c r="DG26" s="29">
        <f>ROUND(IF(EOMONTH(DG$16,-1)+1=EOMONTH($L26,-1)+1,$F26-SUM(DH26:$FB26),RmbtMensuel(DG$16,$M26,$N26,$F26,$L26)),2)</f>
        <v>0</v>
      </c>
      <c r="DH26" s="29">
        <f>ROUND(IF(EOMONTH(DH$16,-1)+1=EOMONTH($L26,-1)+1,$F26-SUM(DI26:$FB26),RmbtMensuel(DH$16,$M26,$N26,$F26,$L26)),2)</f>
        <v>0</v>
      </c>
      <c r="DI26" s="29">
        <f>ROUND(IF(EOMONTH(DI$16,-1)+1=EOMONTH($L26,-1)+1,$F26-SUM(DJ26:$FB26),RmbtMensuel(DI$16,$M26,$N26,$F26,$L26)),2)</f>
        <v>0</v>
      </c>
      <c r="DJ26" s="29">
        <f>ROUND(IF(EOMONTH(DJ$16,-1)+1=EOMONTH($L26,-1)+1,$F26-SUM(DK26:$FB26),RmbtMensuel(DJ$16,$M26,$N26,$F26,$L26)),2)</f>
        <v>0</v>
      </c>
      <c r="DK26" s="29">
        <f>ROUND(IF(EOMONTH(DK$16,-1)+1=EOMONTH($L26,-1)+1,$F26-SUM(DL26:$FB26),RmbtMensuel(DK$16,$M26,$N26,$F26,$L26)),2)</f>
        <v>0</v>
      </c>
      <c r="DL26" s="29">
        <f>ROUND(IF(EOMONTH(DL$16,-1)+1=EOMONTH($L26,-1)+1,$F26-SUM(DM26:$FB26),RmbtMensuel(DL$16,$M26,$N26,$F26,$L26)),2)</f>
        <v>0</v>
      </c>
      <c r="DM26" s="29">
        <f>ROUND(IF(EOMONTH(DM$16,-1)+1=EOMONTH($L26,-1)+1,$F26-SUM(DN26:$FB26),RmbtMensuel(DM$16,$M26,$N26,$F26,$L26)),2)</f>
        <v>0</v>
      </c>
      <c r="DN26" s="29">
        <f>ROUND(IF(EOMONTH(DN$16,-1)+1=EOMONTH($L26,-1)+1,$F26-SUM(DO26:$FB26),RmbtMensuel(DN$16,$M26,$N26,$F26,$L26)),2)</f>
        <v>0</v>
      </c>
      <c r="DO26" s="29">
        <f>ROUND(IF(EOMONTH(DO$16,-1)+1=EOMONTH($L26,-1)+1,$F26-SUM(DP26:$FB26),RmbtMensuel(DO$16,$M26,$N26,$F26,$L26)),2)</f>
        <v>0</v>
      </c>
      <c r="DP26" s="29">
        <f>ROUND(IF(EOMONTH(DP$16,-1)+1=EOMONTH($L26,-1)+1,$F26-SUM(DQ26:$FB26),RmbtMensuel(DP$16,$M26,$N26,$F26,$L26)),2)</f>
        <v>0</v>
      </c>
      <c r="DQ26" s="29">
        <f>ROUND(IF(EOMONTH(DQ$16,-1)+1=EOMONTH($L26,-1)+1,$F26-SUM(DR26:$FB26),RmbtMensuel(DQ$16,$M26,$N26,$F26,$L26)),2)</f>
        <v>0</v>
      </c>
      <c r="DR26" s="29">
        <f>ROUND(IF(EOMONTH(DR$16,-1)+1=EOMONTH($L26,-1)+1,$F26-SUM(DS26:$FB26),RmbtMensuel(DR$16,$M26,$N26,$F26,$L26)),2)</f>
        <v>0</v>
      </c>
      <c r="DS26" s="29">
        <f>ROUND(IF(EOMONTH(DS$16,-1)+1=EOMONTH($L26,-1)+1,$F26-SUM(DT26:$FB26),RmbtMensuel(DS$16,$M26,$N26,$F26,$L26)),2)</f>
        <v>0</v>
      </c>
      <c r="DT26" s="29">
        <f>ROUND(IF(EOMONTH(DT$16,-1)+1=EOMONTH($L26,-1)+1,$F26-SUM(DU26:$FB26),RmbtMensuel(DT$16,$M26,$N26,$F26,$L26)),2)</f>
        <v>0</v>
      </c>
      <c r="DU26" s="29">
        <f>ROUND(IF(EOMONTH(DU$16,-1)+1=EOMONTH($L26,-1)+1,$F26-SUM(DV26:$FB26),RmbtMensuel(DU$16,$M26,$N26,$F26,$L26)),2)</f>
        <v>0</v>
      </c>
      <c r="DV26" s="29">
        <f>ROUND(IF(EOMONTH(DV$16,-1)+1=EOMONTH($L26,-1)+1,$F26-SUM(DW26:$FB26),RmbtMensuel(DV$16,$M26,$N26,$F26,$L26)),2)</f>
        <v>0</v>
      </c>
      <c r="DW26" s="29">
        <f>ROUND(IF(EOMONTH(DW$16,-1)+1=EOMONTH($L26,-1)+1,$F26-SUM(DX26:$FB26),RmbtMensuel(DW$16,$M26,$N26,$F26,$L26)),2)</f>
        <v>0</v>
      </c>
      <c r="DX26" s="29">
        <f>ROUND(IF(EOMONTH(DX$16,-1)+1=EOMONTH($L26,-1)+1,$F26-SUM(DY26:$FB26),RmbtMensuel(DX$16,$M26,$N26,$F26,$L26)),2)</f>
        <v>0</v>
      </c>
      <c r="DY26" s="29">
        <f>ROUND(IF(EOMONTH(DY$16,-1)+1=EOMONTH($L26,-1)+1,$F26-SUM(DZ26:$FB26),RmbtMensuel(DY$16,$M26,$N26,$F26,$L26)),2)</f>
        <v>0</v>
      </c>
      <c r="DZ26" s="29">
        <f>ROUND(IF(EOMONTH(DZ$16,-1)+1=EOMONTH($L26,-1)+1,$F26-SUM(EA26:$FB26),RmbtMensuel(DZ$16,$M26,$N26,$F26,$L26)),2)</f>
        <v>0</v>
      </c>
      <c r="EA26" s="29">
        <f>ROUND(IF(EOMONTH(EA$16,-1)+1=EOMONTH($L26,-1)+1,$F26-SUM(EB26:$FB26),RmbtMensuel(EA$16,$M26,$N26,$F26,$L26)),2)</f>
        <v>0</v>
      </c>
      <c r="EB26" s="29">
        <f>ROUND(IF(EOMONTH(EB$16,-1)+1=EOMONTH($L26,-1)+1,$F26-SUM(EC26:$FB26),RmbtMensuel(EB$16,$M26,$N26,$F26,$L26)),2)</f>
        <v>0</v>
      </c>
      <c r="EC26" s="29">
        <f>ROUND(IF(EOMONTH(EC$16,-1)+1=EOMONTH($L26,-1)+1,$F26-SUM(ED26:$FB26),RmbtMensuel(EC$16,$M26,$N26,$F26,$L26)),2)</f>
        <v>0</v>
      </c>
      <c r="ED26" s="29">
        <f>ROUND(IF(EOMONTH(ED$16,-1)+1=EOMONTH($L26,-1)+1,$F26-SUM(EE26:$FB26),RmbtMensuel(ED$16,$M26,$N26,$F26,$L26)),2)</f>
        <v>0</v>
      </c>
      <c r="EE26" s="29">
        <f>ROUND(IF(EOMONTH(EE$16,-1)+1=EOMONTH($L26,-1)+1,$F26-SUM(EF26:$FB26),RmbtMensuel(EE$16,$M26,$N26,$F26,$L26)),2)</f>
        <v>0</v>
      </c>
      <c r="EF26" s="29">
        <f>ROUND(IF(EOMONTH(EF$16,-1)+1=EOMONTH($L26,-1)+1,$F26-SUM(EG26:$FB26),RmbtMensuel(EF$16,$M26,$N26,$F26,$L26)),2)</f>
        <v>0</v>
      </c>
      <c r="EG26" s="29">
        <f>ROUND(IF(EOMONTH(EG$16,-1)+1=EOMONTH($L26,-1)+1,$F26-SUM(EH26:$FB26),RmbtMensuel(EG$16,$M26,$N26,$F26,$L26)),2)</f>
        <v>0</v>
      </c>
      <c r="EH26" s="29">
        <f>ROUND(IF(EOMONTH(EH$16,-1)+1=EOMONTH($L26,-1)+1,$F26-SUM(EI26:$FB26),RmbtMensuel(EH$16,$M26,$N26,$F26,$L26)),2)</f>
        <v>0</v>
      </c>
      <c r="EI26" s="29">
        <f>ROUND(IF(EOMONTH(EI$16,-1)+1=EOMONTH($L26,-1)+1,$F26-SUM(EJ26:$FB26),RmbtMensuel(EI$16,$M26,$N26,$F26,$L26)),2)</f>
        <v>0</v>
      </c>
      <c r="EJ26" s="29">
        <f>ROUND(IF(EOMONTH(EJ$16,-1)+1=EOMONTH($L26,-1)+1,$F26-SUM(EK26:$FB26),RmbtMensuel(EJ$16,$M26,$N26,$F26,$L26)),2)</f>
        <v>0</v>
      </c>
      <c r="EK26" s="29">
        <f>ROUND(IF(EOMONTH(EK$16,-1)+1=EOMONTH($L26,-1)+1,$F26-SUM(EL26:$FB26),RmbtMensuel(EK$16,$M26,$N26,$F26,$L26)),2)</f>
        <v>0</v>
      </c>
      <c r="EL26" s="29">
        <f>ROUND(IF(EOMONTH(EL$16,-1)+1=EOMONTH($L26,-1)+1,$F26-SUM(EM26:$FB26),RmbtMensuel(EL$16,$M26,$N26,$F26,$L26)),2)</f>
        <v>0</v>
      </c>
      <c r="EM26" s="29">
        <f>ROUND(IF(EOMONTH(EM$16,-1)+1=EOMONTH($L26,-1)+1,$F26-SUM(EN26:$FB26),RmbtMensuel(EM$16,$M26,$N26,$F26,$L26)),2)</f>
        <v>0</v>
      </c>
      <c r="EN26" s="29">
        <f>ROUND(IF(EOMONTH(EN$16,-1)+1=EOMONTH($L26,-1)+1,$F26-SUM(EO26:$FB26),RmbtMensuel(EN$16,$M26,$N26,$F26,$L26)),2)</f>
        <v>0</v>
      </c>
      <c r="EO26" s="29">
        <f>ROUND(IF(EOMONTH(EO$16,-1)+1=EOMONTH($L26,-1)+1,$F26-SUM(EP26:$FB26),RmbtMensuel(EO$16,$M26,$N26,$F26,$L26)),2)</f>
        <v>0</v>
      </c>
      <c r="EP26" s="29">
        <f>ROUND(IF(EOMONTH(EP$16,-1)+1=EOMONTH($L26,-1)+1,$F26-SUM(EQ26:$FB26),RmbtMensuel(EP$16,$M26,$N26,$F26,$L26)),2)</f>
        <v>0</v>
      </c>
      <c r="EQ26" s="29">
        <f>ROUND(IF(EOMONTH(EQ$16,-1)+1=EOMONTH($L26,-1)+1,$F26-SUM(ER26:$FB26),RmbtMensuel(EQ$16,$M26,$N26,$F26,$L26)),2)</f>
        <v>0</v>
      </c>
      <c r="ER26" s="29">
        <f>ROUND(IF(EOMONTH(ER$16,-1)+1=EOMONTH($L26,-1)+1,$F26-SUM(ES26:$FB26),RmbtMensuel(ER$16,$M26,$N26,$F26,$L26)),2)</f>
        <v>0</v>
      </c>
      <c r="ES26" s="29">
        <f>ROUND(IF(EOMONTH(ES$16,-1)+1=EOMONTH($L26,-1)+1,$F26-SUM(ET26:$FB26),RmbtMensuel(ES$16,$M26,$N26,$F26,$L26)),2)</f>
        <v>0</v>
      </c>
      <c r="ET26" s="29">
        <f>ROUND(IF(EOMONTH(ET$16,-1)+1=EOMONTH($L26,-1)+1,$F26-SUM(EU26:$FB26),RmbtMensuel(ET$16,$M26,$N26,$F26,$L26)),2)</f>
        <v>0</v>
      </c>
      <c r="EU26" s="29">
        <f>ROUND(IF(EOMONTH(EU$16,-1)+1=EOMONTH($L26,-1)+1,$F26-SUM(EV26:$FB26),RmbtMensuel(EU$16,$M26,$N26,$F26,$L26)),2)</f>
        <v>0</v>
      </c>
      <c r="EV26" s="29">
        <f>ROUND(IF(EOMONTH(EV$16,-1)+1=EOMONTH($L26,-1)+1,$F26-SUM(EW26:$FB26),RmbtMensuel(EV$16,$M26,$N26,$F26,$L26)),2)</f>
        <v>0</v>
      </c>
      <c r="EW26" s="29">
        <f>ROUND(IF(EOMONTH(EW$16,-1)+1=EOMONTH($L26,-1)+1,$F26-SUM(EX26:$FB26),RmbtMensuel(EW$16,$M26,$N26,$F26,$L26)),2)</f>
        <v>0</v>
      </c>
      <c r="EX26" s="29">
        <f>ROUND(IF(EOMONTH(EX$16,-1)+1=EOMONTH($L26,-1)+1,$F26-SUM(EY26:$FB26),RmbtMensuel(EX$16,$M26,$N26,$F26,$L26)),2)</f>
        <v>0</v>
      </c>
      <c r="EY26" s="29">
        <f>ROUND(IF(EOMONTH(EY$16,-1)+1=EOMONTH($L26,-1)+1,$F26-SUM(EZ26:$FB26),RmbtMensuel(EY$16,$M26,$N26,$F26,$L26)),2)</f>
        <v>0</v>
      </c>
      <c r="EZ26" s="29">
        <f>ROUND(IF(EOMONTH(EZ$16,-1)+1=EOMONTH($L26,-1)+1,$F26-SUM(FA26:$FB26),RmbtMensuel(EZ$16,$M26,$N26,$F26,$L26)),2)</f>
        <v>0</v>
      </c>
      <c r="FA26" s="29">
        <f>ROUND(IF(EOMONTH(FA$16,-1)+1=EOMONTH($L26,-1)+1,$F26-SUM(FB26:$FB26),RmbtMensuel(FA$16,$M26,$N26,$F26,$L26)),2)</f>
        <v>0</v>
      </c>
      <c r="FB26" s="29">
        <f>ROUND(IF(EOMONTH(FB$16,-1)+1=EOMONTH($L26,-1)+1,$F26-SUM($FB26:FC26),RmbtMensuel(FB$16,$M26,$N26,$F26,$L26)),2)</f>
        <v>0</v>
      </c>
    </row>
    <row r="27" spans="1:158" s="26" customFormat="1" ht="16.2" x14ac:dyDescent="0.65">
      <c r="A27" s="30"/>
      <c r="B27" s="31" t="s">
        <v>35</v>
      </c>
      <c r="C27" s="32"/>
      <c r="D27" s="33">
        <v>20200</v>
      </c>
      <c r="E27" s="34" t="s">
        <v>26</v>
      </c>
      <c r="F27" s="33">
        <v>24240</v>
      </c>
      <c r="G27" s="33" t="s">
        <v>23</v>
      </c>
      <c r="H27" s="33" t="s">
        <v>24</v>
      </c>
      <c r="I27" s="35"/>
      <c r="J27" s="35"/>
      <c r="K27" s="36">
        <f t="shared" si="16"/>
        <v>0</v>
      </c>
      <c r="L27" s="37">
        <v>42034</v>
      </c>
      <c r="M27" s="38">
        <v>42036</v>
      </c>
      <c r="N27" s="38">
        <v>42401</v>
      </c>
      <c r="O27" s="55" t="str">
        <f t="shared" si="17"/>
        <v>X</v>
      </c>
      <c r="P27" s="55" t="str">
        <f t="shared" si="18"/>
        <v/>
      </c>
      <c r="Q27" s="55" t="str">
        <f t="shared" si="19"/>
        <v/>
      </c>
      <c r="R27" s="55" t="str">
        <f t="shared" si="20"/>
        <v/>
      </c>
      <c r="S27" s="55" t="str">
        <f t="shared" si="21"/>
        <v/>
      </c>
      <c r="T27" s="55" t="str">
        <f t="shared" si="22"/>
        <v/>
      </c>
      <c r="U27" s="55" t="str">
        <f t="shared" si="23"/>
        <v/>
      </c>
      <c r="V27" s="55" t="str">
        <f t="shared" si="24"/>
        <v/>
      </c>
      <c r="W27" s="55" t="str">
        <f t="shared" si="25"/>
        <v/>
      </c>
      <c r="X27" s="56">
        <f t="shared" si="26"/>
        <v>42005</v>
      </c>
      <c r="Y27" s="42"/>
      <c r="Z27" s="25" t="str">
        <f t="shared" si="27"/>
        <v/>
      </c>
      <c r="AA27" s="29">
        <f>ROUND(IF(EOMONTH(AA$16,-1)+1=EOMONTH($L27,-1)+1,$F27-SUM(AB27:$FB27),RmbtMensuel(AA$16,$M27,$N27,$F27,$L27)),2)</f>
        <v>-2197</v>
      </c>
      <c r="AB27" s="29">
        <f>ROUND(IF(EOMONTH(AB$16,-1)+1=EOMONTH($L27,-1)+1,$F27-SUM(AC27:$FB27),RmbtMensuel(AB$16,$M27,$N27,$F27,$L27)),2)</f>
        <v>2196.98</v>
      </c>
      <c r="AC27" s="29">
        <f>ROUND(IF(EOMONTH(AC$16,-1)+1=EOMONTH($L27,-1)+1,$F27-SUM(AD27:$FB27),RmbtMensuel(AC$16,$M27,$N27,$F27,$L27)),2)</f>
        <v>2196.98</v>
      </c>
      <c r="AD27" s="29">
        <f>ROUND(IF(EOMONTH(AD$16,-1)+1=EOMONTH($L27,-1)+1,$F27-SUM(AE27:$FB27),RmbtMensuel(AD$16,$M27,$N27,$F27,$L27)),2)</f>
        <v>2196.98</v>
      </c>
      <c r="AE27" s="29">
        <f>ROUND(IF(EOMONTH(AE$16,-1)+1=EOMONTH($L27,-1)+1,$F27-SUM(AF27:$FB27),RmbtMensuel(AE$16,$M27,$N27,$F27,$L27)),2)</f>
        <v>2196.98</v>
      </c>
      <c r="AF27" s="29">
        <f>ROUND(IF(EOMONTH(AF$16,-1)+1=EOMONTH($L27,-1)+1,$F27-SUM(AG27:$FB27),RmbtMensuel(AF$16,$M27,$N27,$F27,$L27)),2)</f>
        <v>2196.98</v>
      </c>
      <c r="AG27" s="29">
        <f>ROUND(IF(EOMONTH(AG$16,-1)+1=EOMONTH($L27,-1)+1,$F27-SUM(AH27:$FB27),RmbtMensuel(AG$16,$M27,$N27,$F27,$L27)),2)</f>
        <v>2196.98</v>
      </c>
      <c r="AH27" s="29">
        <f>ROUND(IF(EOMONTH(AH$16,-1)+1=EOMONTH($L27,-1)+1,$F27-SUM(AI27:$FB27),RmbtMensuel(AH$16,$M27,$N27,$F27,$L27)),2)</f>
        <v>2196.98</v>
      </c>
      <c r="AI27" s="29">
        <f>ROUND(IF(EOMONTH(AI$16,-1)+1=EOMONTH($L27,-1)+1,$F27-SUM(AJ27:$FB27),RmbtMensuel(AI$16,$M27,$N27,$F27,$L27)),2)</f>
        <v>2196.98</v>
      </c>
      <c r="AJ27" s="29">
        <f>ROUND(IF(EOMONTH(AJ$16,-1)+1=EOMONTH($L27,-1)+1,$F27-SUM(AK27:$FB27),RmbtMensuel(AJ$16,$M27,$N27,$F27,$L27)),2)</f>
        <v>2196.98</v>
      </c>
      <c r="AK27" s="29">
        <f>ROUND(IF(EOMONTH(AK$16,-1)+1=EOMONTH($L27,-1)+1,$F27-SUM(AL27:$FB27),RmbtMensuel(AK$16,$M27,$N27,$F27,$L27)),2)</f>
        <v>2196.98</v>
      </c>
      <c r="AL27" s="29">
        <f>ROUND(IF(EOMONTH(AL$16,-1)+1=EOMONTH($L27,-1)+1,$F27-SUM(AM27:$FB27),RmbtMensuel(AL$16,$M27,$N27,$F27,$L27)),2)</f>
        <v>2196.98</v>
      </c>
      <c r="AM27" s="29">
        <f>ROUND(IF(EOMONTH(AM$16,-1)+1=EOMONTH($L27,-1)+1,$F27-SUM(AN27:$FB27),RmbtMensuel(AM$16,$M27,$N27,$F27,$L27)),2)</f>
        <v>2196.98</v>
      </c>
      <c r="AN27" s="29">
        <f>ROUND(IF(EOMONTH(AN$16,-1)+1=EOMONTH($L27,-1)+1,$F27-SUM(AO27:$FB27),RmbtMensuel(AN$16,$M27,$N27,$F27,$L27)),2)</f>
        <v>73.239999999999995</v>
      </c>
      <c r="AO27" s="29">
        <f>ROUND(IF(EOMONTH(AO$16,-1)+1=EOMONTH($L27,-1)+1,$F27-SUM(AP27:$FB27),RmbtMensuel(AO$16,$M27,$N27,$F27,$L27)),2)</f>
        <v>0</v>
      </c>
      <c r="AP27" s="29">
        <f>ROUND(IF(EOMONTH(AP$16,-1)+1=EOMONTH($L27,-1)+1,$F27-SUM(AQ27:$FB27),RmbtMensuel(AP$16,$M27,$N27,$F27,$L27)),2)</f>
        <v>0</v>
      </c>
      <c r="AQ27" s="29">
        <f>ROUND(IF(EOMONTH(AQ$16,-1)+1=EOMONTH($L27,-1)+1,$F27-SUM(AR27:$FB27),RmbtMensuel(AQ$16,$M27,$N27,$F27,$L27)),2)</f>
        <v>0</v>
      </c>
      <c r="AR27" s="29">
        <f>ROUND(IF(EOMONTH(AR$16,-1)+1=EOMONTH($L27,-1)+1,$F27-SUM(AS27:$FB27),RmbtMensuel(AR$16,$M27,$N27,$F27,$L27)),2)</f>
        <v>0</v>
      </c>
      <c r="AS27" s="29">
        <f>ROUND(IF(EOMONTH(AS$16,-1)+1=EOMONTH($L27,-1)+1,$F27-SUM(AT27:$FB27),RmbtMensuel(AS$16,$M27,$N27,$F27,$L27)),2)</f>
        <v>0</v>
      </c>
      <c r="AT27" s="29">
        <f>ROUND(IF(EOMONTH(AT$16,-1)+1=EOMONTH($L27,-1)+1,$F27-SUM(AU27:$FB27),RmbtMensuel(AT$16,$M27,$N27,$F27,$L27)),2)</f>
        <v>0</v>
      </c>
      <c r="AU27" s="29">
        <f>ROUND(IF(EOMONTH(AU$16,-1)+1=EOMONTH($L27,-1)+1,$F27-SUM(AV27:$FB27),RmbtMensuel(AU$16,$M27,$N27,$F27,$L27)),2)</f>
        <v>0</v>
      </c>
      <c r="AV27" s="29">
        <f>ROUND(IF(EOMONTH(AV$16,-1)+1=EOMONTH($L27,-1)+1,$F27-SUM(AW27:$FB27),RmbtMensuel(AV$16,$M27,$N27,$F27,$L27)),2)</f>
        <v>0</v>
      </c>
      <c r="AW27" s="29">
        <f>ROUND(IF(EOMONTH(AW$16,-1)+1=EOMONTH($L27,-1)+1,$F27-SUM(AX27:$FB27),RmbtMensuel(AW$16,$M27,$N27,$F27,$L27)),2)</f>
        <v>0</v>
      </c>
      <c r="AX27" s="29">
        <f>ROUND(IF(EOMONTH(AX$16,-1)+1=EOMONTH($L27,-1)+1,$F27-SUM(AY27:$FB27),RmbtMensuel(AX$16,$M27,$N27,$F27,$L27)),2)</f>
        <v>0</v>
      </c>
      <c r="AY27" s="29">
        <f>ROUND(IF(EOMONTH(AY$16,-1)+1=EOMONTH($L27,-1)+1,$F27-SUM(AZ27:$FB27),RmbtMensuel(AY$16,$M27,$N27,$F27,$L27)),2)</f>
        <v>0</v>
      </c>
      <c r="AZ27" s="29">
        <f>ROUND(IF(EOMONTH(AZ$16,-1)+1=EOMONTH($L27,-1)+1,$F27-SUM(BA27:$FB27),RmbtMensuel(AZ$16,$M27,$N27,$F27,$L27)),2)</f>
        <v>0</v>
      </c>
      <c r="BA27" s="29">
        <f>ROUND(IF(EOMONTH(BA$16,-1)+1=EOMONTH($L27,-1)+1,$F27-SUM(BB27:$FB27),RmbtMensuel(BA$16,$M27,$N27,$F27,$L27)),2)</f>
        <v>0</v>
      </c>
      <c r="BB27" s="29">
        <f>ROUND(IF(EOMONTH(BB$16,-1)+1=EOMONTH($L27,-1)+1,$F27-SUM(BC27:$FB27),RmbtMensuel(BB$16,$M27,$N27,$F27,$L27)),2)</f>
        <v>0</v>
      </c>
      <c r="BC27" s="29">
        <f>ROUND(IF(EOMONTH(BC$16,-1)+1=EOMONTH($L27,-1)+1,$F27-SUM(BD27:$FB27),RmbtMensuel(BC$16,$M27,$N27,$F27,$L27)),2)</f>
        <v>0</v>
      </c>
      <c r="BD27" s="29">
        <f>ROUND(IF(EOMONTH(BD$16,-1)+1=EOMONTH($L27,-1)+1,$F27-SUM(BE27:$FB27),RmbtMensuel(BD$16,$M27,$N27,$F27,$L27)),2)</f>
        <v>0</v>
      </c>
      <c r="BE27" s="29">
        <f>ROUND(IF(EOMONTH(BE$16,-1)+1=EOMONTH($L27,-1)+1,$F27-SUM(BF27:$FB27),RmbtMensuel(BE$16,$M27,$N27,$F27,$L27)),2)</f>
        <v>0</v>
      </c>
      <c r="BF27" s="29">
        <f>ROUND(IF(EOMONTH(BF$16,-1)+1=EOMONTH($L27,-1)+1,$F27-SUM(BG27:$FB27),RmbtMensuel(BF$16,$M27,$N27,$F27,$L27)),2)</f>
        <v>0</v>
      </c>
      <c r="BG27" s="29">
        <f>ROUND(IF(EOMONTH(BG$16,-1)+1=EOMONTH($L27,-1)+1,$F27-SUM(BH27:$FB27),RmbtMensuel(BG$16,$M27,$N27,$F27,$L27)),2)</f>
        <v>0</v>
      </c>
      <c r="BH27" s="29">
        <f>ROUND(IF(EOMONTH(BH$16,-1)+1=EOMONTH($L27,-1)+1,$F27-SUM(BI27:$FB27),RmbtMensuel(BH$16,$M27,$N27,$F27,$L27)),2)</f>
        <v>0</v>
      </c>
      <c r="BI27" s="29">
        <f>ROUND(IF(EOMONTH(BI$16,-1)+1=EOMONTH($L27,-1)+1,$F27-SUM(BJ27:$FB27),RmbtMensuel(BI$16,$M27,$N27,$F27,$L27)),2)</f>
        <v>0</v>
      </c>
      <c r="BJ27" s="29">
        <f>ROUND(IF(EOMONTH(BJ$16,-1)+1=EOMONTH($L27,-1)+1,$F27-SUM(BK27:$FB27),RmbtMensuel(BJ$16,$M27,$N27,$F27,$L27)),2)</f>
        <v>0</v>
      </c>
      <c r="BK27" s="29">
        <f>ROUND(IF(EOMONTH(BK$16,-1)+1=EOMONTH($L27,-1)+1,$F27-SUM(BL27:$FB27),RmbtMensuel(BK$16,$M27,$N27,$F27,$L27)),2)</f>
        <v>0</v>
      </c>
      <c r="BL27" s="29">
        <f>ROUND(IF(EOMONTH(BL$16,-1)+1=EOMONTH($L27,-1)+1,$F27-SUM(BM27:$FB27),RmbtMensuel(BL$16,$M27,$N27,$F27,$L27)),2)</f>
        <v>0</v>
      </c>
      <c r="BM27" s="29">
        <f>ROUND(IF(EOMONTH(BM$16,-1)+1=EOMONTH($L27,-1)+1,$F27-SUM(BN27:$FB27),RmbtMensuel(BM$16,$M27,$N27,$F27,$L27)),2)</f>
        <v>0</v>
      </c>
      <c r="BN27" s="29">
        <f>ROUND(IF(EOMONTH(BN$16,-1)+1=EOMONTH($L27,-1)+1,$F27-SUM(BO27:$FB27),RmbtMensuel(BN$16,$M27,$N27,$F27,$L27)),2)</f>
        <v>0</v>
      </c>
      <c r="BO27" s="29">
        <f>ROUND(IF(EOMONTH(BO$16,-1)+1=EOMONTH($L27,-1)+1,$F27-SUM(BP27:$FB27),RmbtMensuel(BO$16,$M27,$N27,$F27,$L27)),2)</f>
        <v>0</v>
      </c>
      <c r="BP27" s="29">
        <f>ROUND(IF(EOMONTH(BP$16,-1)+1=EOMONTH($L27,-1)+1,$F27-SUM(BQ27:$FB27),RmbtMensuel(BP$16,$M27,$N27,$F27,$L27)),2)</f>
        <v>0</v>
      </c>
      <c r="BQ27" s="29">
        <f>ROUND(IF(EOMONTH(BQ$16,-1)+1=EOMONTH($L27,-1)+1,$F27-SUM(BR27:$FB27),RmbtMensuel(BQ$16,$M27,$N27,$F27,$L27)),2)</f>
        <v>0</v>
      </c>
      <c r="BR27" s="29">
        <f>ROUND(IF(EOMONTH(BR$16,-1)+1=EOMONTH($L27,-1)+1,$F27-SUM(BS27:$FB27),RmbtMensuel(BR$16,$M27,$N27,$F27,$L27)),2)</f>
        <v>0</v>
      </c>
      <c r="BS27" s="29">
        <f>ROUND(IF(EOMONTH(BS$16,-1)+1=EOMONTH($L27,-1)+1,$F27-SUM(BT27:$FB27),RmbtMensuel(BS$16,$M27,$N27,$F27,$L27)),2)</f>
        <v>0</v>
      </c>
      <c r="BT27" s="29">
        <f>ROUND(IF(EOMONTH(BT$16,-1)+1=EOMONTH($L27,-1)+1,$F27-SUM(BU27:$FB27),RmbtMensuel(BT$16,$M27,$N27,$F27,$L27)),2)</f>
        <v>0</v>
      </c>
      <c r="BU27" s="29">
        <f>ROUND(IF(EOMONTH(BU$16,-1)+1=EOMONTH($L27,-1)+1,$F27-SUM(BV27:$FB27),RmbtMensuel(BU$16,$M27,$N27,$F27,$L27)),2)</f>
        <v>0</v>
      </c>
      <c r="BV27" s="29">
        <f>ROUND(IF(EOMONTH(BV$16,-1)+1=EOMONTH($L27,-1)+1,$F27-SUM(BW27:$FB27),RmbtMensuel(BV$16,$M27,$N27,$F27,$L27)),2)</f>
        <v>0</v>
      </c>
      <c r="BW27" s="29">
        <f>ROUND(IF(EOMONTH(BW$16,-1)+1=EOMONTH($L27,-1)+1,$F27-SUM(BX27:$FB27),RmbtMensuel(BW$16,$M27,$N27,$F27,$L27)),2)</f>
        <v>0</v>
      </c>
      <c r="BX27" s="29">
        <f>ROUND(IF(EOMONTH(BX$16,-1)+1=EOMONTH($L27,-1)+1,$F27-SUM(BY27:$FB27),RmbtMensuel(BX$16,$M27,$N27,$F27,$L27)),2)</f>
        <v>0</v>
      </c>
      <c r="BY27" s="29">
        <f>ROUND(IF(EOMONTH(BY$16,-1)+1=EOMONTH($L27,-1)+1,$F27-SUM(BZ27:$FB27),RmbtMensuel(BY$16,$M27,$N27,$F27,$L27)),2)</f>
        <v>0</v>
      </c>
      <c r="BZ27" s="29">
        <f>ROUND(IF(EOMONTH(BZ$16,-1)+1=EOMONTH($L27,-1)+1,$F27-SUM(CA27:$FB27),RmbtMensuel(BZ$16,$M27,$N27,$F27,$L27)),2)</f>
        <v>0</v>
      </c>
      <c r="CA27" s="29">
        <f>ROUND(IF(EOMONTH(CA$16,-1)+1=EOMONTH($L27,-1)+1,$F27-SUM(CB27:$FB27),RmbtMensuel(CA$16,$M27,$N27,$F27,$L27)),2)</f>
        <v>0</v>
      </c>
      <c r="CB27" s="29">
        <f>ROUND(IF(EOMONTH(CB$16,-1)+1=EOMONTH($L27,-1)+1,$F27-SUM(CC27:$FB27),RmbtMensuel(CB$16,$M27,$N27,$F27,$L27)),2)</f>
        <v>0</v>
      </c>
      <c r="CC27" s="29">
        <f>ROUND(IF(EOMONTH(CC$16,-1)+1=EOMONTH($L27,-1)+1,$F27-SUM(CD27:$FB27),RmbtMensuel(CC$16,$M27,$N27,$F27,$L27)),2)</f>
        <v>0</v>
      </c>
      <c r="CD27" s="29">
        <f>ROUND(IF(EOMONTH(CD$16,-1)+1=EOMONTH($L27,-1)+1,$F27-SUM(CE27:$FB27),RmbtMensuel(CD$16,$M27,$N27,$F27,$L27)),2)</f>
        <v>0</v>
      </c>
      <c r="CE27" s="29">
        <f>ROUND(IF(EOMONTH(CE$16,-1)+1=EOMONTH($L27,-1)+1,$F27-SUM(CF27:$FB27),RmbtMensuel(CE$16,$M27,$N27,$F27,$L27)),2)</f>
        <v>0</v>
      </c>
      <c r="CF27" s="29">
        <f>ROUND(IF(EOMONTH(CF$16,-1)+1=EOMONTH($L27,-1)+1,$F27-SUM(CG27:$FB27),RmbtMensuel(CF$16,$M27,$N27,$F27,$L27)),2)</f>
        <v>0</v>
      </c>
      <c r="CG27" s="29">
        <f>ROUND(IF(EOMONTH(CG$16,-1)+1=EOMONTH($L27,-1)+1,$F27-SUM(CH27:$FB27),RmbtMensuel(CG$16,$M27,$N27,$F27,$L27)),2)</f>
        <v>0</v>
      </c>
      <c r="CH27" s="29">
        <f>ROUND(IF(EOMONTH(CH$16,-1)+1=EOMONTH($L27,-1)+1,$F27-SUM(CI27:$FB27),RmbtMensuel(CH$16,$M27,$N27,$F27,$L27)),2)</f>
        <v>0</v>
      </c>
      <c r="CI27" s="29">
        <f>ROUND(IF(EOMONTH(CI$16,-1)+1=EOMONTH($L27,-1)+1,$F27-SUM(CJ27:$FB27),RmbtMensuel(CI$16,$M27,$N27,$F27,$L27)),2)</f>
        <v>0</v>
      </c>
      <c r="CJ27" s="29">
        <f>ROUND(IF(EOMONTH(CJ$16,-1)+1=EOMONTH($L27,-1)+1,$F27-SUM(CK27:$FB27),RmbtMensuel(CJ$16,$M27,$N27,$F27,$L27)),2)</f>
        <v>0</v>
      </c>
      <c r="CK27" s="29">
        <f>ROUND(IF(EOMONTH(CK$16,-1)+1=EOMONTH($L27,-1)+1,$F27-SUM(CL27:$FB27),RmbtMensuel(CK$16,$M27,$N27,$F27,$L27)),2)</f>
        <v>0</v>
      </c>
      <c r="CL27" s="29">
        <f>ROUND(IF(EOMONTH(CL$16,-1)+1=EOMONTH($L27,-1)+1,$F27-SUM(CM27:$FB27),RmbtMensuel(CL$16,$M27,$N27,$F27,$L27)),2)</f>
        <v>0</v>
      </c>
      <c r="CM27" s="29">
        <f>ROUND(IF(EOMONTH(CM$16,-1)+1=EOMONTH($L27,-1)+1,$F27-SUM(CN27:$FB27),RmbtMensuel(CM$16,$M27,$N27,$F27,$L27)),2)</f>
        <v>0</v>
      </c>
      <c r="CN27" s="29">
        <f>ROUND(IF(EOMONTH(CN$16,-1)+1=EOMONTH($L27,-1)+1,$F27-SUM(CO27:$FB27),RmbtMensuel(CN$16,$M27,$N27,$F27,$L27)),2)</f>
        <v>0</v>
      </c>
      <c r="CO27" s="29">
        <f>ROUND(IF(EOMONTH(CO$16,-1)+1=EOMONTH($L27,-1)+1,$F27-SUM(CP27:$FB27),RmbtMensuel(CO$16,$M27,$N27,$F27,$L27)),2)</f>
        <v>0</v>
      </c>
      <c r="CP27" s="29">
        <f>ROUND(IF(EOMONTH(CP$16,-1)+1=EOMONTH($L27,-1)+1,$F27-SUM(CQ27:$FB27),RmbtMensuel(CP$16,$M27,$N27,$F27,$L27)),2)</f>
        <v>0</v>
      </c>
      <c r="CQ27" s="29">
        <f>ROUND(IF(EOMONTH(CQ$16,-1)+1=EOMONTH($L27,-1)+1,$F27-SUM(CR27:$FB27),RmbtMensuel(CQ$16,$M27,$N27,$F27,$L27)),2)</f>
        <v>0</v>
      </c>
      <c r="CR27" s="29">
        <f>ROUND(IF(EOMONTH(CR$16,-1)+1=EOMONTH($L27,-1)+1,$F27-SUM(CS27:$FB27),RmbtMensuel(CR$16,$M27,$N27,$F27,$L27)),2)</f>
        <v>0</v>
      </c>
      <c r="CS27" s="29">
        <f>ROUND(IF(EOMONTH(CS$16,-1)+1=EOMONTH($L27,-1)+1,$F27-SUM(CT27:$FB27),RmbtMensuel(CS$16,$M27,$N27,$F27,$L27)),2)</f>
        <v>0</v>
      </c>
      <c r="CT27" s="29">
        <f>ROUND(IF(EOMONTH(CT$16,-1)+1=EOMONTH($L27,-1)+1,$F27-SUM(CU27:$FB27),RmbtMensuel(CT$16,$M27,$N27,$F27,$L27)),2)</f>
        <v>0</v>
      </c>
      <c r="CU27" s="29">
        <f>ROUND(IF(EOMONTH(CU$16,-1)+1=EOMONTH($L27,-1)+1,$F27-SUM(CV27:$FB27),RmbtMensuel(CU$16,$M27,$N27,$F27,$L27)),2)</f>
        <v>0</v>
      </c>
      <c r="CV27" s="29">
        <f>ROUND(IF(EOMONTH(CV$16,-1)+1=EOMONTH($L27,-1)+1,$F27-SUM(CW27:$FB27),RmbtMensuel(CV$16,$M27,$N27,$F27,$L27)),2)</f>
        <v>0</v>
      </c>
      <c r="CW27" s="29">
        <f>ROUND(IF(EOMONTH(CW$16,-1)+1=EOMONTH($L27,-1)+1,$F27-SUM(CX27:$FB27),RmbtMensuel(CW$16,$M27,$N27,$F27,$L27)),2)</f>
        <v>0</v>
      </c>
      <c r="CX27" s="29">
        <f>ROUND(IF(EOMONTH(CX$16,-1)+1=EOMONTH($L27,-1)+1,$F27-SUM(CY27:$FB27),RmbtMensuel(CX$16,$M27,$N27,$F27,$L27)),2)</f>
        <v>0</v>
      </c>
      <c r="CY27" s="29">
        <f>ROUND(IF(EOMONTH(CY$16,-1)+1=EOMONTH($L27,-1)+1,$F27-SUM(CZ27:$FB27),RmbtMensuel(CY$16,$M27,$N27,$F27,$L27)),2)</f>
        <v>0</v>
      </c>
      <c r="CZ27" s="29">
        <f>ROUND(IF(EOMONTH(CZ$16,-1)+1=EOMONTH($L27,-1)+1,$F27-SUM(DA27:$FB27),RmbtMensuel(CZ$16,$M27,$N27,$F27,$L27)),2)</f>
        <v>0</v>
      </c>
      <c r="DA27" s="29">
        <f>ROUND(IF(EOMONTH(DA$16,-1)+1=EOMONTH($L27,-1)+1,$F27-SUM(DB27:$FB27),RmbtMensuel(DA$16,$M27,$N27,$F27,$L27)),2)</f>
        <v>0</v>
      </c>
      <c r="DB27" s="29">
        <f>ROUND(IF(EOMONTH(DB$16,-1)+1=EOMONTH($L27,-1)+1,$F27-SUM(DC27:$FB27),RmbtMensuel(DB$16,$M27,$N27,$F27,$L27)),2)</f>
        <v>0</v>
      </c>
      <c r="DC27" s="29">
        <f>ROUND(IF(EOMONTH(DC$16,-1)+1=EOMONTH($L27,-1)+1,$F27-SUM(DD27:$FB27),RmbtMensuel(DC$16,$M27,$N27,$F27,$L27)),2)</f>
        <v>0</v>
      </c>
      <c r="DD27" s="29">
        <f>ROUND(IF(EOMONTH(DD$16,-1)+1=EOMONTH($L27,-1)+1,$F27-SUM(DE27:$FB27),RmbtMensuel(DD$16,$M27,$N27,$F27,$L27)),2)</f>
        <v>0</v>
      </c>
      <c r="DE27" s="29">
        <f>ROUND(IF(EOMONTH(DE$16,-1)+1=EOMONTH($L27,-1)+1,$F27-SUM(DF27:$FB27),RmbtMensuel(DE$16,$M27,$N27,$F27,$L27)),2)</f>
        <v>0</v>
      </c>
      <c r="DF27" s="29">
        <f>ROUND(IF(EOMONTH(DF$16,-1)+1=EOMONTH($L27,-1)+1,$F27-SUM(DG27:$FB27),RmbtMensuel(DF$16,$M27,$N27,$F27,$L27)),2)</f>
        <v>0</v>
      </c>
      <c r="DG27" s="29">
        <f>ROUND(IF(EOMONTH(DG$16,-1)+1=EOMONTH($L27,-1)+1,$F27-SUM(DH27:$FB27),RmbtMensuel(DG$16,$M27,$N27,$F27,$L27)),2)</f>
        <v>0</v>
      </c>
      <c r="DH27" s="29">
        <f>ROUND(IF(EOMONTH(DH$16,-1)+1=EOMONTH($L27,-1)+1,$F27-SUM(DI27:$FB27),RmbtMensuel(DH$16,$M27,$N27,$F27,$L27)),2)</f>
        <v>0</v>
      </c>
      <c r="DI27" s="29">
        <f>ROUND(IF(EOMONTH(DI$16,-1)+1=EOMONTH($L27,-1)+1,$F27-SUM(DJ27:$FB27),RmbtMensuel(DI$16,$M27,$N27,$F27,$L27)),2)</f>
        <v>0</v>
      </c>
      <c r="DJ27" s="29">
        <f>ROUND(IF(EOMONTH(DJ$16,-1)+1=EOMONTH($L27,-1)+1,$F27-SUM(DK27:$FB27),RmbtMensuel(DJ$16,$M27,$N27,$F27,$L27)),2)</f>
        <v>0</v>
      </c>
      <c r="DK27" s="29">
        <f>ROUND(IF(EOMONTH(DK$16,-1)+1=EOMONTH($L27,-1)+1,$F27-SUM(DL27:$FB27),RmbtMensuel(DK$16,$M27,$N27,$F27,$L27)),2)</f>
        <v>0</v>
      </c>
      <c r="DL27" s="29">
        <f>ROUND(IF(EOMONTH(DL$16,-1)+1=EOMONTH($L27,-1)+1,$F27-SUM(DM27:$FB27),RmbtMensuel(DL$16,$M27,$N27,$F27,$L27)),2)</f>
        <v>0</v>
      </c>
      <c r="DM27" s="29">
        <f>ROUND(IF(EOMONTH(DM$16,-1)+1=EOMONTH($L27,-1)+1,$F27-SUM(DN27:$FB27),RmbtMensuel(DM$16,$M27,$N27,$F27,$L27)),2)</f>
        <v>0</v>
      </c>
      <c r="DN27" s="29">
        <f>ROUND(IF(EOMONTH(DN$16,-1)+1=EOMONTH($L27,-1)+1,$F27-SUM(DO27:$FB27),RmbtMensuel(DN$16,$M27,$N27,$F27,$L27)),2)</f>
        <v>0</v>
      </c>
      <c r="DO27" s="29">
        <f>ROUND(IF(EOMONTH(DO$16,-1)+1=EOMONTH($L27,-1)+1,$F27-SUM(DP27:$FB27),RmbtMensuel(DO$16,$M27,$N27,$F27,$L27)),2)</f>
        <v>0</v>
      </c>
      <c r="DP27" s="29">
        <f>ROUND(IF(EOMONTH(DP$16,-1)+1=EOMONTH($L27,-1)+1,$F27-SUM(DQ27:$FB27),RmbtMensuel(DP$16,$M27,$N27,$F27,$L27)),2)</f>
        <v>0</v>
      </c>
      <c r="DQ27" s="29">
        <f>ROUND(IF(EOMONTH(DQ$16,-1)+1=EOMONTH($L27,-1)+1,$F27-SUM(DR27:$FB27),RmbtMensuel(DQ$16,$M27,$N27,$F27,$L27)),2)</f>
        <v>0</v>
      </c>
      <c r="DR27" s="29">
        <f>ROUND(IF(EOMONTH(DR$16,-1)+1=EOMONTH($L27,-1)+1,$F27-SUM(DS27:$FB27),RmbtMensuel(DR$16,$M27,$N27,$F27,$L27)),2)</f>
        <v>0</v>
      </c>
      <c r="DS27" s="29">
        <f>ROUND(IF(EOMONTH(DS$16,-1)+1=EOMONTH($L27,-1)+1,$F27-SUM(DT27:$FB27),RmbtMensuel(DS$16,$M27,$N27,$F27,$L27)),2)</f>
        <v>0</v>
      </c>
      <c r="DT27" s="29">
        <f>ROUND(IF(EOMONTH(DT$16,-1)+1=EOMONTH($L27,-1)+1,$F27-SUM(DU27:$FB27),RmbtMensuel(DT$16,$M27,$N27,$F27,$L27)),2)</f>
        <v>0</v>
      </c>
      <c r="DU27" s="29">
        <f>ROUND(IF(EOMONTH(DU$16,-1)+1=EOMONTH($L27,-1)+1,$F27-SUM(DV27:$FB27),RmbtMensuel(DU$16,$M27,$N27,$F27,$L27)),2)</f>
        <v>0</v>
      </c>
      <c r="DV27" s="29">
        <f>ROUND(IF(EOMONTH(DV$16,-1)+1=EOMONTH($L27,-1)+1,$F27-SUM(DW27:$FB27),RmbtMensuel(DV$16,$M27,$N27,$F27,$L27)),2)</f>
        <v>0</v>
      </c>
      <c r="DW27" s="29">
        <f>ROUND(IF(EOMONTH(DW$16,-1)+1=EOMONTH($L27,-1)+1,$F27-SUM(DX27:$FB27),RmbtMensuel(DW$16,$M27,$N27,$F27,$L27)),2)</f>
        <v>0</v>
      </c>
      <c r="DX27" s="29">
        <f>ROUND(IF(EOMONTH(DX$16,-1)+1=EOMONTH($L27,-1)+1,$F27-SUM(DY27:$FB27),RmbtMensuel(DX$16,$M27,$N27,$F27,$L27)),2)</f>
        <v>0</v>
      </c>
      <c r="DY27" s="29">
        <f>ROUND(IF(EOMONTH(DY$16,-1)+1=EOMONTH($L27,-1)+1,$F27-SUM(DZ27:$FB27),RmbtMensuel(DY$16,$M27,$N27,$F27,$L27)),2)</f>
        <v>0</v>
      </c>
      <c r="DZ27" s="29">
        <f>ROUND(IF(EOMONTH(DZ$16,-1)+1=EOMONTH($L27,-1)+1,$F27-SUM(EA27:$FB27),RmbtMensuel(DZ$16,$M27,$N27,$F27,$L27)),2)</f>
        <v>0</v>
      </c>
      <c r="EA27" s="29">
        <f>ROUND(IF(EOMONTH(EA$16,-1)+1=EOMONTH($L27,-1)+1,$F27-SUM(EB27:$FB27),RmbtMensuel(EA$16,$M27,$N27,$F27,$L27)),2)</f>
        <v>0</v>
      </c>
      <c r="EB27" s="29">
        <f>ROUND(IF(EOMONTH(EB$16,-1)+1=EOMONTH($L27,-1)+1,$F27-SUM(EC27:$FB27),RmbtMensuel(EB$16,$M27,$N27,$F27,$L27)),2)</f>
        <v>0</v>
      </c>
      <c r="EC27" s="29">
        <f>ROUND(IF(EOMONTH(EC$16,-1)+1=EOMONTH($L27,-1)+1,$F27-SUM(ED27:$FB27),RmbtMensuel(EC$16,$M27,$N27,$F27,$L27)),2)</f>
        <v>0</v>
      </c>
      <c r="ED27" s="29">
        <f>ROUND(IF(EOMONTH(ED$16,-1)+1=EOMONTH($L27,-1)+1,$F27-SUM(EE27:$FB27),RmbtMensuel(ED$16,$M27,$N27,$F27,$L27)),2)</f>
        <v>0</v>
      </c>
      <c r="EE27" s="29">
        <f>ROUND(IF(EOMONTH(EE$16,-1)+1=EOMONTH($L27,-1)+1,$F27-SUM(EF27:$FB27),RmbtMensuel(EE$16,$M27,$N27,$F27,$L27)),2)</f>
        <v>0</v>
      </c>
      <c r="EF27" s="29">
        <f>ROUND(IF(EOMONTH(EF$16,-1)+1=EOMONTH($L27,-1)+1,$F27-SUM(EG27:$FB27),RmbtMensuel(EF$16,$M27,$N27,$F27,$L27)),2)</f>
        <v>0</v>
      </c>
      <c r="EG27" s="29">
        <f>ROUND(IF(EOMONTH(EG$16,-1)+1=EOMONTH($L27,-1)+1,$F27-SUM(EH27:$FB27),RmbtMensuel(EG$16,$M27,$N27,$F27,$L27)),2)</f>
        <v>0</v>
      </c>
      <c r="EH27" s="29">
        <f>ROUND(IF(EOMONTH(EH$16,-1)+1=EOMONTH($L27,-1)+1,$F27-SUM(EI27:$FB27),RmbtMensuel(EH$16,$M27,$N27,$F27,$L27)),2)</f>
        <v>0</v>
      </c>
      <c r="EI27" s="29">
        <f>ROUND(IF(EOMONTH(EI$16,-1)+1=EOMONTH($L27,-1)+1,$F27-SUM(EJ27:$FB27),RmbtMensuel(EI$16,$M27,$N27,$F27,$L27)),2)</f>
        <v>0</v>
      </c>
      <c r="EJ27" s="29">
        <f>ROUND(IF(EOMONTH(EJ$16,-1)+1=EOMONTH($L27,-1)+1,$F27-SUM(EK27:$FB27),RmbtMensuel(EJ$16,$M27,$N27,$F27,$L27)),2)</f>
        <v>0</v>
      </c>
      <c r="EK27" s="29">
        <f>ROUND(IF(EOMONTH(EK$16,-1)+1=EOMONTH($L27,-1)+1,$F27-SUM(EL27:$FB27),RmbtMensuel(EK$16,$M27,$N27,$F27,$L27)),2)</f>
        <v>0</v>
      </c>
      <c r="EL27" s="29">
        <f>ROUND(IF(EOMONTH(EL$16,-1)+1=EOMONTH($L27,-1)+1,$F27-SUM(EM27:$FB27),RmbtMensuel(EL$16,$M27,$N27,$F27,$L27)),2)</f>
        <v>0</v>
      </c>
      <c r="EM27" s="29">
        <f>ROUND(IF(EOMONTH(EM$16,-1)+1=EOMONTH($L27,-1)+1,$F27-SUM(EN27:$FB27),RmbtMensuel(EM$16,$M27,$N27,$F27,$L27)),2)</f>
        <v>0</v>
      </c>
      <c r="EN27" s="29">
        <f>ROUND(IF(EOMONTH(EN$16,-1)+1=EOMONTH($L27,-1)+1,$F27-SUM(EO27:$FB27),RmbtMensuel(EN$16,$M27,$N27,$F27,$L27)),2)</f>
        <v>0</v>
      </c>
      <c r="EO27" s="29">
        <f>ROUND(IF(EOMONTH(EO$16,-1)+1=EOMONTH($L27,-1)+1,$F27-SUM(EP27:$FB27),RmbtMensuel(EO$16,$M27,$N27,$F27,$L27)),2)</f>
        <v>0</v>
      </c>
      <c r="EP27" s="29">
        <f>ROUND(IF(EOMONTH(EP$16,-1)+1=EOMONTH($L27,-1)+1,$F27-SUM(EQ27:$FB27),RmbtMensuel(EP$16,$M27,$N27,$F27,$L27)),2)</f>
        <v>0</v>
      </c>
      <c r="EQ27" s="29">
        <f>ROUND(IF(EOMONTH(EQ$16,-1)+1=EOMONTH($L27,-1)+1,$F27-SUM(ER27:$FB27),RmbtMensuel(EQ$16,$M27,$N27,$F27,$L27)),2)</f>
        <v>0</v>
      </c>
      <c r="ER27" s="29">
        <f>ROUND(IF(EOMONTH(ER$16,-1)+1=EOMONTH($L27,-1)+1,$F27-SUM(ES27:$FB27),RmbtMensuel(ER$16,$M27,$N27,$F27,$L27)),2)</f>
        <v>0</v>
      </c>
      <c r="ES27" s="29">
        <f>ROUND(IF(EOMONTH(ES$16,-1)+1=EOMONTH($L27,-1)+1,$F27-SUM(ET27:$FB27),RmbtMensuel(ES$16,$M27,$N27,$F27,$L27)),2)</f>
        <v>0</v>
      </c>
      <c r="ET27" s="29">
        <f>ROUND(IF(EOMONTH(ET$16,-1)+1=EOMONTH($L27,-1)+1,$F27-SUM(EU27:$FB27),RmbtMensuel(ET$16,$M27,$N27,$F27,$L27)),2)</f>
        <v>0</v>
      </c>
      <c r="EU27" s="29">
        <f>ROUND(IF(EOMONTH(EU$16,-1)+1=EOMONTH($L27,-1)+1,$F27-SUM(EV27:$FB27),RmbtMensuel(EU$16,$M27,$N27,$F27,$L27)),2)</f>
        <v>0</v>
      </c>
      <c r="EV27" s="29">
        <f>ROUND(IF(EOMONTH(EV$16,-1)+1=EOMONTH($L27,-1)+1,$F27-SUM(EW27:$FB27),RmbtMensuel(EV$16,$M27,$N27,$F27,$L27)),2)</f>
        <v>0</v>
      </c>
      <c r="EW27" s="29">
        <f>ROUND(IF(EOMONTH(EW$16,-1)+1=EOMONTH($L27,-1)+1,$F27-SUM(EX27:$FB27),RmbtMensuel(EW$16,$M27,$N27,$F27,$L27)),2)</f>
        <v>0</v>
      </c>
      <c r="EX27" s="29">
        <f>ROUND(IF(EOMONTH(EX$16,-1)+1=EOMONTH($L27,-1)+1,$F27-SUM(EY27:$FB27),RmbtMensuel(EX$16,$M27,$N27,$F27,$L27)),2)</f>
        <v>0</v>
      </c>
      <c r="EY27" s="29">
        <f>ROUND(IF(EOMONTH(EY$16,-1)+1=EOMONTH($L27,-1)+1,$F27-SUM(EZ27:$FB27),RmbtMensuel(EY$16,$M27,$N27,$F27,$L27)),2)</f>
        <v>0</v>
      </c>
      <c r="EZ27" s="29">
        <f>ROUND(IF(EOMONTH(EZ$16,-1)+1=EOMONTH($L27,-1)+1,$F27-SUM(FA27:$FB27),RmbtMensuel(EZ$16,$M27,$N27,$F27,$L27)),2)</f>
        <v>0</v>
      </c>
      <c r="FA27" s="29">
        <f>ROUND(IF(EOMONTH(FA$16,-1)+1=EOMONTH($L27,-1)+1,$F27-SUM(FB27:$FB27),RmbtMensuel(FA$16,$M27,$N27,$F27,$L27)),2)</f>
        <v>0</v>
      </c>
      <c r="FB27" s="29">
        <f>ROUND(IF(EOMONTH(FB$16,-1)+1=EOMONTH($L27,-1)+1,$F27-SUM($FB27:FC27),RmbtMensuel(FB$16,$M27,$N27,$F27,$L27)),2)</f>
        <v>0</v>
      </c>
    </row>
    <row r="28" spans="1:158" s="26" customFormat="1" ht="16.2" x14ac:dyDescent="0.65">
      <c r="A28" s="30"/>
      <c r="B28" s="31" t="s">
        <v>36</v>
      </c>
      <c r="C28" s="32"/>
      <c r="D28" s="33">
        <v>48713.5</v>
      </c>
      <c r="E28" s="34" t="s">
        <v>22</v>
      </c>
      <c r="F28" s="33">
        <v>48713.5</v>
      </c>
      <c r="G28" s="33" t="s">
        <v>23</v>
      </c>
      <c r="H28" s="33" t="s">
        <v>24</v>
      </c>
      <c r="I28" s="35"/>
      <c r="J28" s="35"/>
      <c r="K28" s="36">
        <f t="shared" si="16"/>
        <v>0</v>
      </c>
      <c r="L28" s="37">
        <v>42034</v>
      </c>
      <c r="M28" s="38">
        <v>42035</v>
      </c>
      <c r="N28" s="38">
        <v>42400</v>
      </c>
      <c r="O28" s="55" t="str">
        <f t="shared" si="17"/>
        <v/>
      </c>
      <c r="P28" s="55" t="str">
        <f t="shared" si="18"/>
        <v/>
      </c>
      <c r="Q28" s="55" t="str">
        <f t="shared" si="19"/>
        <v/>
      </c>
      <c r="R28" s="55" t="str">
        <f t="shared" si="20"/>
        <v/>
      </c>
      <c r="S28" s="55" t="str">
        <f t="shared" si="21"/>
        <v/>
      </c>
      <c r="T28" s="55" t="str">
        <f t="shared" si="22"/>
        <v/>
      </c>
      <c r="U28" s="55" t="str">
        <f t="shared" si="23"/>
        <v/>
      </c>
      <c r="V28" s="55" t="str">
        <f t="shared" si="24"/>
        <v/>
      </c>
      <c r="W28" s="55" t="str">
        <f t="shared" si="25"/>
        <v/>
      </c>
      <c r="X28" s="56">
        <f t="shared" si="26"/>
        <v>42005</v>
      </c>
      <c r="Y28" s="42"/>
      <c r="Z28" s="25" t="str">
        <f t="shared" si="27"/>
        <v/>
      </c>
      <c r="AA28" s="29">
        <f>ROUND(IF(EOMONTH(AA$16,-1)+1=EOMONTH($L28,-1)+1,$F28-SUM(AB28:$FB28),RmbtMensuel(AA$16,$M28,$N28,$F28,$L28)),2)</f>
        <v>-4267.9399999999996</v>
      </c>
      <c r="AB28" s="29">
        <f>ROUND(IF(EOMONTH(AB$16,-1)+1=EOMONTH($L28,-1)+1,$F28-SUM(AC28:$FB28),RmbtMensuel(AB$16,$M28,$N28,$F28,$L28)),2)</f>
        <v>4415.12</v>
      </c>
      <c r="AC28" s="29">
        <f>ROUND(IF(EOMONTH(AC$16,-1)+1=EOMONTH($L28,-1)+1,$F28-SUM(AD28:$FB28),RmbtMensuel(AC$16,$M28,$N28,$F28,$L28)),2)</f>
        <v>4415.12</v>
      </c>
      <c r="AD28" s="29">
        <f>ROUND(IF(EOMONTH(AD$16,-1)+1=EOMONTH($L28,-1)+1,$F28-SUM(AE28:$FB28),RmbtMensuel(AD$16,$M28,$N28,$F28,$L28)),2)</f>
        <v>4415.12</v>
      </c>
      <c r="AE28" s="29">
        <f>ROUND(IF(EOMONTH(AE$16,-1)+1=EOMONTH($L28,-1)+1,$F28-SUM(AF28:$FB28),RmbtMensuel(AE$16,$M28,$N28,$F28,$L28)),2)</f>
        <v>4415.12</v>
      </c>
      <c r="AF28" s="29">
        <f>ROUND(IF(EOMONTH(AF$16,-1)+1=EOMONTH($L28,-1)+1,$F28-SUM(AG28:$FB28),RmbtMensuel(AF$16,$M28,$N28,$F28,$L28)),2)</f>
        <v>4415.12</v>
      </c>
      <c r="AG28" s="29">
        <f>ROUND(IF(EOMONTH(AG$16,-1)+1=EOMONTH($L28,-1)+1,$F28-SUM(AH28:$FB28),RmbtMensuel(AG$16,$M28,$N28,$F28,$L28)),2)</f>
        <v>4415.12</v>
      </c>
      <c r="AH28" s="29">
        <f>ROUND(IF(EOMONTH(AH$16,-1)+1=EOMONTH($L28,-1)+1,$F28-SUM(AI28:$FB28),RmbtMensuel(AH$16,$M28,$N28,$F28,$L28)),2)</f>
        <v>4415.12</v>
      </c>
      <c r="AI28" s="29">
        <f>ROUND(IF(EOMONTH(AI$16,-1)+1=EOMONTH($L28,-1)+1,$F28-SUM(AJ28:$FB28),RmbtMensuel(AI$16,$M28,$N28,$F28,$L28)),2)</f>
        <v>4415.12</v>
      </c>
      <c r="AJ28" s="29">
        <f>ROUND(IF(EOMONTH(AJ$16,-1)+1=EOMONTH($L28,-1)+1,$F28-SUM(AK28:$FB28),RmbtMensuel(AJ$16,$M28,$N28,$F28,$L28)),2)</f>
        <v>4415.12</v>
      </c>
      <c r="AK28" s="29">
        <f>ROUND(IF(EOMONTH(AK$16,-1)+1=EOMONTH($L28,-1)+1,$F28-SUM(AL28:$FB28),RmbtMensuel(AK$16,$M28,$N28,$F28,$L28)),2)</f>
        <v>4415.12</v>
      </c>
      <c r="AL28" s="29">
        <f>ROUND(IF(EOMONTH(AL$16,-1)+1=EOMONTH($L28,-1)+1,$F28-SUM(AM28:$FB28),RmbtMensuel(AL$16,$M28,$N28,$F28,$L28)),2)</f>
        <v>4415.12</v>
      </c>
      <c r="AM28" s="29">
        <f>ROUND(IF(EOMONTH(AM$16,-1)+1=EOMONTH($L28,-1)+1,$F28-SUM(AN28:$FB28),RmbtMensuel(AM$16,$M28,$N28,$F28,$L28)),2)</f>
        <v>4415.12</v>
      </c>
      <c r="AN28" s="29">
        <f>ROUND(IF(EOMONTH(AN$16,-1)+1=EOMONTH($L28,-1)+1,$F28-SUM(AO28:$FB28),RmbtMensuel(AN$16,$M28,$N28,$F28,$L28)),2)</f>
        <v>0</v>
      </c>
      <c r="AO28" s="29">
        <f>ROUND(IF(EOMONTH(AO$16,-1)+1=EOMONTH($L28,-1)+1,$F28-SUM(AP28:$FB28),RmbtMensuel(AO$16,$M28,$N28,$F28,$L28)),2)</f>
        <v>0</v>
      </c>
      <c r="AP28" s="29">
        <f>ROUND(IF(EOMONTH(AP$16,-1)+1=EOMONTH($L28,-1)+1,$F28-SUM(AQ28:$FB28),RmbtMensuel(AP$16,$M28,$N28,$F28,$L28)),2)</f>
        <v>0</v>
      </c>
      <c r="AQ28" s="29">
        <f>ROUND(IF(EOMONTH(AQ$16,-1)+1=EOMONTH($L28,-1)+1,$F28-SUM(AR28:$FB28),RmbtMensuel(AQ$16,$M28,$N28,$F28,$L28)),2)</f>
        <v>0</v>
      </c>
      <c r="AR28" s="29">
        <f>ROUND(IF(EOMONTH(AR$16,-1)+1=EOMONTH($L28,-1)+1,$F28-SUM(AS28:$FB28),RmbtMensuel(AR$16,$M28,$N28,$F28,$L28)),2)</f>
        <v>0</v>
      </c>
      <c r="AS28" s="29">
        <f>ROUND(IF(EOMONTH(AS$16,-1)+1=EOMONTH($L28,-1)+1,$F28-SUM(AT28:$FB28),RmbtMensuel(AS$16,$M28,$N28,$F28,$L28)),2)</f>
        <v>0</v>
      </c>
      <c r="AT28" s="29">
        <f>ROUND(IF(EOMONTH(AT$16,-1)+1=EOMONTH($L28,-1)+1,$F28-SUM(AU28:$FB28),RmbtMensuel(AT$16,$M28,$N28,$F28,$L28)),2)</f>
        <v>0</v>
      </c>
      <c r="AU28" s="29">
        <f>ROUND(IF(EOMONTH(AU$16,-1)+1=EOMONTH($L28,-1)+1,$F28-SUM(AV28:$FB28),RmbtMensuel(AU$16,$M28,$N28,$F28,$L28)),2)</f>
        <v>0</v>
      </c>
      <c r="AV28" s="29">
        <f>ROUND(IF(EOMONTH(AV$16,-1)+1=EOMONTH($L28,-1)+1,$F28-SUM(AW28:$FB28),RmbtMensuel(AV$16,$M28,$N28,$F28,$L28)),2)</f>
        <v>0</v>
      </c>
      <c r="AW28" s="29">
        <f>ROUND(IF(EOMONTH(AW$16,-1)+1=EOMONTH($L28,-1)+1,$F28-SUM(AX28:$FB28),RmbtMensuel(AW$16,$M28,$N28,$F28,$L28)),2)</f>
        <v>0</v>
      </c>
      <c r="AX28" s="29">
        <f>ROUND(IF(EOMONTH(AX$16,-1)+1=EOMONTH($L28,-1)+1,$F28-SUM(AY28:$FB28),RmbtMensuel(AX$16,$M28,$N28,$F28,$L28)),2)</f>
        <v>0</v>
      </c>
      <c r="AY28" s="29">
        <f>ROUND(IF(EOMONTH(AY$16,-1)+1=EOMONTH($L28,-1)+1,$F28-SUM(AZ28:$FB28),RmbtMensuel(AY$16,$M28,$N28,$F28,$L28)),2)</f>
        <v>0</v>
      </c>
      <c r="AZ28" s="29">
        <f>ROUND(IF(EOMONTH(AZ$16,-1)+1=EOMONTH($L28,-1)+1,$F28-SUM(BA28:$FB28),RmbtMensuel(AZ$16,$M28,$N28,$F28,$L28)),2)</f>
        <v>0</v>
      </c>
      <c r="BA28" s="29">
        <f>ROUND(IF(EOMONTH(BA$16,-1)+1=EOMONTH($L28,-1)+1,$F28-SUM(BB28:$FB28),RmbtMensuel(BA$16,$M28,$N28,$F28,$L28)),2)</f>
        <v>0</v>
      </c>
      <c r="BB28" s="29">
        <f>ROUND(IF(EOMONTH(BB$16,-1)+1=EOMONTH($L28,-1)+1,$F28-SUM(BC28:$FB28),RmbtMensuel(BB$16,$M28,$N28,$F28,$L28)),2)</f>
        <v>0</v>
      </c>
      <c r="BC28" s="29">
        <f>ROUND(IF(EOMONTH(BC$16,-1)+1=EOMONTH($L28,-1)+1,$F28-SUM(BD28:$FB28),RmbtMensuel(BC$16,$M28,$N28,$F28,$L28)),2)</f>
        <v>0</v>
      </c>
      <c r="BD28" s="29">
        <f>ROUND(IF(EOMONTH(BD$16,-1)+1=EOMONTH($L28,-1)+1,$F28-SUM(BE28:$FB28),RmbtMensuel(BD$16,$M28,$N28,$F28,$L28)),2)</f>
        <v>0</v>
      </c>
      <c r="BE28" s="29">
        <f>ROUND(IF(EOMONTH(BE$16,-1)+1=EOMONTH($L28,-1)+1,$F28-SUM(BF28:$FB28),RmbtMensuel(BE$16,$M28,$N28,$F28,$L28)),2)</f>
        <v>0</v>
      </c>
      <c r="BF28" s="29">
        <f>ROUND(IF(EOMONTH(BF$16,-1)+1=EOMONTH($L28,-1)+1,$F28-SUM(BG28:$FB28),RmbtMensuel(BF$16,$M28,$N28,$F28,$L28)),2)</f>
        <v>0</v>
      </c>
      <c r="BG28" s="29">
        <f>ROUND(IF(EOMONTH(BG$16,-1)+1=EOMONTH($L28,-1)+1,$F28-SUM(BH28:$FB28),RmbtMensuel(BG$16,$M28,$N28,$F28,$L28)),2)</f>
        <v>0</v>
      </c>
      <c r="BH28" s="29">
        <f>ROUND(IF(EOMONTH(BH$16,-1)+1=EOMONTH($L28,-1)+1,$F28-SUM(BI28:$FB28),RmbtMensuel(BH$16,$M28,$N28,$F28,$L28)),2)</f>
        <v>0</v>
      </c>
      <c r="BI28" s="29">
        <f>ROUND(IF(EOMONTH(BI$16,-1)+1=EOMONTH($L28,-1)+1,$F28-SUM(BJ28:$FB28),RmbtMensuel(BI$16,$M28,$N28,$F28,$L28)),2)</f>
        <v>0</v>
      </c>
      <c r="BJ28" s="29">
        <f>ROUND(IF(EOMONTH(BJ$16,-1)+1=EOMONTH($L28,-1)+1,$F28-SUM(BK28:$FB28),RmbtMensuel(BJ$16,$M28,$N28,$F28,$L28)),2)</f>
        <v>0</v>
      </c>
      <c r="BK28" s="29">
        <f>ROUND(IF(EOMONTH(BK$16,-1)+1=EOMONTH($L28,-1)+1,$F28-SUM(BL28:$FB28),RmbtMensuel(BK$16,$M28,$N28,$F28,$L28)),2)</f>
        <v>0</v>
      </c>
      <c r="BL28" s="29">
        <f>ROUND(IF(EOMONTH(BL$16,-1)+1=EOMONTH($L28,-1)+1,$F28-SUM(BM28:$FB28),RmbtMensuel(BL$16,$M28,$N28,$F28,$L28)),2)</f>
        <v>0</v>
      </c>
      <c r="BM28" s="29">
        <f>ROUND(IF(EOMONTH(BM$16,-1)+1=EOMONTH($L28,-1)+1,$F28-SUM(BN28:$FB28),RmbtMensuel(BM$16,$M28,$N28,$F28,$L28)),2)</f>
        <v>0</v>
      </c>
      <c r="BN28" s="29">
        <f>ROUND(IF(EOMONTH(BN$16,-1)+1=EOMONTH($L28,-1)+1,$F28-SUM(BO28:$FB28),RmbtMensuel(BN$16,$M28,$N28,$F28,$L28)),2)</f>
        <v>0</v>
      </c>
      <c r="BO28" s="29">
        <f>ROUND(IF(EOMONTH(BO$16,-1)+1=EOMONTH($L28,-1)+1,$F28-SUM(BP28:$FB28),RmbtMensuel(BO$16,$M28,$N28,$F28,$L28)),2)</f>
        <v>0</v>
      </c>
      <c r="BP28" s="29">
        <f>ROUND(IF(EOMONTH(BP$16,-1)+1=EOMONTH($L28,-1)+1,$F28-SUM(BQ28:$FB28),RmbtMensuel(BP$16,$M28,$N28,$F28,$L28)),2)</f>
        <v>0</v>
      </c>
      <c r="BQ28" s="29">
        <f>ROUND(IF(EOMONTH(BQ$16,-1)+1=EOMONTH($L28,-1)+1,$F28-SUM(BR28:$FB28),RmbtMensuel(BQ$16,$M28,$N28,$F28,$L28)),2)</f>
        <v>0</v>
      </c>
      <c r="BR28" s="29">
        <f>ROUND(IF(EOMONTH(BR$16,-1)+1=EOMONTH($L28,-1)+1,$F28-SUM(BS28:$FB28),RmbtMensuel(BR$16,$M28,$N28,$F28,$L28)),2)</f>
        <v>0</v>
      </c>
      <c r="BS28" s="29">
        <f>ROUND(IF(EOMONTH(BS$16,-1)+1=EOMONTH($L28,-1)+1,$F28-SUM(BT28:$FB28),RmbtMensuel(BS$16,$M28,$N28,$F28,$L28)),2)</f>
        <v>0</v>
      </c>
      <c r="BT28" s="29">
        <f>ROUND(IF(EOMONTH(BT$16,-1)+1=EOMONTH($L28,-1)+1,$F28-SUM(BU28:$FB28),RmbtMensuel(BT$16,$M28,$N28,$F28,$L28)),2)</f>
        <v>0</v>
      </c>
      <c r="BU28" s="29">
        <f>ROUND(IF(EOMONTH(BU$16,-1)+1=EOMONTH($L28,-1)+1,$F28-SUM(BV28:$FB28),RmbtMensuel(BU$16,$M28,$N28,$F28,$L28)),2)</f>
        <v>0</v>
      </c>
      <c r="BV28" s="29">
        <f>ROUND(IF(EOMONTH(BV$16,-1)+1=EOMONTH($L28,-1)+1,$F28-SUM(BW28:$FB28),RmbtMensuel(BV$16,$M28,$N28,$F28,$L28)),2)</f>
        <v>0</v>
      </c>
      <c r="BW28" s="29">
        <f>ROUND(IF(EOMONTH(BW$16,-1)+1=EOMONTH($L28,-1)+1,$F28-SUM(BX28:$FB28),RmbtMensuel(BW$16,$M28,$N28,$F28,$L28)),2)</f>
        <v>0</v>
      </c>
      <c r="BX28" s="29">
        <f>ROUND(IF(EOMONTH(BX$16,-1)+1=EOMONTH($L28,-1)+1,$F28-SUM(BY28:$FB28),RmbtMensuel(BX$16,$M28,$N28,$F28,$L28)),2)</f>
        <v>0</v>
      </c>
      <c r="BY28" s="29">
        <f>ROUND(IF(EOMONTH(BY$16,-1)+1=EOMONTH($L28,-1)+1,$F28-SUM(BZ28:$FB28),RmbtMensuel(BY$16,$M28,$N28,$F28,$L28)),2)</f>
        <v>0</v>
      </c>
      <c r="BZ28" s="29">
        <f>ROUND(IF(EOMONTH(BZ$16,-1)+1=EOMONTH($L28,-1)+1,$F28-SUM(CA28:$FB28),RmbtMensuel(BZ$16,$M28,$N28,$F28,$L28)),2)</f>
        <v>0</v>
      </c>
      <c r="CA28" s="29">
        <f>ROUND(IF(EOMONTH(CA$16,-1)+1=EOMONTH($L28,-1)+1,$F28-SUM(CB28:$FB28),RmbtMensuel(CA$16,$M28,$N28,$F28,$L28)),2)</f>
        <v>0</v>
      </c>
      <c r="CB28" s="29">
        <f>ROUND(IF(EOMONTH(CB$16,-1)+1=EOMONTH($L28,-1)+1,$F28-SUM(CC28:$FB28),RmbtMensuel(CB$16,$M28,$N28,$F28,$L28)),2)</f>
        <v>0</v>
      </c>
      <c r="CC28" s="29">
        <f>ROUND(IF(EOMONTH(CC$16,-1)+1=EOMONTH($L28,-1)+1,$F28-SUM(CD28:$FB28),RmbtMensuel(CC$16,$M28,$N28,$F28,$L28)),2)</f>
        <v>0</v>
      </c>
      <c r="CD28" s="29">
        <f>ROUND(IF(EOMONTH(CD$16,-1)+1=EOMONTH($L28,-1)+1,$F28-SUM(CE28:$FB28),RmbtMensuel(CD$16,$M28,$N28,$F28,$L28)),2)</f>
        <v>0</v>
      </c>
      <c r="CE28" s="29">
        <f>ROUND(IF(EOMONTH(CE$16,-1)+1=EOMONTH($L28,-1)+1,$F28-SUM(CF28:$FB28),RmbtMensuel(CE$16,$M28,$N28,$F28,$L28)),2)</f>
        <v>0</v>
      </c>
      <c r="CF28" s="29">
        <f>ROUND(IF(EOMONTH(CF$16,-1)+1=EOMONTH($L28,-1)+1,$F28-SUM(CG28:$FB28),RmbtMensuel(CF$16,$M28,$N28,$F28,$L28)),2)</f>
        <v>0</v>
      </c>
      <c r="CG28" s="29">
        <f>ROUND(IF(EOMONTH(CG$16,-1)+1=EOMONTH($L28,-1)+1,$F28-SUM(CH28:$FB28),RmbtMensuel(CG$16,$M28,$N28,$F28,$L28)),2)</f>
        <v>0</v>
      </c>
      <c r="CH28" s="29">
        <f>ROUND(IF(EOMONTH(CH$16,-1)+1=EOMONTH($L28,-1)+1,$F28-SUM(CI28:$FB28),RmbtMensuel(CH$16,$M28,$N28,$F28,$L28)),2)</f>
        <v>0</v>
      </c>
      <c r="CI28" s="29">
        <f>ROUND(IF(EOMONTH(CI$16,-1)+1=EOMONTH($L28,-1)+1,$F28-SUM(CJ28:$FB28),RmbtMensuel(CI$16,$M28,$N28,$F28,$L28)),2)</f>
        <v>0</v>
      </c>
      <c r="CJ28" s="29">
        <f>ROUND(IF(EOMONTH(CJ$16,-1)+1=EOMONTH($L28,-1)+1,$F28-SUM(CK28:$FB28),RmbtMensuel(CJ$16,$M28,$N28,$F28,$L28)),2)</f>
        <v>0</v>
      </c>
      <c r="CK28" s="29">
        <f>ROUND(IF(EOMONTH(CK$16,-1)+1=EOMONTH($L28,-1)+1,$F28-SUM(CL28:$FB28),RmbtMensuel(CK$16,$M28,$N28,$F28,$L28)),2)</f>
        <v>0</v>
      </c>
      <c r="CL28" s="29">
        <f>ROUND(IF(EOMONTH(CL$16,-1)+1=EOMONTH($L28,-1)+1,$F28-SUM(CM28:$FB28),RmbtMensuel(CL$16,$M28,$N28,$F28,$L28)),2)</f>
        <v>0</v>
      </c>
      <c r="CM28" s="29">
        <f>ROUND(IF(EOMONTH(CM$16,-1)+1=EOMONTH($L28,-1)+1,$F28-SUM(CN28:$FB28),RmbtMensuel(CM$16,$M28,$N28,$F28,$L28)),2)</f>
        <v>0</v>
      </c>
      <c r="CN28" s="29">
        <f>ROUND(IF(EOMONTH(CN$16,-1)+1=EOMONTH($L28,-1)+1,$F28-SUM(CO28:$FB28),RmbtMensuel(CN$16,$M28,$N28,$F28,$L28)),2)</f>
        <v>0</v>
      </c>
      <c r="CO28" s="29">
        <f>ROUND(IF(EOMONTH(CO$16,-1)+1=EOMONTH($L28,-1)+1,$F28-SUM(CP28:$FB28),RmbtMensuel(CO$16,$M28,$N28,$F28,$L28)),2)</f>
        <v>0</v>
      </c>
      <c r="CP28" s="29">
        <f>ROUND(IF(EOMONTH(CP$16,-1)+1=EOMONTH($L28,-1)+1,$F28-SUM(CQ28:$FB28),RmbtMensuel(CP$16,$M28,$N28,$F28,$L28)),2)</f>
        <v>0</v>
      </c>
      <c r="CQ28" s="29">
        <f>ROUND(IF(EOMONTH(CQ$16,-1)+1=EOMONTH($L28,-1)+1,$F28-SUM(CR28:$FB28),RmbtMensuel(CQ$16,$M28,$N28,$F28,$L28)),2)</f>
        <v>0</v>
      </c>
      <c r="CR28" s="29">
        <f>ROUND(IF(EOMONTH(CR$16,-1)+1=EOMONTH($L28,-1)+1,$F28-SUM(CS28:$FB28),RmbtMensuel(CR$16,$M28,$N28,$F28,$L28)),2)</f>
        <v>0</v>
      </c>
      <c r="CS28" s="29">
        <f>ROUND(IF(EOMONTH(CS$16,-1)+1=EOMONTH($L28,-1)+1,$F28-SUM(CT28:$FB28),RmbtMensuel(CS$16,$M28,$N28,$F28,$L28)),2)</f>
        <v>0</v>
      </c>
      <c r="CT28" s="29">
        <f>ROUND(IF(EOMONTH(CT$16,-1)+1=EOMONTH($L28,-1)+1,$F28-SUM(CU28:$FB28),RmbtMensuel(CT$16,$M28,$N28,$F28,$L28)),2)</f>
        <v>0</v>
      </c>
      <c r="CU28" s="29">
        <f>ROUND(IF(EOMONTH(CU$16,-1)+1=EOMONTH($L28,-1)+1,$F28-SUM(CV28:$FB28),RmbtMensuel(CU$16,$M28,$N28,$F28,$L28)),2)</f>
        <v>0</v>
      </c>
      <c r="CV28" s="29">
        <f>ROUND(IF(EOMONTH(CV$16,-1)+1=EOMONTH($L28,-1)+1,$F28-SUM(CW28:$FB28),RmbtMensuel(CV$16,$M28,$N28,$F28,$L28)),2)</f>
        <v>0</v>
      </c>
      <c r="CW28" s="29">
        <f>ROUND(IF(EOMONTH(CW$16,-1)+1=EOMONTH($L28,-1)+1,$F28-SUM(CX28:$FB28),RmbtMensuel(CW$16,$M28,$N28,$F28,$L28)),2)</f>
        <v>0</v>
      </c>
      <c r="CX28" s="29">
        <f>ROUND(IF(EOMONTH(CX$16,-1)+1=EOMONTH($L28,-1)+1,$F28-SUM(CY28:$FB28),RmbtMensuel(CX$16,$M28,$N28,$F28,$L28)),2)</f>
        <v>0</v>
      </c>
      <c r="CY28" s="29">
        <f>ROUND(IF(EOMONTH(CY$16,-1)+1=EOMONTH($L28,-1)+1,$F28-SUM(CZ28:$FB28),RmbtMensuel(CY$16,$M28,$N28,$F28,$L28)),2)</f>
        <v>0</v>
      </c>
      <c r="CZ28" s="29">
        <f>ROUND(IF(EOMONTH(CZ$16,-1)+1=EOMONTH($L28,-1)+1,$F28-SUM(DA28:$FB28),RmbtMensuel(CZ$16,$M28,$N28,$F28,$L28)),2)</f>
        <v>0</v>
      </c>
      <c r="DA28" s="29">
        <f>ROUND(IF(EOMONTH(DA$16,-1)+1=EOMONTH($L28,-1)+1,$F28-SUM(DB28:$FB28),RmbtMensuel(DA$16,$M28,$N28,$F28,$L28)),2)</f>
        <v>0</v>
      </c>
      <c r="DB28" s="29">
        <f>ROUND(IF(EOMONTH(DB$16,-1)+1=EOMONTH($L28,-1)+1,$F28-SUM(DC28:$FB28),RmbtMensuel(DB$16,$M28,$N28,$F28,$L28)),2)</f>
        <v>0</v>
      </c>
      <c r="DC28" s="29">
        <f>ROUND(IF(EOMONTH(DC$16,-1)+1=EOMONTH($L28,-1)+1,$F28-SUM(DD28:$FB28),RmbtMensuel(DC$16,$M28,$N28,$F28,$L28)),2)</f>
        <v>0</v>
      </c>
      <c r="DD28" s="29">
        <f>ROUND(IF(EOMONTH(DD$16,-1)+1=EOMONTH($L28,-1)+1,$F28-SUM(DE28:$FB28),RmbtMensuel(DD$16,$M28,$N28,$F28,$L28)),2)</f>
        <v>0</v>
      </c>
      <c r="DE28" s="29">
        <f>ROUND(IF(EOMONTH(DE$16,-1)+1=EOMONTH($L28,-1)+1,$F28-SUM(DF28:$FB28),RmbtMensuel(DE$16,$M28,$N28,$F28,$L28)),2)</f>
        <v>0</v>
      </c>
      <c r="DF28" s="29">
        <f>ROUND(IF(EOMONTH(DF$16,-1)+1=EOMONTH($L28,-1)+1,$F28-SUM(DG28:$FB28),RmbtMensuel(DF$16,$M28,$N28,$F28,$L28)),2)</f>
        <v>0</v>
      </c>
      <c r="DG28" s="29">
        <f>ROUND(IF(EOMONTH(DG$16,-1)+1=EOMONTH($L28,-1)+1,$F28-SUM(DH28:$FB28),RmbtMensuel(DG$16,$M28,$N28,$F28,$L28)),2)</f>
        <v>0</v>
      </c>
      <c r="DH28" s="29">
        <f>ROUND(IF(EOMONTH(DH$16,-1)+1=EOMONTH($L28,-1)+1,$F28-SUM(DI28:$FB28),RmbtMensuel(DH$16,$M28,$N28,$F28,$L28)),2)</f>
        <v>0</v>
      </c>
      <c r="DI28" s="29">
        <f>ROUND(IF(EOMONTH(DI$16,-1)+1=EOMONTH($L28,-1)+1,$F28-SUM(DJ28:$FB28),RmbtMensuel(DI$16,$M28,$N28,$F28,$L28)),2)</f>
        <v>0</v>
      </c>
      <c r="DJ28" s="29">
        <f>ROUND(IF(EOMONTH(DJ$16,-1)+1=EOMONTH($L28,-1)+1,$F28-SUM(DK28:$FB28),RmbtMensuel(DJ$16,$M28,$N28,$F28,$L28)),2)</f>
        <v>0</v>
      </c>
      <c r="DK28" s="29">
        <f>ROUND(IF(EOMONTH(DK$16,-1)+1=EOMONTH($L28,-1)+1,$F28-SUM(DL28:$FB28),RmbtMensuel(DK$16,$M28,$N28,$F28,$L28)),2)</f>
        <v>0</v>
      </c>
      <c r="DL28" s="29">
        <f>ROUND(IF(EOMONTH(DL$16,-1)+1=EOMONTH($L28,-1)+1,$F28-SUM(DM28:$FB28),RmbtMensuel(DL$16,$M28,$N28,$F28,$L28)),2)</f>
        <v>0</v>
      </c>
      <c r="DM28" s="29">
        <f>ROUND(IF(EOMONTH(DM$16,-1)+1=EOMONTH($L28,-1)+1,$F28-SUM(DN28:$FB28),RmbtMensuel(DM$16,$M28,$N28,$F28,$L28)),2)</f>
        <v>0</v>
      </c>
      <c r="DN28" s="29">
        <f>ROUND(IF(EOMONTH(DN$16,-1)+1=EOMONTH($L28,-1)+1,$F28-SUM(DO28:$FB28),RmbtMensuel(DN$16,$M28,$N28,$F28,$L28)),2)</f>
        <v>0</v>
      </c>
      <c r="DO28" s="29">
        <f>ROUND(IF(EOMONTH(DO$16,-1)+1=EOMONTH($L28,-1)+1,$F28-SUM(DP28:$FB28),RmbtMensuel(DO$16,$M28,$N28,$F28,$L28)),2)</f>
        <v>0</v>
      </c>
      <c r="DP28" s="29">
        <f>ROUND(IF(EOMONTH(DP$16,-1)+1=EOMONTH($L28,-1)+1,$F28-SUM(DQ28:$FB28),RmbtMensuel(DP$16,$M28,$N28,$F28,$L28)),2)</f>
        <v>0</v>
      </c>
      <c r="DQ28" s="29">
        <f>ROUND(IF(EOMONTH(DQ$16,-1)+1=EOMONTH($L28,-1)+1,$F28-SUM(DR28:$FB28),RmbtMensuel(DQ$16,$M28,$N28,$F28,$L28)),2)</f>
        <v>0</v>
      </c>
      <c r="DR28" s="29">
        <f>ROUND(IF(EOMONTH(DR$16,-1)+1=EOMONTH($L28,-1)+1,$F28-SUM(DS28:$FB28),RmbtMensuel(DR$16,$M28,$N28,$F28,$L28)),2)</f>
        <v>0</v>
      </c>
      <c r="DS28" s="29">
        <f>ROUND(IF(EOMONTH(DS$16,-1)+1=EOMONTH($L28,-1)+1,$F28-SUM(DT28:$FB28),RmbtMensuel(DS$16,$M28,$N28,$F28,$L28)),2)</f>
        <v>0</v>
      </c>
      <c r="DT28" s="29">
        <f>ROUND(IF(EOMONTH(DT$16,-1)+1=EOMONTH($L28,-1)+1,$F28-SUM(DU28:$FB28),RmbtMensuel(DT$16,$M28,$N28,$F28,$L28)),2)</f>
        <v>0</v>
      </c>
      <c r="DU28" s="29">
        <f>ROUND(IF(EOMONTH(DU$16,-1)+1=EOMONTH($L28,-1)+1,$F28-SUM(DV28:$FB28),RmbtMensuel(DU$16,$M28,$N28,$F28,$L28)),2)</f>
        <v>0</v>
      </c>
      <c r="DV28" s="29">
        <f>ROUND(IF(EOMONTH(DV$16,-1)+1=EOMONTH($L28,-1)+1,$F28-SUM(DW28:$FB28),RmbtMensuel(DV$16,$M28,$N28,$F28,$L28)),2)</f>
        <v>0</v>
      </c>
      <c r="DW28" s="29">
        <f>ROUND(IF(EOMONTH(DW$16,-1)+1=EOMONTH($L28,-1)+1,$F28-SUM(DX28:$FB28),RmbtMensuel(DW$16,$M28,$N28,$F28,$L28)),2)</f>
        <v>0</v>
      </c>
      <c r="DX28" s="29">
        <f>ROUND(IF(EOMONTH(DX$16,-1)+1=EOMONTH($L28,-1)+1,$F28-SUM(DY28:$FB28),RmbtMensuel(DX$16,$M28,$N28,$F28,$L28)),2)</f>
        <v>0</v>
      </c>
      <c r="DY28" s="29">
        <f>ROUND(IF(EOMONTH(DY$16,-1)+1=EOMONTH($L28,-1)+1,$F28-SUM(DZ28:$FB28),RmbtMensuel(DY$16,$M28,$N28,$F28,$L28)),2)</f>
        <v>0</v>
      </c>
      <c r="DZ28" s="29">
        <f>ROUND(IF(EOMONTH(DZ$16,-1)+1=EOMONTH($L28,-1)+1,$F28-SUM(EA28:$FB28),RmbtMensuel(DZ$16,$M28,$N28,$F28,$L28)),2)</f>
        <v>0</v>
      </c>
      <c r="EA28" s="29">
        <f>ROUND(IF(EOMONTH(EA$16,-1)+1=EOMONTH($L28,-1)+1,$F28-SUM(EB28:$FB28),RmbtMensuel(EA$16,$M28,$N28,$F28,$L28)),2)</f>
        <v>0</v>
      </c>
      <c r="EB28" s="29">
        <f>ROUND(IF(EOMONTH(EB$16,-1)+1=EOMONTH($L28,-1)+1,$F28-SUM(EC28:$FB28),RmbtMensuel(EB$16,$M28,$N28,$F28,$L28)),2)</f>
        <v>0</v>
      </c>
      <c r="EC28" s="29">
        <f>ROUND(IF(EOMONTH(EC$16,-1)+1=EOMONTH($L28,-1)+1,$F28-SUM(ED28:$FB28),RmbtMensuel(EC$16,$M28,$N28,$F28,$L28)),2)</f>
        <v>0</v>
      </c>
      <c r="ED28" s="29">
        <f>ROUND(IF(EOMONTH(ED$16,-1)+1=EOMONTH($L28,-1)+1,$F28-SUM(EE28:$FB28),RmbtMensuel(ED$16,$M28,$N28,$F28,$L28)),2)</f>
        <v>0</v>
      </c>
      <c r="EE28" s="29">
        <f>ROUND(IF(EOMONTH(EE$16,-1)+1=EOMONTH($L28,-1)+1,$F28-SUM(EF28:$FB28),RmbtMensuel(EE$16,$M28,$N28,$F28,$L28)),2)</f>
        <v>0</v>
      </c>
      <c r="EF28" s="29">
        <f>ROUND(IF(EOMONTH(EF$16,-1)+1=EOMONTH($L28,-1)+1,$F28-SUM(EG28:$FB28),RmbtMensuel(EF$16,$M28,$N28,$F28,$L28)),2)</f>
        <v>0</v>
      </c>
      <c r="EG28" s="29">
        <f>ROUND(IF(EOMONTH(EG$16,-1)+1=EOMONTH($L28,-1)+1,$F28-SUM(EH28:$FB28),RmbtMensuel(EG$16,$M28,$N28,$F28,$L28)),2)</f>
        <v>0</v>
      </c>
      <c r="EH28" s="29">
        <f>ROUND(IF(EOMONTH(EH$16,-1)+1=EOMONTH($L28,-1)+1,$F28-SUM(EI28:$FB28),RmbtMensuel(EH$16,$M28,$N28,$F28,$L28)),2)</f>
        <v>0</v>
      </c>
      <c r="EI28" s="29">
        <f>ROUND(IF(EOMONTH(EI$16,-1)+1=EOMONTH($L28,-1)+1,$F28-SUM(EJ28:$FB28),RmbtMensuel(EI$16,$M28,$N28,$F28,$L28)),2)</f>
        <v>0</v>
      </c>
      <c r="EJ28" s="29">
        <f>ROUND(IF(EOMONTH(EJ$16,-1)+1=EOMONTH($L28,-1)+1,$F28-SUM(EK28:$FB28),RmbtMensuel(EJ$16,$M28,$N28,$F28,$L28)),2)</f>
        <v>0</v>
      </c>
      <c r="EK28" s="29">
        <f>ROUND(IF(EOMONTH(EK$16,-1)+1=EOMONTH($L28,-1)+1,$F28-SUM(EL28:$FB28),RmbtMensuel(EK$16,$M28,$N28,$F28,$L28)),2)</f>
        <v>0</v>
      </c>
      <c r="EL28" s="29">
        <f>ROUND(IF(EOMONTH(EL$16,-1)+1=EOMONTH($L28,-1)+1,$F28-SUM(EM28:$FB28),RmbtMensuel(EL$16,$M28,$N28,$F28,$L28)),2)</f>
        <v>0</v>
      </c>
      <c r="EM28" s="29">
        <f>ROUND(IF(EOMONTH(EM$16,-1)+1=EOMONTH($L28,-1)+1,$F28-SUM(EN28:$FB28),RmbtMensuel(EM$16,$M28,$N28,$F28,$L28)),2)</f>
        <v>0</v>
      </c>
      <c r="EN28" s="29">
        <f>ROUND(IF(EOMONTH(EN$16,-1)+1=EOMONTH($L28,-1)+1,$F28-SUM(EO28:$FB28),RmbtMensuel(EN$16,$M28,$N28,$F28,$L28)),2)</f>
        <v>0</v>
      </c>
      <c r="EO28" s="29">
        <f>ROUND(IF(EOMONTH(EO$16,-1)+1=EOMONTH($L28,-1)+1,$F28-SUM(EP28:$FB28),RmbtMensuel(EO$16,$M28,$N28,$F28,$L28)),2)</f>
        <v>0</v>
      </c>
      <c r="EP28" s="29">
        <f>ROUND(IF(EOMONTH(EP$16,-1)+1=EOMONTH($L28,-1)+1,$F28-SUM(EQ28:$FB28),RmbtMensuel(EP$16,$M28,$N28,$F28,$L28)),2)</f>
        <v>0</v>
      </c>
      <c r="EQ28" s="29">
        <f>ROUND(IF(EOMONTH(EQ$16,-1)+1=EOMONTH($L28,-1)+1,$F28-SUM(ER28:$FB28),RmbtMensuel(EQ$16,$M28,$N28,$F28,$L28)),2)</f>
        <v>0</v>
      </c>
      <c r="ER28" s="29">
        <f>ROUND(IF(EOMONTH(ER$16,-1)+1=EOMONTH($L28,-1)+1,$F28-SUM(ES28:$FB28),RmbtMensuel(ER$16,$M28,$N28,$F28,$L28)),2)</f>
        <v>0</v>
      </c>
      <c r="ES28" s="29">
        <f>ROUND(IF(EOMONTH(ES$16,-1)+1=EOMONTH($L28,-1)+1,$F28-SUM(ET28:$FB28),RmbtMensuel(ES$16,$M28,$N28,$F28,$L28)),2)</f>
        <v>0</v>
      </c>
      <c r="ET28" s="29">
        <f>ROUND(IF(EOMONTH(ET$16,-1)+1=EOMONTH($L28,-1)+1,$F28-SUM(EU28:$FB28),RmbtMensuel(ET$16,$M28,$N28,$F28,$L28)),2)</f>
        <v>0</v>
      </c>
      <c r="EU28" s="29">
        <f>ROUND(IF(EOMONTH(EU$16,-1)+1=EOMONTH($L28,-1)+1,$F28-SUM(EV28:$FB28),RmbtMensuel(EU$16,$M28,$N28,$F28,$L28)),2)</f>
        <v>0</v>
      </c>
      <c r="EV28" s="29">
        <f>ROUND(IF(EOMONTH(EV$16,-1)+1=EOMONTH($L28,-1)+1,$F28-SUM(EW28:$FB28),RmbtMensuel(EV$16,$M28,$N28,$F28,$L28)),2)</f>
        <v>0</v>
      </c>
      <c r="EW28" s="29">
        <f>ROUND(IF(EOMONTH(EW$16,-1)+1=EOMONTH($L28,-1)+1,$F28-SUM(EX28:$FB28),RmbtMensuel(EW$16,$M28,$N28,$F28,$L28)),2)</f>
        <v>0</v>
      </c>
      <c r="EX28" s="29">
        <f>ROUND(IF(EOMONTH(EX$16,-1)+1=EOMONTH($L28,-1)+1,$F28-SUM(EY28:$FB28),RmbtMensuel(EX$16,$M28,$N28,$F28,$L28)),2)</f>
        <v>0</v>
      </c>
      <c r="EY28" s="29">
        <f>ROUND(IF(EOMONTH(EY$16,-1)+1=EOMONTH($L28,-1)+1,$F28-SUM(EZ28:$FB28),RmbtMensuel(EY$16,$M28,$N28,$F28,$L28)),2)</f>
        <v>0</v>
      </c>
      <c r="EZ28" s="29">
        <f>ROUND(IF(EOMONTH(EZ$16,-1)+1=EOMONTH($L28,-1)+1,$F28-SUM(FA28:$FB28),RmbtMensuel(EZ$16,$M28,$N28,$F28,$L28)),2)</f>
        <v>0</v>
      </c>
      <c r="FA28" s="29">
        <f>ROUND(IF(EOMONTH(FA$16,-1)+1=EOMONTH($L28,-1)+1,$F28-SUM(FB28:$FB28),RmbtMensuel(FA$16,$M28,$N28,$F28,$L28)),2)</f>
        <v>0</v>
      </c>
      <c r="FB28" s="29">
        <f>ROUND(IF(EOMONTH(FB$16,-1)+1=EOMONTH($L28,-1)+1,$F28-SUM($FB28:FC28),RmbtMensuel(FB$16,$M28,$N28,$F28,$L28)),2)</f>
        <v>0</v>
      </c>
    </row>
    <row r="29" spans="1:158" s="26" customFormat="1" ht="16.2" x14ac:dyDescent="0.65">
      <c r="A29" s="30"/>
      <c r="B29" s="31" t="s">
        <v>37</v>
      </c>
      <c r="C29" s="32"/>
      <c r="D29" s="33">
        <v>2985</v>
      </c>
      <c r="E29" s="34" t="s">
        <v>22</v>
      </c>
      <c r="F29" s="33">
        <v>2985</v>
      </c>
      <c r="G29" s="33" t="s">
        <v>23</v>
      </c>
      <c r="H29" s="33" t="s">
        <v>24</v>
      </c>
      <c r="I29" s="35"/>
      <c r="J29" s="35"/>
      <c r="K29" s="36">
        <f t="shared" si="16"/>
        <v>0</v>
      </c>
      <c r="L29" s="37">
        <v>42034</v>
      </c>
      <c r="M29" s="38">
        <v>0</v>
      </c>
      <c r="N29" s="38">
        <v>366</v>
      </c>
      <c r="O29" s="55" t="str">
        <f t="shared" si="17"/>
        <v/>
      </c>
      <c r="P29" s="55" t="str">
        <f t="shared" si="18"/>
        <v>X</v>
      </c>
      <c r="Q29" s="55" t="str">
        <f t="shared" si="19"/>
        <v/>
      </c>
      <c r="R29" s="55" t="str">
        <f t="shared" si="20"/>
        <v/>
      </c>
      <c r="S29" s="55" t="str">
        <f t="shared" si="21"/>
        <v>X</v>
      </c>
      <c r="T29" s="55" t="str">
        <f t="shared" si="22"/>
        <v>X</v>
      </c>
      <c r="U29" s="55" t="str">
        <f t="shared" si="23"/>
        <v>X</v>
      </c>
      <c r="V29" s="55" t="str">
        <f t="shared" si="24"/>
        <v/>
      </c>
      <c r="W29" s="55" t="str">
        <f t="shared" si="25"/>
        <v/>
      </c>
      <c r="X29" s="56">
        <f t="shared" si="26"/>
        <v>42005</v>
      </c>
      <c r="Y29" s="42"/>
      <c r="Z29" s="25" t="str">
        <f t="shared" si="27"/>
        <v/>
      </c>
      <c r="AA29" s="29">
        <f>ROUND(IF(EOMONTH(AA$16,-1)+1=EOMONTH($L29,-1)+1,$F29-SUM(AB29:$FB29),RmbtMensuel(AA$16,$M29,$N29,$F29,$L29)),2)</f>
        <v>2985</v>
      </c>
      <c r="AB29" s="29">
        <f>ROUND(IF(EOMONTH(AB$16,-1)+1=EOMONTH($L29,-1)+1,$F29-SUM(AC29:$FB29),RmbtMensuel(AB$16,$M29,$N29,$F29,$L29)),2)</f>
        <v>0</v>
      </c>
      <c r="AC29" s="29">
        <f>ROUND(IF(EOMONTH(AC$16,-1)+1=EOMONTH($L29,-1)+1,$F29-SUM(AD29:$FB29),RmbtMensuel(AC$16,$M29,$N29,$F29,$L29)),2)</f>
        <v>0</v>
      </c>
      <c r="AD29" s="29">
        <f>ROUND(IF(EOMONTH(AD$16,-1)+1=EOMONTH($L29,-1)+1,$F29-SUM(AE29:$FB29),RmbtMensuel(AD$16,$M29,$N29,$F29,$L29)),2)</f>
        <v>0</v>
      </c>
      <c r="AE29" s="29">
        <f>ROUND(IF(EOMONTH(AE$16,-1)+1=EOMONTH($L29,-1)+1,$F29-SUM(AF29:$FB29),RmbtMensuel(AE$16,$M29,$N29,$F29,$L29)),2)</f>
        <v>0</v>
      </c>
      <c r="AF29" s="29">
        <f>ROUND(IF(EOMONTH(AF$16,-1)+1=EOMONTH($L29,-1)+1,$F29-SUM(AG29:$FB29),RmbtMensuel(AF$16,$M29,$N29,$F29,$L29)),2)</f>
        <v>0</v>
      </c>
      <c r="AG29" s="29">
        <f>ROUND(IF(EOMONTH(AG$16,-1)+1=EOMONTH($L29,-1)+1,$F29-SUM(AH29:$FB29),RmbtMensuel(AG$16,$M29,$N29,$F29,$L29)),2)</f>
        <v>0</v>
      </c>
      <c r="AH29" s="29">
        <f>ROUND(IF(EOMONTH(AH$16,-1)+1=EOMONTH($L29,-1)+1,$F29-SUM(AI29:$FB29),RmbtMensuel(AH$16,$M29,$N29,$F29,$L29)),2)</f>
        <v>0</v>
      </c>
      <c r="AI29" s="29">
        <f>ROUND(IF(EOMONTH(AI$16,-1)+1=EOMONTH($L29,-1)+1,$F29-SUM(AJ29:$FB29),RmbtMensuel(AI$16,$M29,$N29,$F29,$L29)),2)</f>
        <v>0</v>
      </c>
      <c r="AJ29" s="29">
        <f>ROUND(IF(EOMONTH(AJ$16,-1)+1=EOMONTH($L29,-1)+1,$F29-SUM(AK29:$FB29),RmbtMensuel(AJ$16,$M29,$N29,$F29,$L29)),2)</f>
        <v>0</v>
      </c>
      <c r="AK29" s="29">
        <f>ROUND(IF(EOMONTH(AK$16,-1)+1=EOMONTH($L29,-1)+1,$F29-SUM(AL29:$FB29),RmbtMensuel(AK$16,$M29,$N29,$F29,$L29)),2)</f>
        <v>0</v>
      </c>
      <c r="AL29" s="29">
        <f>ROUND(IF(EOMONTH(AL$16,-1)+1=EOMONTH($L29,-1)+1,$F29-SUM(AM29:$FB29),RmbtMensuel(AL$16,$M29,$N29,$F29,$L29)),2)</f>
        <v>0</v>
      </c>
      <c r="AM29" s="29">
        <f>ROUND(IF(EOMONTH(AM$16,-1)+1=EOMONTH($L29,-1)+1,$F29-SUM(AN29:$FB29),RmbtMensuel(AM$16,$M29,$N29,$F29,$L29)),2)</f>
        <v>0</v>
      </c>
      <c r="AN29" s="29">
        <f>ROUND(IF(EOMONTH(AN$16,-1)+1=EOMONTH($L29,-1)+1,$F29-SUM(AO29:$FB29),RmbtMensuel(AN$16,$M29,$N29,$F29,$L29)),2)</f>
        <v>0</v>
      </c>
      <c r="AO29" s="29">
        <f>ROUND(IF(EOMONTH(AO$16,-1)+1=EOMONTH($L29,-1)+1,$F29-SUM(AP29:$FB29),RmbtMensuel(AO$16,$M29,$N29,$F29,$L29)),2)</f>
        <v>0</v>
      </c>
      <c r="AP29" s="29">
        <f>ROUND(IF(EOMONTH(AP$16,-1)+1=EOMONTH($L29,-1)+1,$F29-SUM(AQ29:$FB29),RmbtMensuel(AP$16,$M29,$N29,$F29,$L29)),2)</f>
        <v>0</v>
      </c>
      <c r="AQ29" s="29">
        <f>ROUND(IF(EOMONTH(AQ$16,-1)+1=EOMONTH($L29,-1)+1,$F29-SUM(AR29:$FB29),RmbtMensuel(AQ$16,$M29,$N29,$F29,$L29)),2)</f>
        <v>0</v>
      </c>
      <c r="AR29" s="29">
        <f>ROUND(IF(EOMONTH(AR$16,-1)+1=EOMONTH($L29,-1)+1,$F29-SUM(AS29:$FB29),RmbtMensuel(AR$16,$M29,$N29,$F29,$L29)),2)</f>
        <v>0</v>
      </c>
      <c r="AS29" s="29">
        <f>ROUND(IF(EOMONTH(AS$16,-1)+1=EOMONTH($L29,-1)+1,$F29-SUM(AT29:$FB29),RmbtMensuel(AS$16,$M29,$N29,$F29,$L29)),2)</f>
        <v>0</v>
      </c>
      <c r="AT29" s="29">
        <f>ROUND(IF(EOMONTH(AT$16,-1)+1=EOMONTH($L29,-1)+1,$F29-SUM(AU29:$FB29),RmbtMensuel(AT$16,$M29,$N29,$F29,$L29)),2)</f>
        <v>0</v>
      </c>
      <c r="AU29" s="29">
        <f>ROUND(IF(EOMONTH(AU$16,-1)+1=EOMONTH($L29,-1)+1,$F29-SUM(AV29:$FB29),RmbtMensuel(AU$16,$M29,$N29,$F29,$L29)),2)</f>
        <v>0</v>
      </c>
      <c r="AV29" s="29">
        <f>ROUND(IF(EOMONTH(AV$16,-1)+1=EOMONTH($L29,-1)+1,$F29-SUM(AW29:$FB29),RmbtMensuel(AV$16,$M29,$N29,$F29,$L29)),2)</f>
        <v>0</v>
      </c>
      <c r="AW29" s="29">
        <f>ROUND(IF(EOMONTH(AW$16,-1)+1=EOMONTH($L29,-1)+1,$F29-SUM(AX29:$FB29),RmbtMensuel(AW$16,$M29,$N29,$F29,$L29)),2)</f>
        <v>0</v>
      </c>
      <c r="AX29" s="29">
        <f>ROUND(IF(EOMONTH(AX$16,-1)+1=EOMONTH($L29,-1)+1,$F29-SUM(AY29:$FB29),RmbtMensuel(AX$16,$M29,$N29,$F29,$L29)),2)</f>
        <v>0</v>
      </c>
      <c r="AY29" s="29">
        <f>ROUND(IF(EOMONTH(AY$16,-1)+1=EOMONTH($L29,-1)+1,$F29-SUM(AZ29:$FB29),RmbtMensuel(AY$16,$M29,$N29,$F29,$L29)),2)</f>
        <v>0</v>
      </c>
      <c r="AZ29" s="29">
        <f>ROUND(IF(EOMONTH(AZ$16,-1)+1=EOMONTH($L29,-1)+1,$F29-SUM(BA29:$FB29),RmbtMensuel(AZ$16,$M29,$N29,$F29,$L29)),2)</f>
        <v>0</v>
      </c>
      <c r="BA29" s="29">
        <f>ROUND(IF(EOMONTH(BA$16,-1)+1=EOMONTH($L29,-1)+1,$F29-SUM(BB29:$FB29),RmbtMensuel(BA$16,$M29,$N29,$F29,$L29)),2)</f>
        <v>0</v>
      </c>
      <c r="BB29" s="29">
        <f>ROUND(IF(EOMONTH(BB$16,-1)+1=EOMONTH($L29,-1)+1,$F29-SUM(BC29:$FB29),RmbtMensuel(BB$16,$M29,$N29,$F29,$L29)),2)</f>
        <v>0</v>
      </c>
      <c r="BC29" s="29">
        <f>ROUND(IF(EOMONTH(BC$16,-1)+1=EOMONTH($L29,-1)+1,$F29-SUM(BD29:$FB29),RmbtMensuel(BC$16,$M29,$N29,$F29,$L29)),2)</f>
        <v>0</v>
      </c>
      <c r="BD29" s="29">
        <f>ROUND(IF(EOMONTH(BD$16,-1)+1=EOMONTH($L29,-1)+1,$F29-SUM(BE29:$FB29),RmbtMensuel(BD$16,$M29,$N29,$F29,$L29)),2)</f>
        <v>0</v>
      </c>
      <c r="BE29" s="29">
        <f>ROUND(IF(EOMONTH(BE$16,-1)+1=EOMONTH($L29,-1)+1,$F29-SUM(BF29:$FB29),RmbtMensuel(BE$16,$M29,$N29,$F29,$L29)),2)</f>
        <v>0</v>
      </c>
      <c r="BF29" s="29">
        <f>ROUND(IF(EOMONTH(BF$16,-1)+1=EOMONTH($L29,-1)+1,$F29-SUM(BG29:$FB29),RmbtMensuel(BF$16,$M29,$N29,$F29,$L29)),2)</f>
        <v>0</v>
      </c>
      <c r="BG29" s="29">
        <f>ROUND(IF(EOMONTH(BG$16,-1)+1=EOMONTH($L29,-1)+1,$F29-SUM(BH29:$FB29),RmbtMensuel(BG$16,$M29,$N29,$F29,$L29)),2)</f>
        <v>0</v>
      </c>
      <c r="BH29" s="29">
        <f>ROUND(IF(EOMONTH(BH$16,-1)+1=EOMONTH($L29,-1)+1,$F29-SUM(BI29:$FB29),RmbtMensuel(BH$16,$M29,$N29,$F29,$L29)),2)</f>
        <v>0</v>
      </c>
      <c r="BI29" s="29">
        <f>ROUND(IF(EOMONTH(BI$16,-1)+1=EOMONTH($L29,-1)+1,$F29-SUM(BJ29:$FB29),RmbtMensuel(BI$16,$M29,$N29,$F29,$L29)),2)</f>
        <v>0</v>
      </c>
      <c r="BJ29" s="29">
        <f>ROUND(IF(EOMONTH(BJ$16,-1)+1=EOMONTH($L29,-1)+1,$F29-SUM(BK29:$FB29),RmbtMensuel(BJ$16,$M29,$N29,$F29,$L29)),2)</f>
        <v>0</v>
      </c>
      <c r="BK29" s="29">
        <f>ROUND(IF(EOMONTH(BK$16,-1)+1=EOMONTH($L29,-1)+1,$F29-SUM(BL29:$FB29),RmbtMensuel(BK$16,$M29,$N29,$F29,$L29)),2)</f>
        <v>0</v>
      </c>
      <c r="BL29" s="29">
        <f>ROUND(IF(EOMONTH(BL$16,-1)+1=EOMONTH($L29,-1)+1,$F29-SUM(BM29:$FB29),RmbtMensuel(BL$16,$M29,$N29,$F29,$L29)),2)</f>
        <v>0</v>
      </c>
      <c r="BM29" s="29">
        <f>ROUND(IF(EOMONTH(BM$16,-1)+1=EOMONTH($L29,-1)+1,$F29-SUM(BN29:$FB29),RmbtMensuel(BM$16,$M29,$N29,$F29,$L29)),2)</f>
        <v>0</v>
      </c>
      <c r="BN29" s="29">
        <f>ROUND(IF(EOMONTH(BN$16,-1)+1=EOMONTH($L29,-1)+1,$F29-SUM(BO29:$FB29),RmbtMensuel(BN$16,$M29,$N29,$F29,$L29)),2)</f>
        <v>0</v>
      </c>
      <c r="BO29" s="29">
        <f>ROUND(IF(EOMONTH(BO$16,-1)+1=EOMONTH($L29,-1)+1,$F29-SUM(BP29:$FB29),RmbtMensuel(BO$16,$M29,$N29,$F29,$L29)),2)</f>
        <v>0</v>
      </c>
      <c r="BP29" s="29">
        <f>ROUND(IF(EOMONTH(BP$16,-1)+1=EOMONTH($L29,-1)+1,$F29-SUM(BQ29:$FB29),RmbtMensuel(BP$16,$M29,$N29,$F29,$L29)),2)</f>
        <v>0</v>
      </c>
      <c r="BQ29" s="29">
        <f>ROUND(IF(EOMONTH(BQ$16,-1)+1=EOMONTH($L29,-1)+1,$F29-SUM(BR29:$FB29),RmbtMensuel(BQ$16,$M29,$N29,$F29,$L29)),2)</f>
        <v>0</v>
      </c>
      <c r="BR29" s="29">
        <f>ROUND(IF(EOMONTH(BR$16,-1)+1=EOMONTH($L29,-1)+1,$F29-SUM(BS29:$FB29),RmbtMensuel(BR$16,$M29,$N29,$F29,$L29)),2)</f>
        <v>0</v>
      </c>
      <c r="BS29" s="29">
        <f>ROUND(IF(EOMONTH(BS$16,-1)+1=EOMONTH($L29,-1)+1,$F29-SUM(BT29:$FB29),RmbtMensuel(BS$16,$M29,$N29,$F29,$L29)),2)</f>
        <v>0</v>
      </c>
      <c r="BT29" s="29">
        <f>ROUND(IF(EOMONTH(BT$16,-1)+1=EOMONTH($L29,-1)+1,$F29-SUM(BU29:$FB29),RmbtMensuel(BT$16,$M29,$N29,$F29,$L29)),2)</f>
        <v>0</v>
      </c>
      <c r="BU29" s="29">
        <f>ROUND(IF(EOMONTH(BU$16,-1)+1=EOMONTH($L29,-1)+1,$F29-SUM(BV29:$FB29),RmbtMensuel(BU$16,$M29,$N29,$F29,$L29)),2)</f>
        <v>0</v>
      </c>
      <c r="BV29" s="29">
        <f>ROUND(IF(EOMONTH(BV$16,-1)+1=EOMONTH($L29,-1)+1,$F29-SUM(BW29:$FB29),RmbtMensuel(BV$16,$M29,$N29,$F29,$L29)),2)</f>
        <v>0</v>
      </c>
      <c r="BW29" s="29">
        <f>ROUND(IF(EOMONTH(BW$16,-1)+1=EOMONTH($L29,-1)+1,$F29-SUM(BX29:$FB29),RmbtMensuel(BW$16,$M29,$N29,$F29,$L29)),2)</f>
        <v>0</v>
      </c>
      <c r="BX29" s="29">
        <f>ROUND(IF(EOMONTH(BX$16,-1)+1=EOMONTH($L29,-1)+1,$F29-SUM(BY29:$FB29),RmbtMensuel(BX$16,$M29,$N29,$F29,$L29)),2)</f>
        <v>0</v>
      </c>
      <c r="BY29" s="29">
        <f>ROUND(IF(EOMONTH(BY$16,-1)+1=EOMONTH($L29,-1)+1,$F29-SUM(BZ29:$FB29),RmbtMensuel(BY$16,$M29,$N29,$F29,$L29)),2)</f>
        <v>0</v>
      </c>
      <c r="BZ29" s="29">
        <f>ROUND(IF(EOMONTH(BZ$16,-1)+1=EOMONTH($L29,-1)+1,$F29-SUM(CA29:$FB29),RmbtMensuel(BZ$16,$M29,$N29,$F29,$L29)),2)</f>
        <v>0</v>
      </c>
      <c r="CA29" s="29">
        <f>ROUND(IF(EOMONTH(CA$16,-1)+1=EOMONTH($L29,-1)+1,$F29-SUM(CB29:$FB29),RmbtMensuel(CA$16,$M29,$N29,$F29,$L29)),2)</f>
        <v>0</v>
      </c>
      <c r="CB29" s="29">
        <f>ROUND(IF(EOMONTH(CB$16,-1)+1=EOMONTH($L29,-1)+1,$F29-SUM(CC29:$FB29),RmbtMensuel(CB$16,$M29,$N29,$F29,$L29)),2)</f>
        <v>0</v>
      </c>
      <c r="CC29" s="29">
        <f>ROUND(IF(EOMONTH(CC$16,-1)+1=EOMONTH($L29,-1)+1,$F29-SUM(CD29:$FB29),RmbtMensuel(CC$16,$M29,$N29,$F29,$L29)),2)</f>
        <v>0</v>
      </c>
      <c r="CD29" s="29">
        <f>ROUND(IF(EOMONTH(CD$16,-1)+1=EOMONTH($L29,-1)+1,$F29-SUM(CE29:$FB29),RmbtMensuel(CD$16,$M29,$N29,$F29,$L29)),2)</f>
        <v>0</v>
      </c>
      <c r="CE29" s="29">
        <f>ROUND(IF(EOMONTH(CE$16,-1)+1=EOMONTH($L29,-1)+1,$F29-SUM(CF29:$FB29),RmbtMensuel(CE$16,$M29,$N29,$F29,$L29)),2)</f>
        <v>0</v>
      </c>
      <c r="CF29" s="29">
        <f>ROUND(IF(EOMONTH(CF$16,-1)+1=EOMONTH($L29,-1)+1,$F29-SUM(CG29:$FB29),RmbtMensuel(CF$16,$M29,$N29,$F29,$L29)),2)</f>
        <v>0</v>
      </c>
      <c r="CG29" s="29">
        <f>ROUND(IF(EOMONTH(CG$16,-1)+1=EOMONTH($L29,-1)+1,$F29-SUM(CH29:$FB29),RmbtMensuel(CG$16,$M29,$N29,$F29,$L29)),2)</f>
        <v>0</v>
      </c>
      <c r="CH29" s="29">
        <f>ROUND(IF(EOMONTH(CH$16,-1)+1=EOMONTH($L29,-1)+1,$F29-SUM(CI29:$FB29),RmbtMensuel(CH$16,$M29,$N29,$F29,$L29)),2)</f>
        <v>0</v>
      </c>
      <c r="CI29" s="29">
        <f>ROUND(IF(EOMONTH(CI$16,-1)+1=EOMONTH($L29,-1)+1,$F29-SUM(CJ29:$FB29),RmbtMensuel(CI$16,$M29,$N29,$F29,$L29)),2)</f>
        <v>0</v>
      </c>
      <c r="CJ29" s="29">
        <f>ROUND(IF(EOMONTH(CJ$16,-1)+1=EOMONTH($L29,-1)+1,$F29-SUM(CK29:$FB29),RmbtMensuel(CJ$16,$M29,$N29,$F29,$L29)),2)</f>
        <v>0</v>
      </c>
      <c r="CK29" s="29">
        <f>ROUND(IF(EOMONTH(CK$16,-1)+1=EOMONTH($L29,-1)+1,$F29-SUM(CL29:$FB29),RmbtMensuel(CK$16,$M29,$N29,$F29,$L29)),2)</f>
        <v>0</v>
      </c>
      <c r="CL29" s="29">
        <f>ROUND(IF(EOMONTH(CL$16,-1)+1=EOMONTH($L29,-1)+1,$F29-SUM(CM29:$FB29),RmbtMensuel(CL$16,$M29,$N29,$F29,$L29)),2)</f>
        <v>0</v>
      </c>
      <c r="CM29" s="29">
        <f>ROUND(IF(EOMONTH(CM$16,-1)+1=EOMONTH($L29,-1)+1,$F29-SUM(CN29:$FB29),RmbtMensuel(CM$16,$M29,$N29,$F29,$L29)),2)</f>
        <v>0</v>
      </c>
      <c r="CN29" s="29">
        <f>ROUND(IF(EOMONTH(CN$16,-1)+1=EOMONTH($L29,-1)+1,$F29-SUM(CO29:$FB29),RmbtMensuel(CN$16,$M29,$N29,$F29,$L29)),2)</f>
        <v>0</v>
      </c>
      <c r="CO29" s="29">
        <f>ROUND(IF(EOMONTH(CO$16,-1)+1=EOMONTH($L29,-1)+1,$F29-SUM(CP29:$FB29),RmbtMensuel(CO$16,$M29,$N29,$F29,$L29)),2)</f>
        <v>0</v>
      </c>
      <c r="CP29" s="29">
        <f>ROUND(IF(EOMONTH(CP$16,-1)+1=EOMONTH($L29,-1)+1,$F29-SUM(CQ29:$FB29),RmbtMensuel(CP$16,$M29,$N29,$F29,$L29)),2)</f>
        <v>0</v>
      </c>
      <c r="CQ29" s="29">
        <f>ROUND(IF(EOMONTH(CQ$16,-1)+1=EOMONTH($L29,-1)+1,$F29-SUM(CR29:$FB29),RmbtMensuel(CQ$16,$M29,$N29,$F29,$L29)),2)</f>
        <v>0</v>
      </c>
      <c r="CR29" s="29">
        <f>ROUND(IF(EOMONTH(CR$16,-1)+1=EOMONTH($L29,-1)+1,$F29-SUM(CS29:$FB29),RmbtMensuel(CR$16,$M29,$N29,$F29,$L29)),2)</f>
        <v>0</v>
      </c>
      <c r="CS29" s="29">
        <f>ROUND(IF(EOMONTH(CS$16,-1)+1=EOMONTH($L29,-1)+1,$F29-SUM(CT29:$FB29),RmbtMensuel(CS$16,$M29,$N29,$F29,$L29)),2)</f>
        <v>0</v>
      </c>
      <c r="CT29" s="29">
        <f>ROUND(IF(EOMONTH(CT$16,-1)+1=EOMONTH($L29,-1)+1,$F29-SUM(CU29:$FB29),RmbtMensuel(CT$16,$M29,$N29,$F29,$L29)),2)</f>
        <v>0</v>
      </c>
      <c r="CU29" s="29">
        <f>ROUND(IF(EOMONTH(CU$16,-1)+1=EOMONTH($L29,-1)+1,$F29-SUM(CV29:$FB29),RmbtMensuel(CU$16,$M29,$N29,$F29,$L29)),2)</f>
        <v>0</v>
      </c>
      <c r="CV29" s="29">
        <f>ROUND(IF(EOMONTH(CV$16,-1)+1=EOMONTH($L29,-1)+1,$F29-SUM(CW29:$FB29),RmbtMensuel(CV$16,$M29,$N29,$F29,$L29)),2)</f>
        <v>0</v>
      </c>
      <c r="CW29" s="29">
        <f>ROUND(IF(EOMONTH(CW$16,-1)+1=EOMONTH($L29,-1)+1,$F29-SUM(CX29:$FB29),RmbtMensuel(CW$16,$M29,$N29,$F29,$L29)),2)</f>
        <v>0</v>
      </c>
      <c r="CX29" s="29">
        <f>ROUND(IF(EOMONTH(CX$16,-1)+1=EOMONTH($L29,-1)+1,$F29-SUM(CY29:$FB29),RmbtMensuel(CX$16,$M29,$N29,$F29,$L29)),2)</f>
        <v>0</v>
      </c>
      <c r="CY29" s="29">
        <f>ROUND(IF(EOMONTH(CY$16,-1)+1=EOMONTH($L29,-1)+1,$F29-SUM(CZ29:$FB29),RmbtMensuel(CY$16,$M29,$N29,$F29,$L29)),2)</f>
        <v>0</v>
      </c>
      <c r="CZ29" s="29">
        <f>ROUND(IF(EOMONTH(CZ$16,-1)+1=EOMONTH($L29,-1)+1,$F29-SUM(DA29:$FB29),RmbtMensuel(CZ$16,$M29,$N29,$F29,$L29)),2)</f>
        <v>0</v>
      </c>
      <c r="DA29" s="29">
        <f>ROUND(IF(EOMONTH(DA$16,-1)+1=EOMONTH($L29,-1)+1,$F29-SUM(DB29:$FB29),RmbtMensuel(DA$16,$M29,$N29,$F29,$L29)),2)</f>
        <v>0</v>
      </c>
      <c r="DB29" s="29">
        <f>ROUND(IF(EOMONTH(DB$16,-1)+1=EOMONTH($L29,-1)+1,$F29-SUM(DC29:$FB29),RmbtMensuel(DB$16,$M29,$N29,$F29,$L29)),2)</f>
        <v>0</v>
      </c>
      <c r="DC29" s="29">
        <f>ROUND(IF(EOMONTH(DC$16,-1)+1=EOMONTH($L29,-1)+1,$F29-SUM(DD29:$FB29),RmbtMensuel(DC$16,$M29,$N29,$F29,$L29)),2)</f>
        <v>0</v>
      </c>
      <c r="DD29" s="29">
        <f>ROUND(IF(EOMONTH(DD$16,-1)+1=EOMONTH($L29,-1)+1,$F29-SUM(DE29:$FB29),RmbtMensuel(DD$16,$M29,$N29,$F29,$L29)),2)</f>
        <v>0</v>
      </c>
      <c r="DE29" s="29">
        <f>ROUND(IF(EOMONTH(DE$16,-1)+1=EOMONTH($L29,-1)+1,$F29-SUM(DF29:$FB29),RmbtMensuel(DE$16,$M29,$N29,$F29,$L29)),2)</f>
        <v>0</v>
      </c>
      <c r="DF29" s="29">
        <f>ROUND(IF(EOMONTH(DF$16,-1)+1=EOMONTH($L29,-1)+1,$F29-SUM(DG29:$FB29),RmbtMensuel(DF$16,$M29,$N29,$F29,$L29)),2)</f>
        <v>0</v>
      </c>
      <c r="DG29" s="29">
        <f>ROUND(IF(EOMONTH(DG$16,-1)+1=EOMONTH($L29,-1)+1,$F29-SUM(DH29:$FB29),RmbtMensuel(DG$16,$M29,$N29,$F29,$L29)),2)</f>
        <v>0</v>
      </c>
      <c r="DH29" s="29">
        <f>ROUND(IF(EOMONTH(DH$16,-1)+1=EOMONTH($L29,-1)+1,$F29-SUM(DI29:$FB29),RmbtMensuel(DH$16,$M29,$N29,$F29,$L29)),2)</f>
        <v>0</v>
      </c>
      <c r="DI29" s="29">
        <f>ROUND(IF(EOMONTH(DI$16,-1)+1=EOMONTH($L29,-1)+1,$F29-SUM(DJ29:$FB29),RmbtMensuel(DI$16,$M29,$N29,$F29,$L29)),2)</f>
        <v>0</v>
      </c>
      <c r="DJ29" s="29">
        <f>ROUND(IF(EOMONTH(DJ$16,-1)+1=EOMONTH($L29,-1)+1,$F29-SUM(DK29:$FB29),RmbtMensuel(DJ$16,$M29,$N29,$F29,$L29)),2)</f>
        <v>0</v>
      </c>
      <c r="DK29" s="29">
        <f>ROUND(IF(EOMONTH(DK$16,-1)+1=EOMONTH($L29,-1)+1,$F29-SUM(DL29:$FB29),RmbtMensuel(DK$16,$M29,$N29,$F29,$L29)),2)</f>
        <v>0</v>
      </c>
      <c r="DL29" s="29">
        <f>ROUND(IF(EOMONTH(DL$16,-1)+1=EOMONTH($L29,-1)+1,$F29-SUM(DM29:$FB29),RmbtMensuel(DL$16,$M29,$N29,$F29,$L29)),2)</f>
        <v>0</v>
      </c>
      <c r="DM29" s="29">
        <f>ROUND(IF(EOMONTH(DM$16,-1)+1=EOMONTH($L29,-1)+1,$F29-SUM(DN29:$FB29),RmbtMensuel(DM$16,$M29,$N29,$F29,$L29)),2)</f>
        <v>0</v>
      </c>
      <c r="DN29" s="29">
        <f>ROUND(IF(EOMONTH(DN$16,-1)+1=EOMONTH($L29,-1)+1,$F29-SUM(DO29:$FB29),RmbtMensuel(DN$16,$M29,$N29,$F29,$L29)),2)</f>
        <v>0</v>
      </c>
      <c r="DO29" s="29">
        <f>ROUND(IF(EOMONTH(DO$16,-1)+1=EOMONTH($L29,-1)+1,$F29-SUM(DP29:$FB29),RmbtMensuel(DO$16,$M29,$N29,$F29,$L29)),2)</f>
        <v>0</v>
      </c>
      <c r="DP29" s="29">
        <f>ROUND(IF(EOMONTH(DP$16,-1)+1=EOMONTH($L29,-1)+1,$F29-SUM(DQ29:$FB29),RmbtMensuel(DP$16,$M29,$N29,$F29,$L29)),2)</f>
        <v>0</v>
      </c>
      <c r="DQ29" s="29">
        <f>ROUND(IF(EOMONTH(DQ$16,-1)+1=EOMONTH($L29,-1)+1,$F29-SUM(DR29:$FB29),RmbtMensuel(DQ$16,$M29,$N29,$F29,$L29)),2)</f>
        <v>0</v>
      </c>
      <c r="DR29" s="29">
        <f>ROUND(IF(EOMONTH(DR$16,-1)+1=EOMONTH($L29,-1)+1,$F29-SUM(DS29:$FB29),RmbtMensuel(DR$16,$M29,$N29,$F29,$L29)),2)</f>
        <v>0</v>
      </c>
      <c r="DS29" s="29">
        <f>ROUND(IF(EOMONTH(DS$16,-1)+1=EOMONTH($L29,-1)+1,$F29-SUM(DT29:$FB29),RmbtMensuel(DS$16,$M29,$N29,$F29,$L29)),2)</f>
        <v>0</v>
      </c>
      <c r="DT29" s="29">
        <f>ROUND(IF(EOMONTH(DT$16,-1)+1=EOMONTH($L29,-1)+1,$F29-SUM(DU29:$FB29),RmbtMensuel(DT$16,$M29,$N29,$F29,$L29)),2)</f>
        <v>0</v>
      </c>
      <c r="DU29" s="29">
        <f>ROUND(IF(EOMONTH(DU$16,-1)+1=EOMONTH($L29,-1)+1,$F29-SUM(DV29:$FB29),RmbtMensuel(DU$16,$M29,$N29,$F29,$L29)),2)</f>
        <v>0</v>
      </c>
      <c r="DV29" s="29">
        <f>ROUND(IF(EOMONTH(DV$16,-1)+1=EOMONTH($L29,-1)+1,$F29-SUM(DW29:$FB29),RmbtMensuel(DV$16,$M29,$N29,$F29,$L29)),2)</f>
        <v>0</v>
      </c>
      <c r="DW29" s="29">
        <f>ROUND(IF(EOMONTH(DW$16,-1)+1=EOMONTH($L29,-1)+1,$F29-SUM(DX29:$FB29),RmbtMensuel(DW$16,$M29,$N29,$F29,$L29)),2)</f>
        <v>0</v>
      </c>
      <c r="DX29" s="29">
        <f>ROUND(IF(EOMONTH(DX$16,-1)+1=EOMONTH($L29,-1)+1,$F29-SUM(DY29:$FB29),RmbtMensuel(DX$16,$M29,$N29,$F29,$L29)),2)</f>
        <v>0</v>
      </c>
      <c r="DY29" s="29">
        <f>ROUND(IF(EOMONTH(DY$16,-1)+1=EOMONTH($L29,-1)+1,$F29-SUM(DZ29:$FB29),RmbtMensuel(DY$16,$M29,$N29,$F29,$L29)),2)</f>
        <v>0</v>
      </c>
      <c r="DZ29" s="29">
        <f>ROUND(IF(EOMONTH(DZ$16,-1)+1=EOMONTH($L29,-1)+1,$F29-SUM(EA29:$FB29),RmbtMensuel(DZ$16,$M29,$N29,$F29,$L29)),2)</f>
        <v>0</v>
      </c>
      <c r="EA29" s="29">
        <f>ROUND(IF(EOMONTH(EA$16,-1)+1=EOMONTH($L29,-1)+1,$F29-SUM(EB29:$FB29),RmbtMensuel(EA$16,$M29,$N29,$F29,$L29)),2)</f>
        <v>0</v>
      </c>
      <c r="EB29" s="29">
        <f>ROUND(IF(EOMONTH(EB$16,-1)+1=EOMONTH($L29,-1)+1,$F29-SUM(EC29:$FB29),RmbtMensuel(EB$16,$M29,$N29,$F29,$L29)),2)</f>
        <v>0</v>
      </c>
      <c r="EC29" s="29">
        <f>ROUND(IF(EOMONTH(EC$16,-1)+1=EOMONTH($L29,-1)+1,$F29-SUM(ED29:$FB29),RmbtMensuel(EC$16,$M29,$N29,$F29,$L29)),2)</f>
        <v>0</v>
      </c>
      <c r="ED29" s="29">
        <f>ROUND(IF(EOMONTH(ED$16,-1)+1=EOMONTH($L29,-1)+1,$F29-SUM(EE29:$FB29),RmbtMensuel(ED$16,$M29,$N29,$F29,$L29)),2)</f>
        <v>0</v>
      </c>
      <c r="EE29" s="29">
        <f>ROUND(IF(EOMONTH(EE$16,-1)+1=EOMONTH($L29,-1)+1,$F29-SUM(EF29:$FB29),RmbtMensuel(EE$16,$M29,$N29,$F29,$L29)),2)</f>
        <v>0</v>
      </c>
      <c r="EF29" s="29">
        <f>ROUND(IF(EOMONTH(EF$16,-1)+1=EOMONTH($L29,-1)+1,$F29-SUM(EG29:$FB29),RmbtMensuel(EF$16,$M29,$N29,$F29,$L29)),2)</f>
        <v>0</v>
      </c>
      <c r="EG29" s="29">
        <f>ROUND(IF(EOMONTH(EG$16,-1)+1=EOMONTH($L29,-1)+1,$F29-SUM(EH29:$FB29),RmbtMensuel(EG$16,$M29,$N29,$F29,$L29)),2)</f>
        <v>0</v>
      </c>
      <c r="EH29" s="29">
        <f>ROUND(IF(EOMONTH(EH$16,-1)+1=EOMONTH($L29,-1)+1,$F29-SUM(EI29:$FB29),RmbtMensuel(EH$16,$M29,$N29,$F29,$L29)),2)</f>
        <v>0</v>
      </c>
      <c r="EI29" s="29">
        <f>ROUND(IF(EOMONTH(EI$16,-1)+1=EOMONTH($L29,-1)+1,$F29-SUM(EJ29:$FB29),RmbtMensuel(EI$16,$M29,$N29,$F29,$L29)),2)</f>
        <v>0</v>
      </c>
      <c r="EJ29" s="29">
        <f>ROUND(IF(EOMONTH(EJ$16,-1)+1=EOMONTH($L29,-1)+1,$F29-SUM(EK29:$FB29),RmbtMensuel(EJ$16,$M29,$N29,$F29,$L29)),2)</f>
        <v>0</v>
      </c>
      <c r="EK29" s="29">
        <f>ROUND(IF(EOMONTH(EK$16,-1)+1=EOMONTH($L29,-1)+1,$F29-SUM(EL29:$FB29),RmbtMensuel(EK$16,$M29,$N29,$F29,$L29)),2)</f>
        <v>0</v>
      </c>
      <c r="EL29" s="29">
        <f>ROUND(IF(EOMONTH(EL$16,-1)+1=EOMONTH($L29,-1)+1,$F29-SUM(EM29:$FB29),RmbtMensuel(EL$16,$M29,$N29,$F29,$L29)),2)</f>
        <v>0</v>
      </c>
      <c r="EM29" s="29">
        <f>ROUND(IF(EOMONTH(EM$16,-1)+1=EOMONTH($L29,-1)+1,$F29-SUM(EN29:$FB29),RmbtMensuel(EM$16,$M29,$N29,$F29,$L29)),2)</f>
        <v>0</v>
      </c>
      <c r="EN29" s="29">
        <f>ROUND(IF(EOMONTH(EN$16,-1)+1=EOMONTH($L29,-1)+1,$F29-SUM(EO29:$FB29),RmbtMensuel(EN$16,$M29,$N29,$F29,$L29)),2)</f>
        <v>0</v>
      </c>
      <c r="EO29" s="29">
        <f>ROUND(IF(EOMONTH(EO$16,-1)+1=EOMONTH($L29,-1)+1,$F29-SUM(EP29:$FB29),RmbtMensuel(EO$16,$M29,$N29,$F29,$L29)),2)</f>
        <v>0</v>
      </c>
      <c r="EP29" s="29">
        <f>ROUND(IF(EOMONTH(EP$16,-1)+1=EOMONTH($L29,-1)+1,$F29-SUM(EQ29:$FB29),RmbtMensuel(EP$16,$M29,$N29,$F29,$L29)),2)</f>
        <v>0</v>
      </c>
      <c r="EQ29" s="29">
        <f>ROUND(IF(EOMONTH(EQ$16,-1)+1=EOMONTH($L29,-1)+1,$F29-SUM(ER29:$FB29),RmbtMensuel(EQ$16,$M29,$N29,$F29,$L29)),2)</f>
        <v>0</v>
      </c>
      <c r="ER29" s="29">
        <f>ROUND(IF(EOMONTH(ER$16,-1)+1=EOMONTH($L29,-1)+1,$F29-SUM(ES29:$FB29),RmbtMensuel(ER$16,$M29,$N29,$F29,$L29)),2)</f>
        <v>0</v>
      </c>
      <c r="ES29" s="29">
        <f>ROUND(IF(EOMONTH(ES$16,-1)+1=EOMONTH($L29,-1)+1,$F29-SUM(ET29:$FB29),RmbtMensuel(ES$16,$M29,$N29,$F29,$L29)),2)</f>
        <v>0</v>
      </c>
      <c r="ET29" s="29">
        <f>ROUND(IF(EOMONTH(ET$16,-1)+1=EOMONTH($L29,-1)+1,$F29-SUM(EU29:$FB29),RmbtMensuel(ET$16,$M29,$N29,$F29,$L29)),2)</f>
        <v>0</v>
      </c>
      <c r="EU29" s="29">
        <f>ROUND(IF(EOMONTH(EU$16,-1)+1=EOMONTH($L29,-1)+1,$F29-SUM(EV29:$FB29),RmbtMensuel(EU$16,$M29,$N29,$F29,$L29)),2)</f>
        <v>0</v>
      </c>
      <c r="EV29" s="29">
        <f>ROUND(IF(EOMONTH(EV$16,-1)+1=EOMONTH($L29,-1)+1,$F29-SUM(EW29:$FB29),RmbtMensuel(EV$16,$M29,$N29,$F29,$L29)),2)</f>
        <v>0</v>
      </c>
      <c r="EW29" s="29">
        <f>ROUND(IF(EOMONTH(EW$16,-1)+1=EOMONTH($L29,-1)+1,$F29-SUM(EX29:$FB29),RmbtMensuel(EW$16,$M29,$N29,$F29,$L29)),2)</f>
        <v>0</v>
      </c>
      <c r="EX29" s="29">
        <f>ROUND(IF(EOMONTH(EX$16,-1)+1=EOMONTH($L29,-1)+1,$F29-SUM(EY29:$FB29),RmbtMensuel(EX$16,$M29,$N29,$F29,$L29)),2)</f>
        <v>0</v>
      </c>
      <c r="EY29" s="29">
        <f>ROUND(IF(EOMONTH(EY$16,-1)+1=EOMONTH($L29,-1)+1,$F29-SUM(EZ29:$FB29),RmbtMensuel(EY$16,$M29,$N29,$F29,$L29)),2)</f>
        <v>0</v>
      </c>
      <c r="EZ29" s="29">
        <f>ROUND(IF(EOMONTH(EZ$16,-1)+1=EOMONTH($L29,-1)+1,$F29-SUM(FA29:$FB29),RmbtMensuel(EZ$16,$M29,$N29,$F29,$L29)),2)</f>
        <v>0</v>
      </c>
      <c r="FA29" s="29">
        <f>ROUND(IF(EOMONTH(FA$16,-1)+1=EOMONTH($L29,-1)+1,$F29-SUM(FB29:$FB29),RmbtMensuel(FA$16,$M29,$N29,$F29,$L29)),2)</f>
        <v>0</v>
      </c>
      <c r="FB29" s="29">
        <f>ROUND(IF(EOMONTH(FB$16,-1)+1=EOMONTH($L29,-1)+1,$F29-SUM($FB29:FC29),RmbtMensuel(FB$16,$M29,$N29,$F29,$L29)),2)</f>
        <v>0</v>
      </c>
    </row>
    <row r="30" spans="1:158" s="24" customFormat="1" ht="16.2" x14ac:dyDescent="0.65">
      <c r="A30" s="30"/>
      <c r="B30" s="31" t="s">
        <v>38</v>
      </c>
      <c r="C30" s="32"/>
      <c r="D30" s="33">
        <v>25</v>
      </c>
      <c r="E30" s="34" t="s">
        <v>39</v>
      </c>
      <c r="F30" s="33">
        <v>23.148148148148149</v>
      </c>
      <c r="G30" s="33" t="s">
        <v>23</v>
      </c>
      <c r="H30" s="33" t="s">
        <v>24</v>
      </c>
      <c r="I30" s="35"/>
      <c r="J30" s="35"/>
      <c r="K30" s="36">
        <f t="shared" si="16"/>
        <v>1.8518518518497729E-3</v>
      </c>
      <c r="L30" s="37">
        <v>42035</v>
      </c>
      <c r="M30" s="38">
        <v>0</v>
      </c>
      <c r="N30" s="38">
        <v>366</v>
      </c>
      <c r="O30" s="55" t="str">
        <f t="shared" si="17"/>
        <v/>
      </c>
      <c r="P30" s="55" t="str">
        <f t="shared" si="18"/>
        <v>X</v>
      </c>
      <c r="Q30" s="55" t="str">
        <f t="shared" si="19"/>
        <v/>
      </c>
      <c r="R30" s="55" t="str">
        <f t="shared" si="20"/>
        <v/>
      </c>
      <c r="S30" s="55" t="str">
        <f t="shared" si="21"/>
        <v>X</v>
      </c>
      <c r="T30" s="55" t="str">
        <f t="shared" si="22"/>
        <v>X</v>
      </c>
      <c r="U30" s="55" t="str">
        <f t="shared" si="23"/>
        <v>X</v>
      </c>
      <c r="V30" s="55" t="str">
        <f t="shared" si="24"/>
        <v/>
      </c>
      <c r="W30" s="55" t="str">
        <f t="shared" si="25"/>
        <v/>
      </c>
      <c r="X30" s="56">
        <f t="shared" si="26"/>
        <v>42005</v>
      </c>
      <c r="Y30" s="42"/>
      <c r="Z30" s="25" t="str">
        <f t="shared" si="27"/>
        <v/>
      </c>
      <c r="AA30" s="29">
        <f>ROUND(IF(EOMONTH(AA$16,-1)+1=EOMONTH($L30,-1)+1,$F30-SUM(AB30:$FB30),RmbtMensuel(AA$16,$M30,$N30,$F30,$L30)),2)</f>
        <v>23.15</v>
      </c>
      <c r="AB30" s="29">
        <f>ROUND(IF(EOMONTH(AB$16,-1)+1=EOMONTH($L30,-1)+1,$F30-SUM(AC30:$FB30),RmbtMensuel(AB$16,$M30,$N30,$F30,$L30)),2)</f>
        <v>0</v>
      </c>
      <c r="AC30" s="29">
        <f>ROUND(IF(EOMONTH(AC$16,-1)+1=EOMONTH($L30,-1)+1,$F30-SUM(AD30:$FB30),RmbtMensuel(AC$16,$M30,$N30,$F30,$L30)),2)</f>
        <v>0</v>
      </c>
      <c r="AD30" s="29">
        <f>ROUND(IF(EOMONTH(AD$16,-1)+1=EOMONTH($L30,-1)+1,$F30-SUM(AE30:$FB30),RmbtMensuel(AD$16,$M30,$N30,$F30,$L30)),2)</f>
        <v>0</v>
      </c>
      <c r="AE30" s="29">
        <f>ROUND(IF(EOMONTH(AE$16,-1)+1=EOMONTH($L30,-1)+1,$F30-SUM(AF30:$FB30),RmbtMensuel(AE$16,$M30,$N30,$F30,$L30)),2)</f>
        <v>0</v>
      </c>
      <c r="AF30" s="29">
        <f>ROUND(IF(EOMONTH(AF$16,-1)+1=EOMONTH($L30,-1)+1,$F30-SUM(AG30:$FB30),RmbtMensuel(AF$16,$M30,$N30,$F30,$L30)),2)</f>
        <v>0</v>
      </c>
      <c r="AG30" s="29">
        <f>ROUND(IF(EOMONTH(AG$16,-1)+1=EOMONTH($L30,-1)+1,$F30-SUM(AH30:$FB30),RmbtMensuel(AG$16,$M30,$N30,$F30,$L30)),2)</f>
        <v>0</v>
      </c>
      <c r="AH30" s="29">
        <f>ROUND(IF(EOMONTH(AH$16,-1)+1=EOMONTH($L30,-1)+1,$F30-SUM(AI30:$FB30),RmbtMensuel(AH$16,$M30,$N30,$F30,$L30)),2)</f>
        <v>0</v>
      </c>
      <c r="AI30" s="29">
        <f>ROUND(IF(EOMONTH(AI$16,-1)+1=EOMONTH($L30,-1)+1,$F30-SUM(AJ30:$FB30),RmbtMensuel(AI$16,$M30,$N30,$F30,$L30)),2)</f>
        <v>0</v>
      </c>
      <c r="AJ30" s="29">
        <f>ROUND(IF(EOMONTH(AJ$16,-1)+1=EOMONTH($L30,-1)+1,$F30-SUM(AK30:$FB30),RmbtMensuel(AJ$16,$M30,$N30,$F30,$L30)),2)</f>
        <v>0</v>
      </c>
      <c r="AK30" s="29">
        <f>ROUND(IF(EOMONTH(AK$16,-1)+1=EOMONTH($L30,-1)+1,$F30-SUM(AL30:$FB30),RmbtMensuel(AK$16,$M30,$N30,$F30,$L30)),2)</f>
        <v>0</v>
      </c>
      <c r="AL30" s="29">
        <f>ROUND(IF(EOMONTH(AL$16,-1)+1=EOMONTH($L30,-1)+1,$F30-SUM(AM30:$FB30),RmbtMensuel(AL$16,$M30,$N30,$F30,$L30)),2)</f>
        <v>0</v>
      </c>
      <c r="AM30" s="29">
        <f>ROUND(IF(EOMONTH(AM$16,-1)+1=EOMONTH($L30,-1)+1,$F30-SUM(AN30:$FB30),RmbtMensuel(AM$16,$M30,$N30,$F30,$L30)),2)</f>
        <v>0</v>
      </c>
      <c r="AN30" s="29">
        <f>ROUND(IF(EOMONTH(AN$16,-1)+1=EOMONTH($L30,-1)+1,$F30-SUM(AO30:$FB30),RmbtMensuel(AN$16,$M30,$N30,$F30,$L30)),2)</f>
        <v>0</v>
      </c>
      <c r="AO30" s="29">
        <f>ROUND(IF(EOMONTH(AO$16,-1)+1=EOMONTH($L30,-1)+1,$F30-SUM(AP30:$FB30),RmbtMensuel(AO$16,$M30,$N30,$F30,$L30)),2)</f>
        <v>0</v>
      </c>
      <c r="AP30" s="29">
        <f>ROUND(IF(EOMONTH(AP$16,-1)+1=EOMONTH($L30,-1)+1,$F30-SUM(AQ30:$FB30),RmbtMensuel(AP$16,$M30,$N30,$F30,$L30)),2)</f>
        <v>0</v>
      </c>
      <c r="AQ30" s="29">
        <f>ROUND(IF(EOMONTH(AQ$16,-1)+1=EOMONTH($L30,-1)+1,$F30-SUM(AR30:$FB30),RmbtMensuel(AQ$16,$M30,$N30,$F30,$L30)),2)</f>
        <v>0</v>
      </c>
      <c r="AR30" s="29">
        <f>ROUND(IF(EOMONTH(AR$16,-1)+1=EOMONTH($L30,-1)+1,$F30-SUM(AS30:$FB30),RmbtMensuel(AR$16,$M30,$N30,$F30,$L30)),2)</f>
        <v>0</v>
      </c>
      <c r="AS30" s="29">
        <f>ROUND(IF(EOMONTH(AS$16,-1)+1=EOMONTH($L30,-1)+1,$F30-SUM(AT30:$FB30),RmbtMensuel(AS$16,$M30,$N30,$F30,$L30)),2)</f>
        <v>0</v>
      </c>
      <c r="AT30" s="29">
        <f>ROUND(IF(EOMONTH(AT$16,-1)+1=EOMONTH($L30,-1)+1,$F30-SUM(AU30:$FB30),RmbtMensuel(AT$16,$M30,$N30,$F30,$L30)),2)</f>
        <v>0</v>
      </c>
      <c r="AU30" s="29">
        <f>ROUND(IF(EOMONTH(AU$16,-1)+1=EOMONTH($L30,-1)+1,$F30-SUM(AV30:$FB30),RmbtMensuel(AU$16,$M30,$N30,$F30,$L30)),2)</f>
        <v>0</v>
      </c>
      <c r="AV30" s="29">
        <f>ROUND(IF(EOMONTH(AV$16,-1)+1=EOMONTH($L30,-1)+1,$F30-SUM(AW30:$FB30),RmbtMensuel(AV$16,$M30,$N30,$F30,$L30)),2)</f>
        <v>0</v>
      </c>
      <c r="AW30" s="29">
        <f>ROUND(IF(EOMONTH(AW$16,-1)+1=EOMONTH($L30,-1)+1,$F30-SUM(AX30:$FB30),RmbtMensuel(AW$16,$M30,$N30,$F30,$L30)),2)</f>
        <v>0</v>
      </c>
      <c r="AX30" s="29">
        <f>ROUND(IF(EOMONTH(AX$16,-1)+1=EOMONTH($L30,-1)+1,$F30-SUM(AY30:$FB30),RmbtMensuel(AX$16,$M30,$N30,$F30,$L30)),2)</f>
        <v>0</v>
      </c>
      <c r="AY30" s="29">
        <f>ROUND(IF(EOMONTH(AY$16,-1)+1=EOMONTH($L30,-1)+1,$F30-SUM(AZ30:$FB30),RmbtMensuel(AY$16,$M30,$N30,$F30,$L30)),2)</f>
        <v>0</v>
      </c>
      <c r="AZ30" s="29">
        <f>ROUND(IF(EOMONTH(AZ$16,-1)+1=EOMONTH($L30,-1)+1,$F30-SUM(BA30:$FB30),RmbtMensuel(AZ$16,$M30,$N30,$F30,$L30)),2)</f>
        <v>0</v>
      </c>
      <c r="BA30" s="29">
        <f>ROUND(IF(EOMONTH(BA$16,-1)+1=EOMONTH($L30,-1)+1,$F30-SUM(BB30:$FB30),RmbtMensuel(BA$16,$M30,$N30,$F30,$L30)),2)</f>
        <v>0</v>
      </c>
      <c r="BB30" s="29">
        <f>ROUND(IF(EOMONTH(BB$16,-1)+1=EOMONTH($L30,-1)+1,$F30-SUM(BC30:$FB30),RmbtMensuel(BB$16,$M30,$N30,$F30,$L30)),2)</f>
        <v>0</v>
      </c>
      <c r="BC30" s="29">
        <f>ROUND(IF(EOMONTH(BC$16,-1)+1=EOMONTH($L30,-1)+1,$F30-SUM(BD30:$FB30),RmbtMensuel(BC$16,$M30,$N30,$F30,$L30)),2)</f>
        <v>0</v>
      </c>
      <c r="BD30" s="29">
        <f>ROUND(IF(EOMONTH(BD$16,-1)+1=EOMONTH($L30,-1)+1,$F30-SUM(BE30:$FB30),RmbtMensuel(BD$16,$M30,$N30,$F30,$L30)),2)</f>
        <v>0</v>
      </c>
      <c r="BE30" s="29">
        <f>ROUND(IF(EOMONTH(BE$16,-1)+1=EOMONTH($L30,-1)+1,$F30-SUM(BF30:$FB30),RmbtMensuel(BE$16,$M30,$N30,$F30,$L30)),2)</f>
        <v>0</v>
      </c>
      <c r="BF30" s="29">
        <f>ROUND(IF(EOMONTH(BF$16,-1)+1=EOMONTH($L30,-1)+1,$F30-SUM(BG30:$FB30),RmbtMensuel(BF$16,$M30,$N30,$F30,$L30)),2)</f>
        <v>0</v>
      </c>
      <c r="BG30" s="29">
        <f>ROUND(IF(EOMONTH(BG$16,-1)+1=EOMONTH($L30,-1)+1,$F30-SUM(BH30:$FB30),RmbtMensuel(BG$16,$M30,$N30,$F30,$L30)),2)</f>
        <v>0</v>
      </c>
      <c r="BH30" s="29">
        <f>ROUND(IF(EOMONTH(BH$16,-1)+1=EOMONTH($L30,-1)+1,$F30-SUM(BI30:$FB30),RmbtMensuel(BH$16,$M30,$N30,$F30,$L30)),2)</f>
        <v>0</v>
      </c>
      <c r="BI30" s="29">
        <f>ROUND(IF(EOMONTH(BI$16,-1)+1=EOMONTH($L30,-1)+1,$F30-SUM(BJ30:$FB30),RmbtMensuel(BI$16,$M30,$N30,$F30,$L30)),2)</f>
        <v>0</v>
      </c>
      <c r="BJ30" s="29">
        <f>ROUND(IF(EOMONTH(BJ$16,-1)+1=EOMONTH($L30,-1)+1,$F30-SUM(BK30:$FB30),RmbtMensuel(BJ$16,$M30,$N30,$F30,$L30)),2)</f>
        <v>0</v>
      </c>
      <c r="BK30" s="29">
        <f>ROUND(IF(EOMONTH(BK$16,-1)+1=EOMONTH($L30,-1)+1,$F30-SUM(BL30:$FB30),RmbtMensuel(BK$16,$M30,$N30,$F30,$L30)),2)</f>
        <v>0</v>
      </c>
      <c r="BL30" s="29">
        <f>ROUND(IF(EOMONTH(BL$16,-1)+1=EOMONTH($L30,-1)+1,$F30-SUM(BM30:$FB30),RmbtMensuel(BL$16,$M30,$N30,$F30,$L30)),2)</f>
        <v>0</v>
      </c>
      <c r="BM30" s="29">
        <f>ROUND(IF(EOMONTH(BM$16,-1)+1=EOMONTH($L30,-1)+1,$F30-SUM(BN30:$FB30),RmbtMensuel(BM$16,$M30,$N30,$F30,$L30)),2)</f>
        <v>0</v>
      </c>
      <c r="BN30" s="29">
        <f>ROUND(IF(EOMONTH(BN$16,-1)+1=EOMONTH($L30,-1)+1,$F30-SUM(BO30:$FB30),RmbtMensuel(BN$16,$M30,$N30,$F30,$L30)),2)</f>
        <v>0</v>
      </c>
      <c r="BO30" s="29">
        <f>ROUND(IF(EOMONTH(BO$16,-1)+1=EOMONTH($L30,-1)+1,$F30-SUM(BP30:$FB30),RmbtMensuel(BO$16,$M30,$N30,$F30,$L30)),2)</f>
        <v>0</v>
      </c>
      <c r="BP30" s="29">
        <f>ROUND(IF(EOMONTH(BP$16,-1)+1=EOMONTH($L30,-1)+1,$F30-SUM(BQ30:$FB30),RmbtMensuel(BP$16,$M30,$N30,$F30,$L30)),2)</f>
        <v>0</v>
      </c>
      <c r="BQ30" s="29">
        <f>ROUND(IF(EOMONTH(BQ$16,-1)+1=EOMONTH($L30,-1)+1,$F30-SUM(BR30:$FB30),RmbtMensuel(BQ$16,$M30,$N30,$F30,$L30)),2)</f>
        <v>0</v>
      </c>
      <c r="BR30" s="29">
        <f>ROUND(IF(EOMONTH(BR$16,-1)+1=EOMONTH($L30,-1)+1,$F30-SUM(BS30:$FB30),RmbtMensuel(BR$16,$M30,$N30,$F30,$L30)),2)</f>
        <v>0</v>
      </c>
      <c r="BS30" s="29">
        <f>ROUND(IF(EOMONTH(BS$16,-1)+1=EOMONTH($L30,-1)+1,$F30-SUM(BT30:$FB30),RmbtMensuel(BS$16,$M30,$N30,$F30,$L30)),2)</f>
        <v>0</v>
      </c>
      <c r="BT30" s="29">
        <f>ROUND(IF(EOMONTH(BT$16,-1)+1=EOMONTH($L30,-1)+1,$F30-SUM(BU30:$FB30),RmbtMensuel(BT$16,$M30,$N30,$F30,$L30)),2)</f>
        <v>0</v>
      </c>
      <c r="BU30" s="29">
        <f>ROUND(IF(EOMONTH(BU$16,-1)+1=EOMONTH($L30,-1)+1,$F30-SUM(BV30:$FB30),RmbtMensuel(BU$16,$M30,$N30,$F30,$L30)),2)</f>
        <v>0</v>
      </c>
      <c r="BV30" s="29">
        <f>ROUND(IF(EOMONTH(BV$16,-1)+1=EOMONTH($L30,-1)+1,$F30-SUM(BW30:$FB30),RmbtMensuel(BV$16,$M30,$N30,$F30,$L30)),2)</f>
        <v>0</v>
      </c>
      <c r="BW30" s="29">
        <f>ROUND(IF(EOMONTH(BW$16,-1)+1=EOMONTH($L30,-1)+1,$F30-SUM(BX30:$FB30),RmbtMensuel(BW$16,$M30,$N30,$F30,$L30)),2)</f>
        <v>0</v>
      </c>
      <c r="BX30" s="29">
        <f>ROUND(IF(EOMONTH(BX$16,-1)+1=EOMONTH($L30,-1)+1,$F30-SUM(BY30:$FB30),RmbtMensuel(BX$16,$M30,$N30,$F30,$L30)),2)</f>
        <v>0</v>
      </c>
      <c r="BY30" s="29">
        <f>ROUND(IF(EOMONTH(BY$16,-1)+1=EOMONTH($L30,-1)+1,$F30-SUM(BZ30:$FB30),RmbtMensuel(BY$16,$M30,$N30,$F30,$L30)),2)</f>
        <v>0</v>
      </c>
      <c r="BZ30" s="29">
        <f>ROUND(IF(EOMONTH(BZ$16,-1)+1=EOMONTH($L30,-1)+1,$F30-SUM(CA30:$FB30),RmbtMensuel(BZ$16,$M30,$N30,$F30,$L30)),2)</f>
        <v>0</v>
      </c>
      <c r="CA30" s="29">
        <f>ROUND(IF(EOMONTH(CA$16,-1)+1=EOMONTH($L30,-1)+1,$F30-SUM(CB30:$FB30),RmbtMensuel(CA$16,$M30,$N30,$F30,$L30)),2)</f>
        <v>0</v>
      </c>
      <c r="CB30" s="29">
        <f>ROUND(IF(EOMONTH(CB$16,-1)+1=EOMONTH($L30,-1)+1,$F30-SUM(CC30:$FB30),RmbtMensuel(CB$16,$M30,$N30,$F30,$L30)),2)</f>
        <v>0</v>
      </c>
      <c r="CC30" s="29">
        <f>ROUND(IF(EOMONTH(CC$16,-1)+1=EOMONTH($L30,-1)+1,$F30-SUM(CD30:$FB30),RmbtMensuel(CC$16,$M30,$N30,$F30,$L30)),2)</f>
        <v>0</v>
      </c>
      <c r="CD30" s="29">
        <f>ROUND(IF(EOMONTH(CD$16,-1)+1=EOMONTH($L30,-1)+1,$F30-SUM(CE30:$FB30),RmbtMensuel(CD$16,$M30,$N30,$F30,$L30)),2)</f>
        <v>0</v>
      </c>
      <c r="CE30" s="29">
        <f>ROUND(IF(EOMONTH(CE$16,-1)+1=EOMONTH($L30,-1)+1,$F30-SUM(CF30:$FB30),RmbtMensuel(CE$16,$M30,$N30,$F30,$L30)),2)</f>
        <v>0</v>
      </c>
      <c r="CF30" s="29">
        <f>ROUND(IF(EOMONTH(CF$16,-1)+1=EOMONTH($L30,-1)+1,$F30-SUM(CG30:$FB30),RmbtMensuel(CF$16,$M30,$N30,$F30,$L30)),2)</f>
        <v>0</v>
      </c>
      <c r="CG30" s="29">
        <f>ROUND(IF(EOMONTH(CG$16,-1)+1=EOMONTH($L30,-1)+1,$F30-SUM(CH30:$FB30),RmbtMensuel(CG$16,$M30,$N30,$F30,$L30)),2)</f>
        <v>0</v>
      </c>
      <c r="CH30" s="29">
        <f>ROUND(IF(EOMONTH(CH$16,-1)+1=EOMONTH($L30,-1)+1,$F30-SUM(CI30:$FB30),RmbtMensuel(CH$16,$M30,$N30,$F30,$L30)),2)</f>
        <v>0</v>
      </c>
      <c r="CI30" s="29">
        <f>ROUND(IF(EOMONTH(CI$16,-1)+1=EOMONTH($L30,-1)+1,$F30-SUM(CJ30:$FB30),RmbtMensuel(CI$16,$M30,$N30,$F30,$L30)),2)</f>
        <v>0</v>
      </c>
      <c r="CJ30" s="29">
        <f>ROUND(IF(EOMONTH(CJ$16,-1)+1=EOMONTH($L30,-1)+1,$F30-SUM(CK30:$FB30),RmbtMensuel(CJ$16,$M30,$N30,$F30,$L30)),2)</f>
        <v>0</v>
      </c>
      <c r="CK30" s="29">
        <f>ROUND(IF(EOMONTH(CK$16,-1)+1=EOMONTH($L30,-1)+1,$F30-SUM(CL30:$FB30),RmbtMensuel(CK$16,$M30,$N30,$F30,$L30)),2)</f>
        <v>0</v>
      </c>
      <c r="CL30" s="29">
        <f>ROUND(IF(EOMONTH(CL$16,-1)+1=EOMONTH($L30,-1)+1,$F30-SUM(CM30:$FB30),RmbtMensuel(CL$16,$M30,$N30,$F30,$L30)),2)</f>
        <v>0</v>
      </c>
      <c r="CM30" s="29">
        <f>ROUND(IF(EOMONTH(CM$16,-1)+1=EOMONTH($L30,-1)+1,$F30-SUM(CN30:$FB30),RmbtMensuel(CM$16,$M30,$N30,$F30,$L30)),2)</f>
        <v>0</v>
      </c>
      <c r="CN30" s="29">
        <f>ROUND(IF(EOMONTH(CN$16,-1)+1=EOMONTH($L30,-1)+1,$F30-SUM(CO30:$FB30),RmbtMensuel(CN$16,$M30,$N30,$F30,$L30)),2)</f>
        <v>0</v>
      </c>
      <c r="CO30" s="29">
        <f>ROUND(IF(EOMONTH(CO$16,-1)+1=EOMONTH($L30,-1)+1,$F30-SUM(CP30:$FB30),RmbtMensuel(CO$16,$M30,$N30,$F30,$L30)),2)</f>
        <v>0</v>
      </c>
      <c r="CP30" s="29">
        <f>ROUND(IF(EOMONTH(CP$16,-1)+1=EOMONTH($L30,-1)+1,$F30-SUM(CQ30:$FB30),RmbtMensuel(CP$16,$M30,$N30,$F30,$L30)),2)</f>
        <v>0</v>
      </c>
      <c r="CQ30" s="29">
        <f>ROUND(IF(EOMONTH(CQ$16,-1)+1=EOMONTH($L30,-1)+1,$F30-SUM(CR30:$FB30),RmbtMensuel(CQ$16,$M30,$N30,$F30,$L30)),2)</f>
        <v>0</v>
      </c>
      <c r="CR30" s="29">
        <f>ROUND(IF(EOMONTH(CR$16,-1)+1=EOMONTH($L30,-1)+1,$F30-SUM(CS30:$FB30),RmbtMensuel(CR$16,$M30,$N30,$F30,$L30)),2)</f>
        <v>0</v>
      </c>
      <c r="CS30" s="29">
        <f>ROUND(IF(EOMONTH(CS$16,-1)+1=EOMONTH($L30,-1)+1,$F30-SUM(CT30:$FB30),RmbtMensuel(CS$16,$M30,$N30,$F30,$L30)),2)</f>
        <v>0</v>
      </c>
      <c r="CT30" s="29">
        <f>ROUND(IF(EOMONTH(CT$16,-1)+1=EOMONTH($L30,-1)+1,$F30-SUM(CU30:$FB30),RmbtMensuel(CT$16,$M30,$N30,$F30,$L30)),2)</f>
        <v>0</v>
      </c>
      <c r="CU30" s="29">
        <f>ROUND(IF(EOMONTH(CU$16,-1)+1=EOMONTH($L30,-1)+1,$F30-SUM(CV30:$FB30),RmbtMensuel(CU$16,$M30,$N30,$F30,$L30)),2)</f>
        <v>0</v>
      </c>
      <c r="CV30" s="29">
        <f>ROUND(IF(EOMONTH(CV$16,-1)+1=EOMONTH($L30,-1)+1,$F30-SUM(CW30:$FB30),RmbtMensuel(CV$16,$M30,$N30,$F30,$L30)),2)</f>
        <v>0</v>
      </c>
      <c r="CW30" s="29">
        <f>ROUND(IF(EOMONTH(CW$16,-1)+1=EOMONTH($L30,-1)+1,$F30-SUM(CX30:$FB30),RmbtMensuel(CW$16,$M30,$N30,$F30,$L30)),2)</f>
        <v>0</v>
      </c>
      <c r="CX30" s="29">
        <f>ROUND(IF(EOMONTH(CX$16,-1)+1=EOMONTH($L30,-1)+1,$F30-SUM(CY30:$FB30),RmbtMensuel(CX$16,$M30,$N30,$F30,$L30)),2)</f>
        <v>0</v>
      </c>
      <c r="CY30" s="29">
        <f>ROUND(IF(EOMONTH(CY$16,-1)+1=EOMONTH($L30,-1)+1,$F30-SUM(CZ30:$FB30),RmbtMensuel(CY$16,$M30,$N30,$F30,$L30)),2)</f>
        <v>0</v>
      </c>
      <c r="CZ30" s="29">
        <f>ROUND(IF(EOMONTH(CZ$16,-1)+1=EOMONTH($L30,-1)+1,$F30-SUM(DA30:$FB30),RmbtMensuel(CZ$16,$M30,$N30,$F30,$L30)),2)</f>
        <v>0</v>
      </c>
      <c r="DA30" s="29">
        <f>ROUND(IF(EOMONTH(DA$16,-1)+1=EOMONTH($L30,-1)+1,$F30-SUM(DB30:$FB30),RmbtMensuel(DA$16,$M30,$N30,$F30,$L30)),2)</f>
        <v>0</v>
      </c>
      <c r="DB30" s="29">
        <f>ROUND(IF(EOMONTH(DB$16,-1)+1=EOMONTH($L30,-1)+1,$F30-SUM(DC30:$FB30),RmbtMensuel(DB$16,$M30,$N30,$F30,$L30)),2)</f>
        <v>0</v>
      </c>
      <c r="DC30" s="29">
        <f>ROUND(IF(EOMONTH(DC$16,-1)+1=EOMONTH($L30,-1)+1,$F30-SUM(DD30:$FB30),RmbtMensuel(DC$16,$M30,$N30,$F30,$L30)),2)</f>
        <v>0</v>
      </c>
      <c r="DD30" s="29">
        <f>ROUND(IF(EOMONTH(DD$16,-1)+1=EOMONTH($L30,-1)+1,$F30-SUM(DE30:$FB30),RmbtMensuel(DD$16,$M30,$N30,$F30,$L30)),2)</f>
        <v>0</v>
      </c>
      <c r="DE30" s="29">
        <f>ROUND(IF(EOMONTH(DE$16,-1)+1=EOMONTH($L30,-1)+1,$F30-SUM(DF30:$FB30),RmbtMensuel(DE$16,$M30,$N30,$F30,$L30)),2)</f>
        <v>0</v>
      </c>
      <c r="DF30" s="29">
        <f>ROUND(IF(EOMONTH(DF$16,-1)+1=EOMONTH($L30,-1)+1,$F30-SUM(DG30:$FB30),RmbtMensuel(DF$16,$M30,$N30,$F30,$L30)),2)</f>
        <v>0</v>
      </c>
      <c r="DG30" s="29">
        <f>ROUND(IF(EOMONTH(DG$16,-1)+1=EOMONTH($L30,-1)+1,$F30-SUM(DH30:$FB30),RmbtMensuel(DG$16,$M30,$N30,$F30,$L30)),2)</f>
        <v>0</v>
      </c>
      <c r="DH30" s="29">
        <f>ROUND(IF(EOMONTH(DH$16,-1)+1=EOMONTH($L30,-1)+1,$F30-SUM(DI30:$FB30),RmbtMensuel(DH$16,$M30,$N30,$F30,$L30)),2)</f>
        <v>0</v>
      </c>
      <c r="DI30" s="29">
        <f>ROUND(IF(EOMONTH(DI$16,-1)+1=EOMONTH($L30,-1)+1,$F30-SUM(DJ30:$FB30),RmbtMensuel(DI$16,$M30,$N30,$F30,$L30)),2)</f>
        <v>0</v>
      </c>
      <c r="DJ30" s="29">
        <f>ROUND(IF(EOMONTH(DJ$16,-1)+1=EOMONTH($L30,-1)+1,$F30-SUM(DK30:$FB30),RmbtMensuel(DJ$16,$M30,$N30,$F30,$L30)),2)</f>
        <v>0</v>
      </c>
      <c r="DK30" s="29">
        <f>ROUND(IF(EOMONTH(DK$16,-1)+1=EOMONTH($L30,-1)+1,$F30-SUM(DL30:$FB30),RmbtMensuel(DK$16,$M30,$N30,$F30,$L30)),2)</f>
        <v>0</v>
      </c>
      <c r="DL30" s="29">
        <f>ROUND(IF(EOMONTH(DL$16,-1)+1=EOMONTH($L30,-1)+1,$F30-SUM(DM30:$FB30),RmbtMensuel(DL$16,$M30,$N30,$F30,$L30)),2)</f>
        <v>0</v>
      </c>
      <c r="DM30" s="29">
        <f>ROUND(IF(EOMONTH(DM$16,-1)+1=EOMONTH($L30,-1)+1,$F30-SUM(DN30:$FB30),RmbtMensuel(DM$16,$M30,$N30,$F30,$L30)),2)</f>
        <v>0</v>
      </c>
      <c r="DN30" s="29">
        <f>ROUND(IF(EOMONTH(DN$16,-1)+1=EOMONTH($L30,-1)+1,$F30-SUM(DO30:$FB30),RmbtMensuel(DN$16,$M30,$N30,$F30,$L30)),2)</f>
        <v>0</v>
      </c>
      <c r="DO30" s="29">
        <f>ROUND(IF(EOMONTH(DO$16,-1)+1=EOMONTH($L30,-1)+1,$F30-SUM(DP30:$FB30),RmbtMensuel(DO$16,$M30,$N30,$F30,$L30)),2)</f>
        <v>0</v>
      </c>
      <c r="DP30" s="29">
        <f>ROUND(IF(EOMONTH(DP$16,-1)+1=EOMONTH($L30,-1)+1,$F30-SUM(DQ30:$FB30),RmbtMensuel(DP$16,$M30,$N30,$F30,$L30)),2)</f>
        <v>0</v>
      </c>
      <c r="DQ30" s="29">
        <f>ROUND(IF(EOMONTH(DQ$16,-1)+1=EOMONTH($L30,-1)+1,$F30-SUM(DR30:$FB30),RmbtMensuel(DQ$16,$M30,$N30,$F30,$L30)),2)</f>
        <v>0</v>
      </c>
      <c r="DR30" s="29">
        <f>ROUND(IF(EOMONTH(DR$16,-1)+1=EOMONTH($L30,-1)+1,$F30-SUM(DS30:$FB30),RmbtMensuel(DR$16,$M30,$N30,$F30,$L30)),2)</f>
        <v>0</v>
      </c>
      <c r="DS30" s="29">
        <f>ROUND(IF(EOMONTH(DS$16,-1)+1=EOMONTH($L30,-1)+1,$F30-SUM(DT30:$FB30),RmbtMensuel(DS$16,$M30,$N30,$F30,$L30)),2)</f>
        <v>0</v>
      </c>
      <c r="DT30" s="29">
        <f>ROUND(IF(EOMONTH(DT$16,-1)+1=EOMONTH($L30,-1)+1,$F30-SUM(DU30:$FB30),RmbtMensuel(DT$16,$M30,$N30,$F30,$L30)),2)</f>
        <v>0</v>
      </c>
      <c r="DU30" s="29">
        <f>ROUND(IF(EOMONTH(DU$16,-1)+1=EOMONTH($L30,-1)+1,$F30-SUM(DV30:$FB30),RmbtMensuel(DU$16,$M30,$N30,$F30,$L30)),2)</f>
        <v>0</v>
      </c>
      <c r="DV30" s="29">
        <f>ROUND(IF(EOMONTH(DV$16,-1)+1=EOMONTH($L30,-1)+1,$F30-SUM(DW30:$FB30),RmbtMensuel(DV$16,$M30,$N30,$F30,$L30)),2)</f>
        <v>0</v>
      </c>
      <c r="DW30" s="29">
        <f>ROUND(IF(EOMONTH(DW$16,-1)+1=EOMONTH($L30,-1)+1,$F30-SUM(DX30:$FB30),RmbtMensuel(DW$16,$M30,$N30,$F30,$L30)),2)</f>
        <v>0</v>
      </c>
      <c r="DX30" s="29">
        <f>ROUND(IF(EOMONTH(DX$16,-1)+1=EOMONTH($L30,-1)+1,$F30-SUM(DY30:$FB30),RmbtMensuel(DX$16,$M30,$N30,$F30,$L30)),2)</f>
        <v>0</v>
      </c>
      <c r="DY30" s="29">
        <f>ROUND(IF(EOMONTH(DY$16,-1)+1=EOMONTH($L30,-1)+1,$F30-SUM(DZ30:$FB30),RmbtMensuel(DY$16,$M30,$N30,$F30,$L30)),2)</f>
        <v>0</v>
      </c>
      <c r="DZ30" s="29">
        <f>ROUND(IF(EOMONTH(DZ$16,-1)+1=EOMONTH($L30,-1)+1,$F30-SUM(EA30:$FB30),RmbtMensuel(DZ$16,$M30,$N30,$F30,$L30)),2)</f>
        <v>0</v>
      </c>
      <c r="EA30" s="29">
        <f>ROUND(IF(EOMONTH(EA$16,-1)+1=EOMONTH($L30,-1)+1,$F30-SUM(EB30:$FB30),RmbtMensuel(EA$16,$M30,$N30,$F30,$L30)),2)</f>
        <v>0</v>
      </c>
      <c r="EB30" s="29">
        <f>ROUND(IF(EOMONTH(EB$16,-1)+1=EOMONTH($L30,-1)+1,$F30-SUM(EC30:$FB30),RmbtMensuel(EB$16,$M30,$N30,$F30,$L30)),2)</f>
        <v>0</v>
      </c>
      <c r="EC30" s="29">
        <f>ROUND(IF(EOMONTH(EC$16,-1)+1=EOMONTH($L30,-1)+1,$F30-SUM(ED30:$FB30),RmbtMensuel(EC$16,$M30,$N30,$F30,$L30)),2)</f>
        <v>0</v>
      </c>
      <c r="ED30" s="29">
        <f>ROUND(IF(EOMONTH(ED$16,-1)+1=EOMONTH($L30,-1)+1,$F30-SUM(EE30:$FB30),RmbtMensuel(ED$16,$M30,$N30,$F30,$L30)),2)</f>
        <v>0</v>
      </c>
      <c r="EE30" s="29">
        <f>ROUND(IF(EOMONTH(EE$16,-1)+1=EOMONTH($L30,-1)+1,$F30-SUM(EF30:$FB30),RmbtMensuel(EE$16,$M30,$N30,$F30,$L30)),2)</f>
        <v>0</v>
      </c>
      <c r="EF30" s="29">
        <f>ROUND(IF(EOMONTH(EF$16,-1)+1=EOMONTH($L30,-1)+1,$F30-SUM(EG30:$FB30),RmbtMensuel(EF$16,$M30,$N30,$F30,$L30)),2)</f>
        <v>0</v>
      </c>
      <c r="EG30" s="29">
        <f>ROUND(IF(EOMONTH(EG$16,-1)+1=EOMONTH($L30,-1)+1,$F30-SUM(EH30:$FB30),RmbtMensuel(EG$16,$M30,$N30,$F30,$L30)),2)</f>
        <v>0</v>
      </c>
      <c r="EH30" s="29">
        <f>ROUND(IF(EOMONTH(EH$16,-1)+1=EOMONTH($L30,-1)+1,$F30-SUM(EI30:$FB30),RmbtMensuel(EH$16,$M30,$N30,$F30,$L30)),2)</f>
        <v>0</v>
      </c>
      <c r="EI30" s="29">
        <f>ROUND(IF(EOMONTH(EI$16,-1)+1=EOMONTH($L30,-1)+1,$F30-SUM(EJ30:$FB30),RmbtMensuel(EI$16,$M30,$N30,$F30,$L30)),2)</f>
        <v>0</v>
      </c>
      <c r="EJ30" s="29">
        <f>ROUND(IF(EOMONTH(EJ$16,-1)+1=EOMONTH($L30,-1)+1,$F30-SUM(EK30:$FB30),RmbtMensuel(EJ$16,$M30,$N30,$F30,$L30)),2)</f>
        <v>0</v>
      </c>
      <c r="EK30" s="29">
        <f>ROUND(IF(EOMONTH(EK$16,-1)+1=EOMONTH($L30,-1)+1,$F30-SUM(EL30:$FB30),RmbtMensuel(EK$16,$M30,$N30,$F30,$L30)),2)</f>
        <v>0</v>
      </c>
      <c r="EL30" s="29">
        <f>ROUND(IF(EOMONTH(EL$16,-1)+1=EOMONTH($L30,-1)+1,$F30-SUM(EM30:$FB30),RmbtMensuel(EL$16,$M30,$N30,$F30,$L30)),2)</f>
        <v>0</v>
      </c>
      <c r="EM30" s="29">
        <f>ROUND(IF(EOMONTH(EM$16,-1)+1=EOMONTH($L30,-1)+1,$F30-SUM(EN30:$FB30),RmbtMensuel(EM$16,$M30,$N30,$F30,$L30)),2)</f>
        <v>0</v>
      </c>
      <c r="EN30" s="29">
        <f>ROUND(IF(EOMONTH(EN$16,-1)+1=EOMONTH($L30,-1)+1,$F30-SUM(EO30:$FB30),RmbtMensuel(EN$16,$M30,$N30,$F30,$L30)),2)</f>
        <v>0</v>
      </c>
      <c r="EO30" s="29">
        <f>ROUND(IF(EOMONTH(EO$16,-1)+1=EOMONTH($L30,-1)+1,$F30-SUM(EP30:$FB30),RmbtMensuel(EO$16,$M30,$N30,$F30,$L30)),2)</f>
        <v>0</v>
      </c>
      <c r="EP30" s="29">
        <f>ROUND(IF(EOMONTH(EP$16,-1)+1=EOMONTH($L30,-1)+1,$F30-SUM(EQ30:$FB30),RmbtMensuel(EP$16,$M30,$N30,$F30,$L30)),2)</f>
        <v>0</v>
      </c>
      <c r="EQ30" s="29">
        <f>ROUND(IF(EOMONTH(EQ$16,-1)+1=EOMONTH($L30,-1)+1,$F30-SUM(ER30:$FB30),RmbtMensuel(EQ$16,$M30,$N30,$F30,$L30)),2)</f>
        <v>0</v>
      </c>
      <c r="ER30" s="29">
        <f>ROUND(IF(EOMONTH(ER$16,-1)+1=EOMONTH($L30,-1)+1,$F30-SUM(ES30:$FB30),RmbtMensuel(ER$16,$M30,$N30,$F30,$L30)),2)</f>
        <v>0</v>
      </c>
      <c r="ES30" s="29">
        <f>ROUND(IF(EOMONTH(ES$16,-1)+1=EOMONTH($L30,-1)+1,$F30-SUM(ET30:$FB30),RmbtMensuel(ES$16,$M30,$N30,$F30,$L30)),2)</f>
        <v>0</v>
      </c>
      <c r="ET30" s="29">
        <f>ROUND(IF(EOMONTH(ET$16,-1)+1=EOMONTH($L30,-1)+1,$F30-SUM(EU30:$FB30),RmbtMensuel(ET$16,$M30,$N30,$F30,$L30)),2)</f>
        <v>0</v>
      </c>
      <c r="EU30" s="29">
        <f>ROUND(IF(EOMONTH(EU$16,-1)+1=EOMONTH($L30,-1)+1,$F30-SUM(EV30:$FB30),RmbtMensuel(EU$16,$M30,$N30,$F30,$L30)),2)</f>
        <v>0</v>
      </c>
      <c r="EV30" s="29">
        <f>ROUND(IF(EOMONTH(EV$16,-1)+1=EOMONTH($L30,-1)+1,$F30-SUM(EW30:$FB30),RmbtMensuel(EV$16,$M30,$N30,$F30,$L30)),2)</f>
        <v>0</v>
      </c>
      <c r="EW30" s="29">
        <f>ROUND(IF(EOMONTH(EW$16,-1)+1=EOMONTH($L30,-1)+1,$F30-SUM(EX30:$FB30),RmbtMensuel(EW$16,$M30,$N30,$F30,$L30)),2)</f>
        <v>0</v>
      </c>
      <c r="EX30" s="29">
        <f>ROUND(IF(EOMONTH(EX$16,-1)+1=EOMONTH($L30,-1)+1,$F30-SUM(EY30:$FB30),RmbtMensuel(EX$16,$M30,$N30,$F30,$L30)),2)</f>
        <v>0</v>
      </c>
      <c r="EY30" s="29">
        <f>ROUND(IF(EOMONTH(EY$16,-1)+1=EOMONTH($L30,-1)+1,$F30-SUM(EZ30:$FB30),RmbtMensuel(EY$16,$M30,$N30,$F30,$L30)),2)</f>
        <v>0</v>
      </c>
      <c r="EZ30" s="29">
        <f>ROUND(IF(EOMONTH(EZ$16,-1)+1=EOMONTH($L30,-1)+1,$F30-SUM(FA30:$FB30),RmbtMensuel(EZ$16,$M30,$N30,$F30,$L30)),2)</f>
        <v>0</v>
      </c>
      <c r="FA30" s="29">
        <f>ROUND(IF(EOMONTH(FA$16,-1)+1=EOMONTH($L30,-1)+1,$F30-SUM(FB30:$FB30),RmbtMensuel(FA$16,$M30,$N30,$F30,$L30)),2)</f>
        <v>0</v>
      </c>
      <c r="FB30" s="29">
        <f>ROUND(IF(EOMONTH(FB$16,-1)+1=EOMONTH($L30,-1)+1,$F30-SUM($FB30:FC30),RmbtMensuel(FB$16,$M30,$N30,$F30,$L30)),2)</f>
        <v>0</v>
      </c>
    </row>
    <row r="31" spans="1:158" ht="16.2" x14ac:dyDescent="0.65">
      <c r="A31" s="30"/>
      <c r="B31" s="31" t="s">
        <v>40</v>
      </c>
      <c r="C31" s="32"/>
      <c r="D31" s="33">
        <v>370</v>
      </c>
      <c r="E31" s="34" t="s">
        <v>26</v>
      </c>
      <c r="F31" s="33">
        <v>444</v>
      </c>
      <c r="G31" s="33" t="s">
        <v>23</v>
      </c>
      <c r="H31" s="33" t="s">
        <v>24</v>
      </c>
      <c r="I31" s="40"/>
      <c r="J31" s="40"/>
      <c r="K31" s="36">
        <f t="shared" si="16"/>
        <v>0</v>
      </c>
      <c r="L31" s="37">
        <v>42035</v>
      </c>
      <c r="M31" s="38">
        <v>0</v>
      </c>
      <c r="N31" s="38">
        <v>366</v>
      </c>
      <c r="O31" s="55" t="str">
        <f t="shared" si="17"/>
        <v/>
      </c>
      <c r="P31" s="55" t="str">
        <f t="shared" si="18"/>
        <v>X</v>
      </c>
      <c r="Q31" s="55" t="str">
        <f t="shared" si="19"/>
        <v/>
      </c>
      <c r="R31" s="55" t="str">
        <f t="shared" si="20"/>
        <v/>
      </c>
      <c r="S31" s="55" t="str">
        <f t="shared" si="21"/>
        <v>X</v>
      </c>
      <c r="T31" s="55" t="str">
        <f t="shared" si="22"/>
        <v>X</v>
      </c>
      <c r="U31" s="55" t="str">
        <f t="shared" si="23"/>
        <v>X</v>
      </c>
      <c r="V31" s="55" t="str">
        <f t="shared" si="24"/>
        <v/>
      </c>
      <c r="W31" s="55" t="str">
        <f t="shared" si="25"/>
        <v/>
      </c>
      <c r="X31" s="56">
        <f t="shared" si="26"/>
        <v>42005</v>
      </c>
      <c r="Y31" s="42"/>
      <c r="Z31" s="25" t="str">
        <f t="shared" si="27"/>
        <v/>
      </c>
      <c r="AA31" s="29">
        <f>ROUND(IF(EOMONTH(AA$16,-1)+1=EOMONTH($L31,-1)+1,$F31-SUM(AB31:$FB31),RmbtMensuel(AA$16,$M31,$N31,$F31,$L31)),2)</f>
        <v>444</v>
      </c>
      <c r="AB31" s="29">
        <f>ROUND(IF(EOMONTH(AB$16,-1)+1=EOMONTH($L31,-1)+1,$F31-SUM(AC31:$FB31),RmbtMensuel(AB$16,$M31,$N31,$F31,$L31)),2)</f>
        <v>0</v>
      </c>
      <c r="AC31" s="29">
        <f>ROUND(IF(EOMONTH(AC$16,-1)+1=EOMONTH($L31,-1)+1,$F31-SUM(AD31:$FB31),RmbtMensuel(AC$16,$M31,$N31,$F31,$L31)),2)</f>
        <v>0</v>
      </c>
      <c r="AD31" s="29">
        <f>ROUND(IF(EOMONTH(AD$16,-1)+1=EOMONTH($L31,-1)+1,$F31-SUM(AE31:$FB31),RmbtMensuel(AD$16,$M31,$N31,$F31,$L31)),2)</f>
        <v>0</v>
      </c>
      <c r="AE31" s="29">
        <f>ROUND(IF(EOMONTH(AE$16,-1)+1=EOMONTH($L31,-1)+1,$F31-SUM(AF31:$FB31),RmbtMensuel(AE$16,$M31,$N31,$F31,$L31)),2)</f>
        <v>0</v>
      </c>
      <c r="AF31" s="29">
        <f>ROUND(IF(EOMONTH(AF$16,-1)+1=EOMONTH($L31,-1)+1,$F31-SUM(AG31:$FB31),RmbtMensuel(AF$16,$M31,$N31,$F31,$L31)),2)</f>
        <v>0</v>
      </c>
      <c r="AG31" s="29">
        <f>ROUND(IF(EOMONTH(AG$16,-1)+1=EOMONTH($L31,-1)+1,$F31-SUM(AH31:$FB31),RmbtMensuel(AG$16,$M31,$N31,$F31,$L31)),2)</f>
        <v>0</v>
      </c>
      <c r="AH31" s="29">
        <f>ROUND(IF(EOMONTH(AH$16,-1)+1=EOMONTH($L31,-1)+1,$F31-SUM(AI31:$FB31),RmbtMensuel(AH$16,$M31,$N31,$F31,$L31)),2)</f>
        <v>0</v>
      </c>
      <c r="AI31" s="29">
        <f>ROUND(IF(EOMONTH(AI$16,-1)+1=EOMONTH($L31,-1)+1,$F31-SUM(AJ31:$FB31),RmbtMensuel(AI$16,$M31,$N31,$F31,$L31)),2)</f>
        <v>0</v>
      </c>
      <c r="AJ31" s="29">
        <f>ROUND(IF(EOMONTH(AJ$16,-1)+1=EOMONTH($L31,-1)+1,$F31-SUM(AK31:$FB31),RmbtMensuel(AJ$16,$M31,$N31,$F31,$L31)),2)</f>
        <v>0</v>
      </c>
      <c r="AK31" s="29">
        <f>ROUND(IF(EOMONTH(AK$16,-1)+1=EOMONTH($L31,-1)+1,$F31-SUM(AL31:$FB31),RmbtMensuel(AK$16,$M31,$N31,$F31,$L31)),2)</f>
        <v>0</v>
      </c>
      <c r="AL31" s="29">
        <f>ROUND(IF(EOMONTH(AL$16,-1)+1=EOMONTH($L31,-1)+1,$F31-SUM(AM31:$FB31),RmbtMensuel(AL$16,$M31,$N31,$F31,$L31)),2)</f>
        <v>0</v>
      </c>
      <c r="AM31" s="29">
        <f>ROUND(IF(EOMONTH(AM$16,-1)+1=EOMONTH($L31,-1)+1,$F31-SUM(AN31:$FB31),RmbtMensuel(AM$16,$M31,$N31,$F31,$L31)),2)</f>
        <v>0</v>
      </c>
      <c r="AN31" s="29">
        <f>ROUND(IF(EOMONTH(AN$16,-1)+1=EOMONTH($L31,-1)+1,$F31-SUM(AO31:$FB31),RmbtMensuel(AN$16,$M31,$N31,$F31,$L31)),2)</f>
        <v>0</v>
      </c>
      <c r="AO31" s="29">
        <f>ROUND(IF(EOMONTH(AO$16,-1)+1=EOMONTH($L31,-1)+1,$F31-SUM(AP31:$FB31),RmbtMensuel(AO$16,$M31,$N31,$F31,$L31)),2)</f>
        <v>0</v>
      </c>
      <c r="AP31" s="29">
        <f>ROUND(IF(EOMONTH(AP$16,-1)+1=EOMONTH($L31,-1)+1,$F31-SUM(AQ31:$FB31),RmbtMensuel(AP$16,$M31,$N31,$F31,$L31)),2)</f>
        <v>0</v>
      </c>
      <c r="AQ31" s="29">
        <f>ROUND(IF(EOMONTH(AQ$16,-1)+1=EOMONTH($L31,-1)+1,$F31-SUM(AR31:$FB31),RmbtMensuel(AQ$16,$M31,$N31,$F31,$L31)),2)</f>
        <v>0</v>
      </c>
      <c r="AR31" s="29">
        <f>ROUND(IF(EOMONTH(AR$16,-1)+1=EOMONTH($L31,-1)+1,$F31-SUM(AS31:$FB31),RmbtMensuel(AR$16,$M31,$N31,$F31,$L31)),2)</f>
        <v>0</v>
      </c>
      <c r="AS31" s="29">
        <f>ROUND(IF(EOMONTH(AS$16,-1)+1=EOMONTH($L31,-1)+1,$F31-SUM(AT31:$FB31),RmbtMensuel(AS$16,$M31,$N31,$F31,$L31)),2)</f>
        <v>0</v>
      </c>
      <c r="AT31" s="29">
        <f>ROUND(IF(EOMONTH(AT$16,-1)+1=EOMONTH($L31,-1)+1,$F31-SUM(AU31:$FB31),RmbtMensuel(AT$16,$M31,$N31,$F31,$L31)),2)</f>
        <v>0</v>
      </c>
      <c r="AU31" s="29">
        <f>ROUND(IF(EOMONTH(AU$16,-1)+1=EOMONTH($L31,-1)+1,$F31-SUM(AV31:$FB31),RmbtMensuel(AU$16,$M31,$N31,$F31,$L31)),2)</f>
        <v>0</v>
      </c>
      <c r="AV31" s="29">
        <f>ROUND(IF(EOMONTH(AV$16,-1)+1=EOMONTH($L31,-1)+1,$F31-SUM(AW31:$FB31),RmbtMensuel(AV$16,$M31,$N31,$F31,$L31)),2)</f>
        <v>0</v>
      </c>
      <c r="AW31" s="29">
        <f>ROUND(IF(EOMONTH(AW$16,-1)+1=EOMONTH($L31,-1)+1,$F31-SUM(AX31:$FB31),RmbtMensuel(AW$16,$M31,$N31,$F31,$L31)),2)</f>
        <v>0</v>
      </c>
      <c r="AX31" s="29">
        <f>ROUND(IF(EOMONTH(AX$16,-1)+1=EOMONTH($L31,-1)+1,$F31-SUM(AY31:$FB31),RmbtMensuel(AX$16,$M31,$N31,$F31,$L31)),2)</f>
        <v>0</v>
      </c>
      <c r="AY31" s="29">
        <f>ROUND(IF(EOMONTH(AY$16,-1)+1=EOMONTH($L31,-1)+1,$F31-SUM(AZ31:$FB31),RmbtMensuel(AY$16,$M31,$N31,$F31,$L31)),2)</f>
        <v>0</v>
      </c>
      <c r="AZ31" s="29">
        <f>ROUND(IF(EOMONTH(AZ$16,-1)+1=EOMONTH($L31,-1)+1,$F31-SUM(BA31:$FB31),RmbtMensuel(AZ$16,$M31,$N31,$F31,$L31)),2)</f>
        <v>0</v>
      </c>
      <c r="BA31" s="29">
        <f>ROUND(IF(EOMONTH(BA$16,-1)+1=EOMONTH($L31,-1)+1,$F31-SUM(BB31:$FB31),RmbtMensuel(BA$16,$M31,$N31,$F31,$L31)),2)</f>
        <v>0</v>
      </c>
      <c r="BB31" s="29">
        <f>ROUND(IF(EOMONTH(BB$16,-1)+1=EOMONTH($L31,-1)+1,$F31-SUM(BC31:$FB31),RmbtMensuel(BB$16,$M31,$N31,$F31,$L31)),2)</f>
        <v>0</v>
      </c>
      <c r="BC31" s="29">
        <f>ROUND(IF(EOMONTH(BC$16,-1)+1=EOMONTH($L31,-1)+1,$F31-SUM(BD31:$FB31),RmbtMensuel(BC$16,$M31,$N31,$F31,$L31)),2)</f>
        <v>0</v>
      </c>
      <c r="BD31" s="29">
        <f>ROUND(IF(EOMONTH(BD$16,-1)+1=EOMONTH($L31,-1)+1,$F31-SUM(BE31:$FB31),RmbtMensuel(BD$16,$M31,$N31,$F31,$L31)),2)</f>
        <v>0</v>
      </c>
      <c r="BE31" s="29">
        <f>ROUND(IF(EOMONTH(BE$16,-1)+1=EOMONTH($L31,-1)+1,$F31-SUM(BF31:$FB31),RmbtMensuel(BE$16,$M31,$N31,$F31,$L31)),2)</f>
        <v>0</v>
      </c>
      <c r="BF31" s="29">
        <f>ROUND(IF(EOMONTH(BF$16,-1)+1=EOMONTH($L31,-1)+1,$F31-SUM(BG31:$FB31),RmbtMensuel(BF$16,$M31,$N31,$F31,$L31)),2)</f>
        <v>0</v>
      </c>
      <c r="BG31" s="29">
        <f>ROUND(IF(EOMONTH(BG$16,-1)+1=EOMONTH($L31,-1)+1,$F31-SUM(BH31:$FB31),RmbtMensuel(BG$16,$M31,$N31,$F31,$L31)),2)</f>
        <v>0</v>
      </c>
      <c r="BH31" s="29">
        <f>ROUND(IF(EOMONTH(BH$16,-1)+1=EOMONTH($L31,-1)+1,$F31-SUM(BI31:$FB31),RmbtMensuel(BH$16,$M31,$N31,$F31,$L31)),2)</f>
        <v>0</v>
      </c>
      <c r="BI31" s="29">
        <f>ROUND(IF(EOMONTH(BI$16,-1)+1=EOMONTH($L31,-1)+1,$F31-SUM(BJ31:$FB31),RmbtMensuel(BI$16,$M31,$N31,$F31,$L31)),2)</f>
        <v>0</v>
      </c>
      <c r="BJ31" s="29">
        <f>ROUND(IF(EOMONTH(BJ$16,-1)+1=EOMONTH($L31,-1)+1,$F31-SUM(BK31:$FB31),RmbtMensuel(BJ$16,$M31,$N31,$F31,$L31)),2)</f>
        <v>0</v>
      </c>
      <c r="BK31" s="29">
        <f>ROUND(IF(EOMONTH(BK$16,-1)+1=EOMONTH($L31,-1)+1,$F31-SUM(BL31:$FB31),RmbtMensuel(BK$16,$M31,$N31,$F31,$L31)),2)</f>
        <v>0</v>
      </c>
      <c r="BL31" s="29">
        <f>ROUND(IF(EOMONTH(BL$16,-1)+1=EOMONTH($L31,-1)+1,$F31-SUM(BM31:$FB31),RmbtMensuel(BL$16,$M31,$N31,$F31,$L31)),2)</f>
        <v>0</v>
      </c>
      <c r="BM31" s="29">
        <f>ROUND(IF(EOMONTH(BM$16,-1)+1=EOMONTH($L31,-1)+1,$F31-SUM(BN31:$FB31),RmbtMensuel(BM$16,$M31,$N31,$F31,$L31)),2)</f>
        <v>0</v>
      </c>
      <c r="BN31" s="29">
        <f>ROUND(IF(EOMONTH(BN$16,-1)+1=EOMONTH($L31,-1)+1,$F31-SUM(BO31:$FB31),RmbtMensuel(BN$16,$M31,$N31,$F31,$L31)),2)</f>
        <v>0</v>
      </c>
      <c r="BO31" s="29">
        <f>ROUND(IF(EOMONTH(BO$16,-1)+1=EOMONTH($L31,-1)+1,$F31-SUM(BP31:$FB31),RmbtMensuel(BO$16,$M31,$N31,$F31,$L31)),2)</f>
        <v>0</v>
      </c>
      <c r="BP31" s="29">
        <f>ROUND(IF(EOMONTH(BP$16,-1)+1=EOMONTH($L31,-1)+1,$F31-SUM(BQ31:$FB31),RmbtMensuel(BP$16,$M31,$N31,$F31,$L31)),2)</f>
        <v>0</v>
      </c>
      <c r="BQ31" s="29">
        <f>ROUND(IF(EOMONTH(BQ$16,-1)+1=EOMONTH($L31,-1)+1,$F31-SUM(BR31:$FB31),RmbtMensuel(BQ$16,$M31,$N31,$F31,$L31)),2)</f>
        <v>0</v>
      </c>
      <c r="BR31" s="29">
        <f>ROUND(IF(EOMONTH(BR$16,-1)+1=EOMONTH($L31,-1)+1,$F31-SUM(BS31:$FB31),RmbtMensuel(BR$16,$M31,$N31,$F31,$L31)),2)</f>
        <v>0</v>
      </c>
      <c r="BS31" s="29">
        <f>ROUND(IF(EOMONTH(BS$16,-1)+1=EOMONTH($L31,-1)+1,$F31-SUM(BT31:$FB31),RmbtMensuel(BS$16,$M31,$N31,$F31,$L31)),2)</f>
        <v>0</v>
      </c>
      <c r="BT31" s="29">
        <f>ROUND(IF(EOMONTH(BT$16,-1)+1=EOMONTH($L31,-1)+1,$F31-SUM(BU31:$FB31),RmbtMensuel(BT$16,$M31,$N31,$F31,$L31)),2)</f>
        <v>0</v>
      </c>
      <c r="BU31" s="29">
        <f>ROUND(IF(EOMONTH(BU$16,-1)+1=EOMONTH($L31,-1)+1,$F31-SUM(BV31:$FB31),RmbtMensuel(BU$16,$M31,$N31,$F31,$L31)),2)</f>
        <v>0</v>
      </c>
      <c r="BV31" s="29">
        <f>ROUND(IF(EOMONTH(BV$16,-1)+1=EOMONTH($L31,-1)+1,$F31-SUM(BW31:$FB31),RmbtMensuel(BV$16,$M31,$N31,$F31,$L31)),2)</f>
        <v>0</v>
      </c>
      <c r="BW31" s="29">
        <f>ROUND(IF(EOMONTH(BW$16,-1)+1=EOMONTH($L31,-1)+1,$F31-SUM(BX31:$FB31),RmbtMensuel(BW$16,$M31,$N31,$F31,$L31)),2)</f>
        <v>0</v>
      </c>
      <c r="BX31" s="29">
        <f>ROUND(IF(EOMONTH(BX$16,-1)+1=EOMONTH($L31,-1)+1,$F31-SUM(BY31:$FB31),RmbtMensuel(BX$16,$M31,$N31,$F31,$L31)),2)</f>
        <v>0</v>
      </c>
      <c r="BY31" s="29">
        <f>ROUND(IF(EOMONTH(BY$16,-1)+1=EOMONTH($L31,-1)+1,$F31-SUM(BZ31:$FB31),RmbtMensuel(BY$16,$M31,$N31,$F31,$L31)),2)</f>
        <v>0</v>
      </c>
      <c r="BZ31" s="29">
        <f>ROUND(IF(EOMONTH(BZ$16,-1)+1=EOMONTH($L31,-1)+1,$F31-SUM(CA31:$FB31),RmbtMensuel(BZ$16,$M31,$N31,$F31,$L31)),2)</f>
        <v>0</v>
      </c>
      <c r="CA31" s="29">
        <f>ROUND(IF(EOMONTH(CA$16,-1)+1=EOMONTH($L31,-1)+1,$F31-SUM(CB31:$FB31),RmbtMensuel(CA$16,$M31,$N31,$F31,$L31)),2)</f>
        <v>0</v>
      </c>
      <c r="CB31" s="29">
        <f>ROUND(IF(EOMONTH(CB$16,-1)+1=EOMONTH($L31,-1)+1,$F31-SUM(CC31:$FB31),RmbtMensuel(CB$16,$M31,$N31,$F31,$L31)),2)</f>
        <v>0</v>
      </c>
      <c r="CC31" s="29">
        <f>ROUND(IF(EOMONTH(CC$16,-1)+1=EOMONTH($L31,-1)+1,$F31-SUM(CD31:$FB31),RmbtMensuel(CC$16,$M31,$N31,$F31,$L31)),2)</f>
        <v>0</v>
      </c>
      <c r="CD31" s="29">
        <f>ROUND(IF(EOMONTH(CD$16,-1)+1=EOMONTH($L31,-1)+1,$F31-SUM(CE31:$FB31),RmbtMensuel(CD$16,$M31,$N31,$F31,$L31)),2)</f>
        <v>0</v>
      </c>
      <c r="CE31" s="29">
        <f>ROUND(IF(EOMONTH(CE$16,-1)+1=EOMONTH($L31,-1)+1,$F31-SUM(CF31:$FB31),RmbtMensuel(CE$16,$M31,$N31,$F31,$L31)),2)</f>
        <v>0</v>
      </c>
      <c r="CF31" s="29">
        <f>ROUND(IF(EOMONTH(CF$16,-1)+1=EOMONTH($L31,-1)+1,$F31-SUM(CG31:$FB31),RmbtMensuel(CF$16,$M31,$N31,$F31,$L31)),2)</f>
        <v>0</v>
      </c>
      <c r="CG31" s="29">
        <f>ROUND(IF(EOMONTH(CG$16,-1)+1=EOMONTH($L31,-1)+1,$F31-SUM(CH31:$FB31),RmbtMensuel(CG$16,$M31,$N31,$F31,$L31)),2)</f>
        <v>0</v>
      </c>
      <c r="CH31" s="29">
        <f>ROUND(IF(EOMONTH(CH$16,-1)+1=EOMONTH($L31,-1)+1,$F31-SUM(CI31:$FB31),RmbtMensuel(CH$16,$M31,$N31,$F31,$L31)),2)</f>
        <v>0</v>
      </c>
      <c r="CI31" s="29">
        <f>ROUND(IF(EOMONTH(CI$16,-1)+1=EOMONTH($L31,-1)+1,$F31-SUM(CJ31:$FB31),RmbtMensuel(CI$16,$M31,$N31,$F31,$L31)),2)</f>
        <v>0</v>
      </c>
      <c r="CJ31" s="29">
        <f>ROUND(IF(EOMONTH(CJ$16,-1)+1=EOMONTH($L31,-1)+1,$F31-SUM(CK31:$FB31),RmbtMensuel(CJ$16,$M31,$N31,$F31,$L31)),2)</f>
        <v>0</v>
      </c>
      <c r="CK31" s="29">
        <f>ROUND(IF(EOMONTH(CK$16,-1)+1=EOMONTH($L31,-1)+1,$F31-SUM(CL31:$FB31),RmbtMensuel(CK$16,$M31,$N31,$F31,$L31)),2)</f>
        <v>0</v>
      </c>
      <c r="CL31" s="29">
        <f>ROUND(IF(EOMONTH(CL$16,-1)+1=EOMONTH($L31,-1)+1,$F31-SUM(CM31:$FB31),RmbtMensuel(CL$16,$M31,$N31,$F31,$L31)),2)</f>
        <v>0</v>
      </c>
      <c r="CM31" s="29">
        <f>ROUND(IF(EOMONTH(CM$16,-1)+1=EOMONTH($L31,-1)+1,$F31-SUM(CN31:$FB31),RmbtMensuel(CM$16,$M31,$N31,$F31,$L31)),2)</f>
        <v>0</v>
      </c>
      <c r="CN31" s="29">
        <f>ROUND(IF(EOMONTH(CN$16,-1)+1=EOMONTH($L31,-1)+1,$F31-SUM(CO31:$FB31),RmbtMensuel(CN$16,$M31,$N31,$F31,$L31)),2)</f>
        <v>0</v>
      </c>
      <c r="CO31" s="29">
        <f>ROUND(IF(EOMONTH(CO$16,-1)+1=EOMONTH($L31,-1)+1,$F31-SUM(CP31:$FB31),RmbtMensuel(CO$16,$M31,$N31,$F31,$L31)),2)</f>
        <v>0</v>
      </c>
      <c r="CP31" s="29">
        <f>ROUND(IF(EOMONTH(CP$16,-1)+1=EOMONTH($L31,-1)+1,$F31-SUM(CQ31:$FB31),RmbtMensuel(CP$16,$M31,$N31,$F31,$L31)),2)</f>
        <v>0</v>
      </c>
      <c r="CQ31" s="29">
        <f>ROUND(IF(EOMONTH(CQ$16,-1)+1=EOMONTH($L31,-1)+1,$F31-SUM(CR31:$FB31),RmbtMensuel(CQ$16,$M31,$N31,$F31,$L31)),2)</f>
        <v>0</v>
      </c>
      <c r="CR31" s="29">
        <f>ROUND(IF(EOMONTH(CR$16,-1)+1=EOMONTH($L31,-1)+1,$F31-SUM(CS31:$FB31),RmbtMensuel(CR$16,$M31,$N31,$F31,$L31)),2)</f>
        <v>0</v>
      </c>
      <c r="CS31" s="29">
        <f>ROUND(IF(EOMONTH(CS$16,-1)+1=EOMONTH($L31,-1)+1,$F31-SUM(CT31:$FB31),RmbtMensuel(CS$16,$M31,$N31,$F31,$L31)),2)</f>
        <v>0</v>
      </c>
      <c r="CT31" s="29">
        <f>ROUND(IF(EOMONTH(CT$16,-1)+1=EOMONTH($L31,-1)+1,$F31-SUM(CU31:$FB31),RmbtMensuel(CT$16,$M31,$N31,$F31,$L31)),2)</f>
        <v>0</v>
      </c>
      <c r="CU31" s="29">
        <f>ROUND(IF(EOMONTH(CU$16,-1)+1=EOMONTH($L31,-1)+1,$F31-SUM(CV31:$FB31),RmbtMensuel(CU$16,$M31,$N31,$F31,$L31)),2)</f>
        <v>0</v>
      </c>
      <c r="CV31" s="29">
        <f>ROUND(IF(EOMONTH(CV$16,-1)+1=EOMONTH($L31,-1)+1,$F31-SUM(CW31:$FB31),RmbtMensuel(CV$16,$M31,$N31,$F31,$L31)),2)</f>
        <v>0</v>
      </c>
      <c r="CW31" s="29">
        <f>ROUND(IF(EOMONTH(CW$16,-1)+1=EOMONTH($L31,-1)+1,$F31-SUM(CX31:$FB31),RmbtMensuel(CW$16,$M31,$N31,$F31,$L31)),2)</f>
        <v>0</v>
      </c>
      <c r="CX31" s="29">
        <f>ROUND(IF(EOMONTH(CX$16,-1)+1=EOMONTH($L31,-1)+1,$F31-SUM(CY31:$FB31),RmbtMensuel(CX$16,$M31,$N31,$F31,$L31)),2)</f>
        <v>0</v>
      </c>
      <c r="CY31" s="29">
        <f>ROUND(IF(EOMONTH(CY$16,-1)+1=EOMONTH($L31,-1)+1,$F31-SUM(CZ31:$FB31),RmbtMensuel(CY$16,$M31,$N31,$F31,$L31)),2)</f>
        <v>0</v>
      </c>
      <c r="CZ31" s="29">
        <f>ROUND(IF(EOMONTH(CZ$16,-1)+1=EOMONTH($L31,-1)+1,$F31-SUM(DA31:$FB31),RmbtMensuel(CZ$16,$M31,$N31,$F31,$L31)),2)</f>
        <v>0</v>
      </c>
      <c r="DA31" s="29">
        <f>ROUND(IF(EOMONTH(DA$16,-1)+1=EOMONTH($L31,-1)+1,$F31-SUM(DB31:$FB31),RmbtMensuel(DA$16,$M31,$N31,$F31,$L31)),2)</f>
        <v>0</v>
      </c>
      <c r="DB31" s="29">
        <f>ROUND(IF(EOMONTH(DB$16,-1)+1=EOMONTH($L31,-1)+1,$F31-SUM(DC31:$FB31),RmbtMensuel(DB$16,$M31,$N31,$F31,$L31)),2)</f>
        <v>0</v>
      </c>
      <c r="DC31" s="29">
        <f>ROUND(IF(EOMONTH(DC$16,-1)+1=EOMONTH($L31,-1)+1,$F31-SUM(DD31:$FB31),RmbtMensuel(DC$16,$M31,$N31,$F31,$L31)),2)</f>
        <v>0</v>
      </c>
      <c r="DD31" s="29">
        <f>ROUND(IF(EOMONTH(DD$16,-1)+1=EOMONTH($L31,-1)+1,$F31-SUM(DE31:$FB31),RmbtMensuel(DD$16,$M31,$N31,$F31,$L31)),2)</f>
        <v>0</v>
      </c>
      <c r="DE31" s="29">
        <f>ROUND(IF(EOMONTH(DE$16,-1)+1=EOMONTH($L31,-1)+1,$F31-SUM(DF31:$FB31),RmbtMensuel(DE$16,$M31,$N31,$F31,$L31)),2)</f>
        <v>0</v>
      </c>
      <c r="DF31" s="29">
        <f>ROUND(IF(EOMONTH(DF$16,-1)+1=EOMONTH($L31,-1)+1,$F31-SUM(DG31:$FB31),RmbtMensuel(DF$16,$M31,$N31,$F31,$L31)),2)</f>
        <v>0</v>
      </c>
      <c r="DG31" s="29">
        <f>ROUND(IF(EOMONTH(DG$16,-1)+1=EOMONTH($L31,-1)+1,$F31-SUM(DH31:$FB31),RmbtMensuel(DG$16,$M31,$N31,$F31,$L31)),2)</f>
        <v>0</v>
      </c>
      <c r="DH31" s="29">
        <f>ROUND(IF(EOMONTH(DH$16,-1)+1=EOMONTH($L31,-1)+1,$F31-SUM(DI31:$FB31),RmbtMensuel(DH$16,$M31,$N31,$F31,$L31)),2)</f>
        <v>0</v>
      </c>
      <c r="DI31" s="29">
        <f>ROUND(IF(EOMONTH(DI$16,-1)+1=EOMONTH($L31,-1)+1,$F31-SUM(DJ31:$FB31),RmbtMensuel(DI$16,$M31,$N31,$F31,$L31)),2)</f>
        <v>0</v>
      </c>
      <c r="DJ31" s="29">
        <f>ROUND(IF(EOMONTH(DJ$16,-1)+1=EOMONTH($L31,-1)+1,$F31-SUM(DK31:$FB31),RmbtMensuel(DJ$16,$M31,$N31,$F31,$L31)),2)</f>
        <v>0</v>
      </c>
      <c r="DK31" s="29">
        <f>ROUND(IF(EOMONTH(DK$16,-1)+1=EOMONTH($L31,-1)+1,$F31-SUM(DL31:$FB31),RmbtMensuel(DK$16,$M31,$N31,$F31,$L31)),2)</f>
        <v>0</v>
      </c>
      <c r="DL31" s="29">
        <f>ROUND(IF(EOMONTH(DL$16,-1)+1=EOMONTH($L31,-1)+1,$F31-SUM(DM31:$FB31),RmbtMensuel(DL$16,$M31,$N31,$F31,$L31)),2)</f>
        <v>0</v>
      </c>
      <c r="DM31" s="29">
        <f>ROUND(IF(EOMONTH(DM$16,-1)+1=EOMONTH($L31,-1)+1,$F31-SUM(DN31:$FB31),RmbtMensuel(DM$16,$M31,$N31,$F31,$L31)),2)</f>
        <v>0</v>
      </c>
      <c r="DN31" s="29">
        <f>ROUND(IF(EOMONTH(DN$16,-1)+1=EOMONTH($L31,-1)+1,$F31-SUM(DO31:$FB31),RmbtMensuel(DN$16,$M31,$N31,$F31,$L31)),2)</f>
        <v>0</v>
      </c>
      <c r="DO31" s="29">
        <f>ROUND(IF(EOMONTH(DO$16,-1)+1=EOMONTH($L31,-1)+1,$F31-SUM(DP31:$FB31),RmbtMensuel(DO$16,$M31,$N31,$F31,$L31)),2)</f>
        <v>0</v>
      </c>
      <c r="DP31" s="29">
        <f>ROUND(IF(EOMONTH(DP$16,-1)+1=EOMONTH($L31,-1)+1,$F31-SUM(DQ31:$FB31),RmbtMensuel(DP$16,$M31,$N31,$F31,$L31)),2)</f>
        <v>0</v>
      </c>
      <c r="DQ31" s="29">
        <f>ROUND(IF(EOMONTH(DQ$16,-1)+1=EOMONTH($L31,-1)+1,$F31-SUM(DR31:$FB31),RmbtMensuel(DQ$16,$M31,$N31,$F31,$L31)),2)</f>
        <v>0</v>
      </c>
      <c r="DR31" s="29">
        <f>ROUND(IF(EOMONTH(DR$16,-1)+1=EOMONTH($L31,-1)+1,$F31-SUM(DS31:$FB31),RmbtMensuel(DR$16,$M31,$N31,$F31,$L31)),2)</f>
        <v>0</v>
      </c>
      <c r="DS31" s="29">
        <f>ROUND(IF(EOMONTH(DS$16,-1)+1=EOMONTH($L31,-1)+1,$F31-SUM(DT31:$FB31),RmbtMensuel(DS$16,$M31,$N31,$F31,$L31)),2)</f>
        <v>0</v>
      </c>
      <c r="DT31" s="29">
        <f>ROUND(IF(EOMONTH(DT$16,-1)+1=EOMONTH($L31,-1)+1,$F31-SUM(DU31:$FB31),RmbtMensuel(DT$16,$M31,$N31,$F31,$L31)),2)</f>
        <v>0</v>
      </c>
      <c r="DU31" s="29">
        <f>ROUND(IF(EOMONTH(DU$16,-1)+1=EOMONTH($L31,-1)+1,$F31-SUM(DV31:$FB31),RmbtMensuel(DU$16,$M31,$N31,$F31,$L31)),2)</f>
        <v>0</v>
      </c>
      <c r="DV31" s="29">
        <f>ROUND(IF(EOMONTH(DV$16,-1)+1=EOMONTH($L31,-1)+1,$F31-SUM(DW31:$FB31),RmbtMensuel(DV$16,$M31,$N31,$F31,$L31)),2)</f>
        <v>0</v>
      </c>
      <c r="DW31" s="29">
        <f>ROUND(IF(EOMONTH(DW$16,-1)+1=EOMONTH($L31,-1)+1,$F31-SUM(DX31:$FB31),RmbtMensuel(DW$16,$M31,$N31,$F31,$L31)),2)</f>
        <v>0</v>
      </c>
      <c r="DX31" s="29">
        <f>ROUND(IF(EOMONTH(DX$16,-1)+1=EOMONTH($L31,-1)+1,$F31-SUM(DY31:$FB31),RmbtMensuel(DX$16,$M31,$N31,$F31,$L31)),2)</f>
        <v>0</v>
      </c>
      <c r="DY31" s="29">
        <f>ROUND(IF(EOMONTH(DY$16,-1)+1=EOMONTH($L31,-1)+1,$F31-SUM(DZ31:$FB31),RmbtMensuel(DY$16,$M31,$N31,$F31,$L31)),2)</f>
        <v>0</v>
      </c>
      <c r="DZ31" s="29">
        <f>ROUND(IF(EOMONTH(DZ$16,-1)+1=EOMONTH($L31,-1)+1,$F31-SUM(EA31:$FB31),RmbtMensuel(DZ$16,$M31,$N31,$F31,$L31)),2)</f>
        <v>0</v>
      </c>
      <c r="EA31" s="29">
        <f>ROUND(IF(EOMONTH(EA$16,-1)+1=EOMONTH($L31,-1)+1,$F31-SUM(EB31:$FB31),RmbtMensuel(EA$16,$M31,$N31,$F31,$L31)),2)</f>
        <v>0</v>
      </c>
      <c r="EB31" s="29">
        <f>ROUND(IF(EOMONTH(EB$16,-1)+1=EOMONTH($L31,-1)+1,$F31-SUM(EC31:$FB31),RmbtMensuel(EB$16,$M31,$N31,$F31,$L31)),2)</f>
        <v>0</v>
      </c>
      <c r="EC31" s="29">
        <f>ROUND(IF(EOMONTH(EC$16,-1)+1=EOMONTH($L31,-1)+1,$F31-SUM(ED31:$FB31),RmbtMensuel(EC$16,$M31,$N31,$F31,$L31)),2)</f>
        <v>0</v>
      </c>
      <c r="ED31" s="29">
        <f>ROUND(IF(EOMONTH(ED$16,-1)+1=EOMONTH($L31,-1)+1,$F31-SUM(EE31:$FB31),RmbtMensuel(ED$16,$M31,$N31,$F31,$L31)),2)</f>
        <v>0</v>
      </c>
      <c r="EE31" s="29">
        <f>ROUND(IF(EOMONTH(EE$16,-1)+1=EOMONTH($L31,-1)+1,$F31-SUM(EF31:$FB31),RmbtMensuel(EE$16,$M31,$N31,$F31,$L31)),2)</f>
        <v>0</v>
      </c>
      <c r="EF31" s="29">
        <f>ROUND(IF(EOMONTH(EF$16,-1)+1=EOMONTH($L31,-1)+1,$F31-SUM(EG31:$FB31),RmbtMensuel(EF$16,$M31,$N31,$F31,$L31)),2)</f>
        <v>0</v>
      </c>
      <c r="EG31" s="29">
        <f>ROUND(IF(EOMONTH(EG$16,-1)+1=EOMONTH($L31,-1)+1,$F31-SUM(EH31:$FB31),RmbtMensuel(EG$16,$M31,$N31,$F31,$L31)),2)</f>
        <v>0</v>
      </c>
      <c r="EH31" s="29">
        <f>ROUND(IF(EOMONTH(EH$16,-1)+1=EOMONTH($L31,-1)+1,$F31-SUM(EI31:$FB31),RmbtMensuel(EH$16,$M31,$N31,$F31,$L31)),2)</f>
        <v>0</v>
      </c>
      <c r="EI31" s="29">
        <f>ROUND(IF(EOMONTH(EI$16,-1)+1=EOMONTH($L31,-1)+1,$F31-SUM(EJ31:$FB31),RmbtMensuel(EI$16,$M31,$N31,$F31,$L31)),2)</f>
        <v>0</v>
      </c>
      <c r="EJ31" s="29">
        <f>ROUND(IF(EOMONTH(EJ$16,-1)+1=EOMONTH($L31,-1)+1,$F31-SUM(EK31:$FB31),RmbtMensuel(EJ$16,$M31,$N31,$F31,$L31)),2)</f>
        <v>0</v>
      </c>
      <c r="EK31" s="29">
        <f>ROUND(IF(EOMONTH(EK$16,-1)+1=EOMONTH($L31,-1)+1,$F31-SUM(EL31:$FB31),RmbtMensuel(EK$16,$M31,$N31,$F31,$L31)),2)</f>
        <v>0</v>
      </c>
      <c r="EL31" s="29">
        <f>ROUND(IF(EOMONTH(EL$16,-1)+1=EOMONTH($L31,-1)+1,$F31-SUM(EM31:$FB31),RmbtMensuel(EL$16,$M31,$N31,$F31,$L31)),2)</f>
        <v>0</v>
      </c>
      <c r="EM31" s="29">
        <f>ROUND(IF(EOMONTH(EM$16,-1)+1=EOMONTH($L31,-1)+1,$F31-SUM(EN31:$FB31),RmbtMensuel(EM$16,$M31,$N31,$F31,$L31)),2)</f>
        <v>0</v>
      </c>
      <c r="EN31" s="29">
        <f>ROUND(IF(EOMONTH(EN$16,-1)+1=EOMONTH($L31,-1)+1,$F31-SUM(EO31:$FB31),RmbtMensuel(EN$16,$M31,$N31,$F31,$L31)),2)</f>
        <v>0</v>
      </c>
      <c r="EO31" s="29">
        <f>ROUND(IF(EOMONTH(EO$16,-1)+1=EOMONTH($L31,-1)+1,$F31-SUM(EP31:$FB31),RmbtMensuel(EO$16,$M31,$N31,$F31,$L31)),2)</f>
        <v>0</v>
      </c>
      <c r="EP31" s="29">
        <f>ROUND(IF(EOMONTH(EP$16,-1)+1=EOMONTH($L31,-1)+1,$F31-SUM(EQ31:$FB31),RmbtMensuel(EP$16,$M31,$N31,$F31,$L31)),2)</f>
        <v>0</v>
      </c>
      <c r="EQ31" s="29">
        <f>ROUND(IF(EOMONTH(EQ$16,-1)+1=EOMONTH($L31,-1)+1,$F31-SUM(ER31:$FB31),RmbtMensuel(EQ$16,$M31,$N31,$F31,$L31)),2)</f>
        <v>0</v>
      </c>
      <c r="ER31" s="29">
        <f>ROUND(IF(EOMONTH(ER$16,-1)+1=EOMONTH($L31,-1)+1,$F31-SUM(ES31:$FB31),RmbtMensuel(ER$16,$M31,$N31,$F31,$L31)),2)</f>
        <v>0</v>
      </c>
      <c r="ES31" s="29">
        <f>ROUND(IF(EOMONTH(ES$16,-1)+1=EOMONTH($L31,-1)+1,$F31-SUM(ET31:$FB31),RmbtMensuel(ES$16,$M31,$N31,$F31,$L31)),2)</f>
        <v>0</v>
      </c>
      <c r="ET31" s="29">
        <f>ROUND(IF(EOMONTH(ET$16,-1)+1=EOMONTH($L31,-1)+1,$F31-SUM(EU31:$FB31),RmbtMensuel(ET$16,$M31,$N31,$F31,$L31)),2)</f>
        <v>0</v>
      </c>
      <c r="EU31" s="29">
        <f>ROUND(IF(EOMONTH(EU$16,-1)+1=EOMONTH($L31,-1)+1,$F31-SUM(EV31:$FB31),RmbtMensuel(EU$16,$M31,$N31,$F31,$L31)),2)</f>
        <v>0</v>
      </c>
      <c r="EV31" s="29">
        <f>ROUND(IF(EOMONTH(EV$16,-1)+1=EOMONTH($L31,-1)+1,$F31-SUM(EW31:$FB31),RmbtMensuel(EV$16,$M31,$N31,$F31,$L31)),2)</f>
        <v>0</v>
      </c>
      <c r="EW31" s="29">
        <f>ROUND(IF(EOMONTH(EW$16,-1)+1=EOMONTH($L31,-1)+1,$F31-SUM(EX31:$FB31),RmbtMensuel(EW$16,$M31,$N31,$F31,$L31)),2)</f>
        <v>0</v>
      </c>
      <c r="EX31" s="29">
        <f>ROUND(IF(EOMONTH(EX$16,-1)+1=EOMONTH($L31,-1)+1,$F31-SUM(EY31:$FB31),RmbtMensuel(EX$16,$M31,$N31,$F31,$L31)),2)</f>
        <v>0</v>
      </c>
      <c r="EY31" s="29">
        <f>ROUND(IF(EOMONTH(EY$16,-1)+1=EOMONTH($L31,-1)+1,$F31-SUM(EZ31:$FB31),RmbtMensuel(EY$16,$M31,$N31,$F31,$L31)),2)</f>
        <v>0</v>
      </c>
      <c r="EZ31" s="29">
        <f>ROUND(IF(EOMONTH(EZ$16,-1)+1=EOMONTH($L31,-1)+1,$F31-SUM(FA31:$FB31),RmbtMensuel(EZ$16,$M31,$N31,$F31,$L31)),2)</f>
        <v>0</v>
      </c>
      <c r="FA31" s="29">
        <f>ROUND(IF(EOMONTH(FA$16,-1)+1=EOMONTH($L31,-1)+1,$F31-SUM(FB31:$FB31),RmbtMensuel(FA$16,$M31,$N31,$F31,$L31)),2)</f>
        <v>0</v>
      </c>
      <c r="FB31" s="29">
        <f>ROUND(IF(EOMONTH(FB$16,-1)+1=EOMONTH($L31,-1)+1,$F31-SUM($FB31:FC31),RmbtMensuel(FB$16,$M31,$N31,$F31,$L31)),2)</f>
        <v>0</v>
      </c>
    </row>
  </sheetData>
  <autoFilter ref="A16:X31" xr:uid="{00000000-0009-0000-0000-000000000000}"/>
  <pageMargins left="0.25" right="0.25" top="0.5" bottom="0.25" header="0.3" footer="0.3"/>
  <pageSetup scale="10" orientation="landscape" horizontalDpi="4294967294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ADJUST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Sigma</dc:creator>
  <cp:lastModifiedBy>Sigma</cp:lastModifiedBy>
  <dcterms:created xsi:type="dcterms:W3CDTF">2020-05-29T22:00:16Z</dcterms:created>
  <dcterms:modified xsi:type="dcterms:W3CDTF">2020-06-18T20:02:15Z</dcterms:modified>
</cp:coreProperties>
</file>