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J:\Depts\HSE\-00- DIRECTION HSE HMD 2017\40- AUTORISATION DE TRAVAIL\Suivi des Autorisations de Travail\Autorisation de Travail 2019\"/>
    </mc:Choice>
  </mc:AlternateContent>
  <bookViews>
    <workbookView xWindow="20145" yWindow="2145" windowWidth="5070" windowHeight="10245"/>
  </bookViews>
  <sheets>
    <sheet name="SUIVI AT  " sheetId="1" r:id="rId1"/>
    <sheet name="Suivi Nominatif" sheetId="5" r:id="rId2"/>
    <sheet name="Graphe Suvi Autorisation" sheetId="4" r:id="rId3"/>
    <sheet name="Mises à jour" sheetId="3" r:id="rId4"/>
  </sheets>
  <definedNames>
    <definedName name="_xlnm._FilterDatabase" localSheetId="0" hidden="1">'SUIVI AT  '!$C$5:$C$649</definedName>
    <definedName name="_xlnm._FilterDatabase" localSheetId="1" hidden="1">'Suivi Nominatif'!$A$7:$A$8</definedName>
    <definedName name="Segment_Date">#N/A</definedName>
    <definedName name="serdouk">'SUIVI AT  '!#REF!</definedName>
  </definedNames>
  <calcPr calcId="162913"/>
  <pivotCaches>
    <pivotCache cacheId="0" r:id="rId5"/>
    <pivotCache cacheId="4" r:id="rId6"/>
  </pivotCaches>
  <extLst>
    <ext xmlns:x14="http://schemas.microsoft.com/office/spreadsheetml/2009/9/main" uri="{BBE1A952-AA13-448e-AADC-164F8A28A991}">
      <x14:slicerCaches>
        <x14:slicerCache r:id="rId7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B16" i="5" l="1"/>
  <c r="C16" i="5"/>
  <c r="D16" i="5"/>
  <c r="E16" i="5"/>
  <c r="F16" i="5"/>
  <c r="G16" i="5"/>
  <c r="H16" i="5"/>
  <c r="I16" i="5"/>
  <c r="J16" i="5"/>
  <c r="K16" i="5"/>
  <c r="L16" i="5"/>
  <c r="M16" i="5"/>
  <c r="N16" i="5" l="1"/>
  <c r="Q11" i="1" a="1"/>
  <c r="Q11" i="1" s="1"/>
  <c r="Q12" i="1" a="1"/>
  <c r="Q12" i="1" s="1"/>
  <c r="Q13" i="1" a="1"/>
  <c r="Q13" i="1" s="1"/>
  <c r="Q14" i="1" a="1"/>
  <c r="Q14" i="1" s="1"/>
  <c r="Q15" i="1" a="1"/>
  <c r="Q15" i="1" s="1"/>
  <c r="Q16" i="1" a="1"/>
  <c r="Q16" i="1" s="1"/>
  <c r="Q17" i="1" a="1"/>
  <c r="Q17" i="1" s="1"/>
  <c r="P11" i="1" a="1"/>
  <c r="P11" i="1" s="1"/>
  <c r="P12" i="1" a="1"/>
  <c r="P12" i="1" s="1"/>
  <c r="P13" i="1" a="1"/>
  <c r="P13" i="1" s="1"/>
  <c r="P14" i="1" a="1"/>
  <c r="P14" i="1" s="1"/>
  <c r="P15" i="1" a="1"/>
  <c r="P15" i="1" s="1"/>
  <c r="P16" i="1" a="1"/>
  <c r="P16" i="1" s="1"/>
  <c r="P17" i="1" a="1"/>
  <c r="P17" i="1" s="1"/>
  <c r="O11" i="1" a="1"/>
  <c r="O11" i="1" s="1"/>
  <c r="O12" i="1" a="1"/>
  <c r="O12" i="1" s="1"/>
  <c r="O13" i="1" a="1"/>
  <c r="O13" i="1" s="1"/>
  <c r="O14" i="1" a="1"/>
  <c r="O14" i="1" s="1"/>
  <c r="O15" i="1" a="1"/>
  <c r="O15" i="1" s="1"/>
  <c r="O16" i="1" a="1"/>
  <c r="O16" i="1" s="1"/>
  <c r="O17" i="1" a="1"/>
  <c r="O17" i="1" s="1"/>
  <c r="P6" i="1" l="1"/>
  <c r="Q6" i="1" a="1"/>
  <c r="Q6" i="1" s="1"/>
  <c r="O6" i="1" a="1"/>
  <c r="O6" i="1" s="1"/>
  <c r="Q10" i="1" a="1"/>
  <c r="Q10" i="1" s="1"/>
  <c r="P10" i="1" a="1"/>
  <c r="P10" i="1" s="1"/>
  <c r="O10" i="1" a="1"/>
  <c r="O10" i="1" s="1"/>
  <c r="Q9" i="1" a="1"/>
  <c r="Q9" i="1" s="1"/>
  <c r="P9" i="1" a="1"/>
  <c r="P9" i="1" s="1"/>
  <c r="O9" i="1" a="1"/>
  <c r="O9" i="1" s="1"/>
  <c r="Q8" i="1" a="1"/>
  <c r="Q8" i="1" s="1"/>
  <c r="P8" i="1" a="1"/>
  <c r="P8" i="1" s="1"/>
  <c r="O8" i="1" a="1"/>
  <c r="O8" i="1" s="1"/>
  <c r="Q7" i="1" a="1"/>
  <c r="Q7" i="1" s="1"/>
  <c r="P7" i="1" a="1"/>
  <c r="P7" i="1" s="1"/>
  <c r="O7" i="1" a="1"/>
  <c r="O7" i="1" s="1"/>
  <c r="K6" i="1"/>
  <c r="K9" i="1" l="1"/>
  <c r="K7" i="1" l="1"/>
  <c r="K8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B7" i="5" l="1"/>
  <c r="B14" i="5"/>
  <c r="M18" i="5"/>
  <c r="L18" i="5"/>
  <c r="K18" i="5"/>
  <c r="J18" i="5"/>
  <c r="I18" i="5"/>
  <c r="H18" i="5"/>
  <c r="G18" i="5"/>
  <c r="F18" i="5"/>
  <c r="E18" i="5"/>
  <c r="D18" i="5"/>
  <c r="C18" i="5"/>
  <c r="B18" i="5"/>
  <c r="M17" i="5"/>
  <c r="L17" i="5"/>
  <c r="K17" i="5"/>
  <c r="J17" i="5"/>
  <c r="I17" i="5"/>
  <c r="H17" i="5"/>
  <c r="G17" i="5"/>
  <c r="F17" i="5"/>
  <c r="E17" i="5"/>
  <c r="D17" i="5"/>
  <c r="C17" i="5"/>
  <c r="B17" i="5"/>
  <c r="M15" i="5"/>
  <c r="L15" i="5"/>
  <c r="K15" i="5"/>
  <c r="J15" i="5"/>
  <c r="I15" i="5"/>
  <c r="H15" i="5"/>
  <c r="G15" i="5"/>
  <c r="F15" i="5"/>
  <c r="E15" i="5"/>
  <c r="D15" i="5"/>
  <c r="C15" i="5"/>
  <c r="B15" i="5"/>
  <c r="M14" i="5"/>
  <c r="L14" i="5"/>
  <c r="K14" i="5"/>
  <c r="J14" i="5"/>
  <c r="I14" i="5"/>
  <c r="H14" i="5"/>
  <c r="G14" i="5"/>
  <c r="F14" i="5"/>
  <c r="E14" i="5"/>
  <c r="D14" i="5"/>
  <c r="C14" i="5"/>
  <c r="B10" i="5"/>
  <c r="B9" i="5"/>
  <c r="B8" i="5"/>
  <c r="I1" i="1"/>
  <c r="G19" i="5" l="1"/>
  <c r="H19" i="5"/>
  <c r="I19" i="5"/>
  <c r="J19" i="5"/>
  <c r="D19" i="5"/>
  <c r="E19" i="5"/>
  <c r="M19" i="5"/>
  <c r="L19" i="5"/>
  <c r="F19" i="5"/>
  <c r="C19" i="5"/>
  <c r="K19" i="5"/>
  <c r="N18" i="5"/>
  <c r="B19" i="5"/>
  <c r="N15" i="5"/>
  <c r="N17" i="5"/>
  <c r="Q18" i="1"/>
  <c r="O18" i="1"/>
  <c r="P18" i="1"/>
  <c r="N14" i="5"/>
  <c r="R18" i="1" l="1"/>
  <c r="N19" i="5"/>
</calcChain>
</file>

<file path=xl/sharedStrings.xml><?xml version="1.0" encoding="utf-8"?>
<sst xmlns="http://schemas.openxmlformats.org/spreadsheetml/2006/main" count="4554" uniqueCount="1103">
  <si>
    <t>Item</t>
  </si>
  <si>
    <t xml:space="preserve">
A T N° </t>
  </si>
  <si>
    <t>Nom</t>
  </si>
  <si>
    <t>Demandeur</t>
  </si>
  <si>
    <t>Date</t>
  </si>
  <si>
    <t>Type de travaux</t>
  </si>
  <si>
    <t>Observation</t>
  </si>
  <si>
    <t>Position</t>
  </si>
  <si>
    <t>HABIBECHE</t>
  </si>
  <si>
    <t>Dpt TECH</t>
  </si>
  <si>
    <t>Neant</t>
  </si>
  <si>
    <t>Clôturé</t>
  </si>
  <si>
    <t>N°01</t>
  </si>
  <si>
    <t>N°02</t>
  </si>
  <si>
    <t>N°03</t>
  </si>
  <si>
    <t>N°04</t>
  </si>
  <si>
    <t>N°05</t>
  </si>
  <si>
    <t>N°06</t>
  </si>
  <si>
    <t>N°07</t>
  </si>
  <si>
    <t>N°08</t>
  </si>
  <si>
    <t>N°09</t>
  </si>
  <si>
    <t>N°10</t>
  </si>
  <si>
    <t>N°11</t>
  </si>
  <si>
    <t>N°12</t>
  </si>
  <si>
    <t>N°13</t>
  </si>
  <si>
    <t>N°14</t>
  </si>
  <si>
    <t>N°15</t>
  </si>
  <si>
    <t>N°16</t>
  </si>
  <si>
    <t>N°17</t>
  </si>
  <si>
    <t>N°18</t>
  </si>
  <si>
    <t>N°19</t>
  </si>
  <si>
    <t>N°20</t>
  </si>
  <si>
    <t>N°21</t>
  </si>
  <si>
    <t>N°22</t>
  </si>
  <si>
    <t>N°23</t>
  </si>
  <si>
    <t>N°24</t>
  </si>
  <si>
    <t>N°25</t>
  </si>
  <si>
    <t>N°26</t>
  </si>
  <si>
    <t>N°27</t>
  </si>
  <si>
    <t>N°28</t>
  </si>
  <si>
    <t>N°29</t>
  </si>
  <si>
    <t>Entreprise Externe</t>
  </si>
  <si>
    <t>N°30</t>
  </si>
  <si>
    <t>N°31</t>
  </si>
  <si>
    <t>N°32</t>
  </si>
  <si>
    <t>N°33</t>
  </si>
  <si>
    <t>N°34</t>
  </si>
  <si>
    <t>Dpt IT&amp;T</t>
  </si>
  <si>
    <t>N°35</t>
  </si>
  <si>
    <t>N°36</t>
  </si>
  <si>
    <t>N°37</t>
  </si>
  <si>
    <t>N°38</t>
  </si>
  <si>
    <t>N°39</t>
  </si>
  <si>
    <t>N°40</t>
  </si>
  <si>
    <t>N°41</t>
  </si>
  <si>
    <t>En cours</t>
  </si>
  <si>
    <t>N°42</t>
  </si>
  <si>
    <t>Papiers Administrative</t>
  </si>
  <si>
    <t>N°43</t>
  </si>
  <si>
    <t>N°44</t>
  </si>
  <si>
    <t>N°45</t>
  </si>
  <si>
    <t>N°46</t>
  </si>
  <si>
    <t>N°47</t>
  </si>
  <si>
    <t>N°48</t>
  </si>
  <si>
    <t>N°49</t>
  </si>
  <si>
    <t>N°50</t>
  </si>
  <si>
    <t>N°51</t>
  </si>
  <si>
    <t>N°52</t>
  </si>
  <si>
    <t>N°53</t>
  </si>
  <si>
    <t>N°54</t>
  </si>
  <si>
    <t>N°55</t>
  </si>
  <si>
    <t>N°56</t>
  </si>
  <si>
    <t>N°57</t>
  </si>
  <si>
    <t>N°58</t>
  </si>
  <si>
    <t>N°59</t>
  </si>
  <si>
    <t>N°60</t>
  </si>
  <si>
    <t>N°61</t>
  </si>
  <si>
    <t>N°62</t>
  </si>
  <si>
    <t>N°63</t>
  </si>
  <si>
    <t>N°64</t>
  </si>
  <si>
    <t>Annulée</t>
  </si>
  <si>
    <t>N°65</t>
  </si>
  <si>
    <t>N°66</t>
  </si>
  <si>
    <t>N°67</t>
  </si>
  <si>
    <t>N°68</t>
  </si>
  <si>
    <t>N°69</t>
  </si>
  <si>
    <t>N°70</t>
  </si>
  <si>
    <t>N°71</t>
  </si>
  <si>
    <t>N°72</t>
  </si>
  <si>
    <t>N°73</t>
  </si>
  <si>
    <t>N°74</t>
  </si>
  <si>
    <t>N°75</t>
  </si>
  <si>
    <t>N°76</t>
  </si>
  <si>
    <t>N°77</t>
  </si>
  <si>
    <t>N°78</t>
  </si>
  <si>
    <t>N°79</t>
  </si>
  <si>
    <t>N°80</t>
  </si>
  <si>
    <t>N°81</t>
  </si>
  <si>
    <t>N°82</t>
  </si>
  <si>
    <t>N°83</t>
  </si>
  <si>
    <t>N°84</t>
  </si>
  <si>
    <t>Habilitation conducteur</t>
  </si>
  <si>
    <t>N°85</t>
  </si>
  <si>
    <t>N°86</t>
  </si>
  <si>
    <t>N°87</t>
  </si>
  <si>
    <t>N°88</t>
  </si>
  <si>
    <t>N°89</t>
  </si>
  <si>
    <t>N°90</t>
  </si>
  <si>
    <t>N°91</t>
  </si>
  <si>
    <t>N°92</t>
  </si>
  <si>
    <t>N°93</t>
  </si>
  <si>
    <t>N°94</t>
  </si>
  <si>
    <t>N°95</t>
  </si>
  <si>
    <t>N°96</t>
  </si>
  <si>
    <t>N°97</t>
  </si>
  <si>
    <t>N°98</t>
  </si>
  <si>
    <t>N°99</t>
  </si>
  <si>
    <t>N°100</t>
  </si>
  <si>
    <t>N°101</t>
  </si>
  <si>
    <t>N°102</t>
  </si>
  <si>
    <t>N°103</t>
  </si>
  <si>
    <t>N°104</t>
  </si>
  <si>
    <t>N°105</t>
  </si>
  <si>
    <t>N°106</t>
  </si>
  <si>
    <t>N°107</t>
  </si>
  <si>
    <t>N°108</t>
  </si>
  <si>
    <t>N°109</t>
  </si>
  <si>
    <t>N°110</t>
  </si>
  <si>
    <t>N°111</t>
  </si>
  <si>
    <t>N°112</t>
  </si>
  <si>
    <t>N°113</t>
  </si>
  <si>
    <t>N°114</t>
  </si>
  <si>
    <t>N°115</t>
  </si>
  <si>
    <t>N°116</t>
  </si>
  <si>
    <t>N°117</t>
  </si>
  <si>
    <t>N°118</t>
  </si>
  <si>
    <t>N°119</t>
  </si>
  <si>
    <t>N°120</t>
  </si>
  <si>
    <t>N°121</t>
  </si>
  <si>
    <t>N°122</t>
  </si>
  <si>
    <t>N°123</t>
  </si>
  <si>
    <t>N°124</t>
  </si>
  <si>
    <t>N°125</t>
  </si>
  <si>
    <t>N°126</t>
  </si>
  <si>
    <t>N°127</t>
  </si>
  <si>
    <t>N°128</t>
  </si>
  <si>
    <t>N°129</t>
  </si>
  <si>
    <t>N°130</t>
  </si>
  <si>
    <t>N°131</t>
  </si>
  <si>
    <t>N°132</t>
  </si>
  <si>
    <t>N°133</t>
  </si>
  <si>
    <t>N°134</t>
  </si>
  <si>
    <t>N°135</t>
  </si>
  <si>
    <t>N°136</t>
  </si>
  <si>
    <t>N°137</t>
  </si>
  <si>
    <t>N°138</t>
  </si>
  <si>
    <t>N°139</t>
  </si>
  <si>
    <t>N°140</t>
  </si>
  <si>
    <t>N°141</t>
  </si>
  <si>
    <t>N°142</t>
  </si>
  <si>
    <t>N°143</t>
  </si>
  <si>
    <t>N°144</t>
  </si>
  <si>
    <t>N°145</t>
  </si>
  <si>
    <t>N°146</t>
  </si>
  <si>
    <t>N°147</t>
  </si>
  <si>
    <t>N°148</t>
  </si>
  <si>
    <t>Saisir la date</t>
  </si>
  <si>
    <t>RAS</t>
  </si>
  <si>
    <t>Dpt ADM</t>
  </si>
  <si>
    <t>Plan</t>
  </si>
  <si>
    <t>Schema</t>
  </si>
  <si>
    <t>Habilitation électrique</t>
  </si>
  <si>
    <t>N°149</t>
  </si>
  <si>
    <t>N°150</t>
  </si>
  <si>
    <t>N°151</t>
  </si>
  <si>
    <t>N°152</t>
  </si>
  <si>
    <t>N°153</t>
  </si>
  <si>
    <t>N°154</t>
  </si>
  <si>
    <t>N°155</t>
  </si>
  <si>
    <t>N°156</t>
  </si>
  <si>
    <t>N°157</t>
  </si>
  <si>
    <t>N°158</t>
  </si>
  <si>
    <t>N°159</t>
  </si>
  <si>
    <t>N°160</t>
  </si>
  <si>
    <t>N°161</t>
  </si>
  <si>
    <t>N°162</t>
  </si>
  <si>
    <t>N°163</t>
  </si>
  <si>
    <t>N°164</t>
  </si>
  <si>
    <t>N°165</t>
  </si>
  <si>
    <t>N°166</t>
  </si>
  <si>
    <t>N°167</t>
  </si>
  <si>
    <t>N°168</t>
  </si>
  <si>
    <t>N°169</t>
  </si>
  <si>
    <t>N°170</t>
  </si>
  <si>
    <t>N°171</t>
  </si>
  <si>
    <t>N°172</t>
  </si>
  <si>
    <t>N°173</t>
  </si>
  <si>
    <t>N°174</t>
  </si>
  <si>
    <t>N°177</t>
  </si>
  <si>
    <t>N°178</t>
  </si>
  <si>
    <t>N°179</t>
  </si>
  <si>
    <t>N°180</t>
  </si>
  <si>
    <t>N°181</t>
  </si>
  <si>
    <t>N°182</t>
  </si>
  <si>
    <t>N°183</t>
  </si>
  <si>
    <t>N°184</t>
  </si>
  <si>
    <t>N°185</t>
  </si>
  <si>
    <t>N°186</t>
  </si>
  <si>
    <t>N°187</t>
  </si>
  <si>
    <t>N°188</t>
  </si>
  <si>
    <t>N°189</t>
  </si>
  <si>
    <t>N°190</t>
  </si>
  <si>
    <t>N°191</t>
  </si>
  <si>
    <t>N°192</t>
  </si>
  <si>
    <t>N°193</t>
  </si>
  <si>
    <t>N°194</t>
  </si>
  <si>
    <t>N°195</t>
  </si>
  <si>
    <t>N°196</t>
  </si>
  <si>
    <t>N°197</t>
  </si>
  <si>
    <t>N°198</t>
  </si>
  <si>
    <t>N°199</t>
  </si>
  <si>
    <t>N°200</t>
  </si>
  <si>
    <t>N°201</t>
  </si>
  <si>
    <t>N°202</t>
  </si>
  <si>
    <t>N°203</t>
  </si>
  <si>
    <t>N°204</t>
  </si>
  <si>
    <t>N°205</t>
  </si>
  <si>
    <t>N°206</t>
  </si>
  <si>
    <t>N°207</t>
  </si>
  <si>
    <t>N°208</t>
  </si>
  <si>
    <t>N°209</t>
  </si>
  <si>
    <t>N°210</t>
  </si>
  <si>
    <t>N°211</t>
  </si>
  <si>
    <t>N°212</t>
  </si>
  <si>
    <t>N°213</t>
  </si>
  <si>
    <t>N°214</t>
  </si>
  <si>
    <t>N°215</t>
  </si>
  <si>
    <t>N°216</t>
  </si>
  <si>
    <t>N°217</t>
  </si>
  <si>
    <t>N°218</t>
  </si>
  <si>
    <t>N°219</t>
  </si>
  <si>
    <t>N°220</t>
  </si>
  <si>
    <t>N°221</t>
  </si>
  <si>
    <t>N°222</t>
  </si>
  <si>
    <t>N°223</t>
  </si>
  <si>
    <t>N°224</t>
  </si>
  <si>
    <t>N°225</t>
  </si>
  <si>
    <t>N°226</t>
  </si>
  <si>
    <t>N°227</t>
  </si>
  <si>
    <t>N°228</t>
  </si>
  <si>
    <t>N°229</t>
  </si>
  <si>
    <t>N°230</t>
  </si>
  <si>
    <t>N°231</t>
  </si>
  <si>
    <t>N°232</t>
  </si>
  <si>
    <t>N°233</t>
  </si>
  <si>
    <t>N°234</t>
  </si>
  <si>
    <t>N°235</t>
  </si>
  <si>
    <t>N°236</t>
  </si>
  <si>
    <t>N°237</t>
  </si>
  <si>
    <t>N°238</t>
  </si>
  <si>
    <t>N°239</t>
  </si>
  <si>
    <t>N°240</t>
  </si>
  <si>
    <t>N°241</t>
  </si>
  <si>
    <t>N°242</t>
  </si>
  <si>
    <t>N°243</t>
  </si>
  <si>
    <t>N°244</t>
  </si>
  <si>
    <t>N°245</t>
  </si>
  <si>
    <t>N°246</t>
  </si>
  <si>
    <t>N°247</t>
  </si>
  <si>
    <t>N°248</t>
  </si>
  <si>
    <t>N°249</t>
  </si>
  <si>
    <t>N°250</t>
  </si>
  <si>
    <t>N°251</t>
  </si>
  <si>
    <t>N°252</t>
  </si>
  <si>
    <t>N°253</t>
  </si>
  <si>
    <t>N°254</t>
  </si>
  <si>
    <t>N°255</t>
  </si>
  <si>
    <t>N°256</t>
  </si>
  <si>
    <t>N°257</t>
  </si>
  <si>
    <t>N°258</t>
  </si>
  <si>
    <t>N°259</t>
  </si>
  <si>
    <t>N°260</t>
  </si>
  <si>
    <t>N°261</t>
  </si>
  <si>
    <t>N°262</t>
  </si>
  <si>
    <t>N°263</t>
  </si>
  <si>
    <t>N°264</t>
  </si>
  <si>
    <t>N°265</t>
  </si>
  <si>
    <t>N°266</t>
  </si>
  <si>
    <t>N°267</t>
  </si>
  <si>
    <t>N°268</t>
  </si>
  <si>
    <t>N°269</t>
  </si>
  <si>
    <t>N°270</t>
  </si>
  <si>
    <t>N°271</t>
  </si>
  <si>
    <t>N°272</t>
  </si>
  <si>
    <t>N°273</t>
  </si>
  <si>
    <t>N°274</t>
  </si>
  <si>
    <t>N°275</t>
  </si>
  <si>
    <t>N°276</t>
  </si>
  <si>
    <t>N°277</t>
  </si>
  <si>
    <t>N°278</t>
  </si>
  <si>
    <t>N°279</t>
  </si>
  <si>
    <t>N°280</t>
  </si>
  <si>
    <t>N°281</t>
  </si>
  <si>
    <t>N°282</t>
  </si>
  <si>
    <t>N°283</t>
  </si>
  <si>
    <t>N°284</t>
  </si>
  <si>
    <t>N°285</t>
  </si>
  <si>
    <t>N°286</t>
  </si>
  <si>
    <t>N°287</t>
  </si>
  <si>
    <t>N°288</t>
  </si>
  <si>
    <t>N°289</t>
  </si>
  <si>
    <t>N°290</t>
  </si>
  <si>
    <t>N°291</t>
  </si>
  <si>
    <t>N°292</t>
  </si>
  <si>
    <t>N°293</t>
  </si>
  <si>
    <t>N°294</t>
  </si>
  <si>
    <t>N°295</t>
  </si>
  <si>
    <t>N°296</t>
  </si>
  <si>
    <t>N°297</t>
  </si>
  <si>
    <t>N°298</t>
  </si>
  <si>
    <t>N°299</t>
  </si>
  <si>
    <t>N°300</t>
  </si>
  <si>
    <t>N°301</t>
  </si>
  <si>
    <t>N°302</t>
  </si>
  <si>
    <t>N°303</t>
  </si>
  <si>
    <t>N°304</t>
  </si>
  <si>
    <t>N°305</t>
  </si>
  <si>
    <t>N°306</t>
  </si>
  <si>
    <t>N°307</t>
  </si>
  <si>
    <t>N°308</t>
  </si>
  <si>
    <t>N°309</t>
  </si>
  <si>
    <t>N°310</t>
  </si>
  <si>
    <t>N°311</t>
  </si>
  <si>
    <t>N°312</t>
  </si>
  <si>
    <t>N°313</t>
  </si>
  <si>
    <t>N°314</t>
  </si>
  <si>
    <t>N°315</t>
  </si>
  <si>
    <t>N°316</t>
  </si>
  <si>
    <t>N°317</t>
  </si>
  <si>
    <t>N°318</t>
  </si>
  <si>
    <t>N°319</t>
  </si>
  <si>
    <t>N°320</t>
  </si>
  <si>
    <t>N°321</t>
  </si>
  <si>
    <t>N°322</t>
  </si>
  <si>
    <t>N°323</t>
  </si>
  <si>
    <t>N°324</t>
  </si>
  <si>
    <t>N°325</t>
  </si>
  <si>
    <t>N°326</t>
  </si>
  <si>
    <t>N°327</t>
  </si>
  <si>
    <t>N°328</t>
  </si>
  <si>
    <t>N°329</t>
  </si>
  <si>
    <t>N°330</t>
  </si>
  <si>
    <t>N°331</t>
  </si>
  <si>
    <t>N°332</t>
  </si>
  <si>
    <t>N°333</t>
  </si>
  <si>
    <t>N°334</t>
  </si>
  <si>
    <t>N°335</t>
  </si>
  <si>
    <t>N°336</t>
  </si>
  <si>
    <t>N°337</t>
  </si>
  <si>
    <t>N°338</t>
  </si>
  <si>
    <t>N°339</t>
  </si>
  <si>
    <t>N°340</t>
  </si>
  <si>
    <t>N°341</t>
  </si>
  <si>
    <t>N°342</t>
  </si>
  <si>
    <t>N°343</t>
  </si>
  <si>
    <t>N°344</t>
  </si>
  <si>
    <t>N°345</t>
  </si>
  <si>
    <t>N°346</t>
  </si>
  <si>
    <t>N°347</t>
  </si>
  <si>
    <t>N°348</t>
  </si>
  <si>
    <t>N°349</t>
  </si>
  <si>
    <t>N°350</t>
  </si>
  <si>
    <t>N°351</t>
  </si>
  <si>
    <t>N°352</t>
  </si>
  <si>
    <t>N°353</t>
  </si>
  <si>
    <t>N°354</t>
  </si>
  <si>
    <t>N°355</t>
  </si>
  <si>
    <t>N°356</t>
  </si>
  <si>
    <t>N°357</t>
  </si>
  <si>
    <t>Auteur</t>
  </si>
  <si>
    <t>Onglet</t>
  </si>
  <si>
    <t>Commentaires</t>
  </si>
  <si>
    <t>Habibeche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</si>
  <si>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</si>
  <si>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</si>
  <si>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</si>
  <si>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</si>
  <si>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</si>
  <si>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</si>
  <si>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</si>
  <si>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</si>
  <si>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</si>
  <si>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</si>
  <si>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</si>
  <si>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</si>
  <si>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N°149 A</t>
  </si>
  <si>
    <t>Mois</t>
  </si>
  <si>
    <t>Suvi AT</t>
  </si>
  <si>
    <t xml:space="preserve">Mise à jour fichier Autorisation de Travail </t>
  </si>
  <si>
    <t>1 jour</t>
  </si>
  <si>
    <t>2 jours</t>
  </si>
  <si>
    <t>3 jours</t>
  </si>
  <si>
    <t>4 jours</t>
  </si>
  <si>
    <t>5 jours</t>
  </si>
  <si>
    <t>6 jours</t>
  </si>
  <si>
    <t>1 Semaine</t>
  </si>
  <si>
    <t>Durée A,T</t>
  </si>
  <si>
    <t>TOTAL</t>
  </si>
  <si>
    <t>BAYAT CAT</t>
  </si>
  <si>
    <t>Fiches FDS</t>
  </si>
  <si>
    <t>CIEPTAL MNT</t>
  </si>
  <si>
    <t>Structure Soutien</t>
  </si>
  <si>
    <t>CODE COULEUR</t>
  </si>
  <si>
    <t>Une semaine</t>
  </si>
  <si>
    <t>une journée</t>
  </si>
  <si>
    <t>Deux jours</t>
  </si>
  <si>
    <t>IT&amp;T</t>
  </si>
  <si>
    <t>Total général</t>
  </si>
  <si>
    <t>Somme de Clôturé</t>
  </si>
  <si>
    <t>Somme de En cours</t>
  </si>
  <si>
    <t>Somme de Annulée</t>
  </si>
  <si>
    <t>executants</t>
  </si>
  <si>
    <t>Jours/mois</t>
  </si>
  <si>
    <t>Total</t>
  </si>
  <si>
    <t>Année</t>
  </si>
  <si>
    <t>LAIOUER</t>
  </si>
  <si>
    <t>BOUNOUR</t>
  </si>
  <si>
    <t>ALGERIE SECUTIQUE</t>
  </si>
  <si>
    <t>AUTRE</t>
  </si>
  <si>
    <t>EHEV</t>
  </si>
  <si>
    <t>N°176 Bis</t>
  </si>
  <si>
    <t>N°175 Bis</t>
  </si>
  <si>
    <t>ETGE</t>
  </si>
  <si>
    <t>ETS BENAMOR</t>
  </si>
  <si>
    <t>ZERMANE</t>
  </si>
  <si>
    <t>Nombre de Item</t>
  </si>
  <si>
    <t>Nombre A T</t>
  </si>
  <si>
    <t>Fin</t>
  </si>
  <si>
    <t>ICOSNET</t>
  </si>
  <si>
    <t>BMS</t>
  </si>
  <si>
    <t>SARL SET DZ</t>
  </si>
  <si>
    <t>CEPSA RKF</t>
  </si>
  <si>
    <t>8 jours</t>
  </si>
  <si>
    <t>9 jours</t>
  </si>
  <si>
    <t>10 jours</t>
  </si>
  <si>
    <t>11 jours</t>
  </si>
  <si>
    <t>12 jours</t>
  </si>
  <si>
    <t>2 Semaine</t>
  </si>
  <si>
    <t xml:space="preserve"> ZERMANE</t>
  </si>
  <si>
    <t>Superviseur Travaux</t>
  </si>
  <si>
    <t>Bouazizi Khaled</t>
  </si>
  <si>
    <t>Aklil Ramdane</t>
  </si>
  <si>
    <t>Ammi Karim</t>
  </si>
  <si>
    <t>Boudabe Ahmed</t>
  </si>
  <si>
    <t>Mergui Moussa</t>
  </si>
  <si>
    <t>Derkaoui Mourad</t>
  </si>
  <si>
    <t>Nordine Mokrani</t>
  </si>
  <si>
    <t>Foudil Aissani</t>
  </si>
  <si>
    <t>Mouloud Guellal</t>
  </si>
  <si>
    <t>Anis Demri</t>
  </si>
  <si>
    <t>Amrouche Juba</t>
  </si>
  <si>
    <t>0 jour</t>
  </si>
  <si>
    <t>Bahra Samir</t>
  </si>
  <si>
    <t>Oulmi Allaoua</t>
  </si>
  <si>
    <t>Touhami</t>
  </si>
  <si>
    <t>Hocine Belkhrouf</t>
  </si>
  <si>
    <t>Saïd Ait Oufella</t>
  </si>
  <si>
    <t xml:space="preserve">Midoun </t>
  </si>
  <si>
    <t xml:space="preserve">Boudama yahia </t>
  </si>
  <si>
    <t>Chef Jardinier</t>
  </si>
  <si>
    <t>Classement des Autorisations de Travail  2019</t>
  </si>
  <si>
    <t>(vide)</t>
  </si>
  <si>
    <t>Contrôle et maintenance des extracteurs de la centrale foyer</t>
  </si>
  <si>
    <t>intervention sur l'extacteur</t>
  </si>
  <si>
    <t>Réparation des extracteurs de la salle de sport travaux de peinture externe au niveau du bloc piscine</t>
  </si>
  <si>
    <t>reparation d'extracteur de la salle sports</t>
  </si>
  <si>
    <t>changement gaine d'évacuation de la fumée pour le four guyon au niveau de la boulangerie</t>
  </si>
  <si>
    <t>reparation de seche linge N°02</t>
  </si>
  <si>
    <t>travaux de soudure au niveau de poste du garde ouest (barierre)</t>
  </si>
  <si>
    <t>Décapage de sol et évacuation des déblais</t>
  </si>
  <si>
    <t xml:space="preserve">1 jour </t>
  </si>
  <si>
    <t xml:space="preserve">reparation declimatiseur des vestiaires </t>
  </si>
  <si>
    <t xml:space="preserve">Pienture de breaudage </t>
  </si>
  <si>
    <t>Démontage de gillage (entre ex-base et chambres Himaya)</t>
  </si>
  <si>
    <t>changement des prises,interrupteurs et lampes</t>
  </si>
  <si>
    <t>Nettoyage et reglage des flotteurs pompe de relevage</t>
  </si>
  <si>
    <t>Travaux de maintenance central HVAC</t>
  </si>
  <si>
    <t>Déplacement de panneau à coté de l'atelier</t>
  </si>
  <si>
    <t>Changement des prises,interrupteurs et lampes</t>
  </si>
  <si>
    <t>saïd Ait Oufella</t>
  </si>
  <si>
    <t>Appointe de freon</t>
  </si>
  <si>
    <t>Nettoyage de la hotte de cuisine cote exterieur</t>
  </si>
  <si>
    <t xml:space="preserve">Reparation de refrigerateur </t>
  </si>
  <si>
    <t>Vérifications des climatiseurs, prises de courant et disjoncteurs</t>
  </si>
  <si>
    <t xml:space="preserve">Soudure d'une table en inox </t>
  </si>
  <si>
    <t>Elimination d'un court-circuit (poteaux d'eclairage)</t>
  </si>
  <si>
    <t xml:space="preserve">2 jours </t>
  </si>
  <si>
    <t xml:space="preserve"> Travaux de peinture externe </t>
  </si>
  <si>
    <t>Repmlacement de contacteur d'éclairage</t>
  </si>
  <si>
    <t>Travaux d'excavation/diagnostic de l'installation d'évacuation d'eau (centralHVAC ADM nord)</t>
  </si>
  <si>
    <t>Etalonage des equipements frigorifiques</t>
  </si>
  <si>
    <t xml:space="preserve">Réalisation d'un socle en béton et réfection d'un regards </t>
  </si>
  <si>
    <t>Réparation de la chambre froide négative de l'ancienne base</t>
  </si>
  <si>
    <t xml:space="preserve">Remplacement de disjoncteurs et luminaires </t>
  </si>
  <si>
    <t>Test du by-pass entre les eux centrales  de l'ADM</t>
  </si>
  <si>
    <t xml:space="preserve">Maintenance préventive de la centrale HVAC salle serveurs </t>
  </si>
  <si>
    <t xml:space="preserve">1 jour  </t>
  </si>
  <si>
    <t>Excavation de tranchées du coté du bloc M</t>
  </si>
  <si>
    <t xml:space="preserve">Réfection de la dalle de sol au niveau des suites RA03 ET RB 03 </t>
  </si>
  <si>
    <t>Réparation d'une fuite ai niveau du bac contenant la pome (jardin ADM)</t>
  </si>
  <si>
    <t>Réparation d'un climatiseurs chambre P04</t>
  </si>
  <si>
    <t xml:space="preserve">Préventives des climatiseurs </t>
  </si>
  <si>
    <t>Nettoyage de la fontaine principale</t>
  </si>
  <si>
    <t xml:space="preserve">Changement de la garniture mécanique du tambour de la machine à laver Danube 2 </t>
  </si>
  <si>
    <t>Maintenance préventive des climatiseurs</t>
  </si>
  <si>
    <t xml:space="preserve">Travaux de raccordement des deux réseaux de distribution d'eau potable </t>
  </si>
  <si>
    <t>Installation d'un climatiseur au niveau de salon Villa Z</t>
  </si>
  <si>
    <t>Nettoyage des baies vitrées</t>
  </si>
  <si>
    <t>Intervention électrique pour élimination d'un court-circuit</t>
  </si>
  <si>
    <t>Tirage cable 4G 4mm 15M branchement électrique installation d'un flotteur et mise en marche du groupe surpresseur</t>
  </si>
  <si>
    <t>Remplacement d'une résistance 5000W</t>
  </si>
  <si>
    <t>Fixation d'un store au niveau poste de garde ouest</t>
  </si>
  <si>
    <t>Nettoyage des membranes de l'osmose invers</t>
  </si>
  <si>
    <t>Curagedes égouts avec camion vacuum</t>
  </si>
  <si>
    <t>Réparation d'une dalle de l'allée vers l'ancienne base</t>
  </si>
  <si>
    <t>2 jour</t>
  </si>
  <si>
    <t>Nettoyage de la hotte de cuisine à l'interieur du restaurant</t>
  </si>
  <si>
    <t xml:space="preserve">Excavation et réalisation des tranchés pour le raccordement des deux réseaux de distribution d'eau potable </t>
  </si>
  <si>
    <t>Excavation d'une tranchée au niveau du collecteur de l'ancienne base de vie</t>
  </si>
  <si>
    <t xml:space="preserve">Changement d'unj discjoncteur moteur au niveau de l'armoire de commande de la pompe du collecteur  principal </t>
  </si>
  <si>
    <t>Remplacment de la porte en alluminium de l'entrée bloc cuisine (Côté Nord)</t>
  </si>
  <si>
    <t>Preventif des climatiseurs nouvelle base de vie</t>
  </si>
  <si>
    <t>Souahlia Md</t>
  </si>
  <si>
    <t>réparation et changement de lampes, interrupteurs et prises au niveau de la base de vie</t>
  </si>
  <si>
    <t>Changment de lampes utilisation de la nacelle</t>
  </si>
  <si>
    <t>Réparation de climatiseur au niveau du bloc Al Jazeera</t>
  </si>
  <si>
    <t>Réparation lave linge au niveau dela buanderie</t>
  </si>
  <si>
    <t>Installation d'un climatiseur au niveau du bloc P</t>
  </si>
  <si>
    <t xml:space="preserve">Réparation frigo au niveau de la cuisine </t>
  </si>
  <si>
    <t>Prélevement d'huile transformateur N01 de la sous station N°01 par l'équipe MT Transfo</t>
  </si>
  <si>
    <t xml:space="preserve">travaux de maintenance CCTV circuit télésurveillance </t>
  </si>
  <si>
    <t>réparation des climatiseurs des chambres F21/E17 ancienne base de vie</t>
  </si>
  <si>
    <t>Changement de la résistance du carter centrale HVAC côté sud</t>
  </si>
  <si>
    <t>Préventive des centrales HVAC contrôle des appareillages de sécurité de commande et niveau de l'huile</t>
  </si>
  <si>
    <t>Changement d'un discjoncteur diffirentiel au bloc P</t>
  </si>
  <si>
    <t>Déposage du pavé devant l'issue de secours est Du bloc ADM1</t>
  </si>
  <si>
    <t>Reparation de tambour Seche linge N°02</t>
  </si>
  <si>
    <t xml:space="preserve">nettoyage de la hotte cuisine         </t>
  </si>
  <si>
    <t xml:space="preserve">Manutention et installation d'un nouveau hotte de cuisine coté exterieur </t>
  </si>
  <si>
    <t>travaux d'excavation reseau eau potable</t>
  </si>
  <si>
    <t>nettoyage des biais vitres de l'amp .nacelle electrique</t>
  </si>
  <si>
    <t xml:space="preserve">changement d'un contacteur de la hotte de cuisine </t>
  </si>
  <si>
    <t>installation d' un nouveau climatisurs chambre RC03 bureau N47</t>
  </si>
  <si>
    <t>maintenaunce system CCTV</t>
  </si>
  <si>
    <t xml:space="preserve">prevetive de la centrale et branchement de la resistance de carter </t>
  </si>
  <si>
    <t>verification des climatiseurs du bureau seceretariat DG</t>
  </si>
  <si>
    <t>ZIDANE</t>
  </si>
  <si>
    <t>operation 3D</t>
  </si>
  <si>
    <t>reparation four &amp; grillade</t>
  </si>
  <si>
    <t>nettoyage des rideaux aire</t>
  </si>
  <si>
    <t>travux de peinture</t>
  </si>
  <si>
    <t>changement des filtres a poches pour les centrales HVAC cuisne ADMnord ADMsud</t>
  </si>
  <si>
    <t>reparation et changement lampes prise</t>
  </si>
  <si>
    <t xml:space="preserve">reparation de la cellule frigorique </t>
  </si>
  <si>
    <t xml:space="preserve">coupe des boulons </t>
  </si>
  <si>
    <t>montage de l' abri pour le groupe supresseur</t>
  </si>
  <si>
    <t xml:space="preserve">Elimination d'une fuite d'eau </t>
  </si>
  <si>
    <t>Nefla</t>
  </si>
  <si>
    <t xml:space="preserve">Reparation de climatiseur de la boucherie </t>
  </si>
  <si>
    <t>installation d' un climatisurs de 12000 btu pour la chambre b06</t>
  </si>
  <si>
    <t xml:space="preserve">Réparation de la grillande au niveau de la cuisine </t>
  </si>
  <si>
    <t xml:space="preserve">changement /reparation de lampes prises interrupteurs et retablissement de courant electrique </t>
  </si>
  <si>
    <t>reparation de la cellule de refregeration de cuisine</t>
  </si>
  <si>
    <t xml:space="preserve">nettoyage de la hotte de cuisine </t>
  </si>
  <si>
    <t>travaux de peinture au niveau de la plonge</t>
  </si>
  <si>
    <t>soudure et remplacement d' une partie de la tuyauterie de l'eau potable (station de traitement d'eau</t>
  </si>
  <si>
    <t>reparatio de cellules de refrigeration de la le'gumerie</t>
  </si>
  <si>
    <t>travaux de plomberie au niveau de la cuisine</t>
  </si>
  <si>
    <t>changemnt d'un cumulus au niveau des sanitaires femmes de RHU</t>
  </si>
  <si>
    <t>reparation du hachoir de la boucherie</t>
  </si>
  <si>
    <t>travaux de maconnrie au niveau de la cuisine (reparation de la dalle de sol)</t>
  </si>
  <si>
    <t>remplacment d' une parti de la tuyauterie de l'eau potable au niveau de la station</t>
  </si>
  <si>
    <t>Pienture l'exterieur de station et magasin OOH</t>
  </si>
  <si>
    <t xml:space="preserve">Maintenace preventive deux grillades de la cuisine </t>
  </si>
  <si>
    <t xml:space="preserve">Réparation de deux cellules et un frigo au niveau de la cuisine </t>
  </si>
  <si>
    <t xml:space="preserve">verification des climatiseurs au niveau du bloc et diagnostic d'un court circuit </t>
  </si>
  <si>
    <t xml:space="preserve">Démontage et réparation de sèche-linge au niveau de la buanderie </t>
  </si>
  <si>
    <t xml:space="preserve">soudure de l'axe du tambour du sèchz linge n°02 au niveau de la buanderie </t>
  </si>
  <si>
    <t>Déploiement du réseau Wifi installation des points d'accés au niveau des chambres</t>
  </si>
  <si>
    <t>Peinture des chambres bloc AL Djazira</t>
  </si>
  <si>
    <t>Peinture bureau A79</t>
  </si>
  <si>
    <t>Réparation du climatiseur au niveau de la boucherie</t>
  </si>
  <si>
    <t>Réparation de la sauteuse et du bain marie au niveau de la cuisine</t>
  </si>
  <si>
    <t>Réparation d'un climatiseur au niveau du bureau A09</t>
  </si>
  <si>
    <t>Peinture à l'exterieur du bloc ADM</t>
  </si>
  <si>
    <t>Travaux d'excavation et de maçonnerie au niveau du TER</t>
  </si>
  <si>
    <t>Diagnostic d'un court circuit au niveau de l'eclairage exterieur blocs P &amp; Q</t>
  </si>
  <si>
    <t>Intervention sur la machine a laver danube au niveau de la buanderie</t>
  </si>
  <si>
    <t>Changement de résisatance de grillade et du bain marie au niveau de la cuisine</t>
  </si>
  <si>
    <t>Traitement des fissures au niveau du toit de la salle de sport</t>
  </si>
  <si>
    <t>installation du joint de la porte chambre froide positive ancienne base</t>
  </si>
  <si>
    <t>vérification climatiseur au niveau de la salle de reunion</t>
  </si>
  <si>
    <t>Travaux de peinture au niveau de la cuisine interieur</t>
  </si>
  <si>
    <t>Réfection d'un regard du côté de la cuisine</t>
  </si>
  <si>
    <t>fixation de la tôle de la marche de la porte au niveau de la chambre froide négative</t>
  </si>
  <si>
    <t>installation d'un climatiseur 24000BTU au niveau de la légumerie</t>
  </si>
  <si>
    <t>Réfection du pavé à côté du stade de foot</t>
  </si>
  <si>
    <t>Installation collier pour tuyauterie au niveau de la d'eau station d'eau</t>
  </si>
  <si>
    <t>Vérification et réparation des climatiseurs</t>
  </si>
  <si>
    <t>Installation des stérilisateurs électrique au niveau de la cuisine et boucherie</t>
  </si>
  <si>
    <t>Excavation et élimination d'une fuite d'eau au niveau réseau potable</t>
  </si>
  <si>
    <t>Préventive de la centrale HVAC</t>
  </si>
  <si>
    <t>Peinture de Lin au niveau de la pergola</t>
  </si>
  <si>
    <t>Excavation et élimination d'une fuite d'eau au niveau réseau d'irrigation</t>
  </si>
  <si>
    <t>Nettoyage du filtre de la fontaine avec de la soude caustique et vidange du bac de rétention</t>
  </si>
  <si>
    <t>changement de deux climatiseurs au niveau de la salle de reunion premier étage bloc ADM</t>
  </si>
  <si>
    <t>Travaux de peinture au niveau de la buanderie</t>
  </si>
  <si>
    <t>Nettoyage de la hotte de cuisine</t>
  </si>
  <si>
    <t>Installation d'un panneau au niveau du parking externe</t>
  </si>
  <si>
    <t>BENSETTI</t>
  </si>
  <si>
    <t>Curage des égouts avec le camion Vacuum</t>
  </si>
  <si>
    <t>Déploiement du réseau Wifi installation des points d'accés au niveau de la base de vie OO HMD</t>
  </si>
  <si>
    <t>peinture toilette 1 etage du bloc ADM</t>
  </si>
  <si>
    <t xml:space="preserve">Travaux de construction d’un comptoir de séparation entre la plonge et la salle de production </t>
  </si>
  <si>
    <t>Nehal</t>
  </si>
  <si>
    <t>Réparation de la sauteuse au niveau de la cuisine</t>
  </si>
  <si>
    <t>Nettoyage de la partie exterieur de la hotte de cuisine</t>
  </si>
  <si>
    <t>Changement d'un climatiseur bureau A12</t>
  </si>
  <si>
    <t>Travaux de peinture au niveau du bloc ADM</t>
  </si>
  <si>
    <t>Réparation de la cellule de refroidissement au niveau de la cuisine</t>
  </si>
  <si>
    <t>Réparation du four électrique</t>
  </si>
  <si>
    <t>Opération 3D au niveau du bloc restaurant</t>
  </si>
  <si>
    <t>Changement et installation des tubes LED</t>
  </si>
  <si>
    <t>Maintenance caméras CCTV cloture et BVP</t>
  </si>
  <si>
    <t>Changement d'un climatiseur bureau M15</t>
  </si>
  <si>
    <t>Réparation de la chambre froid négative</t>
  </si>
  <si>
    <t>Déchargement de 04 conteneurs au niveau de l'ancienne base de vie</t>
  </si>
  <si>
    <t>Changement d'un climatiseur pour la chambre RC01</t>
  </si>
  <si>
    <t>Guechoud Nabil</t>
  </si>
  <si>
    <t xml:space="preserve">Taille haie </t>
  </si>
  <si>
    <t>Tondeuse a gazon</t>
  </si>
  <si>
    <t>Travaux de réféction des fissures cloture parking externe Entreprise ETS Ben Amor</t>
  </si>
  <si>
    <t>changement d compresseur 1/5 cv</t>
  </si>
  <si>
    <t xml:space="preserve">travoux de panture </t>
  </si>
  <si>
    <t xml:space="preserve">channgement de lompes d' e'clairage </t>
  </si>
  <si>
    <t>changement d' un climateur de 12000 but pour lelocal technique Q</t>
  </si>
  <si>
    <t>reparation climatiseur local technique S</t>
  </si>
  <si>
    <t xml:space="preserve">alimination d' une fuit deau </t>
  </si>
  <si>
    <t>changement d' un climateur magasin ourhoud</t>
  </si>
  <si>
    <t>REPARATION DE SECHE LINGE N°02</t>
  </si>
  <si>
    <t>istallation de 02 extracterus</t>
  </si>
  <si>
    <t>appointe de freon HVAC</t>
  </si>
  <si>
    <t>REPARATION DE LA CHAMBRE s07</t>
  </si>
  <si>
    <t>deplacement et instalation des etagere au niveau du portacabine</t>
  </si>
  <si>
    <t xml:space="preserve">reparation de la sauteuse </t>
  </si>
  <si>
    <t xml:space="preserve">demontes le tiroir de la table </t>
  </si>
  <si>
    <t>travaux de peinture</t>
  </si>
  <si>
    <t>installation d'un conpteur d'eau potable</t>
  </si>
  <si>
    <t>tondeuse a gazon</t>
  </si>
  <si>
    <t>changement d'un climatiseur de 12000bts bureau 207</t>
  </si>
  <si>
    <t xml:space="preserve">taille haie </t>
  </si>
  <si>
    <t xml:space="preserve">decapage de sol </t>
  </si>
  <si>
    <t xml:space="preserve">travaux de réfection des fissures apparues sur la clôture de parking extérieur </t>
  </si>
  <si>
    <t>moteurs convecteurs ADM</t>
  </si>
  <si>
    <t xml:space="preserve">travaux de réparation de la grillade de cuisine </t>
  </si>
  <si>
    <t xml:space="preserve">nettoyage des vontilos convecteurs </t>
  </si>
  <si>
    <t>vestiaires cusine deplacement de sech main</t>
  </si>
  <si>
    <t xml:space="preserve">deplacement des panneaux de signalisation </t>
  </si>
  <si>
    <t xml:space="preserve">reparation de grillade </t>
  </si>
  <si>
    <t>reparation des cellules de cuisine et boulangerie</t>
  </si>
  <si>
    <t>REPARATION DE VENTILO /CONVECTEUR</t>
  </si>
  <si>
    <t xml:space="preserve">reparation de rouleau a repasser </t>
  </si>
  <si>
    <t>instalation desystem de geolocalisation vehicule</t>
  </si>
  <si>
    <t>istallation d' un climatiseur pour la chambre O14</t>
  </si>
  <si>
    <t xml:space="preserve">REPARASTION DE LA CHAMBRE FROIDE </t>
  </si>
  <si>
    <t xml:space="preserve">chagement d'un climatiseur bloc K 12 </t>
  </si>
  <si>
    <t xml:space="preserve">Réparation centrale HVAC sud </t>
  </si>
  <si>
    <t>Réparation de l' extracteur de la boulangerie</t>
  </si>
  <si>
    <t xml:space="preserve">Réparation de l' etiqueteuse de la buanderie </t>
  </si>
  <si>
    <t>Réparation dedu four de la boulengerie</t>
  </si>
  <si>
    <t>installation d' un cumuls au niveau de la ketchenette RHU</t>
  </si>
  <si>
    <t>installation De system de geolocalisation vehicule</t>
  </si>
  <si>
    <t>Reparation des cellules de cuisine et boulangerie</t>
  </si>
  <si>
    <t xml:space="preserve">travaux de maconnerie de routine au niveau de la base de vie </t>
  </si>
  <si>
    <t>travaux de minuiserie de routine au niveau de la base de vie</t>
  </si>
  <si>
    <t>travaux de plomberie de routine au niveau de la base de vie</t>
  </si>
  <si>
    <t>Réparation deu climatiseur de la chambre 76 au niveau du bloc hotel</t>
  </si>
  <si>
    <t xml:space="preserve">INVESER POSTE DE GARDE </t>
  </si>
  <si>
    <t xml:space="preserve">reparation de routine des CLImatiseurs </t>
  </si>
  <si>
    <t>cellules de cuisine</t>
  </si>
  <si>
    <t xml:space="preserve">Réparation de la machine lave-vaisselle de la cuisine </t>
  </si>
  <si>
    <t xml:space="preserve">CHANGEMENT/réparation de lampes,prises,interrupteurs et autres interventions de routine au niveau de la base de vie </t>
  </si>
  <si>
    <t xml:space="preserve">réparation et élimination d'une fuite au niveau du réseau d'irrigation de la nouvelle base </t>
  </si>
  <si>
    <t>Soudure de la porte secondaire du stade de volly ball</t>
  </si>
  <si>
    <t xml:space="preserve"> </t>
  </si>
  <si>
    <t>Réparation machine à lave-vaisselle au niveau de la cuisine</t>
  </si>
  <si>
    <t>diagnostic du séche linge N°04 au niveau de la buanderie</t>
  </si>
  <si>
    <t>remplacement d'un extracteur au niveau de la boulangerie</t>
  </si>
  <si>
    <t>Remplacement des neons fluorescents par des LEDs au niveau du bloc ADM</t>
  </si>
  <si>
    <t>Préventif des armoires électrique au niveau de la base de vie</t>
  </si>
  <si>
    <t>soudure du bac de la plonge au niveau de la cuisine</t>
  </si>
  <si>
    <t>Mahdjoub</t>
  </si>
  <si>
    <t>Fixation du lampadaire au niveau du toit du poste de garde ouest</t>
  </si>
  <si>
    <t>utilisation de la taie à haie au niveau du bloc L/M</t>
  </si>
  <si>
    <t>Utilisation de la Tondeuse à gazon au niveau du jardin restaurant</t>
  </si>
  <si>
    <t>Débarrassage du matériel et équipements réformés au niveau de l'ancienne base de vie</t>
  </si>
  <si>
    <t>Installation d'une minuterie changement d'un commutateur et etntretien préventif</t>
  </si>
  <si>
    <t xml:space="preserve">Raccordement électrique d'un panneau de signalisation au niveau du jardin terrasse </t>
  </si>
  <si>
    <t>Vérification et réparation des climatiseurs opération routine</t>
  </si>
  <si>
    <t>Vérification du groupe et changement de venti-condeseur central HVAC côté sud</t>
  </si>
  <si>
    <t>Changment de la pompe d'irrigation et lavage au niveau station traitement eau ancienne base de vie</t>
  </si>
  <si>
    <t>Réparation du plancher des sanitaires au niveau de l'alimentation Bureaux BMS ancienne base</t>
  </si>
  <si>
    <t>Remplacement d'un disjoncteur au niveau du local technique de la cuisine</t>
  </si>
  <si>
    <t>Réparation de la grillade au niveau de la cuisine</t>
  </si>
  <si>
    <t>Nettoyage de la hotte de cuisine côté interieur</t>
  </si>
  <si>
    <t>Nettoyage de la hotte de cuisine côté Exterieur</t>
  </si>
  <si>
    <t>Vérification de la central HVAC de la salle des serveurs TER</t>
  </si>
  <si>
    <t xml:space="preserve">Réparation de la sauteuse au niveau de la cuisine </t>
  </si>
  <si>
    <t>Appoint de fréon pour le circuit N°2 de la centrale côté Nord</t>
  </si>
  <si>
    <t>Intervention sur la centrale HVAC côté Sud</t>
  </si>
  <si>
    <t>Curage des égouts et des collecteurs des eaux usées</t>
  </si>
  <si>
    <t>Elimination d'une fuite d'ea potable au niveau de l'ancienne base</t>
  </si>
  <si>
    <t>Changement de deux hublots au niveau locaux techniques N &amp; O</t>
  </si>
  <si>
    <t>Changement de pressostat basse pression de la central HVAC Nord</t>
  </si>
  <si>
    <t>Elimination d'un court-circuit (Bloc N)</t>
  </si>
  <si>
    <t>Réparation climatiseur salle de reunion bloc ADM 1 étage</t>
  </si>
  <si>
    <t>Permutation des cartes de commandes des centrales HVAC foyer et ADM Nord</t>
  </si>
  <si>
    <t>Changement d'un discjoncteur diffirentiel au bloc restaurant</t>
  </si>
  <si>
    <t>Réparation de la cellule de patisserie au niveau de la cuisine</t>
  </si>
  <si>
    <t>Installation d'une sonnette au niveau du poste de garde Ouest</t>
  </si>
  <si>
    <t>Permutation des cartes de commandes des centrales HVAC sud et ADM Nord</t>
  </si>
  <si>
    <t>Réparation de la cellule de pâtisserie et climatiseur de la boucherie</t>
  </si>
  <si>
    <t>Magri Moussa</t>
  </si>
  <si>
    <t>Maintenance préventive des centrales HVAC (vérification, nettoyage…)</t>
  </si>
  <si>
    <t>Réparation du ventilo-convecteur couloir sud à côté de la ^porte entrée principale bloc ADM</t>
  </si>
  <si>
    <t>Réparation de lap laque chauffante</t>
  </si>
  <si>
    <t>Lavage et nettoyage des centrales HVAC foyer</t>
  </si>
  <si>
    <t>Changement du silica gel des deux transfotmateurs de SS02</t>
  </si>
  <si>
    <t>Appoinbt de freon pour circuit N°02 de la central HVAC Nord</t>
  </si>
  <si>
    <t>Utilsiation de la tailleuse à haie motorisée</t>
  </si>
  <si>
    <t>intervention electrique eclairage exterieur</t>
  </si>
  <si>
    <t xml:space="preserve">reparation de la grillade </t>
  </si>
  <si>
    <t>lavage et nettoyage des du GF centrale HVAC cuisine</t>
  </si>
  <si>
    <t>deplacement panneau de signalisation</t>
  </si>
  <si>
    <t>changement de silica gele des deax trnsformateurs de SSE01</t>
  </si>
  <si>
    <t>reparation barriere electrique</t>
  </si>
  <si>
    <t>verification des climatiseurs</t>
  </si>
  <si>
    <t xml:space="preserve">central HVAC foyer </t>
  </si>
  <si>
    <t xml:space="preserve">reparation des lampes prises et interrupteur  </t>
  </si>
  <si>
    <t>preventif des armoire electrique</t>
  </si>
  <si>
    <t>reparastion centrale HVAC foyer</t>
  </si>
  <si>
    <t>nettoyage de la hotte de cuisine cote exterieur</t>
  </si>
  <si>
    <t xml:space="preserve">alimination de panneaux sinalisation </t>
  </si>
  <si>
    <t xml:space="preserve">itervention CCTV </t>
  </si>
  <si>
    <t>nettoyage de la hotte de cuisine cote interieur</t>
  </si>
  <si>
    <t xml:space="preserve">application d' huile de lin </t>
  </si>
  <si>
    <t>vidange de l'ancienne cuisine</t>
  </si>
  <si>
    <t xml:space="preserve">travaux de routine </t>
  </si>
  <si>
    <t>eclerage exterieuret a' l' intereieur change les lampes</t>
  </si>
  <si>
    <t>reparation refregerateur de la patisserie</t>
  </si>
  <si>
    <t>netoyage de biais vites del' ADM nacelle electrique</t>
  </si>
  <si>
    <t xml:space="preserve">nettoyage des boches de soufflages et de reprises de la grande salle </t>
  </si>
  <si>
    <t xml:space="preserve">climateseurs </t>
  </si>
  <si>
    <t>netoyage de s bouches de soufflages</t>
  </si>
  <si>
    <t>elimination d' ene fuite d' eau au niveau du reseau anti incendie</t>
  </si>
  <si>
    <t>changement des corroies de la hotte de cuisine</t>
  </si>
  <si>
    <t>centrale HVAC sud</t>
  </si>
  <si>
    <t>reparation de la chambre froide positive B.O.F</t>
  </si>
  <si>
    <t>istalation d'un climatiseur de 12000BTUchambre M02</t>
  </si>
  <si>
    <t>centrale HVAC nord</t>
  </si>
  <si>
    <t>intervention et reparation des lampseprises et interepteur</t>
  </si>
  <si>
    <t xml:space="preserve">installation d'un climatieur de 12000 BTU chambre O12 </t>
  </si>
  <si>
    <t xml:space="preserve">Réparation de la sauteuse 2 de cuisine </t>
  </si>
  <si>
    <t xml:space="preserve">reparation de la chambre froide BOF </t>
  </si>
  <si>
    <t xml:space="preserve">reparation des cellules de cuisine et patisserie </t>
  </si>
  <si>
    <t xml:space="preserve">reparation rifrigerateur EHEV(changement compresseur) </t>
  </si>
  <si>
    <t xml:space="preserve">changment d'un disjoncteur diffirentiel </t>
  </si>
  <si>
    <t xml:space="preserve">Installation d'un climatiseur de 12000 BTU vistiaire hommes BAYAT </t>
  </si>
  <si>
    <t xml:space="preserve">soudure d'un chariot </t>
  </si>
  <si>
    <t>Installation d'un climatiseur de 1200 BTU pour la chambre S11</t>
  </si>
  <si>
    <t xml:space="preserve">changement des cable d'alimantation de refrigerateur de la patisserie </t>
  </si>
  <si>
    <t xml:space="preserve">réparation de l'extracteur des chambres froides </t>
  </si>
  <si>
    <t xml:space="preserve">installation d'un climatiseur de 12000 BTU pour vestiaire bloc O </t>
  </si>
  <si>
    <t xml:space="preserve">Verification et reparation de climatiseurs de la nouvelle base, ancienne base et les bureaux </t>
  </si>
  <si>
    <t xml:space="preserve">installation d'un climatiseur de 12000 BTU pour la chambre L07 </t>
  </si>
  <si>
    <t xml:space="preserve">appoint de freon le circuit frigorifique N02 de la centrale HVAC nord </t>
  </si>
  <si>
    <t>pergola</t>
  </si>
  <si>
    <t>deratisation</t>
  </si>
  <si>
    <t>demontage du moteur de l'extracteur du local technique des chambers froides</t>
  </si>
  <si>
    <t>refectio de la peinture des escaliers d'acces aux toiturs</t>
  </si>
  <si>
    <t>changement d'un disjoncteur au niveau de l'armoire electrique de gymnase</t>
  </si>
  <si>
    <t>verificatoin et reparation des climatiseurs</t>
  </si>
  <si>
    <t>intervention wifi</t>
  </si>
  <si>
    <t>travaux de pantere au niveau de la villa Z(DG)et de la pergola d'eldjazira</t>
  </si>
  <si>
    <t>AMMI Karim</t>
  </si>
  <si>
    <t xml:space="preserve">Reparation d'une cellule frigorifique au niveau de la cuisine </t>
  </si>
  <si>
    <t xml:space="preserve">débarrage et déplacement des moubles et équipements réformés dans les conteneurs </t>
  </si>
  <si>
    <t>Reparation de la chambre froide positive BOF</t>
  </si>
  <si>
    <t>travaux de maconnerie auniveau de la base de vie</t>
  </si>
  <si>
    <t>travaux de plomberie auniveau de la base de vie</t>
  </si>
  <si>
    <t>travaux de minuiserie auniveau de la base de vie</t>
  </si>
  <si>
    <t>preventif des armoires electriques</t>
  </si>
  <si>
    <t xml:space="preserve">installation d'un climatiseur de 18000 btu au niveau de la chambre P10 (côté salon) </t>
  </si>
  <si>
    <t xml:space="preserve">confection et soudre de la tuyauterie à la sortie de la station de traitement d'eau </t>
  </si>
  <si>
    <t xml:space="preserve">installation d'un climatiseur de 18000 btu au niveau de l'UPS de l'ancienne base </t>
  </si>
  <si>
    <t>réparation de la sauteuse 1 au niveau de la cuisine</t>
  </si>
  <si>
    <t>Répatationd e la grillade au niveau de la cuisine</t>
  </si>
  <si>
    <t>Vérification et réparation des climatiseurs opération routinière</t>
  </si>
  <si>
    <t>Peinture des trotoires de la base de vie</t>
  </si>
  <si>
    <t>Réparation de la tuyauterie du réseau d'eau potable au niveau du bloc M</t>
  </si>
  <si>
    <t xml:space="preserve">installation d'un climatiseur de 12000 btu au niveau du bureau 34 (Bloc Subsurface) </t>
  </si>
  <si>
    <t xml:space="preserve">Changement reparation lamps prises </t>
  </si>
  <si>
    <t>remplacement du compteur du puits d'eau</t>
  </si>
  <si>
    <t>Construction d'un regard de visite pour les vannes du bay-pass eau potable</t>
  </si>
  <si>
    <t>Vérificationet réparation des climatiseur opération quotidienne</t>
  </si>
  <si>
    <t>intervention sur le groupe électrogène SDMO ancienne base</t>
  </si>
  <si>
    <t>Remplacement d'un discjoncteur local technique Q</t>
  </si>
  <si>
    <t>Remplacement d'une résistance pour le bain marie au niveau de la cuisine</t>
  </si>
  <si>
    <t>Intervention et réparation des lampes et prises et interrupteurs  opération quotidienne</t>
  </si>
  <si>
    <t>Préventif des armoires electriques au niveau de la base de vie opération quotidienne</t>
  </si>
  <si>
    <t>Soudage d'une porte au niveau du vistaire CIEPTAL Ancienne base de vie</t>
  </si>
  <si>
    <t>Changement des plaques chauffantes au niveau de la cuisine</t>
  </si>
  <si>
    <t>Peinture d'huile de lin au niveau de la pergola foyer</t>
  </si>
  <si>
    <t>N°358</t>
  </si>
  <si>
    <t>Réparation cellule frigorifique au niveau e la cuisine</t>
  </si>
  <si>
    <t>N°359</t>
  </si>
  <si>
    <t>Réparation de cheminée au niveau de la cuisine</t>
  </si>
  <si>
    <t>N°360</t>
  </si>
  <si>
    <t xml:space="preserve">Débouchage des regards d'égouts au niveau du bloc ADM </t>
  </si>
  <si>
    <t>N°361</t>
  </si>
  <si>
    <t>Fixation des dalles en béton entre les chambres à l'ancienne base de vie</t>
  </si>
  <si>
    <t>N°362</t>
  </si>
  <si>
    <t>N°363</t>
  </si>
  <si>
    <t>Nettoyage de conduite d'eau au niveau du bloc Q</t>
  </si>
  <si>
    <t xml:space="preserve">Opération de nettoyage de la hotte cuisine (coté extérieur) </t>
  </si>
  <si>
    <t>N°364</t>
  </si>
  <si>
    <t>N°365</t>
  </si>
  <si>
    <t xml:space="preserve">installation d'un climatiseur de 12000 btu au niveau du bar (Bloc Q) </t>
  </si>
  <si>
    <t>N°366</t>
  </si>
  <si>
    <t>N°367</t>
  </si>
  <si>
    <t>Remplacement d'un câble électrique au niveau du panneau en face la piscine</t>
  </si>
  <si>
    <t>Peinture au niveau de la chambre DGA</t>
  </si>
  <si>
    <t>N°368</t>
  </si>
  <si>
    <t>Réparation de la sauteuse 1 &amp; 2 au niveau de la cuisine</t>
  </si>
  <si>
    <t>N°369</t>
  </si>
  <si>
    <t>Prendre des mésures diamétre du poteau d'éclairage publique en utilisant la nacelle</t>
  </si>
  <si>
    <t>N°370</t>
  </si>
  <si>
    <t>Opération 3D désinfection dératisation et désinsectisation</t>
  </si>
  <si>
    <t>N°371</t>
  </si>
  <si>
    <t>installation d'un climatiseur de 18000 btu au niveau de la chambre P04</t>
  </si>
  <si>
    <t>N°372</t>
  </si>
  <si>
    <t>Nettoyage de la fontaine principale terasse foyer</t>
  </si>
  <si>
    <t>N°373</t>
  </si>
  <si>
    <t>N°374</t>
  </si>
  <si>
    <t>N°375</t>
  </si>
  <si>
    <t>Démontage de la pompe fontaine centrale du bloc ADM</t>
  </si>
  <si>
    <t>Dégivrage de la chambre froide négative au niveau de la cuisine</t>
  </si>
  <si>
    <t>Changement de la résistance du lave vaisselle cuisine</t>
  </si>
  <si>
    <t>N°376</t>
  </si>
  <si>
    <t>changement de deux cumulus au niveau des chambres G27 et D14</t>
  </si>
  <si>
    <t>N°377</t>
  </si>
  <si>
    <t>Changment d'un climatiseur du local technique Bloc Z</t>
  </si>
  <si>
    <t>N°378</t>
  </si>
  <si>
    <t>N°379</t>
  </si>
  <si>
    <t>N°380</t>
  </si>
  <si>
    <t>changement d'un discjoncteur magneto thermique au niveau du bloc S</t>
  </si>
  <si>
    <t>N°381</t>
  </si>
  <si>
    <t>changement d'un discjoncteur magneto thermique 2 poles au niveau de la chambre K12</t>
  </si>
  <si>
    <t>N°382</t>
  </si>
  <si>
    <t>Réparation de la sauteuse 1 au niveau de la cuisine</t>
  </si>
  <si>
    <t>N°383</t>
  </si>
  <si>
    <t>N°384</t>
  </si>
  <si>
    <t>Réfection de pavé au niveau cuisine &amp; foyer</t>
  </si>
  <si>
    <t>Installation des équipements de la fonataine centrale ADM</t>
  </si>
  <si>
    <t>N°385</t>
  </si>
  <si>
    <t>Normalisation d'un câble de pergola et fixation d'un projecteur au niveau foyer</t>
  </si>
  <si>
    <t>N°386</t>
  </si>
  <si>
    <t>N°387</t>
  </si>
  <si>
    <t>N°388</t>
  </si>
  <si>
    <t>N°389</t>
  </si>
  <si>
    <t>N°390</t>
  </si>
  <si>
    <t>N°391</t>
  </si>
  <si>
    <t>N°392</t>
  </si>
  <si>
    <t>N°393</t>
  </si>
  <si>
    <t xml:space="preserve">Installation d'un climatiseur de 12000 btu pour la chambre Q05 </t>
  </si>
  <si>
    <t xml:space="preserve">Changement de ballon supression de la pompe </t>
  </si>
  <si>
    <t xml:space="preserve">D'eplacement de l'eplucheuse </t>
  </si>
  <si>
    <t xml:space="preserve">Réglage de barrière </t>
  </si>
  <si>
    <t xml:space="preserve">nettoyage de la hotte cuisine cote intereur        </t>
  </si>
  <si>
    <t xml:space="preserve">instalation de pergola pour les plantes grimpantes </t>
  </si>
  <si>
    <t>N°394</t>
  </si>
  <si>
    <t>N°395</t>
  </si>
  <si>
    <t>N°396</t>
  </si>
  <si>
    <t>N°397</t>
  </si>
  <si>
    <t>N°398</t>
  </si>
  <si>
    <t>N°399</t>
  </si>
  <si>
    <t>N°400</t>
  </si>
  <si>
    <t>N°401</t>
  </si>
  <si>
    <t>instalation de la tuyauterie de fontaine</t>
  </si>
  <si>
    <t>N°402</t>
  </si>
  <si>
    <t>N°403</t>
  </si>
  <si>
    <t>N°404</t>
  </si>
  <si>
    <t>N°405</t>
  </si>
  <si>
    <t xml:space="preserve">installation de 02 rceveurs au niveau des vistiares cuisine </t>
  </si>
  <si>
    <t>changement de la batteie de grupe electrogene perkins</t>
  </si>
  <si>
    <t>reparation la hotte de four a pizza</t>
  </si>
  <si>
    <t xml:space="preserve">installation d'un climatiseur de 18000 btu pour magasin BAYAT </t>
  </si>
  <si>
    <t xml:space="preserve">reparation cellule de réfrégeration de cuisine </t>
  </si>
  <si>
    <t xml:space="preserve">preventive de la centrale HVAC nord </t>
  </si>
  <si>
    <t>extracteur au niveau de cuisine</t>
  </si>
  <si>
    <t>reparation de lagrillade</t>
  </si>
  <si>
    <t xml:space="preserve">preventive de la centrale HVAC sud </t>
  </si>
  <si>
    <t xml:space="preserve">soudage de l'ancienne tuyautrie des sanitaires de cuisine </t>
  </si>
  <si>
    <t>N°406</t>
  </si>
  <si>
    <t>N°407</t>
  </si>
  <si>
    <t>N°408</t>
  </si>
  <si>
    <t>N°409</t>
  </si>
  <si>
    <t>N°410</t>
  </si>
  <si>
    <t>nettoyage des rideaux d'ar</t>
  </si>
  <si>
    <t>reparation de la sauteuseN1  et 2 de cuisine</t>
  </si>
  <si>
    <t>reparation de laplaque chauffante</t>
  </si>
  <si>
    <t>coffrier d'un disjoncteur au niveau salle legume de cuisine</t>
  </si>
  <si>
    <t>reparation climatiseurs s17.w03</t>
  </si>
  <si>
    <t>N°411</t>
  </si>
  <si>
    <t>N°412</t>
  </si>
  <si>
    <t>N°413</t>
  </si>
  <si>
    <t>N°414</t>
  </si>
  <si>
    <t>N°415</t>
  </si>
  <si>
    <t>N°416</t>
  </si>
  <si>
    <t>N°417</t>
  </si>
  <si>
    <t>N°418</t>
  </si>
  <si>
    <t>N°419</t>
  </si>
  <si>
    <t>N°420</t>
  </si>
  <si>
    <t>nettoyage des rideaux d'air</t>
  </si>
  <si>
    <t>changemnt de deux plafond</t>
  </si>
  <si>
    <t>preventive de la centrale HVAC cuisine'</t>
  </si>
  <si>
    <t>reparation de la machine a laver danube N1</t>
  </si>
  <si>
    <t xml:space="preserve">vidange des regards et fosses par le camion vacuum </t>
  </si>
  <si>
    <t>N°421</t>
  </si>
  <si>
    <t>N°422</t>
  </si>
  <si>
    <t>N°423</t>
  </si>
  <si>
    <t>N°424</t>
  </si>
  <si>
    <t>N°425</t>
  </si>
  <si>
    <t>N°426</t>
  </si>
  <si>
    <t>N°427</t>
  </si>
  <si>
    <t>N°428</t>
  </si>
  <si>
    <t>N°429</t>
  </si>
  <si>
    <t>N°430</t>
  </si>
  <si>
    <t>N°431</t>
  </si>
  <si>
    <t>N°432</t>
  </si>
  <si>
    <t>N°433</t>
  </si>
  <si>
    <t>N°434</t>
  </si>
  <si>
    <t>N°435</t>
  </si>
  <si>
    <t>N°436</t>
  </si>
  <si>
    <t>N°437</t>
  </si>
  <si>
    <t>N°438</t>
  </si>
  <si>
    <t>N°439</t>
  </si>
  <si>
    <t>N°440</t>
  </si>
  <si>
    <t>N°441</t>
  </si>
  <si>
    <t>N°442</t>
  </si>
  <si>
    <t>N°443</t>
  </si>
  <si>
    <t>N°444</t>
  </si>
  <si>
    <t>instalation d'un climatiseur 18000btu pour la chambre s17</t>
  </si>
  <si>
    <t>nettoyage des filtres aair carres cuisine</t>
  </si>
  <si>
    <t>nettoyage des bouches de soufflages et de reprises</t>
  </si>
  <si>
    <t>preventive de la centrale rooftop de salle de sport</t>
  </si>
  <si>
    <t>reparation cellule de refrigeration de patisserie</t>
  </si>
  <si>
    <t>changement les lames de poteaux d'eclairage avecnacelle</t>
  </si>
  <si>
    <t xml:space="preserve">Installation cable d'alimentation de niveau climatiseur au niveau magazine cuisine </t>
  </si>
  <si>
    <t xml:space="preserve">nettoyage des caméra de surveillance </t>
  </si>
  <si>
    <t xml:space="preserve">intervention et reparation des lampes , prises et interrupteur </t>
  </si>
  <si>
    <t xml:space="preserve">Préventif des armoires electriques </t>
  </si>
  <si>
    <t xml:space="preserve">Tonte de gazan tondeuse </t>
  </si>
  <si>
    <t xml:space="preserve">Excavation (bécapage) </t>
  </si>
  <si>
    <t xml:space="preserve">intevention sur l'inveseur de l'ancienne base </t>
  </si>
  <si>
    <t>netoyage exterieure de la haute de cuisine</t>
  </si>
  <si>
    <t>installation d'un climatiseur de pour chambre p 09</t>
  </si>
  <si>
    <t>reparation du rouleau a repasser</t>
  </si>
  <si>
    <t>bouch de soufflage cuisine</t>
  </si>
  <si>
    <t>reparation climatiseur salle VIP</t>
  </si>
  <si>
    <t>reparation de la ssauteuse n1 et n2 de cuisine</t>
  </si>
  <si>
    <t>griad de cuisine</t>
  </si>
  <si>
    <t>Dépose de l'ancien onduleur et installation de nouvel onduleur (local technique ADM2)</t>
  </si>
  <si>
    <t>instalation climatiseues salle vip</t>
  </si>
  <si>
    <t>reparation climatiseur patisserie</t>
  </si>
  <si>
    <t>fenetre et emplacement d' une extracteur d'air</t>
  </si>
  <si>
    <t>nettoyage des bouches de soufflages et de reprises grande salle restaurant(suite) et( fini )</t>
  </si>
  <si>
    <t>instalation climatiseues magasin ourhoud</t>
  </si>
  <si>
    <t>N°445</t>
  </si>
  <si>
    <t>N°446</t>
  </si>
  <si>
    <t>N°447</t>
  </si>
  <si>
    <t>N°448</t>
  </si>
  <si>
    <t>N°449</t>
  </si>
  <si>
    <t>N°450</t>
  </si>
  <si>
    <t>N°451</t>
  </si>
  <si>
    <t>N°452</t>
  </si>
  <si>
    <t>N°453</t>
  </si>
  <si>
    <t>N°454</t>
  </si>
  <si>
    <t>N°455</t>
  </si>
  <si>
    <t>N°456</t>
  </si>
  <si>
    <t>N°457</t>
  </si>
  <si>
    <t>N°458</t>
  </si>
  <si>
    <t>N°459</t>
  </si>
  <si>
    <t>N°460</t>
  </si>
  <si>
    <t>N°461</t>
  </si>
  <si>
    <t>N°462</t>
  </si>
  <si>
    <t>N°463</t>
  </si>
  <si>
    <t>N°464</t>
  </si>
  <si>
    <t>N°465</t>
  </si>
  <si>
    <t>N°466</t>
  </si>
  <si>
    <t>N°467</t>
  </si>
  <si>
    <t>N°468</t>
  </si>
  <si>
    <t>N°469</t>
  </si>
  <si>
    <t>N°470</t>
  </si>
  <si>
    <t>N°471</t>
  </si>
  <si>
    <t>N°472</t>
  </si>
  <si>
    <t>N°473</t>
  </si>
  <si>
    <t>N°474</t>
  </si>
  <si>
    <t>N°475</t>
  </si>
  <si>
    <t>N°476</t>
  </si>
  <si>
    <t>N°477</t>
  </si>
  <si>
    <t>N°478</t>
  </si>
  <si>
    <t>N°479</t>
  </si>
  <si>
    <t>N°480</t>
  </si>
  <si>
    <t>N°481</t>
  </si>
  <si>
    <t>N°482</t>
  </si>
  <si>
    <t>N°483</t>
  </si>
  <si>
    <t>N°484</t>
  </si>
  <si>
    <t>N°485</t>
  </si>
  <si>
    <t>N°486</t>
  </si>
  <si>
    <t>N°487</t>
  </si>
  <si>
    <t>N°488</t>
  </si>
  <si>
    <t>N°489</t>
  </si>
  <si>
    <t>N°490</t>
  </si>
  <si>
    <t>N°491</t>
  </si>
  <si>
    <t>N°492</t>
  </si>
  <si>
    <t>N°493</t>
  </si>
  <si>
    <t>N°494</t>
  </si>
  <si>
    <t>N°495</t>
  </si>
  <si>
    <t>N°496</t>
  </si>
  <si>
    <t>N°497</t>
  </si>
  <si>
    <t>N°498</t>
  </si>
  <si>
    <t>N°499</t>
  </si>
  <si>
    <t>N°500</t>
  </si>
  <si>
    <t>N°501</t>
  </si>
  <si>
    <t>N°502</t>
  </si>
  <si>
    <t>N°503</t>
  </si>
  <si>
    <t>N°504</t>
  </si>
  <si>
    <t>N°505</t>
  </si>
  <si>
    <t>N°506</t>
  </si>
  <si>
    <t>N°507</t>
  </si>
  <si>
    <t>N°508</t>
  </si>
  <si>
    <t>N°509</t>
  </si>
  <si>
    <t>N°510</t>
  </si>
  <si>
    <t>N°511</t>
  </si>
  <si>
    <t>N°512</t>
  </si>
  <si>
    <t>N°513</t>
  </si>
  <si>
    <t>N°514</t>
  </si>
  <si>
    <t>N°515</t>
  </si>
  <si>
    <t>N°516</t>
  </si>
  <si>
    <t>N°517</t>
  </si>
  <si>
    <t>N°518</t>
  </si>
  <si>
    <t>N°519</t>
  </si>
  <si>
    <t>N°520</t>
  </si>
  <si>
    <t>preventive des chambres froides</t>
  </si>
  <si>
    <t>de pose de l'ancien ups 60 kva et instalation et mise en service de ups 80 kva au niveou du bloc subsurface</t>
  </si>
  <si>
    <t>preparation de la plate forme pour les cabine</t>
  </si>
  <si>
    <t>changenent des cables salledes ups</t>
  </si>
  <si>
    <t>peinture sanitaire cuisine</t>
  </si>
  <si>
    <t>ajustement des socles bas annexe</t>
  </si>
  <si>
    <t>instzlztion d'un climatiseur de 12000btuau niveau du buerau codification</t>
  </si>
  <si>
    <t>fixation et reparation le tombeur de seche linge</t>
  </si>
  <si>
    <t>refection de la peinture magasin d'eau</t>
  </si>
  <si>
    <t>istallation d'un climatiseur de 12000BTU au niveau du salon q7</t>
  </si>
  <si>
    <t>reparation de la cellule frigorifique cuisine</t>
  </si>
  <si>
    <t>verification et reparation des climatiseurs base de vie</t>
  </si>
  <si>
    <t>instalation d'un extracteur d'air au niveau de sanitare de cuisine</t>
  </si>
  <si>
    <t>d'eplacement de les assiattes de parabole au niveau de ex-base</t>
  </si>
  <si>
    <t>debranchement de la pompe au niveau de la fontaine</t>
  </si>
  <si>
    <t xml:space="preserve">preventif des armoires eleectriques </t>
  </si>
  <si>
    <t>chengement des lampes interrupteurs</t>
  </si>
  <si>
    <t>débranchement des cable électrique</t>
  </si>
  <si>
    <t>dpose des cables pour portcabine /detection incendie</t>
  </si>
  <si>
    <t>creuser d'un tranchee pour passser les alimentation en electricite et telephone et les detecteur de fumer ex bas</t>
  </si>
  <si>
    <t>deplasment des rulottes avec la grue mobile ex base</t>
  </si>
  <si>
    <t>opiration 3d zone cuisine</t>
  </si>
  <si>
    <t>construction d' un plateforme pour l'assiette de parabole cote bloc v</t>
  </si>
  <si>
    <t>instalation d'un climatiseur 18000btu au niveau local technique subsurface</t>
  </si>
  <si>
    <t>Nettoyage de la hotte cuisine coutie interieur</t>
  </si>
  <si>
    <t>Nettoyage de la hotte cuisine coutie exterieur</t>
  </si>
  <si>
    <t>BEN ABDESSELAM</t>
  </si>
  <si>
    <t>Tirage de cable et branchement electrique</t>
  </si>
  <si>
    <t>Travaux de peintures des trottoires</t>
  </si>
  <si>
    <t>Installation d'un climatiseur de 12000BTU au niveau de la chambre C10</t>
  </si>
  <si>
    <t>tirage câble et branchement électrique ancienne base de vie</t>
  </si>
  <si>
    <t>peinture au niuveau du local scanner</t>
  </si>
  <si>
    <t>captage des chats au niveau des deux bases de vie</t>
  </si>
  <si>
    <t>installation d'un climatiseur 18000 btu au niveau du magasin bayat ancienne base</t>
  </si>
  <si>
    <t>changement de la bobine du contacteur inverseur ancien base de vie</t>
  </si>
  <si>
    <t>débouchage d'un regard côté résztaurant vip</t>
  </si>
  <si>
    <t>Utilkisation tondeuse a gazon</t>
  </si>
  <si>
    <t xml:space="preserve">Changement le dalle de sol au niveau de la plonge cuisine </t>
  </si>
  <si>
    <t>Peinture à l’intérieur du poste de garde Ouest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</si>
</sst>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\-mmm\-yy;@"/>
    <numFmt numFmtId="165" formatCode="[Blue]\-General"/>
    <numFmt numFmtId="166" formatCode="mmmm"/>
  </numFmts>
  <fonts count="141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0"/>
      <color indexed="12"/>
      <name val="Arial"/>
      <family val="2"/>
    </font>
    <font>
      <sz val="11"/>
      <color indexed="8"/>
      <name val="Calibri"/>
      <family val="2"/>
    </font>
    <font>
      <b/>
      <sz val="11"/>
      <color indexed="62"/>
      <name val="Calibri"/>
      <family val="2"/>
    </font>
    <font>
      <b/>
      <sz val="10"/>
      <name val="Arial"/>
      <family val="2"/>
    </font>
    <font>
      <sz val="10"/>
      <color indexed="8"/>
      <name val="Arial"/>
      <family val="2"/>
    </font>
    <font>
      <sz val="10"/>
      <color indexed="14"/>
      <name val="Arial"/>
      <family val="2"/>
    </font>
    <font>
      <b/>
      <sz val="11"/>
      <color indexed="8"/>
      <name val="Calibri"/>
      <family val="2"/>
    </font>
    <font>
      <sz val="10"/>
      <name val="Arial"/>
      <family val="2"/>
    </font>
    <font>
      <sz val="14"/>
      <color indexed="8"/>
      <name val="Calibri"/>
      <family val="2"/>
    </font>
    <font>
      <b/>
      <sz val="10"/>
      <color indexed="8"/>
      <name val="Arial"/>
      <family val="2"/>
    </font>
    <font>
      <b/>
      <sz val="26"/>
      <color indexed="62"/>
      <name val="Calibri"/>
      <family val="2"/>
    </font>
    <font>
      <sz val="12"/>
      <color indexed="8"/>
      <name val="Calibri"/>
      <family val="2"/>
    </font>
    <font>
      <b/>
      <sz val="10"/>
      <color theme="0"/>
      <name val="Arial"/>
      <family val="2"/>
    </font>
    <font>
      <b/>
      <sz val="12"/>
      <color indexed="8"/>
      <name val="Calibri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indexed="55"/>
        <bgColor indexed="50"/>
      </patternFill>
    </fill>
    <fill>
      <patternFill patternType="solid">
        <fgColor indexed="22"/>
        <bgColor indexed="31"/>
      </patternFill>
    </fill>
    <fill>
      <patternFill patternType="solid">
        <fgColor indexed="9"/>
        <bgColor indexed="26"/>
      </patternFill>
    </fill>
    <fill>
      <patternFill patternType="solid">
        <fgColor indexed="57"/>
        <bgColor indexed="21"/>
      </patternFill>
    </fill>
    <fill>
      <patternFill patternType="solid">
        <fgColor indexed="10"/>
        <bgColor indexed="60"/>
      </patternFill>
    </fill>
    <fill>
      <patternFill patternType="solid">
        <fgColor theme="0"/>
        <bgColor indexed="31"/>
      </patternFill>
    </fill>
    <fill>
      <patternFill patternType="solid">
        <fgColor theme="0" tint="-0.249977111117893"/>
        <bgColor indexed="26"/>
      </patternFill>
    </fill>
    <fill>
      <patternFill patternType="solid">
        <fgColor theme="0" tint="-0.249977111117893"/>
        <bgColor indexed="31"/>
      </patternFill>
    </fill>
    <fill>
      <patternFill patternType="solid">
        <fgColor rgb="FF92D050"/>
        <bgColor indexed="31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C6EFCE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ck">
        <color indexed="21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8">
    <xf numFmtId="0" fontId="0" fillId="0" borderId="0"/>
    <xf numFmtId="0" fontId="113" fillId="0" borderId="0"/>
    <xf numFmtId="0" fontId="112" fillId="0" borderId="0">
      <alignment vertical="top"/>
      <protection locked="0"/>
    </xf>
    <xf numFmtId="0" fontId="119" fillId="0" borderId="0"/>
    <xf numFmtId="0" fontId="130" fillId="19" borderId="0" applyNumberFormat="0" applyBorder="0" applyAlignment="0" applyProtection="0"/>
    <xf numFmtId="0" fontId="131" fillId="20" borderId="16" applyNumberFormat="0" applyAlignment="0" applyProtection="0"/>
    <xf numFmtId="0" fontId="132" fillId="21" borderId="17" applyNumberFormat="0" applyAlignment="0" applyProtection="0"/>
    <xf numFmtId="0" fontId="111" fillId="22" borderId="0" applyNumberFormat="0" applyBorder="0" applyAlignment="0" applyProtection="0"/>
  </cellStyleXfs>
  <cellXfs count="240">
    <xf numFmtId="0" fontId="0" fillId="0" borderId="0" xfId="0"/>
    <xf numFmtId="0" fontId="113" fillId="0" borderId="0" xfId="1"/>
    <xf numFmtId="0" fontId="114" fillId="0" borderId="0" xfId="1" applyFont="1"/>
    <xf numFmtId="165" fontId="117" fillId="3" borderId="1" xfId="1" applyNumberFormat="1" applyFont="1" applyFill="1" applyBorder="1" applyAlignment="1">
      <alignment horizontal="center"/>
    </xf>
    <xf numFmtId="0" fontId="116" fillId="3" borderId="2" xfId="1" applyFont="1" applyFill="1" applyBorder="1" applyAlignment="1">
      <alignment horizontal="center" wrapText="1"/>
    </xf>
    <xf numFmtId="0" fontId="116" fillId="4" borderId="2" xfId="1" applyFont="1" applyFill="1" applyBorder="1" applyAlignment="1">
      <alignment horizontal="center" wrapText="1"/>
    </xf>
    <xf numFmtId="0" fontId="113" fillId="0" borderId="0" xfId="1" applyFont="1" applyAlignment="1">
      <alignment horizontal="center" wrapText="1"/>
    </xf>
    <xf numFmtId="0" fontId="113" fillId="0" borderId="0" xfId="1" applyFont="1" applyAlignment="1">
      <alignment wrapText="1"/>
    </xf>
    <xf numFmtId="14" fontId="113" fillId="0" borderId="0" xfId="1" applyNumberFormat="1" applyFill="1" applyBorder="1" applyAlignment="1">
      <alignment horizontal="center" wrapText="1"/>
    </xf>
    <xf numFmtId="0" fontId="116" fillId="5" borderId="2" xfId="1" applyFont="1" applyFill="1" applyBorder="1" applyAlignment="1">
      <alignment horizontal="center" wrapText="1"/>
    </xf>
    <xf numFmtId="0" fontId="116" fillId="6" borderId="1" xfId="1" applyFont="1" applyFill="1" applyBorder="1" applyAlignment="1">
      <alignment horizontal="center" wrapText="1"/>
    </xf>
    <xf numFmtId="14" fontId="113" fillId="0" borderId="0" xfId="1" applyNumberFormat="1" applyAlignment="1">
      <alignment horizontal="left"/>
    </xf>
    <xf numFmtId="0" fontId="113" fillId="0" borderId="0" xfId="1" applyAlignment="1">
      <alignment horizontal="left"/>
    </xf>
    <xf numFmtId="14" fontId="118" fillId="0" borderId="0" xfId="1" applyNumberFormat="1" applyFont="1" applyAlignment="1">
      <alignment horizontal="left"/>
    </xf>
    <xf numFmtId="0" fontId="118" fillId="0" borderId="0" xfId="1" applyFont="1" applyAlignment="1">
      <alignment horizontal="left"/>
    </xf>
    <xf numFmtId="0" fontId="118" fillId="0" borderId="0" xfId="1" applyFont="1"/>
    <xf numFmtId="0" fontId="113" fillId="0" borderId="0" xfId="1" applyFont="1"/>
    <xf numFmtId="0" fontId="113" fillId="0" borderId="0" xfId="1" applyAlignment="1">
      <alignment horizontal="center" vertical="center"/>
    </xf>
    <xf numFmtId="0" fontId="113" fillId="0" borderId="0" xfId="1" applyAlignment="1">
      <alignment vertical="center"/>
    </xf>
    <xf numFmtId="0" fontId="113" fillId="0" borderId="0" xfId="1" applyFont="1" applyAlignment="1">
      <alignment horizontal="center" vertical="center" wrapText="1"/>
    </xf>
    <xf numFmtId="14" fontId="113" fillId="0" borderId="0" xfId="1" applyNumberFormat="1" applyFill="1" applyBorder="1" applyAlignment="1">
      <alignment horizontal="center" vertical="center" wrapText="1"/>
    </xf>
    <xf numFmtId="0" fontId="113" fillId="11" borderId="3" xfId="1" applyFill="1" applyBorder="1"/>
    <xf numFmtId="0" fontId="116" fillId="9" borderId="3" xfId="1" applyFont="1" applyFill="1" applyBorder="1" applyAlignment="1">
      <alignment horizontal="center" wrapText="1"/>
    </xf>
    <xf numFmtId="0" fontId="120" fillId="0" borderId="0" xfId="1" applyFont="1" applyAlignment="1">
      <alignment horizontal="center" vertical="center" wrapText="1"/>
    </xf>
    <xf numFmtId="0" fontId="118" fillId="0" borderId="0" xfId="1" applyFont="1" applyAlignment="1">
      <alignment horizontal="center" wrapText="1"/>
    </xf>
    <xf numFmtId="0" fontId="118" fillId="0" borderId="0" xfId="1" applyFont="1" applyAlignment="1">
      <alignment horizontal="center"/>
    </xf>
    <xf numFmtId="2" fontId="113" fillId="0" borderId="0" xfId="1" applyNumberFormat="1"/>
    <xf numFmtId="14" fontId="113" fillId="0" borderId="0" xfId="1" applyNumberFormat="1" applyAlignment="1">
      <alignment horizontal="right"/>
    </xf>
    <xf numFmtId="0" fontId="113" fillId="13" borderId="0" xfId="1" applyFill="1"/>
    <xf numFmtId="0" fontId="113" fillId="12" borderId="0" xfId="1" applyFill="1"/>
    <xf numFmtId="0" fontId="113" fillId="14" borderId="0" xfId="1" applyFill="1"/>
    <xf numFmtId="0" fontId="113" fillId="15" borderId="0" xfId="1" applyFill="1"/>
    <xf numFmtId="14" fontId="121" fillId="10" borderId="1" xfId="1" applyNumberFormat="1" applyFon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13" fillId="0" borderId="0" xfId="1" applyFill="1"/>
    <xf numFmtId="0" fontId="123" fillId="16" borderId="0" xfId="1" applyNumberFormat="1" applyFont="1" applyFill="1" applyAlignment="1">
      <alignment horizontal="center" vertical="center" wrapText="1"/>
    </xf>
    <xf numFmtId="0" fontId="123" fillId="16" borderId="0" xfId="1" applyFont="1" applyFill="1" applyAlignment="1">
      <alignment horizontal="center" vertical="center" wrapText="1"/>
    </xf>
    <xf numFmtId="0" fontId="124" fillId="17" borderId="4" xfId="0" applyFont="1" applyFill="1" applyBorder="1"/>
    <xf numFmtId="0" fontId="113" fillId="16" borderId="5" xfId="1" applyNumberFormat="1" applyFont="1" applyFill="1" applyBorder="1" applyAlignment="1"/>
    <xf numFmtId="166" fontId="0" fillId="0" borderId="0" xfId="0" applyNumberFormat="1"/>
    <xf numFmtId="0" fontId="124" fillId="17" borderId="6" xfId="0" applyFont="1" applyFill="1" applyBorder="1"/>
    <xf numFmtId="0" fontId="124" fillId="17" borderId="7" xfId="0" applyFont="1" applyFill="1" applyBorder="1"/>
    <xf numFmtId="165" fontId="117" fillId="3" borderId="8" xfId="1" applyNumberFormat="1" applyFont="1" applyFill="1" applyBorder="1" applyAlignment="1">
      <alignment horizontal="center"/>
    </xf>
    <xf numFmtId="165" fontId="117" fillId="3" borderId="9" xfId="1" applyNumberFormat="1" applyFont="1" applyFill="1" applyBorder="1" applyAlignment="1">
      <alignment horizontal="center"/>
    </xf>
    <xf numFmtId="0" fontId="115" fillId="18" borderId="0" xfId="0" applyFont="1" applyFill="1"/>
    <xf numFmtId="0" fontId="0" fillId="0" borderId="0" xfId="0" applyAlignment="1">
      <alignment horizontal="right"/>
    </xf>
    <xf numFmtId="0" fontId="115" fillId="0" borderId="0" xfId="0" applyFont="1"/>
    <xf numFmtId="0" fontId="115" fillId="2" borderId="11" xfId="1" applyFont="1" applyFill="1" applyBorder="1" applyAlignment="1">
      <alignment horizontal="center"/>
    </xf>
    <xf numFmtId="0" fontId="115" fillId="2" borderId="12" xfId="1" applyFont="1" applyFill="1" applyBorder="1" applyAlignment="1">
      <alignment horizontal="center" wrapText="1"/>
    </xf>
    <xf numFmtId="0" fontId="115" fillId="2" borderId="12" xfId="1" applyFont="1" applyFill="1" applyBorder="1" applyAlignment="1">
      <alignment horizontal="center"/>
    </xf>
    <xf numFmtId="164" fontId="115" fillId="2" borderId="12" xfId="1" applyNumberFormat="1" applyFont="1" applyFill="1" applyBorder="1" applyAlignment="1">
      <alignment horizontal="center"/>
    </xf>
    <xf numFmtId="0" fontId="115" fillId="2" borderId="12" xfId="1" applyFont="1" applyFill="1" applyBorder="1" applyAlignment="1">
      <alignment horizontal="center" vertical="center"/>
    </xf>
    <xf numFmtId="0" fontId="115" fillId="2" borderId="12" xfId="1" applyFont="1" applyFill="1" applyBorder="1" applyAlignment="1">
      <alignment horizontal="center" vertical="center" wrapText="1"/>
    </xf>
    <xf numFmtId="0" fontId="115" fillId="2" borderId="13" xfId="1" applyFont="1" applyFill="1" applyBorder="1" applyAlignment="1">
      <alignment horizontal="center" wrapText="1"/>
    </xf>
    <xf numFmtId="0" fontId="116" fillId="9" borderId="10" xfId="1" applyFont="1" applyFill="1" applyBorder="1" applyAlignment="1">
      <alignment horizontal="center" vertical="center" wrapText="1"/>
    </xf>
    <xf numFmtId="0" fontId="116" fillId="3" borderId="10" xfId="1" applyFont="1" applyFill="1" applyBorder="1" applyAlignment="1">
      <alignment horizontal="center"/>
    </xf>
    <xf numFmtId="14" fontId="116" fillId="3" borderId="10" xfId="1" applyNumberFormat="1" applyFont="1" applyFill="1" applyBorder="1" applyAlignment="1">
      <alignment horizontal="center"/>
    </xf>
    <xf numFmtId="0" fontId="116" fillId="7" borderId="10" xfId="1" applyFont="1" applyFill="1" applyBorder="1" applyAlignment="1">
      <alignment horizontal="center" vertical="center" wrapText="1"/>
    </xf>
    <xf numFmtId="0" fontId="120" fillId="0" borderId="0" xfId="1" applyNumberFormat="1" applyFont="1" applyFill="1" applyAlignment="1">
      <alignment horizontal="center" vertical="center" wrapText="1"/>
    </xf>
    <xf numFmtId="0" fontId="120" fillId="0" borderId="0" xfId="1" applyFont="1" applyFill="1" applyAlignment="1">
      <alignment horizontal="center" vertical="center" wrapText="1"/>
    </xf>
    <xf numFmtId="14" fontId="0" fillId="0" borderId="0" xfId="0" applyNumberFormat="1" applyAlignment="1">
      <alignment horizontal="left" indent="1"/>
    </xf>
    <xf numFmtId="0" fontId="0" fillId="0" borderId="0" xfId="1" applyFont="1"/>
    <xf numFmtId="0" fontId="125" fillId="0" borderId="0" xfId="1" applyFont="1"/>
    <xf numFmtId="0" fontId="126" fillId="9" borderId="15" xfId="1" applyFont="1" applyFill="1" applyBorder="1" applyAlignment="1">
      <alignment horizontal="center" vertical="center" wrapText="1"/>
    </xf>
    <xf numFmtId="0" fontId="126" fillId="7" borderId="15" xfId="1" applyFont="1" applyFill="1" applyBorder="1" applyAlignment="1">
      <alignment horizontal="center" vertical="center" wrapText="1"/>
    </xf>
    <xf numFmtId="0" fontId="126" fillId="7" borderId="3" xfId="1" applyFont="1" applyFill="1" applyBorder="1" applyAlignment="1">
      <alignment horizontal="center" vertical="center" wrapText="1"/>
    </xf>
    <xf numFmtId="0" fontId="116" fillId="7" borderId="3" xfId="1" applyFont="1" applyFill="1" applyBorder="1" applyAlignment="1">
      <alignment horizontal="center" vertical="center" wrapText="1"/>
    </xf>
    <xf numFmtId="0" fontId="126" fillId="9" borderId="3" xfId="1" applyFont="1" applyFill="1" applyBorder="1" applyAlignment="1">
      <alignment horizontal="center" vertical="center" wrapText="1"/>
    </xf>
    <xf numFmtId="0" fontId="116" fillId="9" borderId="3" xfId="1" applyFont="1" applyFill="1" applyBorder="1" applyAlignment="1">
      <alignment horizontal="center" vertical="center" wrapText="1"/>
    </xf>
    <xf numFmtId="14" fontId="0" fillId="0" borderId="0" xfId="0" applyNumberFormat="1"/>
    <xf numFmtId="0" fontId="116" fillId="7" borderId="3" xfId="1" applyFont="1" applyFill="1" applyBorder="1" applyAlignment="1">
      <alignment horizontal="center" wrapText="1"/>
    </xf>
    <xf numFmtId="0" fontId="126" fillId="7" borderId="15" xfId="1" applyFont="1" applyFill="1" applyBorder="1" applyAlignment="1">
      <alignment horizontal="center" wrapText="1"/>
    </xf>
    <xf numFmtId="0" fontId="126" fillId="7" borderId="3" xfId="1" applyFont="1" applyFill="1" applyBorder="1" applyAlignment="1">
      <alignment horizontal="center" wrapText="1"/>
    </xf>
    <xf numFmtId="0" fontId="127" fillId="7" borderId="3" xfId="1" applyFont="1" applyFill="1" applyBorder="1" applyAlignment="1">
      <alignment horizontal="center" vertical="center" wrapText="1"/>
    </xf>
    <xf numFmtId="0" fontId="127" fillId="7" borderId="3" xfId="1" applyFont="1" applyFill="1" applyBorder="1" applyAlignment="1">
      <alignment horizontal="center" wrapText="1"/>
    </xf>
    <xf numFmtId="0" fontId="116" fillId="3" borderId="3" xfId="1" applyFont="1" applyFill="1" applyBorder="1" applyAlignment="1">
      <alignment horizontal="center"/>
    </xf>
    <xf numFmtId="0" fontId="128" fillId="7" borderId="3" xfId="1" applyFont="1" applyFill="1" applyBorder="1" applyAlignment="1">
      <alignment horizontal="center" vertical="center" wrapText="1"/>
    </xf>
    <xf numFmtId="0" fontId="128" fillId="7" borderId="3" xfId="1" applyFont="1" applyFill="1" applyBorder="1" applyAlignment="1">
      <alignment horizontal="center" wrapText="1"/>
    </xf>
    <xf numFmtId="0" fontId="129" fillId="9" borderId="15" xfId="1" applyFont="1" applyFill="1" applyBorder="1" applyAlignment="1">
      <alignment horizontal="center" vertical="center" wrapText="1"/>
    </xf>
    <xf numFmtId="0" fontId="129" fillId="7" borderId="15" xfId="1" applyFont="1" applyFill="1" applyBorder="1" applyAlignment="1">
      <alignment horizontal="center" vertical="center" wrapText="1"/>
    </xf>
    <xf numFmtId="0" fontId="129" fillId="7" borderId="15" xfId="1" applyFont="1" applyFill="1" applyBorder="1" applyAlignment="1">
      <alignment horizontal="center" wrapText="1"/>
    </xf>
    <xf numFmtId="165" fontId="131" fillId="20" borderId="16" xfId="5" applyNumberFormat="1" applyAlignment="1">
      <alignment horizontal="center"/>
    </xf>
    <xf numFmtId="0" fontId="111" fillId="22" borderId="3" xfId="7" applyBorder="1" applyAlignment="1">
      <alignment horizontal="center" vertical="center"/>
    </xf>
    <xf numFmtId="14" fontId="130" fillId="19" borderId="0" xfId="4" applyNumberFormat="1"/>
    <xf numFmtId="14" fontId="130" fillId="19" borderId="0" xfId="4" applyNumberFormat="1" applyBorder="1"/>
    <xf numFmtId="0" fontId="116" fillId="9" borderId="15" xfId="1" applyFont="1" applyFill="1" applyBorder="1" applyAlignment="1">
      <alignment horizontal="center" vertical="center" wrapText="1"/>
    </xf>
    <xf numFmtId="0" fontId="116" fillId="7" borderId="15" xfId="1" applyFont="1" applyFill="1" applyBorder="1" applyAlignment="1">
      <alignment horizontal="center" vertical="center" wrapText="1"/>
    </xf>
    <xf numFmtId="0" fontId="116" fillId="7" borderId="15" xfId="1" applyFont="1" applyFill="1" applyBorder="1" applyAlignment="1">
      <alignment horizontal="center" wrapText="1"/>
    </xf>
    <xf numFmtId="0" fontId="129" fillId="7" borderId="10" xfId="1" applyFont="1" applyFill="1" applyBorder="1" applyAlignment="1">
      <alignment horizontal="center" vertical="center" wrapText="1"/>
    </xf>
    <xf numFmtId="0" fontId="129" fillId="7" borderId="10" xfId="1" applyFont="1" applyFill="1" applyBorder="1" applyAlignment="1">
      <alignment horizontal="center" wrapText="1"/>
    </xf>
    <xf numFmtId="14" fontId="113" fillId="0" borderId="0" xfId="1" applyNumberFormat="1"/>
    <xf numFmtId="0" fontId="116" fillId="7" borderId="10" xfId="1" applyFont="1" applyFill="1" applyBorder="1" applyAlignment="1">
      <alignment horizontal="center" wrapText="1"/>
    </xf>
    <xf numFmtId="0" fontId="133" fillId="7" borderId="10" xfId="1" applyFont="1" applyFill="1" applyBorder="1" applyAlignment="1">
      <alignment horizontal="center" vertical="center" wrapText="1"/>
    </xf>
    <xf numFmtId="0" fontId="133" fillId="7" borderId="10" xfId="1" applyFont="1" applyFill="1" applyBorder="1" applyAlignment="1">
      <alignment horizontal="center" wrapText="1"/>
    </xf>
    <xf numFmtId="0" fontId="134" fillId="7" borderId="10" xfId="1" applyFont="1" applyFill="1" applyBorder="1" applyAlignment="1">
      <alignment horizontal="center" vertical="center" wrapText="1"/>
    </xf>
    <xf numFmtId="0" fontId="134" fillId="7" borderId="10" xfId="1" applyFont="1" applyFill="1" applyBorder="1" applyAlignment="1">
      <alignment horizontal="center" wrapText="1"/>
    </xf>
    <xf numFmtId="14" fontId="132" fillId="21" borderId="18" xfId="6" applyNumberFormat="1" applyBorder="1" applyAlignment="1">
      <alignment horizontal="center"/>
    </xf>
    <xf numFmtId="0" fontId="135" fillId="7" borderId="10" xfId="1" applyFont="1" applyFill="1" applyBorder="1" applyAlignment="1">
      <alignment horizontal="center" vertical="center" wrapText="1"/>
    </xf>
    <xf numFmtId="0" fontId="135" fillId="7" borderId="10" xfId="1" applyFont="1" applyFill="1" applyBorder="1" applyAlignment="1">
      <alignment horizontal="center" wrapText="1"/>
    </xf>
    <xf numFmtId="0" fontId="135" fillId="7" borderId="15" xfId="1" applyFont="1" applyFill="1" applyBorder="1" applyAlignment="1">
      <alignment horizontal="center" vertical="center" wrapText="1"/>
    </xf>
    <xf numFmtId="0" fontId="135" fillId="7" borderId="15" xfId="1" applyFont="1" applyFill="1" applyBorder="1" applyAlignment="1">
      <alignment horizontal="center" wrapText="1"/>
    </xf>
    <xf numFmtId="0" fontId="113" fillId="23" borderId="15" xfId="1" applyFill="1" applyBorder="1" applyAlignment="1">
      <alignment horizontal="center" vertical="center"/>
    </xf>
    <xf numFmtId="0" fontId="113" fillId="23" borderId="10" xfId="1" applyFill="1" applyBorder="1" applyAlignment="1">
      <alignment horizontal="center" vertical="center"/>
    </xf>
    <xf numFmtId="0" fontId="113" fillId="23" borderId="3" xfId="1" applyFill="1" applyBorder="1" applyAlignment="1">
      <alignment horizontal="center" vertical="center"/>
    </xf>
    <xf numFmtId="0" fontId="113" fillId="23" borderId="10" xfId="1" applyFill="1" applyBorder="1" applyAlignment="1">
      <alignment horizontal="center" vertical="center" wrapText="1"/>
    </xf>
    <xf numFmtId="0" fontId="136" fillId="7" borderId="10" xfId="1" applyFont="1" applyFill="1" applyBorder="1" applyAlignment="1">
      <alignment horizontal="center" vertical="center" wrapText="1"/>
    </xf>
    <xf numFmtId="0" fontId="136" fillId="7" borderId="10" xfId="1" applyFont="1" applyFill="1" applyBorder="1" applyAlignment="1">
      <alignment horizontal="center" wrapText="1"/>
    </xf>
    <xf numFmtId="0" fontId="136" fillId="7" borderId="15" xfId="1" applyFont="1" applyFill="1" applyBorder="1" applyAlignment="1">
      <alignment horizontal="center" vertical="center" wrapText="1"/>
    </xf>
    <xf numFmtId="0" fontId="136" fillId="7" borderId="15" xfId="1" applyFont="1" applyFill="1" applyBorder="1" applyAlignment="1">
      <alignment horizontal="center" wrapText="1"/>
    </xf>
    <xf numFmtId="0" fontId="137" fillId="7" borderId="10" xfId="1" applyFont="1" applyFill="1" applyBorder="1" applyAlignment="1">
      <alignment horizontal="center" vertical="center" wrapText="1"/>
    </xf>
    <xf numFmtId="0" fontId="137" fillId="7" borderId="10" xfId="1" applyFont="1" applyFill="1" applyBorder="1" applyAlignment="1">
      <alignment horizontal="center" wrapText="1"/>
    </xf>
    <xf numFmtId="0" fontId="137" fillId="7" borderId="15" xfId="1" applyFont="1" applyFill="1" applyBorder="1" applyAlignment="1">
      <alignment horizontal="center" vertical="center" wrapText="1"/>
    </xf>
    <xf numFmtId="0" fontId="137" fillId="7" borderId="15" xfId="1" applyFont="1" applyFill="1" applyBorder="1" applyAlignment="1">
      <alignment horizontal="center" wrapText="1"/>
    </xf>
    <xf numFmtId="0" fontId="138" fillId="7" borderId="10" xfId="1" applyFont="1" applyFill="1" applyBorder="1" applyAlignment="1">
      <alignment horizontal="center" vertical="center" wrapText="1"/>
    </xf>
    <xf numFmtId="0" fontId="138" fillId="7" borderId="10" xfId="1" applyFont="1" applyFill="1" applyBorder="1" applyAlignment="1">
      <alignment horizontal="center" wrapText="1"/>
    </xf>
    <xf numFmtId="0" fontId="139" fillId="7" borderId="10" xfId="1" applyFont="1" applyFill="1" applyBorder="1" applyAlignment="1">
      <alignment horizontal="center" vertical="center" wrapText="1"/>
    </xf>
    <xf numFmtId="0" fontId="139" fillId="7" borderId="10" xfId="1" applyFont="1" applyFill="1" applyBorder="1" applyAlignment="1">
      <alignment horizontal="center" wrapText="1"/>
    </xf>
    <xf numFmtId="0" fontId="110" fillId="22" borderId="10" xfId="7" applyFont="1" applyBorder="1" applyAlignment="1">
      <alignment horizontal="center" vertical="center"/>
    </xf>
    <xf numFmtId="0" fontId="109" fillId="22" borderId="10" xfId="7" applyFont="1" applyBorder="1" applyAlignment="1">
      <alignment horizontal="center" vertical="center"/>
    </xf>
    <xf numFmtId="0" fontId="108" fillId="22" borderId="10" xfId="7" applyFont="1" applyBorder="1" applyAlignment="1">
      <alignment horizontal="center" vertical="center"/>
    </xf>
    <xf numFmtId="0" fontId="107" fillId="22" borderId="10" xfId="7" applyFont="1" applyBorder="1" applyAlignment="1">
      <alignment horizontal="center" vertical="center"/>
    </xf>
    <xf numFmtId="0" fontId="106" fillId="22" borderId="10" xfId="7" applyFont="1" applyBorder="1" applyAlignment="1">
      <alignment horizontal="center" vertical="center"/>
    </xf>
    <xf numFmtId="0" fontId="105" fillId="22" borderId="10" xfId="7" applyFont="1" applyBorder="1" applyAlignment="1">
      <alignment horizontal="center" vertical="center"/>
    </xf>
    <xf numFmtId="0" fontId="140" fillId="8" borderId="14" xfId="1" applyFont="1" applyFill="1" applyBorder="1" applyAlignment="1">
      <alignment horizontal="center"/>
    </xf>
    <xf numFmtId="14" fontId="115" fillId="2" borderId="0" xfId="1" applyNumberFormat="1" applyFont="1" applyFill="1" applyBorder="1" applyAlignment="1">
      <alignment horizontal="center" vertical="center" wrapText="1"/>
    </xf>
    <xf numFmtId="0" fontId="104" fillId="22" borderId="10" xfId="7" applyFont="1" applyBorder="1" applyAlignment="1">
      <alignment horizontal="center" vertical="center"/>
    </xf>
    <xf numFmtId="0" fontId="103" fillId="22" borderId="10" xfId="7" applyFont="1" applyBorder="1" applyAlignment="1">
      <alignment horizontal="center" vertical="center"/>
    </xf>
    <xf numFmtId="0" fontId="102" fillId="22" borderId="10" xfId="7" applyFont="1" applyBorder="1" applyAlignment="1">
      <alignment horizontal="center" vertical="center"/>
    </xf>
    <xf numFmtId="0" fontId="101" fillId="22" borderId="10" xfId="7" applyFont="1" applyBorder="1" applyAlignment="1">
      <alignment horizontal="center" vertical="center"/>
    </xf>
    <xf numFmtId="0" fontId="100" fillId="22" borderId="10" xfId="7" applyFont="1" applyBorder="1" applyAlignment="1">
      <alignment horizontal="center" vertical="center"/>
    </xf>
    <xf numFmtId="0" fontId="99" fillId="22" borderId="10" xfId="7" applyFont="1" applyBorder="1" applyAlignment="1">
      <alignment horizontal="center" vertical="center"/>
    </xf>
    <xf numFmtId="0" fontId="98" fillId="22" borderId="10" xfId="7" applyFont="1" applyBorder="1" applyAlignment="1">
      <alignment horizontal="center" vertical="center"/>
    </xf>
    <xf numFmtId="0" fontId="97" fillId="22" borderId="10" xfId="7" applyFont="1" applyBorder="1" applyAlignment="1">
      <alignment horizontal="center" vertical="center"/>
    </xf>
    <xf numFmtId="0" fontId="96" fillId="22" borderId="10" xfId="7" applyFont="1" applyBorder="1" applyAlignment="1">
      <alignment horizontal="center" vertical="center"/>
    </xf>
    <xf numFmtId="0" fontId="95" fillId="22" borderId="10" xfId="7" applyFont="1" applyBorder="1" applyAlignment="1">
      <alignment horizontal="center" vertical="center"/>
    </xf>
    <xf numFmtId="0" fontId="94" fillId="22" borderId="10" xfId="7" applyFont="1" applyBorder="1" applyAlignment="1">
      <alignment horizontal="center" vertical="center"/>
    </xf>
    <xf numFmtId="0" fontId="113" fillId="24" borderId="0" xfId="1" applyFill="1"/>
    <xf numFmtId="0" fontId="116" fillId="0" borderId="10" xfId="1" applyFont="1" applyFill="1" applyBorder="1" applyAlignment="1">
      <alignment horizontal="center" vertical="center" wrapText="1"/>
    </xf>
    <xf numFmtId="0" fontId="116" fillId="0" borderId="3" xfId="1" applyFont="1" applyFill="1" applyBorder="1" applyAlignment="1">
      <alignment horizontal="center" wrapText="1"/>
    </xf>
    <xf numFmtId="0" fontId="93" fillId="22" borderId="10" xfId="7" applyFont="1" applyBorder="1" applyAlignment="1">
      <alignment horizontal="center" vertical="center"/>
    </xf>
    <xf numFmtId="0" fontId="92" fillId="22" borderId="10" xfId="7" applyFont="1" applyBorder="1" applyAlignment="1">
      <alignment horizontal="center" vertical="center"/>
    </xf>
    <xf numFmtId="0" fontId="91" fillId="22" borderId="10" xfId="7" applyFont="1" applyBorder="1" applyAlignment="1">
      <alignment horizontal="center" vertical="center"/>
    </xf>
    <xf numFmtId="0" fontId="90" fillId="22" borderId="10" xfId="7" applyFont="1" applyBorder="1" applyAlignment="1">
      <alignment horizontal="center" vertical="center"/>
    </xf>
    <xf numFmtId="0" fontId="89" fillId="22" borderId="10" xfId="7" applyFont="1" applyBorder="1" applyAlignment="1">
      <alignment horizontal="center" vertical="center"/>
    </xf>
    <xf numFmtId="0" fontId="88" fillId="22" borderId="10" xfId="7" applyFont="1" applyBorder="1" applyAlignment="1">
      <alignment horizontal="center" vertical="center"/>
    </xf>
    <xf numFmtId="0" fontId="87" fillId="22" borderId="10" xfId="7" applyFont="1" applyBorder="1" applyAlignment="1">
      <alignment horizontal="center" vertical="center"/>
    </xf>
    <xf numFmtId="0" fontId="86" fillId="22" borderId="10" xfId="7" applyFont="1" applyBorder="1" applyAlignment="1">
      <alignment horizontal="center" vertical="center"/>
    </xf>
    <xf numFmtId="0" fontId="85" fillId="22" borderId="10" xfId="7" applyFont="1" applyBorder="1" applyAlignment="1">
      <alignment horizontal="center" vertical="center"/>
    </xf>
    <xf numFmtId="0" fontId="84" fillId="22" borderId="10" xfId="7" applyFont="1" applyBorder="1" applyAlignment="1">
      <alignment horizontal="center" vertical="center"/>
    </xf>
    <xf numFmtId="0" fontId="83" fillId="22" borderId="10" xfId="7" applyFont="1" applyBorder="1" applyAlignment="1">
      <alignment horizontal="center" vertical="center"/>
    </xf>
    <xf numFmtId="0" fontId="82" fillId="22" borderId="10" xfId="7" applyFont="1" applyBorder="1" applyAlignment="1">
      <alignment horizontal="center" vertical="center"/>
    </xf>
    <xf numFmtId="0" fontId="81" fillId="22" borderId="10" xfId="7" applyFont="1" applyBorder="1" applyAlignment="1">
      <alignment horizontal="center" vertical="center"/>
    </xf>
    <xf numFmtId="0" fontId="80" fillId="22" borderId="10" xfId="7" applyFont="1" applyBorder="1" applyAlignment="1">
      <alignment horizontal="center" vertical="center"/>
    </xf>
    <xf numFmtId="0" fontId="79" fillId="22" borderId="10" xfId="7" applyFont="1" applyBorder="1" applyAlignment="1">
      <alignment horizontal="center" vertical="center"/>
    </xf>
    <xf numFmtId="0" fontId="78" fillId="22" borderId="10" xfId="7" applyFont="1" applyBorder="1" applyAlignment="1">
      <alignment horizontal="center" vertical="center"/>
    </xf>
    <xf numFmtId="0" fontId="77" fillId="22" borderId="10" xfId="7" applyFont="1" applyBorder="1" applyAlignment="1">
      <alignment horizontal="center" vertical="center"/>
    </xf>
    <xf numFmtId="0" fontId="76" fillId="22" borderId="10" xfId="7" applyFont="1" applyBorder="1" applyAlignment="1">
      <alignment horizontal="center" vertical="center"/>
    </xf>
    <xf numFmtId="0" fontId="75" fillId="22" borderId="10" xfId="7" applyFont="1" applyBorder="1" applyAlignment="1">
      <alignment horizontal="center" vertical="center"/>
    </xf>
    <xf numFmtId="0" fontId="74" fillId="22" borderId="10" xfId="7" applyFont="1" applyBorder="1" applyAlignment="1">
      <alignment horizontal="center" vertical="center"/>
    </xf>
    <xf numFmtId="0" fontId="73" fillId="22" borderId="10" xfId="7" applyFont="1" applyBorder="1" applyAlignment="1">
      <alignment horizontal="center" vertical="center"/>
    </xf>
    <xf numFmtId="0" fontId="72" fillId="22" borderId="10" xfId="7" applyFont="1" applyBorder="1" applyAlignment="1">
      <alignment horizontal="center" vertical="center"/>
    </xf>
    <xf numFmtId="0" fontId="71" fillId="22" borderId="10" xfId="7" applyFont="1" applyBorder="1" applyAlignment="1">
      <alignment horizontal="center" vertical="center"/>
    </xf>
    <xf numFmtId="0" fontId="70" fillId="22" borderId="10" xfId="7" applyFont="1" applyBorder="1" applyAlignment="1">
      <alignment horizontal="center" vertical="center"/>
    </xf>
    <xf numFmtId="0" fontId="69" fillId="22" borderId="10" xfId="7" applyFont="1" applyBorder="1" applyAlignment="1">
      <alignment horizontal="center" vertical="center"/>
    </xf>
    <xf numFmtId="0" fontId="68" fillId="22" borderId="10" xfId="7" applyFont="1" applyBorder="1" applyAlignment="1">
      <alignment horizontal="center" vertical="center"/>
    </xf>
    <xf numFmtId="0" fontId="67" fillId="22" borderId="10" xfId="7" applyFont="1" applyBorder="1" applyAlignment="1">
      <alignment horizontal="center" vertical="center"/>
    </xf>
    <xf numFmtId="0" fontId="66" fillId="22" borderId="10" xfId="7" applyFont="1" applyBorder="1" applyAlignment="1">
      <alignment horizontal="center" vertical="center"/>
    </xf>
    <xf numFmtId="0" fontId="65" fillId="22" borderId="10" xfId="7" applyFont="1" applyBorder="1" applyAlignment="1">
      <alignment horizontal="center" vertical="center"/>
    </xf>
    <xf numFmtId="0" fontId="64" fillId="22" borderId="10" xfId="7" applyFont="1" applyBorder="1" applyAlignment="1">
      <alignment horizontal="center" vertical="center"/>
    </xf>
    <xf numFmtId="0" fontId="63" fillId="22" borderId="10" xfId="7" applyFont="1" applyBorder="1" applyAlignment="1">
      <alignment horizontal="center" vertical="center"/>
    </xf>
    <xf numFmtId="0" fontId="62" fillId="22" borderId="10" xfId="7" applyFont="1" applyBorder="1" applyAlignment="1">
      <alignment horizontal="center" vertical="center"/>
    </xf>
    <xf numFmtId="0" fontId="61" fillId="22" borderId="10" xfId="7" applyFont="1" applyBorder="1" applyAlignment="1">
      <alignment horizontal="center" vertical="center"/>
    </xf>
    <xf numFmtId="0" fontId="60" fillId="22" borderId="10" xfId="7" applyFont="1" applyBorder="1" applyAlignment="1">
      <alignment horizontal="center" vertical="center"/>
    </xf>
    <xf numFmtId="0" fontId="59" fillId="22" borderId="10" xfId="7" applyFont="1" applyBorder="1" applyAlignment="1">
      <alignment horizontal="center" vertical="center"/>
    </xf>
    <xf numFmtId="0" fontId="58" fillId="22" borderId="10" xfId="7" applyFont="1" applyBorder="1" applyAlignment="1">
      <alignment horizontal="center" vertical="center"/>
    </xf>
    <xf numFmtId="0" fontId="57" fillId="22" borderId="10" xfId="7" applyFont="1" applyBorder="1" applyAlignment="1">
      <alignment horizontal="center" vertical="center"/>
    </xf>
    <xf numFmtId="0" fontId="57" fillId="22" borderId="15" xfId="7" applyFont="1" applyBorder="1" applyAlignment="1">
      <alignment horizontal="center" vertical="center"/>
    </xf>
    <xf numFmtId="0" fontId="56" fillId="22" borderId="15" xfId="7" applyFont="1" applyBorder="1" applyAlignment="1">
      <alignment horizontal="center" vertical="center"/>
    </xf>
    <xf numFmtId="0" fontId="55" fillId="22" borderId="15" xfId="7" applyFont="1" applyBorder="1" applyAlignment="1">
      <alignment horizontal="center" vertical="center"/>
    </xf>
    <xf numFmtId="0" fontId="54" fillId="22" borderId="15" xfId="7" applyFont="1" applyBorder="1" applyAlignment="1">
      <alignment horizontal="center" vertical="center"/>
    </xf>
    <xf numFmtId="0" fontId="53" fillId="22" borderId="3" xfId="7" applyFont="1" applyBorder="1" applyAlignment="1">
      <alignment horizontal="center" vertical="center"/>
    </xf>
    <xf numFmtId="0" fontId="52" fillId="22" borderId="3" xfId="7" applyFont="1" applyBorder="1" applyAlignment="1">
      <alignment horizontal="center" vertical="center"/>
    </xf>
    <xf numFmtId="0" fontId="51" fillId="22" borderId="3" xfId="7" applyFont="1" applyBorder="1" applyAlignment="1">
      <alignment horizontal="center" vertical="center"/>
    </xf>
    <xf numFmtId="0" fontId="50" fillId="22" borderId="3" xfId="7" applyFont="1" applyBorder="1" applyAlignment="1">
      <alignment horizontal="center" vertical="center"/>
    </xf>
    <xf numFmtId="0" fontId="49" fillId="22" borderId="3" xfId="7" applyFont="1" applyBorder="1" applyAlignment="1">
      <alignment horizontal="center" vertical="center"/>
    </xf>
    <xf numFmtId="0" fontId="48" fillId="22" borderId="3" xfId="7" applyFont="1" applyBorder="1" applyAlignment="1">
      <alignment horizontal="center" vertical="center"/>
    </xf>
    <xf numFmtId="0" fontId="47" fillId="22" borderId="3" xfId="7" applyFont="1" applyBorder="1" applyAlignment="1">
      <alignment horizontal="center" vertical="center"/>
    </xf>
    <xf numFmtId="0" fontId="46" fillId="22" borderId="3" xfId="7" applyFont="1" applyBorder="1" applyAlignment="1">
      <alignment horizontal="center" vertical="center"/>
    </xf>
    <xf numFmtId="0" fontId="45" fillId="22" borderId="3" xfId="7" applyFont="1" applyBorder="1" applyAlignment="1">
      <alignment horizontal="center" vertical="center"/>
    </xf>
    <xf numFmtId="0" fontId="45" fillId="22" borderId="15" xfId="7" applyFont="1" applyBorder="1" applyAlignment="1">
      <alignment horizontal="center" vertical="center"/>
    </xf>
    <xf numFmtId="0" fontId="44" fillId="22" borderId="3" xfId="7" applyFont="1" applyBorder="1" applyAlignment="1">
      <alignment horizontal="center" vertical="center"/>
    </xf>
    <xf numFmtId="0" fontId="43" fillId="22" borderId="3" xfId="7" applyFont="1" applyBorder="1" applyAlignment="1">
      <alignment horizontal="center" vertical="center"/>
    </xf>
    <xf numFmtId="0" fontId="42" fillId="22" borderId="3" xfId="7" applyFont="1" applyBorder="1" applyAlignment="1">
      <alignment horizontal="center" vertical="center"/>
    </xf>
    <xf numFmtId="0" fontId="41" fillId="22" borderId="3" xfId="7" applyFont="1" applyBorder="1" applyAlignment="1">
      <alignment horizontal="center" vertical="center"/>
    </xf>
    <xf numFmtId="0" fontId="40" fillId="22" borderId="3" xfId="7" applyFont="1" applyBorder="1" applyAlignment="1">
      <alignment horizontal="center" vertical="center"/>
    </xf>
    <xf numFmtId="0" fontId="39" fillId="22" borderId="3" xfId="7" applyFont="1" applyBorder="1" applyAlignment="1">
      <alignment horizontal="center" vertical="center"/>
    </xf>
    <xf numFmtId="0" fontId="38" fillId="22" borderId="3" xfId="7" applyFont="1" applyBorder="1" applyAlignment="1">
      <alignment horizontal="center" vertical="center"/>
    </xf>
    <xf numFmtId="0" fontId="37" fillId="22" borderId="3" xfId="7" applyFont="1" applyBorder="1" applyAlignment="1">
      <alignment horizontal="center" vertical="center"/>
    </xf>
    <xf numFmtId="0" fontId="36" fillId="22" borderId="3" xfId="7" applyFont="1" applyBorder="1" applyAlignment="1">
      <alignment horizontal="center" vertical="center"/>
    </xf>
    <xf numFmtId="0" fontId="35" fillId="22" borderId="3" xfId="7" applyFont="1" applyBorder="1" applyAlignment="1">
      <alignment horizontal="center" vertical="center"/>
    </xf>
    <xf numFmtId="0" fontId="34" fillId="22" borderId="3" xfId="7" applyFont="1" applyBorder="1" applyAlignment="1">
      <alignment horizontal="center" vertical="center"/>
    </xf>
    <xf numFmtId="0" fontId="33" fillId="22" borderId="3" xfId="7" applyFont="1" applyBorder="1" applyAlignment="1">
      <alignment horizontal="center" vertical="center"/>
    </xf>
    <xf numFmtId="0" fontId="32" fillId="22" borderId="3" xfId="7" applyFont="1" applyBorder="1" applyAlignment="1">
      <alignment horizontal="center" vertical="center"/>
    </xf>
    <xf numFmtId="0" fontId="31" fillId="22" borderId="3" xfId="7" applyFont="1" applyBorder="1" applyAlignment="1">
      <alignment horizontal="center" vertical="center"/>
    </xf>
    <xf numFmtId="0" fontId="30" fillId="22" borderId="3" xfId="7" applyFont="1" applyBorder="1" applyAlignment="1">
      <alignment horizontal="center" vertical="center"/>
    </xf>
    <xf numFmtId="0" fontId="29" fillId="22" borderId="10" xfId="7" applyFont="1" applyBorder="1" applyAlignment="1">
      <alignment horizontal="center" vertical="center"/>
    </xf>
    <xf numFmtId="0" fontId="29" fillId="22" borderId="3" xfId="7" applyFont="1" applyBorder="1" applyAlignment="1">
      <alignment horizontal="center" vertical="center"/>
    </xf>
    <xf numFmtId="0" fontId="28" fillId="22" borderId="3" xfId="7" applyFont="1" applyBorder="1" applyAlignment="1">
      <alignment horizontal="center" vertical="center"/>
    </xf>
    <xf numFmtId="0" fontId="27" fillId="22" borderId="3" xfId="7" applyFont="1" applyBorder="1" applyAlignment="1">
      <alignment horizontal="center" vertical="center"/>
    </xf>
    <xf numFmtId="0" fontId="26" fillId="22" borderId="3" xfId="7" applyFont="1" applyBorder="1" applyAlignment="1">
      <alignment horizontal="center" vertical="center"/>
    </xf>
    <xf numFmtId="0" fontId="25" fillId="22" borderId="3" xfId="7" applyFont="1" applyBorder="1" applyAlignment="1">
      <alignment horizontal="center" vertical="center"/>
    </xf>
    <xf numFmtId="0" fontId="24" fillId="22" borderId="3" xfId="7" applyFont="1" applyBorder="1" applyAlignment="1">
      <alignment horizontal="center" vertical="center"/>
    </xf>
    <xf numFmtId="0" fontId="23" fillId="22" borderId="3" xfId="7" applyFont="1" applyBorder="1" applyAlignment="1">
      <alignment horizontal="center" vertical="center"/>
    </xf>
    <xf numFmtId="0" fontId="22" fillId="22" borderId="3" xfId="7" applyFont="1" applyBorder="1" applyAlignment="1">
      <alignment horizontal="center" vertical="center"/>
    </xf>
    <xf numFmtId="0" fontId="21" fillId="22" borderId="3" xfId="7" applyFont="1" applyBorder="1" applyAlignment="1">
      <alignment horizontal="center" vertical="center"/>
    </xf>
    <xf numFmtId="0" fontId="20" fillId="22" borderId="3" xfId="7" applyFont="1" applyBorder="1" applyAlignment="1">
      <alignment horizontal="center" vertical="center"/>
    </xf>
    <xf numFmtId="0" fontId="19" fillId="22" borderId="3" xfId="7" applyFont="1" applyBorder="1" applyAlignment="1">
      <alignment horizontal="center" vertical="center"/>
    </xf>
    <xf numFmtId="0" fontId="18" fillId="22" borderId="3" xfId="7" applyFont="1" applyBorder="1" applyAlignment="1">
      <alignment horizontal="center" vertical="center"/>
    </xf>
    <xf numFmtId="0" fontId="17" fillId="22" borderId="3" xfId="7" applyFont="1" applyBorder="1" applyAlignment="1">
      <alignment horizontal="center" vertical="center"/>
    </xf>
    <xf numFmtId="0" fontId="16" fillId="22" borderId="3" xfId="7" applyFont="1" applyBorder="1" applyAlignment="1">
      <alignment horizontal="center" vertical="center"/>
    </xf>
    <xf numFmtId="0" fontId="15" fillId="22" borderId="3" xfId="7" applyFont="1" applyBorder="1" applyAlignment="1">
      <alignment horizontal="center" vertical="center"/>
    </xf>
    <xf numFmtId="0" fontId="14" fillId="22" borderId="3" xfId="7" applyFont="1" applyBorder="1" applyAlignment="1">
      <alignment horizontal="center" vertical="center"/>
    </xf>
    <xf numFmtId="0" fontId="13" fillId="22" borderId="3" xfId="7" applyFont="1" applyBorder="1" applyAlignment="1">
      <alignment horizontal="center" vertical="center"/>
    </xf>
    <xf numFmtId="0" fontId="12" fillId="22" borderId="3" xfId="7" applyFont="1" applyBorder="1" applyAlignment="1">
      <alignment horizontal="center" vertical="center"/>
    </xf>
    <xf numFmtId="0" fontId="11" fillId="22" borderId="3" xfId="7" applyFont="1" applyBorder="1" applyAlignment="1">
      <alignment horizontal="center" vertical="center"/>
    </xf>
    <xf numFmtId="0" fontId="10" fillId="22" borderId="3" xfId="7" applyFont="1" applyBorder="1" applyAlignment="1">
      <alignment horizontal="center" vertical="center"/>
    </xf>
    <xf numFmtId="0" fontId="9" fillId="22" borderId="3" xfId="7" applyFont="1" applyBorder="1" applyAlignment="1">
      <alignment horizontal="center" vertical="center"/>
    </xf>
    <xf numFmtId="0" fontId="8" fillId="22" borderId="3" xfId="7" applyFont="1" applyBorder="1" applyAlignment="1">
      <alignment horizontal="center" vertical="center"/>
    </xf>
    <xf numFmtId="0" fontId="7" fillId="22" borderId="3" xfId="7" applyFont="1" applyBorder="1" applyAlignment="1">
      <alignment horizontal="center" vertical="center"/>
    </xf>
    <xf numFmtId="0" fontId="6" fillId="22" borderId="3" xfId="7" applyFont="1" applyBorder="1" applyAlignment="1">
      <alignment horizontal="center" vertical="center"/>
    </xf>
    <xf numFmtId="0" fontId="5" fillId="22" borderId="3" xfId="7" applyFont="1" applyBorder="1" applyAlignment="1">
      <alignment horizontal="center" vertical="center"/>
    </xf>
    <xf numFmtId="0" fontId="4" fillId="22" borderId="3" xfId="7" applyFont="1" applyBorder="1" applyAlignment="1">
      <alignment horizontal="center" vertical="center"/>
    </xf>
    <xf numFmtId="0" fontId="4" fillId="22" borderId="15" xfId="7" applyFont="1" applyBorder="1" applyAlignment="1">
      <alignment horizontal="center" vertical="center"/>
    </xf>
    <xf numFmtId="0" fontId="3" fillId="22" borderId="15" xfId="7" applyFont="1" applyBorder="1" applyAlignment="1">
      <alignment horizontal="center" vertical="center"/>
    </xf>
    <xf numFmtId="0" fontId="2" fillId="22" borderId="15" xfId="7" applyFont="1" applyBorder="1" applyAlignment="1">
      <alignment horizontal="center" vertical="center"/>
    </xf>
    <xf numFmtId="0" fontId="1" fillId="22" borderId="3" xfId="7" applyFont="1" applyBorder="1" applyAlignment="1">
      <alignment horizontal="center" vertical="center"/>
    </xf>
    <xf numFmtId="0" fontId="122" fillId="0" borderId="0" xfId="1" applyFont="1" applyBorder="1" applyAlignment="1">
      <alignment horizontal="center" vertical="center" wrapText="1"/>
    </xf>
    <xf numFmtId="0" fontId="118" fillId="0" borderId="0" xfId="1" applyFont="1" applyAlignment="1">
      <alignment horizontal="center" wrapText="1"/>
    </xf>
  </cellXfs>
  <cellStyles count="8">
    <cellStyle name="40 % - Accent6" xfId="7" builtinId="51"/>
    <cellStyle name="Excel Built-in Normal" xfId="1"/>
    <cellStyle name="Hyperlink 2" xfId="2"/>
    <cellStyle name="Normal" xfId="0" builtinId="0"/>
    <cellStyle name="Normal 2" xfId="3"/>
    <cellStyle name="Satisfaisant" xfId="4" builtinId="26"/>
    <cellStyle name="Sortie" xfId="5" builtinId="21"/>
    <cellStyle name="Vérification" xfId="6" builtinId="23"/>
  </cellStyles>
  <dxfs count="22">
    <dxf>
      <numFmt numFmtId="167" formatCode="m/d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0" formatCode="General"/>
      <fill>
        <patternFill patternType="solid">
          <fgColor indexed="31"/>
          <bgColor theme="0"/>
        </patternFill>
      </fill>
      <alignment horizontal="center" vertical="bottom" textRotation="0" wrapText="1" indent="0" justifyLastLine="0" shrinkToFit="0" readingOrder="0"/>
      <border diagonalUp="0" diagonalDown="0" outline="0">
        <left style="medium">
          <color auto="1"/>
        </left>
        <right/>
        <top style="medium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solid">
          <fgColor indexed="31"/>
          <bgColor theme="0"/>
        </patternFill>
      </fill>
      <alignment horizontal="center" vertical="bottom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0" formatCode="General"/>
      <fill>
        <patternFill patternType="solid">
          <fgColor indexed="31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solid">
          <fgColor indexed="31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0" formatCode="General"/>
      <fill>
        <patternFill patternType="solid">
          <fgColor indexed="31"/>
          <bgColor indexed="22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67" formatCode="m/d/yyyy"/>
      <fill>
        <patternFill patternType="solid">
          <fgColor indexed="31"/>
          <bgColor indexed="22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numFmt numFmtId="167" formatCode="m/d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solid">
          <fgColor indexed="31"/>
          <bgColor indexed="2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0" formatCode="General"/>
      <fill>
        <patternFill patternType="solid">
          <fgColor indexed="31"/>
          <bgColor indexed="22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solid">
          <fgColor indexed="31"/>
          <bgColor indexed="22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4"/>
        <name val="Arial"/>
        <scheme val="none"/>
      </font>
      <numFmt numFmtId="165" formatCode="[Blue]\-General"/>
      <fill>
        <patternFill patternType="solid">
          <fgColor indexed="31"/>
          <bgColor indexed="2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0" formatCode="General"/>
      <fill>
        <patternFill patternType="solid">
          <fgColor indexed="31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solid">
          <fgColor indexed="31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0" formatCode="General"/>
      <fill>
        <patternFill patternType="solid">
          <fgColor indexed="26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auto="1"/>
        </right>
        <top style="medium">
          <color auto="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solid">
          <fgColor indexed="26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>
        <top style="medium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bottom style="medium">
          <color auto="1"/>
        </bottom>
      </border>
    </dxf>
    <dxf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 style="medium">
          <color auto="1"/>
        </horizontal>
      </border>
    </dxf>
    <dxf>
      <font>
        <b val="0"/>
        <condense val="0"/>
        <extend val="0"/>
        <color indexed="13"/>
      </font>
      <fill>
        <patternFill patternType="solid">
          <fgColor indexed="55"/>
          <bgColor indexed="5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2D050"/>
      <rgbColor rgb="00003366"/>
      <rgbColor rgb="0000B050"/>
      <rgbColor rgb="00003300"/>
      <rgbColor rgb="00262626"/>
      <rgbColor rgb="00993300"/>
      <rgbColor rgb="00993366"/>
      <rgbColor rgb="001F497D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[Autorisation de travail 2019v.xlsx]Graphe Suvi Autorisation!Tableau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'Graphe Suvi Autorisation'!$B$1</c:f>
              <c:strCache>
                <c:ptCount val="1"/>
                <c:pt idx="0">
                  <c:v>Somme de Clôturé</c:v>
                </c:pt>
              </c:strCache>
            </c:strRef>
          </c:tx>
          <c:invertIfNegative val="0"/>
          <c:cat>
            <c:strRef>
              <c:f>'Graphe Suvi Autorisation'!$A$2:$A$14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'Graphe Suvi Autorisation'!$B$2:$B$14</c:f>
              <c:numCache>
                <c:formatCode>General</c:formatCode>
                <c:ptCount val="12"/>
                <c:pt idx="0">
                  <c:v>29</c:v>
                </c:pt>
                <c:pt idx="1">
                  <c:v>41</c:v>
                </c:pt>
                <c:pt idx="2">
                  <c:v>44</c:v>
                </c:pt>
                <c:pt idx="3">
                  <c:v>64</c:v>
                </c:pt>
                <c:pt idx="4">
                  <c:v>44</c:v>
                </c:pt>
                <c:pt idx="5">
                  <c:v>73</c:v>
                </c:pt>
                <c:pt idx="6">
                  <c:v>61</c:v>
                </c:pt>
                <c:pt idx="7">
                  <c:v>75</c:v>
                </c:pt>
                <c:pt idx="8">
                  <c:v>29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39B-4CC1-95ED-0CE0727BC1CE}"/>
            </c:ext>
          </c:extLst>
        </c:ser>
        <c:ser>
          <c:idx val="1"/>
          <c:order val="1"/>
          <c:tx>
            <c:strRef>
              <c:f>'Graphe Suvi Autorisation'!$C$1</c:f>
              <c:strCache>
                <c:ptCount val="1"/>
                <c:pt idx="0">
                  <c:v>Somme de En cours</c:v>
                </c:pt>
              </c:strCache>
            </c:strRef>
          </c:tx>
          <c:invertIfNegative val="0"/>
          <c:cat>
            <c:strRef>
              <c:f>'Graphe Suvi Autorisation'!$A$2:$A$14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'Graphe Suvi Autorisation'!$C$2:$C$14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39B-4CC1-95ED-0CE0727BC1CE}"/>
            </c:ext>
          </c:extLst>
        </c:ser>
        <c:ser>
          <c:idx val="2"/>
          <c:order val="2"/>
          <c:tx>
            <c:strRef>
              <c:f>'Graphe Suvi Autorisation'!$D$1</c:f>
              <c:strCache>
                <c:ptCount val="1"/>
                <c:pt idx="0">
                  <c:v>Somme de Annulée</c:v>
                </c:pt>
              </c:strCache>
            </c:strRef>
          </c:tx>
          <c:invertIfNegative val="0"/>
          <c:cat>
            <c:strRef>
              <c:f>'Graphe Suvi Autorisation'!$A$2:$A$14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'Graphe Suvi Autorisation'!$D$2:$D$14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C39B-4CC1-95ED-0CE0727BC1C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37827024"/>
        <c:axId val="437830160"/>
      </c:barChart>
      <c:catAx>
        <c:axId val="43782702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437830160"/>
        <c:crosses val="autoZero"/>
        <c:auto val="1"/>
        <c:lblAlgn val="ctr"/>
        <c:lblOffset val="100"/>
        <c:noMultiLvlLbl val="0"/>
      </c:catAx>
      <c:valAx>
        <c:axId val="4378301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3782702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659605</xdr:colOff>
      <xdr:row>2</xdr:row>
      <xdr:rowOff>210138</xdr:rowOff>
    </xdr:to>
    <xdr:pic>
      <xdr:nvPicPr>
        <xdr:cNvPr id="2" name="Picture 5" descr="OOLogo_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71574" cy="88879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5988843</xdr:colOff>
      <xdr:row>0</xdr:row>
      <xdr:rowOff>0</xdr:rowOff>
    </xdr:from>
    <xdr:to>
      <xdr:col>7</xdr:col>
      <xdr:colOff>7260876</xdr:colOff>
      <xdr:row>2</xdr:row>
      <xdr:rowOff>185786</xdr:rowOff>
    </xdr:to>
    <xdr:pic>
      <xdr:nvPicPr>
        <xdr:cNvPr id="3" name="Image 2" descr="logo"/>
        <xdr:cNvPicPr/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7406" y="0"/>
          <a:ext cx="1272033" cy="864442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104775</xdr:colOff>
      <xdr:row>1</xdr:row>
      <xdr:rowOff>19050</xdr:rowOff>
    </xdr:from>
    <xdr:to>
      <xdr:col>17</xdr:col>
      <xdr:colOff>381000</xdr:colOff>
      <xdr:row>11</xdr:row>
      <xdr:rowOff>152400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486900" y="180975"/>
              <a:ext cx="1828800" cy="18383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17</xdr:row>
      <xdr:rowOff>85725</xdr:rowOff>
    </xdr:from>
    <xdr:to>
      <xdr:col>5</xdr:col>
      <xdr:colOff>590550</xdr:colOff>
      <xdr:row>41</xdr:row>
      <xdr:rowOff>57150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Karim Habibeche" refreshedDate="43522.684993518516" createdVersion="4" refreshedVersion="5" minRefreshableVersion="3" recordCount="644">
  <cacheSource type="worksheet">
    <worksheetSource name="Tableau1"/>
  </cacheSource>
  <cacheFields count="11">
    <cacheField name="Item" numFmtId="0">
      <sharedItems containsSemiMixedTypes="0" containsString="0" containsNumber="1" containsInteger="1" minValue="1" maxValue="644"/>
    </cacheField>
    <cacheField name="_x000a_A T N° " numFmtId="0">
      <sharedItems containsBlank="1"/>
    </cacheField>
    <cacheField name="Nom" numFmtId="165">
      <sharedItems containsBlank="1" count="6">
        <s v="HABIBECHE"/>
        <s v="ZERMANE"/>
        <s v="LAIOUER"/>
        <m/>
        <s v=" ZERMANE" u="1"/>
        <s v="BOUNOUR" u="1"/>
      </sharedItems>
    </cacheField>
    <cacheField name="Demandeur" numFmtId="0">
      <sharedItems containsBlank="1"/>
    </cacheField>
    <cacheField name="Superviseur Travaux" numFmtId="0">
      <sharedItems containsBlank="1"/>
    </cacheField>
    <cacheField name="Date" numFmtId="14">
      <sharedItems containsNonDate="0" containsDate="1" containsString="0" containsBlank="1" minDate="2018-01-01T00:00:00" maxDate="2019-02-27T00:00:00" count="37">
        <d v="2018-01-01T00:00:00"/>
        <d v="2018-01-03T00:00:00"/>
        <d v="2019-01-05T00:00:00"/>
        <d v="2019-01-06T00:00:00"/>
        <d v="2019-01-07T00:00:00"/>
        <d v="2018-01-10T00:00:00"/>
        <d v="2018-01-12T00:00:00"/>
        <d v="2019-01-14T00:00:00"/>
        <d v="2019-01-15T00:00:00"/>
        <d v="2018-01-16T00:00:00"/>
        <d v="2019-01-17T00:00:00"/>
        <d v="2019-01-18T00:00:00"/>
        <d v="2019-01-19T00:00:00"/>
        <d v="2019-01-25T00:00:00"/>
        <d v="2019-01-26T00:00:00"/>
        <d v="2019-01-27T00:00:00"/>
        <d v="2019-01-29T00:00:00"/>
        <d v="2019-01-30T00:00:00"/>
        <d v="2019-01-31T00:00:00"/>
        <d v="2019-02-01T00:00:00"/>
        <d v="2019-02-02T00:00:00"/>
        <d v="2019-02-03T00:00:00"/>
        <d v="2019-02-04T00:00:00"/>
        <d v="2019-02-06T00:00:00"/>
        <d v="2019-02-10T00:00:00"/>
        <d v="2019-02-11T00:00:00"/>
        <d v="2019-02-12T00:00:00"/>
        <d v="2019-02-13T00:00:00"/>
        <d v="2019-02-14T00:00:00"/>
        <d v="2019-02-15T00:00:00"/>
        <d v="2019-02-17T00:00:00"/>
        <d v="2019-02-21T00:00:00"/>
        <d v="2019-02-22T00:00:00"/>
        <d v="2019-02-24T00:00:00"/>
        <d v="2019-02-25T00:00:00"/>
        <d v="2019-02-26T00:00:00"/>
        <m/>
      </sharedItems>
    </cacheField>
    <cacheField name="Durée A,T" numFmtId="14">
      <sharedItems containsBlank="1"/>
    </cacheField>
    <cacheField name="Type de travaux" numFmtId="0">
      <sharedItems containsBlank="1"/>
    </cacheField>
    <cacheField name="Observation" numFmtId="0">
      <sharedItems containsBlank="1"/>
    </cacheField>
    <cacheField name="Position" numFmtId="0">
      <sharedItems containsBlank="1" count="4">
        <s v="Clôturé"/>
        <s v="En cours"/>
        <m/>
        <s v="Annulée" u="1"/>
      </sharedItems>
    </cacheField>
    <cacheField name="Fin" numFmtId="14">
      <sharedItems containsDate="1" containsMixedTypes="1" minDate="2018-01-07T00:00:00" maxDate="2019-03-04T00:00:00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Karim Habibeche" refreshedDate="43734.341349189817" createdVersion="4" refreshedVersion="6" minRefreshableVersion="3" recordCount="13">
  <cacheSource type="worksheet">
    <worksheetSource ref="N5:Q18" sheet="SUIVI AT  "/>
  </cacheSource>
  <cacheFields count="4">
    <cacheField name="Mois" numFmtId="0">
      <sharedItems count="13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  <s v="TOTAL"/>
      </sharedItems>
    </cacheField>
    <cacheField name="Clôturé" numFmtId="0">
      <sharedItems containsSemiMixedTypes="0" containsString="0" containsNumber="1" containsInteger="1" minValue="0" maxValue="460"/>
    </cacheField>
    <cacheField name="En cours" numFmtId="0">
      <sharedItems containsSemiMixedTypes="0" containsString="0" containsNumber="1" containsInteger="1" minValue="0" maxValue="11"/>
    </cacheField>
    <cacheField name="Annulée" numFmtId="0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44">
  <r>
    <n v="1"/>
    <s v="N°01"/>
    <x v="0"/>
    <s v="CIEPTAL MNT"/>
    <s v="Saïd Ait Oufella"/>
    <x v="0"/>
    <s v="1 Semaine"/>
    <s v="Contrôle et maintenance des extracteurs de la centrale foyer"/>
    <s v="Neant"/>
    <x v="0"/>
    <d v="2018-01-07T00:00:00"/>
  </r>
  <r>
    <n v="2"/>
    <s v="N°02"/>
    <x v="0"/>
    <s v="EHEV"/>
    <s v="Chef Jardinier"/>
    <x v="1"/>
    <s v="1 Semaine"/>
    <s v="Décapage de sol et évacuation des déblais"/>
    <s v="Neant"/>
    <x v="0"/>
    <d v="2018-01-09T00:00:00"/>
  </r>
  <r>
    <n v="3"/>
    <s v="N°03"/>
    <x v="1"/>
    <s v="CIEPTAL MNT"/>
    <s v="Boudabe Ahmed"/>
    <x v="2"/>
    <s v="1 Semaine"/>
    <s v="changement des prises,interrupteurs et lampes"/>
    <s v="Neant"/>
    <x v="0"/>
    <d v="2019-01-11T00:00:00"/>
  </r>
  <r>
    <n v="4"/>
    <s v="N°04"/>
    <x v="1"/>
    <s v="CIEPTAL MNT"/>
    <s v="Saïd Ait Oufella"/>
    <x v="2"/>
    <s v="1 jour"/>
    <s v="intervention sur l'extacteur"/>
    <s v="Neant"/>
    <x v="0"/>
    <d v="2019-01-06T00:00:00"/>
  </r>
  <r>
    <n v="5"/>
    <s v="N°05"/>
    <x v="1"/>
    <s v="CIEPTAL MNT"/>
    <s v="Bahra Samir"/>
    <x v="3"/>
    <s v="1 Semaine"/>
    <s v="Réparation des extracteurs de la salle de sport travaux de peinture externe au niveau du bloc piscine"/>
    <s v="Neant"/>
    <x v="0"/>
    <d v="2019-01-12T00:00:00"/>
  </r>
  <r>
    <n v="6"/>
    <s v="N°06"/>
    <x v="1"/>
    <s v="CIEPTAL MNT"/>
    <s v="Saïd Ait Oufella"/>
    <x v="3"/>
    <s v="1 jour"/>
    <s v="reparation declimatiseur des vestiaires "/>
    <s v="Neant"/>
    <x v="0"/>
    <d v="2019-01-07T00:00:00"/>
  </r>
  <r>
    <n v="7"/>
    <s v="N°07"/>
    <x v="1"/>
    <s v="CIEPTAL MNT"/>
    <s v="Saïd Ait Oufella"/>
    <x v="3"/>
    <s v="1 jour"/>
    <s v="reparation d'extracteur de la salle sports"/>
    <s v="Neant"/>
    <x v="0"/>
    <d v="2019-01-07T00:00:00"/>
  </r>
  <r>
    <n v="8"/>
    <s v="N°08"/>
    <x v="0"/>
    <s v="CIEPTAL MNT"/>
    <s v="Bahra Samir"/>
    <x v="3"/>
    <s v="1 jour"/>
    <s v="changement gaine d'évacuation de la fumée pour le four guyon au niveau de la boulangerie"/>
    <s v="Neant"/>
    <x v="0"/>
    <d v="2019-01-07T00:00:00"/>
  </r>
  <r>
    <n v="9"/>
    <s v="N°09"/>
    <x v="1"/>
    <s v="CIEPTAL MNT"/>
    <s v="Oulmi Allaoua"/>
    <x v="4"/>
    <s v="1 jour"/>
    <s v="reparation de seche linge N°02"/>
    <s v="Neant"/>
    <x v="0"/>
    <d v="2019-01-08T00:00:00"/>
  </r>
  <r>
    <n v="10"/>
    <s v="N°10"/>
    <x v="1"/>
    <s v="CIEPTAL MNT"/>
    <s v="Bahra Samir"/>
    <x v="4"/>
    <s v="1 jour"/>
    <s v="travaux de soudure au niveau de poste du garde ouest (barierre)"/>
    <s v="Neant"/>
    <x v="0"/>
    <d v="2019-01-08T00:00:00"/>
  </r>
  <r>
    <n v="11"/>
    <s v="N°11"/>
    <x v="2"/>
    <s v="CIEPTAL MNT"/>
    <s v="Bahra Samir"/>
    <x v="5"/>
    <s v="1 jour "/>
    <s v="Pienture de breaudage "/>
    <s v="Neant"/>
    <x v="0"/>
    <d v="2018-01-11T00:00:00"/>
  </r>
  <r>
    <n v="12"/>
    <s v="N°12"/>
    <x v="2"/>
    <s v="CIEPTAL MNT"/>
    <s v="Bahra Samir"/>
    <x v="6"/>
    <s v="1 jour"/>
    <s v="Démontage de gillage (entre ex-base et chambres Himaya)"/>
    <s v="Neant"/>
    <x v="0"/>
    <d v="2018-01-13T00:00:00"/>
  </r>
  <r>
    <n v="13"/>
    <s v="N°13"/>
    <x v="2"/>
    <s v="EHEV"/>
    <s v="Chef Jardinier"/>
    <x v="6"/>
    <s v="1 Semaine"/>
    <s v="Décapage de sol et évacuation des déblais"/>
    <s v="Neant"/>
    <x v="0"/>
    <d v="2018-01-18T00:00:00"/>
  </r>
  <r>
    <n v="14"/>
    <s v="N°14"/>
    <x v="2"/>
    <s v="CIEPTAL MNT"/>
    <s v="Oulmi Allaoua"/>
    <x v="7"/>
    <s v="1 jour"/>
    <s v="Nettoyage et reglage des flotteurs pompe de relevage"/>
    <s v="Neant"/>
    <x v="0"/>
    <d v="2019-01-15T00:00:00"/>
  </r>
  <r>
    <n v="15"/>
    <s v="N°15"/>
    <x v="2"/>
    <s v="CIEPTAL MNT"/>
    <s v="Saïd Ait Oufella"/>
    <x v="7"/>
    <s v="2 jours"/>
    <s v="Travaux de maintenance central HVAC"/>
    <s v="Neant"/>
    <x v="0"/>
    <d v="2019-01-16T00:00:00"/>
  </r>
  <r>
    <n v="16"/>
    <s v="N°16"/>
    <x v="2"/>
    <s v="CIEPTAL MNT"/>
    <s v="Saïd Ait Oufella"/>
    <x v="8"/>
    <s v="1 Semaine"/>
    <s v="Déplacement de panneau à coté de l'atelier"/>
    <s v="Plan"/>
    <x v="0"/>
    <d v="2019-01-21T00:00:00"/>
  </r>
  <r>
    <n v="17"/>
    <s v="N°17"/>
    <x v="2"/>
    <s v="CIEPTAL MNT"/>
    <s v="Oulmi Allaoua"/>
    <x v="9"/>
    <s v="1 Semaine"/>
    <s v="changement des prises,interrupteurs et lampes"/>
    <s v="Habilitation électrique"/>
    <x v="0"/>
    <d v="2018-01-22T00:00:00"/>
  </r>
  <r>
    <n v="18"/>
    <s v="N°18"/>
    <x v="1"/>
    <s v="CIEPTAL MNT"/>
    <s v="Saïd Ait Oufella"/>
    <x v="10"/>
    <s v="1 jour"/>
    <s v="Appointe de freon"/>
    <s v="Neant"/>
    <x v="0"/>
    <d v="2019-01-18T00:00:00"/>
  </r>
  <r>
    <n v="19"/>
    <s v="N°19"/>
    <x v="1"/>
    <s v="CIEPTAL MNT"/>
    <s v="Saïd Ait Oufella"/>
    <x v="10"/>
    <s v="1 jour"/>
    <s v="Nettoyage de la hotte de cuisine cote exterieur"/>
    <s v="Neant"/>
    <x v="0"/>
    <d v="2019-01-18T00:00:00"/>
  </r>
  <r>
    <n v="20"/>
    <s v="N°20"/>
    <x v="1"/>
    <s v="CIEPTAL MNT"/>
    <s v="Saïd Ait Oufella"/>
    <x v="11"/>
    <s v="1 jour"/>
    <s v="Reparation de refrigerateur "/>
    <s v="Neant"/>
    <x v="0"/>
    <d v="2019-01-19T00:00:00"/>
  </r>
  <r>
    <n v="21"/>
    <s v="N°21"/>
    <x v="2"/>
    <s v="EHEV"/>
    <s v="Chef Jardinier"/>
    <x v="12"/>
    <s v="1 Semaine"/>
    <s v="Décapage de sol et évacuation des déblais"/>
    <s v="Plan"/>
    <x v="0"/>
    <d v="2019-01-25T00:00:00"/>
  </r>
  <r>
    <n v="22"/>
    <s v="N°22"/>
    <x v="2"/>
    <s v="CIEPTAL MNT"/>
    <s v="Saïd Ait Oufella"/>
    <x v="12"/>
    <s v="1 Semaine"/>
    <s v="Vérifications des climatiseurs, prises de courant et disjoncteurs"/>
    <s v="Habilitation électrique"/>
    <x v="0"/>
    <d v="2019-01-25T00:00:00"/>
  </r>
  <r>
    <n v="23"/>
    <s v="N°23"/>
    <x v="2"/>
    <s v="CIEPTAL MNT"/>
    <s v="Bahra Samir"/>
    <x v="12"/>
    <s v="1 jour"/>
    <s v="Soudure d'une table en inox "/>
    <s v="Neant"/>
    <x v="0"/>
    <d v="2019-01-20T00:00:00"/>
  </r>
  <r>
    <n v="24"/>
    <s v="N°24"/>
    <x v="2"/>
    <s v="CIEPTAL MNT"/>
    <s v="Bouazizi Khaled"/>
    <x v="13"/>
    <s v="1 jour "/>
    <s v="Elimination d'un court-circuit (poteaux d'eclairage)"/>
    <s v="Habilitation électrique"/>
    <x v="0"/>
    <d v="2019-01-26T00:00:00"/>
  </r>
  <r>
    <n v="25"/>
    <s v="N°25"/>
    <x v="2"/>
    <s v="CIEPTAL MNT"/>
    <s v="Bahra Samir"/>
    <x v="14"/>
    <s v="2 jours "/>
    <s v=" Travaux de peinture externe "/>
    <s v="Neant"/>
    <x v="0"/>
    <d v="2019-01-28T00:00:00"/>
  </r>
  <r>
    <n v="26"/>
    <s v="N°26"/>
    <x v="2"/>
    <s v="CIEPTAL MNT"/>
    <s v="Bouazizi Khaled"/>
    <x v="14"/>
    <s v="1 Semaine"/>
    <s v="changement des prises,interrupteurs et lampes"/>
    <s v="Habilitation électrique"/>
    <x v="0"/>
    <d v="2019-02-01T00:00:00"/>
  </r>
  <r>
    <n v="27"/>
    <s v="N°27"/>
    <x v="2"/>
    <s v="CIEPTAL MNT"/>
    <s v="Bouazizi Khaled"/>
    <x v="14"/>
    <s v="1 jour"/>
    <s v="Repmlacement de contacteur d'éclairage"/>
    <s v="Habilitation électrique"/>
    <x v="0"/>
    <d v="2019-01-27T00:00:00"/>
  </r>
  <r>
    <n v="28"/>
    <s v="N°28"/>
    <x v="2"/>
    <s v="EHEV"/>
    <s v="Chef Jardinier"/>
    <x v="15"/>
    <s v="1 Semaine"/>
    <s v="Décapage de sol et évacuation des déblais"/>
    <s v="Plan"/>
    <x v="0"/>
    <d v="2019-02-02T00:00:00"/>
  </r>
  <r>
    <n v="29"/>
    <s v="N°29"/>
    <x v="2"/>
    <s v="CIEPTAL MNT"/>
    <s v="Aklil Ramdane"/>
    <x v="15"/>
    <s v="1 jour"/>
    <s v="Travaux d'excavation/diagnostic de l'installation d'évacuation d'eau (centralHVAC ADM nord)"/>
    <s v="Plan"/>
    <x v="0"/>
    <d v="2019-01-28T00:00:00"/>
  </r>
  <r>
    <n v="30"/>
    <s v="N°30"/>
    <x v="2"/>
    <s v="CIEPTAL MNT"/>
    <s v="Ammi Karim"/>
    <x v="15"/>
    <s v="1 Semaine"/>
    <s v="Etalonage des equipements frigorifiques"/>
    <s v="Neant"/>
    <x v="0"/>
    <d v="2019-02-02T00:00:00"/>
  </r>
  <r>
    <n v="31"/>
    <s v="N°31"/>
    <x v="2"/>
    <s v="CIEPTAL MNT"/>
    <s v="Bouazizi Khaled"/>
    <x v="16"/>
    <s v="1 jour "/>
    <s v="Réalisation d'un socle en béton et réfection d'un regards "/>
    <s v="Neant"/>
    <x v="0"/>
    <d v="2019-01-30T00:00:00"/>
  </r>
  <r>
    <n v="32"/>
    <s v="N°32"/>
    <x v="2"/>
    <s v="CIEPTAL MNT"/>
    <s v="Aklil Ramdane"/>
    <x v="16"/>
    <s v="1 jour"/>
    <s v="Réparation de la chambre froide négative de l'ancienne base"/>
    <s v="Habilitation électrique"/>
    <x v="0"/>
    <d v="2019-01-30T00:00:00"/>
  </r>
  <r>
    <n v="33"/>
    <s v="N°33"/>
    <x v="2"/>
    <s v="CIEPTAL MNT"/>
    <s v="Bouazizi Khaled"/>
    <x v="17"/>
    <s v="1 jour"/>
    <s v="Remplacement de disjoncteurs et luminaires "/>
    <s v="Habilitation électrique"/>
    <x v="0"/>
    <d v="2019-01-31T00:00:00"/>
  </r>
  <r>
    <n v="34"/>
    <s v="N°34"/>
    <x v="2"/>
    <s v="CIEPTAL MNT"/>
    <s v="Aklil Ramdane"/>
    <x v="17"/>
    <s v="1 jour"/>
    <s v="Test du by-pass entre les eux centrales  de l'ADM"/>
    <s v="Neant"/>
    <x v="0"/>
    <d v="2019-01-31T00:00:00"/>
  </r>
  <r>
    <n v="35"/>
    <s v="N°35"/>
    <x v="2"/>
    <s v="CIEPTAL MNT"/>
    <s v="Aklil Ramdane"/>
    <x v="18"/>
    <s v="1 jour"/>
    <s v="Maintenance préventive de la centrale HVAC salle serveurs "/>
    <s v="Habilitation électrique"/>
    <x v="0"/>
    <d v="2019-02-01T00:00:00"/>
  </r>
  <r>
    <n v="36"/>
    <s v="N°36"/>
    <x v="2"/>
    <s v="CIEPTAL MNT"/>
    <s v="Mergui Moussa"/>
    <x v="19"/>
    <s v="1 jour  "/>
    <s v="Excavation de tranchées du coté du bloc M"/>
    <s v="Neant"/>
    <x v="0"/>
    <d v="2019-02-02T00:00:00"/>
  </r>
  <r>
    <n v="37"/>
    <s v="N°37"/>
    <x v="2"/>
    <s v="CIEPTAL MNT"/>
    <s v="Mergui Moussa"/>
    <x v="19"/>
    <s v="1 jour  "/>
    <s v="Réfection de la dalle de sol au niveau des suites RA03 ET RB 03 "/>
    <s v="Neant"/>
    <x v="0"/>
    <d v="2019-02-02T00:00:00"/>
  </r>
  <r>
    <n v="38"/>
    <s v="N°38"/>
    <x v="2"/>
    <s v="CIEPTAL MNT"/>
    <s v="Bouazizi Khaled"/>
    <x v="20"/>
    <s v="1 jour"/>
    <s v="Réparation d'une fuite ai niveau du bac contenant la pome (jardin ADM)"/>
    <s v="Habilitation électrique"/>
    <x v="0"/>
    <d v="2019-02-03T00:00:00"/>
  </r>
  <r>
    <n v="39"/>
    <s v="N°39"/>
    <x v="2"/>
    <s v="CIEPTAL MNT"/>
    <s v="Aklil Ramdane"/>
    <x v="21"/>
    <s v="1 jour "/>
    <s v="Réparation d'un climatiseurs chambre P04"/>
    <s v="Neant"/>
    <x v="0"/>
    <d v="2019-02-04T00:00:00"/>
  </r>
  <r>
    <n v="40"/>
    <s v="N°40"/>
    <x v="2"/>
    <s v="CIEPTAL MNT"/>
    <s v="Aklil Ramdane"/>
    <x v="21"/>
    <s v="1 jour "/>
    <s v="Préventives des climatiseurs "/>
    <s v="Neant"/>
    <x v="0"/>
    <d v="2019-02-04T00:00:00"/>
  </r>
  <r>
    <n v="41"/>
    <s v="N°41"/>
    <x v="2"/>
    <s v="CIEPTAL MNT"/>
    <s v="Derkaoui Mourad"/>
    <x v="22"/>
    <s v="1 jour "/>
    <s v="Nettoyage de la fontaine principale"/>
    <s v="Neant"/>
    <x v="0"/>
    <d v="2019-02-05T00:00:00"/>
  </r>
  <r>
    <n v="42"/>
    <s v="N°42"/>
    <x v="2"/>
    <s v="CIEPTAL MNT"/>
    <s v="Bouazizi Khaled"/>
    <x v="22"/>
    <s v="1 jour "/>
    <s v="Changement de la garniture mécanique du tambour de la machine à laver Danube 2 "/>
    <s v="Habilitation électrique"/>
    <x v="0"/>
    <d v="2019-02-05T00:00:00"/>
  </r>
  <r>
    <n v="43"/>
    <s v="N°43"/>
    <x v="2"/>
    <s v="CIEPTAL MNT"/>
    <s v="Mergui Moussa"/>
    <x v="23"/>
    <s v="3 jours"/>
    <s v="Excavation et réalisation des tranchés pour le raccordement des deux réseaux de distribution d'eau potable "/>
    <s v="Plan"/>
    <x v="0"/>
    <d v="2019-02-09T00:00:00"/>
  </r>
  <r>
    <n v="44"/>
    <s v="N°44"/>
    <x v="2"/>
    <s v="CIEPTAL MNT"/>
    <s v="Mergui Moussa"/>
    <x v="23"/>
    <s v="5 jours"/>
    <s v="Travaux de raccordement des deux réseaux de distribution d'eau potable "/>
    <s v="Neant"/>
    <x v="0"/>
    <d v="2019-02-11T00:00:00"/>
  </r>
  <r>
    <n v="45"/>
    <s v="N°45"/>
    <x v="2"/>
    <s v="CIEPTAL MNT"/>
    <s v="Aklil Ramdane"/>
    <x v="23"/>
    <s v="1 Semaine"/>
    <s v="Maintenance préventive des climatiseurs"/>
    <s v="Habilitation électrique"/>
    <x v="0"/>
    <d v="2019-02-12T00:00:00"/>
  </r>
  <r>
    <n v="46"/>
    <s v="N°46"/>
    <x v="0"/>
    <s v="BAYAT CAT"/>
    <s v="Amrouche Juba"/>
    <x v="24"/>
    <s v="1 jour"/>
    <s v="Nettoyage des baies vitrées"/>
    <s v="Habilitation conducteur"/>
    <x v="0"/>
    <d v="2019-02-11T00:00:00"/>
  </r>
  <r>
    <n v="47"/>
    <s v="N°47"/>
    <x v="0"/>
    <s v="CIEPTAL MNT"/>
    <s v="Aklil Ramdane"/>
    <x v="24"/>
    <s v="1 jour"/>
    <s v="Installation d'un climatiseur au niveau de salon Villa Z"/>
    <s v="Neant"/>
    <x v="0"/>
    <d v="2019-02-11T00:00:00"/>
  </r>
  <r>
    <n v="48"/>
    <s v="N°48"/>
    <x v="0"/>
    <s v="CIEPTAL MNT"/>
    <s v="Bouazizi Khaled"/>
    <x v="24"/>
    <s v="1 jour"/>
    <s v="Intervention électrique pour élimination d'un court-circuit"/>
    <s v="Neant"/>
    <x v="0"/>
    <d v="2019-02-11T00:00:00"/>
  </r>
  <r>
    <n v="49"/>
    <s v="N°49"/>
    <x v="0"/>
    <s v="CIEPTAL MNT"/>
    <s v="Bouazizi Khaled"/>
    <x v="24"/>
    <s v="1 jour"/>
    <s v="Tirage cable 4G 4mm 15M branchement électrique installation d'un flotteur et mise en marche du groupe surpresseur"/>
    <s v="Neant"/>
    <x v="0"/>
    <d v="2019-02-11T00:00:00"/>
  </r>
  <r>
    <n v="50"/>
    <s v="N°50"/>
    <x v="0"/>
    <s v="CIEPTAL MNT"/>
    <s v="Bouazizi Khaled"/>
    <x v="24"/>
    <s v="1 jour"/>
    <s v="Remplacement d'une résistance 5000W"/>
    <s v="Neant"/>
    <x v="0"/>
    <d v="2019-02-11T00:00:00"/>
  </r>
  <r>
    <n v="51"/>
    <s v="N°51"/>
    <x v="0"/>
    <s v="CIEPTAL MNT"/>
    <s v="Aklil Ramdane"/>
    <x v="25"/>
    <s v="1 jour"/>
    <s v="Nettoyage de la hotte de cuisine cote exterieur"/>
    <s v="Neant"/>
    <x v="0"/>
    <d v="2019-02-12T00:00:00"/>
  </r>
  <r>
    <n v="52"/>
    <s v="N°52"/>
    <x v="0"/>
    <s v="CIEPTAL MNT"/>
    <s v="Mergui Moussa"/>
    <x v="25"/>
    <s v="1 jour"/>
    <s v="Fixation d'un store au niveau poste de garde ouest"/>
    <s v="Neant"/>
    <x v="0"/>
    <d v="2019-02-12T00:00:00"/>
  </r>
  <r>
    <n v="53"/>
    <s v="N°53"/>
    <x v="0"/>
    <s v="CIEPTAL MNT"/>
    <s v="Bouazizi Khaled"/>
    <x v="26"/>
    <s v="1 jour"/>
    <s v="Nettoyage des membranes de l'osmose invers"/>
    <s v="Neant"/>
    <x v="0"/>
    <d v="2019-02-13T00:00:00"/>
  </r>
  <r>
    <n v="54"/>
    <s v="N°54"/>
    <x v="0"/>
    <s v="CIEPTAL MNT"/>
    <s v="Bouazizi Khaled"/>
    <x v="27"/>
    <s v="1 jour"/>
    <s v="Curagedes égouts avec camion vacuum"/>
    <s v="Neant"/>
    <x v="0"/>
    <d v="2019-02-14T00:00:00"/>
  </r>
  <r>
    <n v="55"/>
    <s v="N°55"/>
    <x v="0"/>
    <s v="CIEPTAL MNT"/>
    <s v="Mergui Moussa"/>
    <x v="27"/>
    <s v="1 jour"/>
    <s v="Réparation d'une dalle de l'allée vers l'ancienne base"/>
    <s v="Neant"/>
    <x v="0"/>
    <d v="2019-02-14T00:00:00"/>
  </r>
  <r>
    <n v="56"/>
    <s v="N°56"/>
    <x v="0"/>
    <s v="CIEPTAL MNT"/>
    <s v="Mergui Moussa"/>
    <x v="27"/>
    <s v="1 jour"/>
    <s v="Nettoyage de la hotte de cuisine à l'interieur du restaurant"/>
    <s v="Neant"/>
    <x v="0"/>
    <d v="2019-02-14T00:00:00"/>
  </r>
  <r>
    <n v="57"/>
    <s v="N°57"/>
    <x v="0"/>
    <s v="CIEPTAL MNT"/>
    <s v="Bouazizi Khaled"/>
    <x v="28"/>
    <s v="1 jour"/>
    <s v="Changement d'unj discjoncteur moteur au niveau de l'armoire de commande de la pompe du collecteur  principal "/>
    <s v="Neant"/>
    <x v="0"/>
    <d v="2019-02-15T00:00:00"/>
  </r>
  <r>
    <n v="58"/>
    <s v="N°58"/>
    <x v="0"/>
    <s v="CIEPTAL MNT"/>
    <s v="Mergui Moussa"/>
    <x v="29"/>
    <s v="2 jour"/>
    <s v="Excavation d'une tranchée au niveau du collecteur de l'ancienne base de vie"/>
    <s v="Neant"/>
    <x v="0"/>
    <d v="2019-02-17T00:00:00"/>
  </r>
  <r>
    <n v="59"/>
    <s v="N°59"/>
    <x v="0"/>
    <s v="CIEPTAL MNT"/>
    <s v="Mergui Moussa"/>
    <x v="30"/>
    <s v="1 jour"/>
    <s v="Remplacment de la porte en alluminium de l'entrée bloc cuisine (Côté Nord)"/>
    <s v="Neant"/>
    <x v="0"/>
    <d v="2019-02-18T00:00:00"/>
  </r>
  <r>
    <n v="60"/>
    <s v="N°60"/>
    <x v="0"/>
    <s v="CIEPTAL MNT"/>
    <s v="Saïd Ait Oufella"/>
    <x v="31"/>
    <s v="3 jours"/>
    <s v="Preventif des climatiseurs nouvelle base de vie"/>
    <s v="Neant"/>
    <x v="1"/>
    <d v="2019-02-24T00:00:00"/>
  </r>
  <r>
    <n v="61"/>
    <s v="N°61"/>
    <x v="0"/>
    <s v="CIEPTAL MNT"/>
    <s v="Souahlia Md"/>
    <x v="32"/>
    <s v="1 Semaine"/>
    <s v="réparation et changement de lampes, interrupteurs et prises au niveau de la base de vie"/>
    <s v="Neant"/>
    <x v="1"/>
    <d v="2019-02-28T00:00:00"/>
  </r>
  <r>
    <n v="62"/>
    <s v="N°62"/>
    <x v="0"/>
    <s v="CIEPTAL MNT"/>
    <s v="Souahlia Md"/>
    <x v="33"/>
    <s v="3 jours"/>
    <s v="Changment de lampes utilisation de la nacelle"/>
    <s v="Habilitation conducteur"/>
    <x v="0"/>
    <d v="2019-02-27T00:00:00"/>
  </r>
  <r>
    <n v="63"/>
    <s v="N°63"/>
    <x v="0"/>
    <s v="CIEPTAL MNT"/>
    <s v="Saïd Ait Oufella"/>
    <x v="33"/>
    <s v="2 jours"/>
    <s v="Réparation de climatiseur au niveau du bloc Al Jazeera"/>
    <s v="Neant"/>
    <x v="0"/>
    <d v="2019-02-26T00:00:00"/>
  </r>
  <r>
    <n v="64"/>
    <s v="N°64"/>
    <x v="0"/>
    <s v="CIEPTAL MNT"/>
    <s v="Souahlia Md"/>
    <x v="33"/>
    <s v="1 jour"/>
    <s v="Réparation lave linge au niveau dela buanderie"/>
    <s v="Neant"/>
    <x v="0"/>
    <d v="2019-02-25T00:00:00"/>
  </r>
  <r>
    <n v="65"/>
    <s v="N°65"/>
    <x v="0"/>
    <s v="CIEPTAL MNT"/>
    <s v="Saïd Ait Oufella"/>
    <x v="33"/>
    <s v="2 jours"/>
    <s v="Installation d'un climatiseur au niveau du bloc P"/>
    <s v="Neant"/>
    <x v="0"/>
    <d v="2019-02-26T00:00:00"/>
  </r>
  <r>
    <n v="66"/>
    <s v="N°66"/>
    <x v="0"/>
    <s v="CIEPTAL MNT"/>
    <s v="Saïd Ait Oufella"/>
    <x v="33"/>
    <s v="2 jours"/>
    <s v="Réparation frigo au niveau de la cuisine "/>
    <s v="Neant"/>
    <x v="0"/>
    <d v="2019-02-26T00:00:00"/>
  </r>
  <r>
    <n v="67"/>
    <s v="N°67"/>
    <x v="0"/>
    <s v="IT&amp;T"/>
    <s v="Nordine Mokrani"/>
    <x v="34"/>
    <s v="1 Semaine"/>
    <s v="travaux de maintenance CCTV circuit télésurveillance "/>
    <s v="Neant"/>
    <x v="1"/>
    <d v="2019-03-03T00:00:00"/>
  </r>
  <r>
    <n v="68"/>
    <s v="N°68"/>
    <x v="0"/>
    <s v="CIEPTAL MNT"/>
    <s v="Souahlia Md"/>
    <x v="34"/>
    <s v="1 jour"/>
    <s v="Prélevement d'huile transformateur N01 de la sous station N°01 par l'équipe MT Transfo"/>
    <s v="Habilitation électrique"/>
    <x v="1"/>
    <d v="2019-02-26T00:00:00"/>
  </r>
  <r>
    <n v="69"/>
    <s v="N°69"/>
    <x v="0"/>
    <s v="CIEPTAL MNT"/>
    <s v="Saïd Ait Oufella"/>
    <x v="35"/>
    <s v="1 jour"/>
    <s v="réparation des climatiseurs des chambres F21/E17 ancienne base de vie"/>
    <s v="Neant"/>
    <x v="1"/>
    <d v="2019-02-27T00:00:00"/>
  </r>
  <r>
    <n v="70"/>
    <s v="N°70"/>
    <x v="0"/>
    <s v="CIEPTAL MNT"/>
    <s v="Saïd Ait Oufella"/>
    <x v="35"/>
    <s v="1 jour"/>
    <s v="Changement de la résistance du carter centrale HVAC côté sud"/>
    <s v="Neant"/>
    <x v="1"/>
    <d v="2019-02-27T00:00:00"/>
  </r>
  <r>
    <n v="71"/>
    <m/>
    <x v="3"/>
    <m/>
    <m/>
    <x v="36"/>
    <m/>
    <m/>
    <m/>
    <x v="2"/>
    <e v="#VALUE!"/>
  </r>
  <r>
    <n v="72"/>
    <m/>
    <x v="3"/>
    <m/>
    <m/>
    <x v="36"/>
    <m/>
    <m/>
    <m/>
    <x v="2"/>
    <e v="#VALUE!"/>
  </r>
  <r>
    <n v="73"/>
    <m/>
    <x v="3"/>
    <m/>
    <m/>
    <x v="36"/>
    <m/>
    <m/>
    <m/>
    <x v="2"/>
    <e v="#VALUE!"/>
  </r>
  <r>
    <n v="74"/>
    <m/>
    <x v="3"/>
    <m/>
    <m/>
    <x v="36"/>
    <m/>
    <m/>
    <m/>
    <x v="2"/>
    <e v="#VALUE!"/>
  </r>
  <r>
    <n v="75"/>
    <m/>
    <x v="3"/>
    <m/>
    <m/>
    <x v="36"/>
    <m/>
    <m/>
    <m/>
    <x v="2"/>
    <e v="#VALUE!"/>
  </r>
  <r>
    <n v="76"/>
    <m/>
    <x v="3"/>
    <m/>
    <m/>
    <x v="36"/>
    <m/>
    <m/>
    <m/>
    <x v="2"/>
    <e v="#VALUE!"/>
  </r>
  <r>
    <n v="77"/>
    <m/>
    <x v="3"/>
    <m/>
    <m/>
    <x v="36"/>
    <m/>
    <m/>
    <m/>
    <x v="2"/>
    <e v="#VALUE!"/>
  </r>
  <r>
    <n v="78"/>
    <m/>
    <x v="3"/>
    <m/>
    <m/>
    <x v="36"/>
    <m/>
    <m/>
    <m/>
    <x v="2"/>
    <e v="#VALUE!"/>
  </r>
  <r>
    <n v="79"/>
    <m/>
    <x v="3"/>
    <m/>
    <m/>
    <x v="36"/>
    <m/>
    <m/>
    <m/>
    <x v="2"/>
    <e v="#VALUE!"/>
  </r>
  <r>
    <n v="80"/>
    <m/>
    <x v="3"/>
    <m/>
    <m/>
    <x v="36"/>
    <m/>
    <m/>
    <m/>
    <x v="2"/>
    <e v="#VALUE!"/>
  </r>
  <r>
    <n v="81"/>
    <m/>
    <x v="3"/>
    <m/>
    <m/>
    <x v="36"/>
    <m/>
    <m/>
    <m/>
    <x v="2"/>
    <e v="#VALUE!"/>
  </r>
  <r>
    <n v="82"/>
    <m/>
    <x v="3"/>
    <m/>
    <m/>
    <x v="36"/>
    <m/>
    <m/>
    <m/>
    <x v="2"/>
    <e v="#VALUE!"/>
  </r>
  <r>
    <n v="83"/>
    <m/>
    <x v="3"/>
    <m/>
    <m/>
    <x v="36"/>
    <m/>
    <m/>
    <m/>
    <x v="2"/>
    <e v="#VALUE!"/>
  </r>
  <r>
    <n v="84"/>
    <m/>
    <x v="3"/>
    <m/>
    <m/>
    <x v="36"/>
    <m/>
    <m/>
    <m/>
    <x v="2"/>
    <e v="#VALUE!"/>
  </r>
  <r>
    <n v="85"/>
    <m/>
    <x v="3"/>
    <m/>
    <m/>
    <x v="36"/>
    <m/>
    <m/>
    <m/>
    <x v="2"/>
    <e v="#VALUE!"/>
  </r>
  <r>
    <n v="86"/>
    <m/>
    <x v="3"/>
    <m/>
    <m/>
    <x v="36"/>
    <m/>
    <m/>
    <m/>
    <x v="2"/>
    <e v="#VALUE!"/>
  </r>
  <r>
    <n v="87"/>
    <m/>
    <x v="3"/>
    <m/>
    <m/>
    <x v="36"/>
    <m/>
    <m/>
    <m/>
    <x v="2"/>
    <e v="#VALUE!"/>
  </r>
  <r>
    <n v="88"/>
    <m/>
    <x v="3"/>
    <m/>
    <m/>
    <x v="36"/>
    <m/>
    <m/>
    <m/>
    <x v="2"/>
    <e v="#VALUE!"/>
  </r>
  <r>
    <n v="89"/>
    <m/>
    <x v="3"/>
    <m/>
    <m/>
    <x v="36"/>
    <m/>
    <m/>
    <m/>
    <x v="2"/>
    <e v="#VALUE!"/>
  </r>
  <r>
    <n v="90"/>
    <m/>
    <x v="3"/>
    <m/>
    <m/>
    <x v="36"/>
    <m/>
    <m/>
    <m/>
    <x v="2"/>
    <e v="#VALUE!"/>
  </r>
  <r>
    <n v="91"/>
    <m/>
    <x v="3"/>
    <m/>
    <m/>
    <x v="36"/>
    <m/>
    <m/>
    <m/>
    <x v="2"/>
    <e v="#VALUE!"/>
  </r>
  <r>
    <n v="92"/>
    <m/>
    <x v="3"/>
    <m/>
    <m/>
    <x v="36"/>
    <m/>
    <m/>
    <m/>
    <x v="2"/>
    <e v="#VALUE!"/>
  </r>
  <r>
    <n v="93"/>
    <m/>
    <x v="3"/>
    <m/>
    <m/>
    <x v="36"/>
    <m/>
    <m/>
    <m/>
    <x v="2"/>
    <e v="#VALUE!"/>
  </r>
  <r>
    <n v="94"/>
    <m/>
    <x v="3"/>
    <m/>
    <m/>
    <x v="36"/>
    <m/>
    <m/>
    <m/>
    <x v="2"/>
    <e v="#VALUE!"/>
  </r>
  <r>
    <n v="95"/>
    <m/>
    <x v="3"/>
    <m/>
    <m/>
    <x v="36"/>
    <m/>
    <m/>
    <m/>
    <x v="2"/>
    <e v="#VALUE!"/>
  </r>
  <r>
    <n v="96"/>
    <m/>
    <x v="3"/>
    <m/>
    <m/>
    <x v="36"/>
    <m/>
    <m/>
    <m/>
    <x v="2"/>
    <e v="#VALUE!"/>
  </r>
  <r>
    <n v="97"/>
    <m/>
    <x v="3"/>
    <m/>
    <m/>
    <x v="36"/>
    <m/>
    <m/>
    <m/>
    <x v="2"/>
    <e v="#VALUE!"/>
  </r>
  <r>
    <n v="98"/>
    <m/>
    <x v="3"/>
    <m/>
    <m/>
    <x v="36"/>
    <m/>
    <m/>
    <m/>
    <x v="2"/>
    <e v="#VALUE!"/>
  </r>
  <r>
    <n v="99"/>
    <m/>
    <x v="3"/>
    <m/>
    <m/>
    <x v="36"/>
    <m/>
    <m/>
    <m/>
    <x v="2"/>
    <e v="#VALUE!"/>
  </r>
  <r>
    <n v="100"/>
    <m/>
    <x v="3"/>
    <m/>
    <m/>
    <x v="36"/>
    <m/>
    <m/>
    <m/>
    <x v="2"/>
    <e v="#VALUE!"/>
  </r>
  <r>
    <n v="101"/>
    <m/>
    <x v="3"/>
    <m/>
    <m/>
    <x v="36"/>
    <m/>
    <m/>
    <m/>
    <x v="2"/>
    <e v="#VALUE!"/>
  </r>
  <r>
    <n v="102"/>
    <m/>
    <x v="3"/>
    <m/>
    <m/>
    <x v="36"/>
    <m/>
    <m/>
    <m/>
    <x v="2"/>
    <e v="#VALUE!"/>
  </r>
  <r>
    <n v="103"/>
    <m/>
    <x v="3"/>
    <m/>
    <m/>
    <x v="36"/>
    <m/>
    <m/>
    <m/>
    <x v="2"/>
    <e v="#VALUE!"/>
  </r>
  <r>
    <n v="104"/>
    <m/>
    <x v="3"/>
    <m/>
    <m/>
    <x v="36"/>
    <m/>
    <m/>
    <m/>
    <x v="2"/>
    <e v="#VALUE!"/>
  </r>
  <r>
    <n v="105"/>
    <m/>
    <x v="3"/>
    <m/>
    <m/>
    <x v="36"/>
    <m/>
    <m/>
    <m/>
    <x v="2"/>
    <e v="#VALUE!"/>
  </r>
  <r>
    <n v="106"/>
    <m/>
    <x v="3"/>
    <m/>
    <m/>
    <x v="36"/>
    <m/>
    <m/>
    <m/>
    <x v="2"/>
    <e v="#VALUE!"/>
  </r>
  <r>
    <n v="107"/>
    <m/>
    <x v="3"/>
    <m/>
    <m/>
    <x v="36"/>
    <m/>
    <m/>
    <m/>
    <x v="2"/>
    <e v="#VALUE!"/>
  </r>
  <r>
    <n v="108"/>
    <m/>
    <x v="3"/>
    <m/>
    <m/>
    <x v="36"/>
    <m/>
    <m/>
    <m/>
    <x v="2"/>
    <e v="#VALUE!"/>
  </r>
  <r>
    <n v="109"/>
    <m/>
    <x v="3"/>
    <m/>
    <m/>
    <x v="36"/>
    <m/>
    <m/>
    <m/>
    <x v="2"/>
    <e v="#VALUE!"/>
  </r>
  <r>
    <n v="110"/>
    <m/>
    <x v="3"/>
    <m/>
    <m/>
    <x v="36"/>
    <m/>
    <m/>
    <m/>
    <x v="2"/>
    <e v="#VALUE!"/>
  </r>
  <r>
    <n v="111"/>
    <m/>
    <x v="3"/>
    <m/>
    <m/>
    <x v="36"/>
    <m/>
    <m/>
    <m/>
    <x v="2"/>
    <e v="#VALUE!"/>
  </r>
  <r>
    <n v="112"/>
    <m/>
    <x v="3"/>
    <m/>
    <m/>
    <x v="36"/>
    <m/>
    <m/>
    <m/>
    <x v="2"/>
    <e v="#VALUE!"/>
  </r>
  <r>
    <n v="113"/>
    <m/>
    <x v="3"/>
    <m/>
    <m/>
    <x v="36"/>
    <m/>
    <m/>
    <m/>
    <x v="2"/>
    <e v="#VALUE!"/>
  </r>
  <r>
    <n v="114"/>
    <m/>
    <x v="3"/>
    <m/>
    <m/>
    <x v="36"/>
    <m/>
    <m/>
    <m/>
    <x v="2"/>
    <e v="#VALUE!"/>
  </r>
  <r>
    <n v="115"/>
    <m/>
    <x v="3"/>
    <m/>
    <m/>
    <x v="36"/>
    <m/>
    <m/>
    <m/>
    <x v="2"/>
    <e v="#VALUE!"/>
  </r>
  <r>
    <n v="116"/>
    <m/>
    <x v="3"/>
    <m/>
    <m/>
    <x v="36"/>
    <m/>
    <m/>
    <m/>
    <x v="2"/>
    <e v="#VALUE!"/>
  </r>
  <r>
    <n v="117"/>
    <m/>
    <x v="3"/>
    <m/>
    <m/>
    <x v="36"/>
    <m/>
    <m/>
    <m/>
    <x v="2"/>
    <e v="#VALUE!"/>
  </r>
  <r>
    <n v="118"/>
    <m/>
    <x v="3"/>
    <m/>
    <m/>
    <x v="36"/>
    <m/>
    <m/>
    <m/>
    <x v="2"/>
    <e v="#VALUE!"/>
  </r>
  <r>
    <n v="119"/>
    <m/>
    <x v="3"/>
    <m/>
    <m/>
    <x v="36"/>
    <m/>
    <m/>
    <m/>
    <x v="2"/>
    <e v="#VALUE!"/>
  </r>
  <r>
    <n v="120"/>
    <m/>
    <x v="3"/>
    <m/>
    <m/>
    <x v="36"/>
    <m/>
    <m/>
    <m/>
    <x v="2"/>
    <e v="#VALUE!"/>
  </r>
  <r>
    <n v="121"/>
    <m/>
    <x v="3"/>
    <m/>
    <m/>
    <x v="36"/>
    <m/>
    <m/>
    <m/>
    <x v="2"/>
    <e v="#VALUE!"/>
  </r>
  <r>
    <n v="122"/>
    <m/>
    <x v="3"/>
    <m/>
    <m/>
    <x v="36"/>
    <m/>
    <m/>
    <m/>
    <x v="2"/>
    <e v="#VALUE!"/>
  </r>
  <r>
    <n v="123"/>
    <m/>
    <x v="3"/>
    <m/>
    <m/>
    <x v="36"/>
    <m/>
    <m/>
    <m/>
    <x v="2"/>
    <e v="#VALUE!"/>
  </r>
  <r>
    <n v="124"/>
    <m/>
    <x v="3"/>
    <m/>
    <m/>
    <x v="36"/>
    <m/>
    <m/>
    <m/>
    <x v="2"/>
    <e v="#VALUE!"/>
  </r>
  <r>
    <n v="125"/>
    <m/>
    <x v="3"/>
    <m/>
    <m/>
    <x v="36"/>
    <m/>
    <m/>
    <m/>
    <x v="2"/>
    <e v="#VALUE!"/>
  </r>
  <r>
    <n v="126"/>
    <m/>
    <x v="3"/>
    <m/>
    <m/>
    <x v="36"/>
    <m/>
    <m/>
    <m/>
    <x v="2"/>
    <e v="#VALUE!"/>
  </r>
  <r>
    <n v="127"/>
    <m/>
    <x v="3"/>
    <m/>
    <m/>
    <x v="36"/>
    <m/>
    <m/>
    <m/>
    <x v="2"/>
    <e v="#VALUE!"/>
  </r>
  <r>
    <n v="128"/>
    <m/>
    <x v="3"/>
    <m/>
    <m/>
    <x v="36"/>
    <m/>
    <m/>
    <m/>
    <x v="2"/>
    <e v="#VALUE!"/>
  </r>
  <r>
    <n v="129"/>
    <m/>
    <x v="3"/>
    <m/>
    <m/>
    <x v="36"/>
    <m/>
    <m/>
    <m/>
    <x v="2"/>
    <e v="#VALUE!"/>
  </r>
  <r>
    <n v="130"/>
    <m/>
    <x v="3"/>
    <m/>
    <m/>
    <x v="36"/>
    <m/>
    <m/>
    <m/>
    <x v="2"/>
    <e v="#VALUE!"/>
  </r>
  <r>
    <n v="131"/>
    <m/>
    <x v="3"/>
    <m/>
    <m/>
    <x v="36"/>
    <m/>
    <m/>
    <m/>
    <x v="2"/>
    <e v="#VALUE!"/>
  </r>
  <r>
    <n v="132"/>
    <m/>
    <x v="3"/>
    <m/>
    <m/>
    <x v="36"/>
    <m/>
    <m/>
    <m/>
    <x v="2"/>
    <e v="#VALUE!"/>
  </r>
  <r>
    <n v="133"/>
    <m/>
    <x v="3"/>
    <m/>
    <m/>
    <x v="36"/>
    <m/>
    <m/>
    <m/>
    <x v="2"/>
    <e v="#VALUE!"/>
  </r>
  <r>
    <n v="134"/>
    <m/>
    <x v="3"/>
    <m/>
    <m/>
    <x v="36"/>
    <m/>
    <m/>
    <m/>
    <x v="2"/>
    <e v="#VALUE!"/>
  </r>
  <r>
    <n v="135"/>
    <m/>
    <x v="3"/>
    <m/>
    <m/>
    <x v="36"/>
    <m/>
    <m/>
    <m/>
    <x v="2"/>
    <e v="#VALUE!"/>
  </r>
  <r>
    <n v="136"/>
    <m/>
    <x v="3"/>
    <m/>
    <m/>
    <x v="36"/>
    <m/>
    <m/>
    <m/>
    <x v="2"/>
    <e v="#VALUE!"/>
  </r>
  <r>
    <n v="137"/>
    <m/>
    <x v="3"/>
    <m/>
    <m/>
    <x v="36"/>
    <m/>
    <m/>
    <m/>
    <x v="2"/>
    <e v="#VALUE!"/>
  </r>
  <r>
    <n v="138"/>
    <m/>
    <x v="3"/>
    <m/>
    <m/>
    <x v="36"/>
    <m/>
    <m/>
    <m/>
    <x v="2"/>
    <e v="#VALUE!"/>
  </r>
  <r>
    <n v="139"/>
    <m/>
    <x v="3"/>
    <m/>
    <m/>
    <x v="36"/>
    <m/>
    <m/>
    <m/>
    <x v="2"/>
    <e v="#VALUE!"/>
  </r>
  <r>
    <n v="140"/>
    <m/>
    <x v="3"/>
    <m/>
    <m/>
    <x v="36"/>
    <m/>
    <m/>
    <m/>
    <x v="2"/>
    <e v="#VALUE!"/>
  </r>
  <r>
    <n v="141"/>
    <m/>
    <x v="3"/>
    <m/>
    <m/>
    <x v="36"/>
    <m/>
    <m/>
    <m/>
    <x v="2"/>
    <e v="#VALUE!"/>
  </r>
  <r>
    <n v="142"/>
    <m/>
    <x v="3"/>
    <m/>
    <m/>
    <x v="36"/>
    <m/>
    <m/>
    <m/>
    <x v="2"/>
    <e v="#VALUE!"/>
  </r>
  <r>
    <n v="143"/>
    <m/>
    <x v="3"/>
    <m/>
    <m/>
    <x v="36"/>
    <m/>
    <m/>
    <m/>
    <x v="2"/>
    <e v="#VALUE!"/>
  </r>
  <r>
    <n v="144"/>
    <m/>
    <x v="3"/>
    <m/>
    <m/>
    <x v="36"/>
    <m/>
    <m/>
    <m/>
    <x v="2"/>
    <e v="#VALUE!"/>
  </r>
  <r>
    <n v="145"/>
    <m/>
    <x v="3"/>
    <m/>
    <m/>
    <x v="36"/>
    <m/>
    <m/>
    <m/>
    <x v="2"/>
    <e v="#VALUE!"/>
  </r>
  <r>
    <n v="146"/>
    <m/>
    <x v="3"/>
    <m/>
    <m/>
    <x v="36"/>
    <m/>
    <m/>
    <m/>
    <x v="2"/>
    <e v="#VALUE!"/>
  </r>
  <r>
    <n v="147"/>
    <m/>
    <x v="3"/>
    <m/>
    <m/>
    <x v="36"/>
    <m/>
    <m/>
    <m/>
    <x v="2"/>
    <e v="#VALUE!"/>
  </r>
  <r>
    <n v="148"/>
    <m/>
    <x v="3"/>
    <m/>
    <m/>
    <x v="36"/>
    <m/>
    <m/>
    <m/>
    <x v="2"/>
    <e v="#VALUE!"/>
  </r>
  <r>
    <n v="149"/>
    <m/>
    <x v="3"/>
    <m/>
    <m/>
    <x v="36"/>
    <m/>
    <m/>
    <m/>
    <x v="2"/>
    <e v="#VALUE!"/>
  </r>
  <r>
    <n v="150"/>
    <m/>
    <x v="3"/>
    <m/>
    <m/>
    <x v="36"/>
    <m/>
    <m/>
    <m/>
    <x v="2"/>
    <e v="#VALUE!"/>
  </r>
  <r>
    <n v="151"/>
    <m/>
    <x v="3"/>
    <m/>
    <m/>
    <x v="36"/>
    <m/>
    <m/>
    <m/>
    <x v="2"/>
    <e v="#VALUE!"/>
  </r>
  <r>
    <n v="152"/>
    <m/>
    <x v="3"/>
    <m/>
    <m/>
    <x v="36"/>
    <m/>
    <m/>
    <m/>
    <x v="2"/>
    <e v="#VALUE!"/>
  </r>
  <r>
    <n v="153"/>
    <m/>
    <x v="3"/>
    <m/>
    <m/>
    <x v="36"/>
    <m/>
    <m/>
    <m/>
    <x v="2"/>
    <e v="#VALUE!"/>
  </r>
  <r>
    <n v="154"/>
    <m/>
    <x v="3"/>
    <m/>
    <m/>
    <x v="36"/>
    <m/>
    <m/>
    <m/>
    <x v="2"/>
    <e v="#VALUE!"/>
  </r>
  <r>
    <n v="155"/>
    <m/>
    <x v="3"/>
    <m/>
    <m/>
    <x v="36"/>
    <m/>
    <m/>
    <m/>
    <x v="2"/>
    <e v="#VALUE!"/>
  </r>
  <r>
    <n v="156"/>
    <m/>
    <x v="3"/>
    <m/>
    <m/>
    <x v="36"/>
    <m/>
    <m/>
    <m/>
    <x v="2"/>
    <e v="#VALUE!"/>
  </r>
  <r>
    <n v="157"/>
    <m/>
    <x v="3"/>
    <m/>
    <m/>
    <x v="36"/>
    <m/>
    <m/>
    <m/>
    <x v="2"/>
    <e v="#VALUE!"/>
  </r>
  <r>
    <n v="158"/>
    <m/>
    <x v="3"/>
    <m/>
    <m/>
    <x v="36"/>
    <m/>
    <m/>
    <m/>
    <x v="2"/>
    <e v="#VALUE!"/>
  </r>
  <r>
    <n v="159"/>
    <m/>
    <x v="3"/>
    <m/>
    <m/>
    <x v="36"/>
    <m/>
    <m/>
    <m/>
    <x v="2"/>
    <e v="#VALUE!"/>
  </r>
  <r>
    <n v="160"/>
    <m/>
    <x v="3"/>
    <m/>
    <m/>
    <x v="36"/>
    <m/>
    <m/>
    <m/>
    <x v="2"/>
    <e v="#VALUE!"/>
  </r>
  <r>
    <n v="161"/>
    <m/>
    <x v="3"/>
    <m/>
    <m/>
    <x v="36"/>
    <m/>
    <m/>
    <m/>
    <x v="2"/>
    <e v="#VALUE!"/>
  </r>
  <r>
    <n v="162"/>
    <m/>
    <x v="3"/>
    <m/>
    <m/>
    <x v="36"/>
    <m/>
    <m/>
    <m/>
    <x v="2"/>
    <e v="#VALUE!"/>
  </r>
  <r>
    <n v="163"/>
    <m/>
    <x v="3"/>
    <m/>
    <m/>
    <x v="36"/>
    <m/>
    <m/>
    <m/>
    <x v="2"/>
    <e v="#VALUE!"/>
  </r>
  <r>
    <n v="164"/>
    <m/>
    <x v="3"/>
    <m/>
    <m/>
    <x v="36"/>
    <m/>
    <m/>
    <m/>
    <x v="2"/>
    <e v="#VALUE!"/>
  </r>
  <r>
    <n v="165"/>
    <m/>
    <x v="3"/>
    <m/>
    <m/>
    <x v="36"/>
    <m/>
    <m/>
    <m/>
    <x v="2"/>
    <e v="#VALUE!"/>
  </r>
  <r>
    <n v="166"/>
    <m/>
    <x v="3"/>
    <m/>
    <m/>
    <x v="36"/>
    <m/>
    <m/>
    <m/>
    <x v="2"/>
    <e v="#VALUE!"/>
  </r>
  <r>
    <n v="167"/>
    <m/>
    <x v="3"/>
    <m/>
    <m/>
    <x v="36"/>
    <m/>
    <m/>
    <m/>
    <x v="2"/>
    <e v="#VALUE!"/>
  </r>
  <r>
    <n v="168"/>
    <m/>
    <x v="3"/>
    <m/>
    <m/>
    <x v="36"/>
    <m/>
    <m/>
    <m/>
    <x v="2"/>
    <e v="#VALUE!"/>
  </r>
  <r>
    <n v="169"/>
    <m/>
    <x v="3"/>
    <m/>
    <m/>
    <x v="36"/>
    <m/>
    <m/>
    <m/>
    <x v="2"/>
    <e v="#VALUE!"/>
  </r>
  <r>
    <n v="170"/>
    <m/>
    <x v="3"/>
    <m/>
    <m/>
    <x v="36"/>
    <m/>
    <m/>
    <m/>
    <x v="2"/>
    <e v="#VALUE!"/>
  </r>
  <r>
    <n v="171"/>
    <m/>
    <x v="3"/>
    <m/>
    <m/>
    <x v="36"/>
    <m/>
    <m/>
    <m/>
    <x v="2"/>
    <e v="#VALUE!"/>
  </r>
  <r>
    <n v="172"/>
    <m/>
    <x v="3"/>
    <m/>
    <m/>
    <x v="36"/>
    <m/>
    <m/>
    <m/>
    <x v="2"/>
    <e v="#VALUE!"/>
  </r>
  <r>
    <n v="173"/>
    <m/>
    <x v="3"/>
    <m/>
    <m/>
    <x v="36"/>
    <m/>
    <m/>
    <m/>
    <x v="2"/>
    <e v="#VALUE!"/>
  </r>
  <r>
    <n v="174"/>
    <m/>
    <x v="3"/>
    <m/>
    <m/>
    <x v="36"/>
    <m/>
    <m/>
    <m/>
    <x v="2"/>
    <e v="#VALUE!"/>
  </r>
  <r>
    <n v="175"/>
    <m/>
    <x v="3"/>
    <m/>
    <m/>
    <x v="36"/>
    <m/>
    <m/>
    <m/>
    <x v="2"/>
    <e v="#VALUE!"/>
  </r>
  <r>
    <n v="176"/>
    <m/>
    <x v="3"/>
    <m/>
    <m/>
    <x v="36"/>
    <m/>
    <m/>
    <m/>
    <x v="2"/>
    <e v="#VALUE!"/>
  </r>
  <r>
    <n v="177"/>
    <m/>
    <x v="3"/>
    <m/>
    <m/>
    <x v="36"/>
    <m/>
    <m/>
    <m/>
    <x v="2"/>
    <e v="#VALUE!"/>
  </r>
  <r>
    <n v="178"/>
    <m/>
    <x v="3"/>
    <m/>
    <m/>
    <x v="36"/>
    <m/>
    <m/>
    <m/>
    <x v="2"/>
    <e v="#VALUE!"/>
  </r>
  <r>
    <n v="179"/>
    <m/>
    <x v="3"/>
    <m/>
    <m/>
    <x v="36"/>
    <m/>
    <m/>
    <m/>
    <x v="2"/>
    <e v="#VALUE!"/>
  </r>
  <r>
    <n v="180"/>
    <m/>
    <x v="3"/>
    <m/>
    <m/>
    <x v="36"/>
    <m/>
    <m/>
    <m/>
    <x v="2"/>
    <e v="#VALUE!"/>
  </r>
  <r>
    <n v="181"/>
    <m/>
    <x v="3"/>
    <m/>
    <m/>
    <x v="36"/>
    <m/>
    <m/>
    <m/>
    <x v="2"/>
    <e v="#VALUE!"/>
  </r>
  <r>
    <n v="182"/>
    <m/>
    <x v="3"/>
    <m/>
    <m/>
    <x v="36"/>
    <m/>
    <m/>
    <m/>
    <x v="2"/>
    <e v="#VALUE!"/>
  </r>
  <r>
    <n v="183"/>
    <m/>
    <x v="3"/>
    <m/>
    <m/>
    <x v="36"/>
    <m/>
    <m/>
    <m/>
    <x v="2"/>
    <e v="#VALUE!"/>
  </r>
  <r>
    <n v="184"/>
    <m/>
    <x v="3"/>
    <m/>
    <m/>
    <x v="36"/>
    <m/>
    <m/>
    <m/>
    <x v="2"/>
    <e v="#VALUE!"/>
  </r>
  <r>
    <n v="185"/>
    <m/>
    <x v="3"/>
    <m/>
    <m/>
    <x v="36"/>
    <m/>
    <m/>
    <m/>
    <x v="2"/>
    <e v="#VALUE!"/>
  </r>
  <r>
    <n v="186"/>
    <m/>
    <x v="3"/>
    <m/>
    <m/>
    <x v="36"/>
    <m/>
    <m/>
    <m/>
    <x v="2"/>
    <e v="#VALUE!"/>
  </r>
  <r>
    <n v="187"/>
    <m/>
    <x v="3"/>
    <m/>
    <m/>
    <x v="36"/>
    <m/>
    <m/>
    <m/>
    <x v="2"/>
    <e v="#VALUE!"/>
  </r>
  <r>
    <n v="188"/>
    <m/>
    <x v="3"/>
    <m/>
    <m/>
    <x v="36"/>
    <m/>
    <m/>
    <m/>
    <x v="2"/>
    <e v="#VALUE!"/>
  </r>
  <r>
    <n v="189"/>
    <m/>
    <x v="3"/>
    <m/>
    <m/>
    <x v="36"/>
    <m/>
    <m/>
    <m/>
    <x v="2"/>
    <e v="#VALUE!"/>
  </r>
  <r>
    <n v="190"/>
    <m/>
    <x v="3"/>
    <m/>
    <m/>
    <x v="36"/>
    <m/>
    <m/>
    <m/>
    <x v="2"/>
    <e v="#VALUE!"/>
  </r>
  <r>
    <n v="191"/>
    <m/>
    <x v="3"/>
    <m/>
    <m/>
    <x v="36"/>
    <m/>
    <m/>
    <m/>
    <x v="2"/>
    <e v="#VALUE!"/>
  </r>
  <r>
    <n v="192"/>
    <m/>
    <x v="3"/>
    <m/>
    <m/>
    <x v="36"/>
    <m/>
    <m/>
    <m/>
    <x v="2"/>
    <e v="#VALUE!"/>
  </r>
  <r>
    <n v="193"/>
    <m/>
    <x v="3"/>
    <m/>
    <m/>
    <x v="36"/>
    <m/>
    <m/>
    <m/>
    <x v="2"/>
    <e v="#VALUE!"/>
  </r>
  <r>
    <n v="194"/>
    <m/>
    <x v="3"/>
    <m/>
    <m/>
    <x v="36"/>
    <m/>
    <m/>
    <m/>
    <x v="2"/>
    <e v="#VALUE!"/>
  </r>
  <r>
    <n v="195"/>
    <m/>
    <x v="3"/>
    <m/>
    <m/>
    <x v="36"/>
    <m/>
    <m/>
    <m/>
    <x v="2"/>
    <e v="#VALUE!"/>
  </r>
  <r>
    <n v="196"/>
    <m/>
    <x v="3"/>
    <m/>
    <m/>
    <x v="36"/>
    <m/>
    <m/>
    <m/>
    <x v="2"/>
    <e v="#VALUE!"/>
  </r>
  <r>
    <n v="197"/>
    <m/>
    <x v="3"/>
    <m/>
    <m/>
    <x v="36"/>
    <m/>
    <m/>
    <m/>
    <x v="2"/>
    <e v="#VALUE!"/>
  </r>
  <r>
    <n v="198"/>
    <m/>
    <x v="3"/>
    <m/>
    <m/>
    <x v="36"/>
    <m/>
    <m/>
    <m/>
    <x v="2"/>
    <e v="#VALUE!"/>
  </r>
  <r>
    <n v="199"/>
    <m/>
    <x v="3"/>
    <m/>
    <m/>
    <x v="36"/>
    <m/>
    <m/>
    <m/>
    <x v="2"/>
    <e v="#VALUE!"/>
  </r>
  <r>
    <n v="200"/>
    <m/>
    <x v="3"/>
    <m/>
    <m/>
    <x v="36"/>
    <m/>
    <m/>
    <m/>
    <x v="2"/>
    <e v="#VALUE!"/>
  </r>
  <r>
    <n v="201"/>
    <m/>
    <x v="3"/>
    <m/>
    <m/>
    <x v="36"/>
    <m/>
    <m/>
    <m/>
    <x v="2"/>
    <e v="#VALUE!"/>
  </r>
  <r>
    <n v="202"/>
    <m/>
    <x v="3"/>
    <m/>
    <m/>
    <x v="36"/>
    <m/>
    <m/>
    <m/>
    <x v="2"/>
    <e v="#VALUE!"/>
  </r>
  <r>
    <n v="203"/>
    <m/>
    <x v="3"/>
    <m/>
    <m/>
    <x v="36"/>
    <m/>
    <m/>
    <m/>
    <x v="2"/>
    <e v="#VALUE!"/>
  </r>
  <r>
    <n v="204"/>
    <m/>
    <x v="3"/>
    <m/>
    <m/>
    <x v="36"/>
    <m/>
    <m/>
    <m/>
    <x v="2"/>
    <e v="#VALUE!"/>
  </r>
  <r>
    <n v="205"/>
    <m/>
    <x v="3"/>
    <m/>
    <m/>
    <x v="36"/>
    <m/>
    <m/>
    <m/>
    <x v="2"/>
    <e v="#VALUE!"/>
  </r>
  <r>
    <n v="206"/>
    <m/>
    <x v="3"/>
    <m/>
    <m/>
    <x v="36"/>
    <m/>
    <m/>
    <m/>
    <x v="2"/>
    <e v="#VALUE!"/>
  </r>
  <r>
    <n v="207"/>
    <m/>
    <x v="3"/>
    <m/>
    <m/>
    <x v="36"/>
    <m/>
    <m/>
    <m/>
    <x v="2"/>
    <e v="#VALUE!"/>
  </r>
  <r>
    <n v="208"/>
    <m/>
    <x v="3"/>
    <m/>
    <m/>
    <x v="36"/>
    <m/>
    <m/>
    <m/>
    <x v="2"/>
    <e v="#VALUE!"/>
  </r>
  <r>
    <n v="209"/>
    <m/>
    <x v="3"/>
    <m/>
    <m/>
    <x v="36"/>
    <m/>
    <m/>
    <m/>
    <x v="2"/>
    <e v="#VALUE!"/>
  </r>
  <r>
    <n v="210"/>
    <m/>
    <x v="3"/>
    <m/>
    <m/>
    <x v="36"/>
    <m/>
    <m/>
    <m/>
    <x v="2"/>
    <e v="#VALUE!"/>
  </r>
  <r>
    <n v="211"/>
    <m/>
    <x v="3"/>
    <m/>
    <m/>
    <x v="36"/>
    <m/>
    <m/>
    <m/>
    <x v="2"/>
    <e v="#VALUE!"/>
  </r>
  <r>
    <n v="212"/>
    <m/>
    <x v="3"/>
    <m/>
    <m/>
    <x v="36"/>
    <m/>
    <m/>
    <m/>
    <x v="2"/>
    <e v="#VALUE!"/>
  </r>
  <r>
    <n v="213"/>
    <m/>
    <x v="3"/>
    <m/>
    <m/>
    <x v="36"/>
    <m/>
    <m/>
    <m/>
    <x v="2"/>
    <e v="#VALUE!"/>
  </r>
  <r>
    <n v="214"/>
    <m/>
    <x v="3"/>
    <m/>
    <m/>
    <x v="36"/>
    <m/>
    <m/>
    <m/>
    <x v="2"/>
    <e v="#VALUE!"/>
  </r>
  <r>
    <n v="215"/>
    <m/>
    <x v="3"/>
    <m/>
    <m/>
    <x v="36"/>
    <m/>
    <m/>
    <m/>
    <x v="2"/>
    <e v="#VALUE!"/>
  </r>
  <r>
    <n v="216"/>
    <m/>
    <x v="3"/>
    <m/>
    <m/>
    <x v="36"/>
    <m/>
    <m/>
    <m/>
    <x v="2"/>
    <e v="#VALUE!"/>
  </r>
  <r>
    <n v="217"/>
    <m/>
    <x v="3"/>
    <m/>
    <m/>
    <x v="36"/>
    <m/>
    <m/>
    <m/>
    <x v="2"/>
    <e v="#VALUE!"/>
  </r>
  <r>
    <n v="218"/>
    <m/>
    <x v="3"/>
    <m/>
    <m/>
    <x v="36"/>
    <m/>
    <m/>
    <m/>
    <x v="2"/>
    <e v="#VALUE!"/>
  </r>
  <r>
    <n v="219"/>
    <m/>
    <x v="3"/>
    <m/>
    <m/>
    <x v="36"/>
    <m/>
    <m/>
    <m/>
    <x v="2"/>
    <e v="#VALUE!"/>
  </r>
  <r>
    <n v="220"/>
    <m/>
    <x v="3"/>
    <m/>
    <m/>
    <x v="36"/>
    <m/>
    <m/>
    <m/>
    <x v="2"/>
    <e v="#VALUE!"/>
  </r>
  <r>
    <n v="221"/>
    <m/>
    <x v="3"/>
    <m/>
    <m/>
    <x v="36"/>
    <m/>
    <m/>
    <m/>
    <x v="2"/>
    <e v="#VALUE!"/>
  </r>
  <r>
    <n v="222"/>
    <m/>
    <x v="3"/>
    <m/>
    <m/>
    <x v="36"/>
    <m/>
    <m/>
    <m/>
    <x v="2"/>
    <e v="#VALUE!"/>
  </r>
  <r>
    <n v="223"/>
    <m/>
    <x v="3"/>
    <m/>
    <m/>
    <x v="36"/>
    <m/>
    <m/>
    <m/>
    <x v="2"/>
    <e v="#VALUE!"/>
  </r>
  <r>
    <n v="224"/>
    <m/>
    <x v="3"/>
    <m/>
    <m/>
    <x v="36"/>
    <m/>
    <m/>
    <m/>
    <x v="2"/>
    <e v="#VALUE!"/>
  </r>
  <r>
    <n v="225"/>
    <m/>
    <x v="3"/>
    <m/>
    <m/>
    <x v="36"/>
    <m/>
    <m/>
    <m/>
    <x v="2"/>
    <e v="#VALUE!"/>
  </r>
  <r>
    <n v="226"/>
    <m/>
    <x v="3"/>
    <m/>
    <m/>
    <x v="36"/>
    <m/>
    <m/>
    <m/>
    <x v="2"/>
    <e v="#VALUE!"/>
  </r>
  <r>
    <n v="227"/>
    <m/>
    <x v="3"/>
    <m/>
    <m/>
    <x v="36"/>
    <m/>
    <m/>
    <m/>
    <x v="2"/>
    <e v="#VALUE!"/>
  </r>
  <r>
    <n v="228"/>
    <m/>
    <x v="3"/>
    <m/>
    <m/>
    <x v="36"/>
    <m/>
    <m/>
    <m/>
    <x v="2"/>
    <e v="#VALUE!"/>
  </r>
  <r>
    <n v="229"/>
    <m/>
    <x v="3"/>
    <m/>
    <m/>
    <x v="36"/>
    <m/>
    <m/>
    <m/>
    <x v="2"/>
    <e v="#VALUE!"/>
  </r>
  <r>
    <n v="230"/>
    <m/>
    <x v="3"/>
    <m/>
    <m/>
    <x v="36"/>
    <m/>
    <m/>
    <m/>
    <x v="2"/>
    <e v="#VALUE!"/>
  </r>
  <r>
    <n v="231"/>
    <m/>
    <x v="3"/>
    <m/>
    <m/>
    <x v="36"/>
    <m/>
    <m/>
    <m/>
    <x v="2"/>
    <e v="#VALUE!"/>
  </r>
  <r>
    <n v="232"/>
    <m/>
    <x v="3"/>
    <m/>
    <m/>
    <x v="36"/>
    <m/>
    <m/>
    <m/>
    <x v="2"/>
    <e v="#VALUE!"/>
  </r>
  <r>
    <n v="233"/>
    <m/>
    <x v="3"/>
    <m/>
    <m/>
    <x v="36"/>
    <m/>
    <m/>
    <m/>
    <x v="2"/>
    <e v="#VALUE!"/>
  </r>
  <r>
    <n v="234"/>
    <m/>
    <x v="3"/>
    <m/>
    <m/>
    <x v="36"/>
    <m/>
    <m/>
    <m/>
    <x v="2"/>
    <e v="#VALUE!"/>
  </r>
  <r>
    <n v="235"/>
    <m/>
    <x v="3"/>
    <m/>
    <m/>
    <x v="36"/>
    <m/>
    <m/>
    <m/>
    <x v="2"/>
    <e v="#VALUE!"/>
  </r>
  <r>
    <n v="236"/>
    <m/>
    <x v="3"/>
    <m/>
    <m/>
    <x v="36"/>
    <m/>
    <m/>
    <m/>
    <x v="2"/>
    <e v="#VALUE!"/>
  </r>
  <r>
    <n v="237"/>
    <m/>
    <x v="3"/>
    <m/>
    <m/>
    <x v="36"/>
    <m/>
    <m/>
    <m/>
    <x v="2"/>
    <e v="#VALUE!"/>
  </r>
  <r>
    <n v="238"/>
    <m/>
    <x v="3"/>
    <m/>
    <m/>
    <x v="36"/>
    <m/>
    <m/>
    <m/>
    <x v="2"/>
    <e v="#VALUE!"/>
  </r>
  <r>
    <n v="239"/>
    <m/>
    <x v="3"/>
    <m/>
    <m/>
    <x v="36"/>
    <m/>
    <m/>
    <m/>
    <x v="2"/>
    <e v="#VALUE!"/>
  </r>
  <r>
    <n v="240"/>
    <m/>
    <x v="3"/>
    <m/>
    <m/>
    <x v="36"/>
    <m/>
    <m/>
    <m/>
    <x v="2"/>
    <e v="#VALUE!"/>
  </r>
  <r>
    <n v="241"/>
    <m/>
    <x v="3"/>
    <m/>
    <m/>
    <x v="36"/>
    <m/>
    <m/>
    <m/>
    <x v="2"/>
    <e v="#VALUE!"/>
  </r>
  <r>
    <n v="242"/>
    <m/>
    <x v="3"/>
    <m/>
    <m/>
    <x v="36"/>
    <m/>
    <m/>
    <m/>
    <x v="2"/>
    <e v="#VALUE!"/>
  </r>
  <r>
    <n v="243"/>
    <m/>
    <x v="3"/>
    <m/>
    <m/>
    <x v="36"/>
    <m/>
    <m/>
    <m/>
    <x v="2"/>
    <e v="#VALUE!"/>
  </r>
  <r>
    <n v="244"/>
    <m/>
    <x v="3"/>
    <m/>
    <m/>
    <x v="36"/>
    <m/>
    <m/>
    <m/>
    <x v="2"/>
    <e v="#VALUE!"/>
  </r>
  <r>
    <n v="245"/>
    <m/>
    <x v="3"/>
    <m/>
    <m/>
    <x v="36"/>
    <m/>
    <m/>
    <m/>
    <x v="2"/>
    <e v="#VALUE!"/>
  </r>
  <r>
    <n v="246"/>
    <m/>
    <x v="3"/>
    <m/>
    <m/>
    <x v="36"/>
    <m/>
    <m/>
    <m/>
    <x v="2"/>
    <e v="#VALUE!"/>
  </r>
  <r>
    <n v="247"/>
    <m/>
    <x v="3"/>
    <m/>
    <m/>
    <x v="36"/>
    <m/>
    <m/>
    <m/>
    <x v="2"/>
    <e v="#VALUE!"/>
  </r>
  <r>
    <n v="248"/>
    <m/>
    <x v="3"/>
    <m/>
    <m/>
    <x v="36"/>
    <m/>
    <m/>
    <m/>
    <x v="2"/>
    <e v="#VALUE!"/>
  </r>
  <r>
    <n v="249"/>
    <m/>
    <x v="3"/>
    <m/>
    <m/>
    <x v="36"/>
    <m/>
    <m/>
    <m/>
    <x v="2"/>
    <e v="#VALUE!"/>
  </r>
  <r>
    <n v="250"/>
    <m/>
    <x v="3"/>
    <m/>
    <m/>
    <x v="36"/>
    <m/>
    <m/>
    <m/>
    <x v="2"/>
    <e v="#VALUE!"/>
  </r>
  <r>
    <n v="251"/>
    <m/>
    <x v="3"/>
    <m/>
    <m/>
    <x v="36"/>
    <m/>
    <m/>
    <m/>
    <x v="2"/>
    <e v="#VALUE!"/>
  </r>
  <r>
    <n v="252"/>
    <m/>
    <x v="3"/>
    <m/>
    <m/>
    <x v="36"/>
    <m/>
    <m/>
    <m/>
    <x v="2"/>
    <e v="#VALUE!"/>
  </r>
  <r>
    <n v="253"/>
    <m/>
    <x v="3"/>
    <m/>
    <m/>
    <x v="36"/>
    <m/>
    <m/>
    <m/>
    <x v="2"/>
    <e v="#VALUE!"/>
  </r>
  <r>
    <n v="254"/>
    <m/>
    <x v="3"/>
    <m/>
    <m/>
    <x v="36"/>
    <m/>
    <m/>
    <m/>
    <x v="2"/>
    <e v="#VALUE!"/>
  </r>
  <r>
    <n v="255"/>
    <m/>
    <x v="3"/>
    <m/>
    <m/>
    <x v="36"/>
    <m/>
    <m/>
    <m/>
    <x v="2"/>
    <e v="#VALUE!"/>
  </r>
  <r>
    <n v="256"/>
    <m/>
    <x v="3"/>
    <m/>
    <m/>
    <x v="36"/>
    <m/>
    <m/>
    <m/>
    <x v="2"/>
    <e v="#VALUE!"/>
  </r>
  <r>
    <n v="257"/>
    <m/>
    <x v="3"/>
    <m/>
    <m/>
    <x v="36"/>
    <m/>
    <m/>
    <m/>
    <x v="2"/>
    <e v="#VALUE!"/>
  </r>
  <r>
    <n v="258"/>
    <m/>
    <x v="3"/>
    <m/>
    <m/>
    <x v="36"/>
    <m/>
    <m/>
    <m/>
    <x v="2"/>
    <e v="#VALUE!"/>
  </r>
  <r>
    <n v="259"/>
    <m/>
    <x v="3"/>
    <m/>
    <m/>
    <x v="36"/>
    <m/>
    <m/>
    <m/>
    <x v="2"/>
    <e v="#VALUE!"/>
  </r>
  <r>
    <n v="260"/>
    <m/>
    <x v="3"/>
    <m/>
    <m/>
    <x v="36"/>
    <m/>
    <m/>
    <m/>
    <x v="2"/>
    <e v="#VALUE!"/>
  </r>
  <r>
    <n v="261"/>
    <m/>
    <x v="3"/>
    <m/>
    <m/>
    <x v="36"/>
    <m/>
    <m/>
    <m/>
    <x v="2"/>
    <e v="#VALUE!"/>
  </r>
  <r>
    <n v="262"/>
    <m/>
    <x v="3"/>
    <m/>
    <m/>
    <x v="36"/>
    <m/>
    <m/>
    <m/>
    <x v="2"/>
    <e v="#VALUE!"/>
  </r>
  <r>
    <n v="263"/>
    <m/>
    <x v="3"/>
    <m/>
    <m/>
    <x v="36"/>
    <m/>
    <m/>
    <m/>
    <x v="2"/>
    <e v="#VALUE!"/>
  </r>
  <r>
    <n v="264"/>
    <m/>
    <x v="3"/>
    <m/>
    <m/>
    <x v="36"/>
    <m/>
    <m/>
    <m/>
    <x v="2"/>
    <e v="#VALUE!"/>
  </r>
  <r>
    <n v="265"/>
    <m/>
    <x v="3"/>
    <m/>
    <m/>
    <x v="36"/>
    <m/>
    <m/>
    <m/>
    <x v="2"/>
    <e v="#VALUE!"/>
  </r>
  <r>
    <n v="266"/>
    <m/>
    <x v="3"/>
    <m/>
    <m/>
    <x v="36"/>
    <m/>
    <m/>
    <m/>
    <x v="2"/>
    <e v="#VALUE!"/>
  </r>
  <r>
    <n v="267"/>
    <m/>
    <x v="3"/>
    <m/>
    <m/>
    <x v="36"/>
    <m/>
    <m/>
    <m/>
    <x v="2"/>
    <e v="#VALUE!"/>
  </r>
  <r>
    <n v="268"/>
    <m/>
    <x v="3"/>
    <m/>
    <m/>
    <x v="36"/>
    <m/>
    <m/>
    <m/>
    <x v="2"/>
    <e v="#VALUE!"/>
  </r>
  <r>
    <n v="269"/>
    <m/>
    <x v="3"/>
    <m/>
    <m/>
    <x v="36"/>
    <m/>
    <m/>
    <m/>
    <x v="2"/>
    <e v="#VALUE!"/>
  </r>
  <r>
    <n v="270"/>
    <m/>
    <x v="3"/>
    <m/>
    <m/>
    <x v="36"/>
    <m/>
    <m/>
    <m/>
    <x v="2"/>
    <e v="#VALUE!"/>
  </r>
  <r>
    <n v="271"/>
    <m/>
    <x v="3"/>
    <m/>
    <m/>
    <x v="36"/>
    <m/>
    <m/>
    <m/>
    <x v="2"/>
    <e v="#VALUE!"/>
  </r>
  <r>
    <n v="272"/>
    <m/>
    <x v="3"/>
    <m/>
    <m/>
    <x v="36"/>
    <m/>
    <m/>
    <m/>
    <x v="2"/>
    <e v="#VALUE!"/>
  </r>
  <r>
    <n v="273"/>
    <m/>
    <x v="3"/>
    <m/>
    <m/>
    <x v="36"/>
    <m/>
    <m/>
    <m/>
    <x v="2"/>
    <e v="#VALUE!"/>
  </r>
  <r>
    <n v="274"/>
    <m/>
    <x v="3"/>
    <m/>
    <m/>
    <x v="36"/>
    <m/>
    <m/>
    <m/>
    <x v="2"/>
    <e v="#VALUE!"/>
  </r>
  <r>
    <n v="275"/>
    <m/>
    <x v="3"/>
    <m/>
    <m/>
    <x v="36"/>
    <m/>
    <m/>
    <m/>
    <x v="2"/>
    <e v="#VALUE!"/>
  </r>
  <r>
    <n v="276"/>
    <m/>
    <x v="3"/>
    <m/>
    <m/>
    <x v="36"/>
    <m/>
    <m/>
    <m/>
    <x v="2"/>
    <e v="#VALUE!"/>
  </r>
  <r>
    <n v="277"/>
    <m/>
    <x v="3"/>
    <m/>
    <m/>
    <x v="36"/>
    <m/>
    <m/>
    <m/>
    <x v="2"/>
    <e v="#VALUE!"/>
  </r>
  <r>
    <n v="278"/>
    <m/>
    <x v="3"/>
    <m/>
    <m/>
    <x v="36"/>
    <m/>
    <m/>
    <m/>
    <x v="2"/>
    <e v="#VALUE!"/>
  </r>
  <r>
    <n v="279"/>
    <m/>
    <x v="3"/>
    <m/>
    <m/>
    <x v="36"/>
    <m/>
    <m/>
    <m/>
    <x v="2"/>
    <e v="#VALUE!"/>
  </r>
  <r>
    <n v="280"/>
    <m/>
    <x v="3"/>
    <m/>
    <m/>
    <x v="36"/>
    <m/>
    <m/>
    <m/>
    <x v="2"/>
    <e v="#VALUE!"/>
  </r>
  <r>
    <n v="281"/>
    <m/>
    <x v="3"/>
    <m/>
    <m/>
    <x v="36"/>
    <m/>
    <m/>
    <m/>
    <x v="2"/>
    <e v="#VALUE!"/>
  </r>
  <r>
    <n v="282"/>
    <m/>
    <x v="3"/>
    <m/>
    <m/>
    <x v="36"/>
    <m/>
    <m/>
    <m/>
    <x v="2"/>
    <e v="#VALUE!"/>
  </r>
  <r>
    <n v="283"/>
    <m/>
    <x v="3"/>
    <m/>
    <m/>
    <x v="36"/>
    <m/>
    <m/>
    <m/>
    <x v="2"/>
    <e v="#VALUE!"/>
  </r>
  <r>
    <n v="284"/>
    <m/>
    <x v="3"/>
    <m/>
    <m/>
    <x v="36"/>
    <m/>
    <m/>
    <m/>
    <x v="2"/>
    <e v="#VALUE!"/>
  </r>
  <r>
    <n v="285"/>
    <m/>
    <x v="3"/>
    <m/>
    <m/>
    <x v="36"/>
    <m/>
    <m/>
    <m/>
    <x v="2"/>
    <e v="#VALUE!"/>
  </r>
  <r>
    <n v="286"/>
    <m/>
    <x v="3"/>
    <m/>
    <m/>
    <x v="36"/>
    <m/>
    <m/>
    <m/>
    <x v="2"/>
    <e v="#VALUE!"/>
  </r>
  <r>
    <n v="287"/>
    <m/>
    <x v="3"/>
    <m/>
    <m/>
    <x v="36"/>
    <m/>
    <m/>
    <m/>
    <x v="2"/>
    <e v="#VALUE!"/>
  </r>
  <r>
    <n v="288"/>
    <m/>
    <x v="3"/>
    <m/>
    <m/>
    <x v="36"/>
    <m/>
    <m/>
    <m/>
    <x v="2"/>
    <e v="#VALUE!"/>
  </r>
  <r>
    <n v="289"/>
    <m/>
    <x v="3"/>
    <m/>
    <m/>
    <x v="36"/>
    <m/>
    <m/>
    <m/>
    <x v="2"/>
    <e v="#VALUE!"/>
  </r>
  <r>
    <n v="290"/>
    <m/>
    <x v="3"/>
    <m/>
    <m/>
    <x v="36"/>
    <m/>
    <m/>
    <m/>
    <x v="2"/>
    <e v="#VALUE!"/>
  </r>
  <r>
    <n v="291"/>
    <m/>
    <x v="3"/>
    <m/>
    <m/>
    <x v="36"/>
    <m/>
    <m/>
    <m/>
    <x v="2"/>
    <e v="#VALUE!"/>
  </r>
  <r>
    <n v="292"/>
    <m/>
    <x v="3"/>
    <m/>
    <m/>
    <x v="36"/>
    <m/>
    <m/>
    <m/>
    <x v="2"/>
    <e v="#VALUE!"/>
  </r>
  <r>
    <n v="293"/>
    <m/>
    <x v="3"/>
    <m/>
    <m/>
    <x v="36"/>
    <m/>
    <m/>
    <m/>
    <x v="2"/>
    <e v="#VALUE!"/>
  </r>
  <r>
    <n v="294"/>
    <m/>
    <x v="3"/>
    <m/>
    <m/>
    <x v="36"/>
    <m/>
    <m/>
    <m/>
    <x v="2"/>
    <e v="#VALUE!"/>
  </r>
  <r>
    <n v="295"/>
    <m/>
    <x v="3"/>
    <m/>
    <m/>
    <x v="36"/>
    <m/>
    <m/>
    <m/>
    <x v="2"/>
    <e v="#VALUE!"/>
  </r>
  <r>
    <n v="296"/>
    <m/>
    <x v="3"/>
    <m/>
    <m/>
    <x v="36"/>
    <m/>
    <m/>
    <m/>
    <x v="2"/>
    <e v="#VALUE!"/>
  </r>
  <r>
    <n v="297"/>
    <m/>
    <x v="3"/>
    <m/>
    <m/>
    <x v="36"/>
    <m/>
    <m/>
    <m/>
    <x v="2"/>
    <e v="#VALUE!"/>
  </r>
  <r>
    <n v="298"/>
    <m/>
    <x v="3"/>
    <m/>
    <m/>
    <x v="36"/>
    <m/>
    <m/>
    <m/>
    <x v="2"/>
    <e v="#VALUE!"/>
  </r>
  <r>
    <n v="299"/>
    <m/>
    <x v="3"/>
    <m/>
    <m/>
    <x v="36"/>
    <m/>
    <m/>
    <m/>
    <x v="2"/>
    <e v="#VALUE!"/>
  </r>
  <r>
    <n v="300"/>
    <m/>
    <x v="3"/>
    <m/>
    <m/>
    <x v="36"/>
    <m/>
    <m/>
    <m/>
    <x v="2"/>
    <e v="#VALUE!"/>
  </r>
  <r>
    <n v="301"/>
    <m/>
    <x v="3"/>
    <m/>
    <m/>
    <x v="36"/>
    <m/>
    <m/>
    <m/>
    <x v="2"/>
    <e v="#VALUE!"/>
  </r>
  <r>
    <n v="302"/>
    <m/>
    <x v="3"/>
    <m/>
    <m/>
    <x v="36"/>
    <m/>
    <m/>
    <m/>
    <x v="2"/>
    <e v="#VALUE!"/>
  </r>
  <r>
    <n v="303"/>
    <m/>
    <x v="3"/>
    <m/>
    <m/>
    <x v="36"/>
    <m/>
    <m/>
    <m/>
    <x v="2"/>
    <e v="#VALUE!"/>
  </r>
  <r>
    <n v="304"/>
    <m/>
    <x v="3"/>
    <m/>
    <m/>
    <x v="36"/>
    <m/>
    <m/>
    <m/>
    <x v="2"/>
    <e v="#VALUE!"/>
  </r>
  <r>
    <n v="305"/>
    <m/>
    <x v="3"/>
    <m/>
    <m/>
    <x v="36"/>
    <m/>
    <m/>
    <m/>
    <x v="2"/>
    <e v="#VALUE!"/>
  </r>
  <r>
    <n v="306"/>
    <m/>
    <x v="3"/>
    <m/>
    <m/>
    <x v="36"/>
    <m/>
    <m/>
    <m/>
    <x v="2"/>
    <e v="#VALUE!"/>
  </r>
  <r>
    <n v="307"/>
    <m/>
    <x v="3"/>
    <m/>
    <m/>
    <x v="36"/>
    <m/>
    <m/>
    <m/>
    <x v="2"/>
    <e v="#VALUE!"/>
  </r>
  <r>
    <n v="308"/>
    <m/>
    <x v="3"/>
    <m/>
    <m/>
    <x v="36"/>
    <m/>
    <m/>
    <m/>
    <x v="2"/>
    <e v="#VALUE!"/>
  </r>
  <r>
    <n v="309"/>
    <m/>
    <x v="3"/>
    <m/>
    <m/>
    <x v="36"/>
    <m/>
    <m/>
    <m/>
    <x v="2"/>
    <e v="#VALUE!"/>
  </r>
  <r>
    <n v="310"/>
    <m/>
    <x v="3"/>
    <m/>
    <m/>
    <x v="36"/>
    <m/>
    <m/>
    <m/>
    <x v="2"/>
    <e v="#VALUE!"/>
  </r>
  <r>
    <n v="311"/>
    <m/>
    <x v="3"/>
    <m/>
    <m/>
    <x v="36"/>
    <m/>
    <m/>
    <m/>
    <x v="2"/>
    <e v="#VALUE!"/>
  </r>
  <r>
    <n v="312"/>
    <m/>
    <x v="3"/>
    <m/>
    <m/>
    <x v="36"/>
    <m/>
    <m/>
    <m/>
    <x v="2"/>
    <e v="#VALUE!"/>
  </r>
  <r>
    <n v="313"/>
    <m/>
    <x v="3"/>
    <m/>
    <m/>
    <x v="36"/>
    <m/>
    <m/>
    <m/>
    <x v="2"/>
    <e v="#VALUE!"/>
  </r>
  <r>
    <n v="314"/>
    <m/>
    <x v="3"/>
    <m/>
    <m/>
    <x v="36"/>
    <m/>
    <m/>
    <m/>
    <x v="2"/>
    <e v="#VALUE!"/>
  </r>
  <r>
    <n v="315"/>
    <m/>
    <x v="3"/>
    <m/>
    <m/>
    <x v="36"/>
    <m/>
    <m/>
    <m/>
    <x v="2"/>
    <e v="#VALUE!"/>
  </r>
  <r>
    <n v="316"/>
    <m/>
    <x v="3"/>
    <m/>
    <m/>
    <x v="36"/>
    <m/>
    <m/>
    <m/>
    <x v="2"/>
    <e v="#VALUE!"/>
  </r>
  <r>
    <n v="317"/>
    <m/>
    <x v="3"/>
    <m/>
    <m/>
    <x v="36"/>
    <m/>
    <m/>
    <m/>
    <x v="2"/>
    <e v="#VALUE!"/>
  </r>
  <r>
    <n v="318"/>
    <m/>
    <x v="3"/>
    <m/>
    <m/>
    <x v="36"/>
    <m/>
    <m/>
    <m/>
    <x v="2"/>
    <e v="#VALUE!"/>
  </r>
  <r>
    <n v="319"/>
    <m/>
    <x v="3"/>
    <m/>
    <m/>
    <x v="36"/>
    <m/>
    <m/>
    <m/>
    <x v="2"/>
    <e v="#VALUE!"/>
  </r>
  <r>
    <n v="320"/>
    <m/>
    <x v="3"/>
    <m/>
    <m/>
    <x v="36"/>
    <m/>
    <m/>
    <m/>
    <x v="2"/>
    <e v="#VALUE!"/>
  </r>
  <r>
    <n v="321"/>
    <m/>
    <x v="3"/>
    <m/>
    <m/>
    <x v="36"/>
    <m/>
    <m/>
    <m/>
    <x v="2"/>
    <e v="#VALUE!"/>
  </r>
  <r>
    <n v="322"/>
    <m/>
    <x v="3"/>
    <m/>
    <m/>
    <x v="36"/>
    <m/>
    <m/>
    <m/>
    <x v="2"/>
    <e v="#VALUE!"/>
  </r>
  <r>
    <n v="323"/>
    <m/>
    <x v="3"/>
    <m/>
    <m/>
    <x v="36"/>
    <m/>
    <m/>
    <m/>
    <x v="2"/>
    <e v="#VALUE!"/>
  </r>
  <r>
    <n v="324"/>
    <m/>
    <x v="3"/>
    <m/>
    <m/>
    <x v="36"/>
    <m/>
    <m/>
    <m/>
    <x v="2"/>
    <e v="#VALUE!"/>
  </r>
  <r>
    <n v="325"/>
    <m/>
    <x v="3"/>
    <m/>
    <m/>
    <x v="36"/>
    <m/>
    <m/>
    <m/>
    <x v="2"/>
    <e v="#VALUE!"/>
  </r>
  <r>
    <n v="326"/>
    <m/>
    <x v="3"/>
    <m/>
    <m/>
    <x v="36"/>
    <m/>
    <m/>
    <m/>
    <x v="2"/>
    <e v="#VALUE!"/>
  </r>
  <r>
    <n v="327"/>
    <m/>
    <x v="3"/>
    <m/>
    <m/>
    <x v="36"/>
    <m/>
    <m/>
    <m/>
    <x v="2"/>
    <e v="#VALUE!"/>
  </r>
  <r>
    <n v="328"/>
    <m/>
    <x v="3"/>
    <m/>
    <m/>
    <x v="36"/>
    <m/>
    <m/>
    <m/>
    <x v="2"/>
    <e v="#VALUE!"/>
  </r>
  <r>
    <n v="329"/>
    <m/>
    <x v="3"/>
    <m/>
    <m/>
    <x v="36"/>
    <m/>
    <m/>
    <m/>
    <x v="2"/>
    <e v="#VALUE!"/>
  </r>
  <r>
    <n v="330"/>
    <m/>
    <x v="3"/>
    <m/>
    <m/>
    <x v="36"/>
    <m/>
    <m/>
    <m/>
    <x v="2"/>
    <e v="#VALUE!"/>
  </r>
  <r>
    <n v="331"/>
    <m/>
    <x v="3"/>
    <m/>
    <m/>
    <x v="36"/>
    <m/>
    <m/>
    <m/>
    <x v="2"/>
    <e v="#VALUE!"/>
  </r>
  <r>
    <n v="332"/>
    <m/>
    <x v="3"/>
    <m/>
    <m/>
    <x v="36"/>
    <m/>
    <m/>
    <m/>
    <x v="2"/>
    <e v="#VALUE!"/>
  </r>
  <r>
    <n v="333"/>
    <m/>
    <x v="3"/>
    <m/>
    <m/>
    <x v="36"/>
    <m/>
    <m/>
    <m/>
    <x v="2"/>
    <e v="#VALUE!"/>
  </r>
  <r>
    <n v="334"/>
    <m/>
    <x v="3"/>
    <m/>
    <m/>
    <x v="36"/>
    <m/>
    <m/>
    <m/>
    <x v="2"/>
    <e v="#VALUE!"/>
  </r>
  <r>
    <n v="335"/>
    <m/>
    <x v="3"/>
    <m/>
    <m/>
    <x v="36"/>
    <m/>
    <m/>
    <m/>
    <x v="2"/>
    <e v="#VALUE!"/>
  </r>
  <r>
    <n v="336"/>
    <m/>
    <x v="3"/>
    <m/>
    <m/>
    <x v="36"/>
    <m/>
    <m/>
    <m/>
    <x v="2"/>
    <e v="#VALUE!"/>
  </r>
  <r>
    <n v="337"/>
    <m/>
    <x v="3"/>
    <m/>
    <m/>
    <x v="36"/>
    <m/>
    <m/>
    <m/>
    <x v="2"/>
    <e v="#VALUE!"/>
  </r>
  <r>
    <n v="338"/>
    <m/>
    <x v="3"/>
    <m/>
    <m/>
    <x v="36"/>
    <m/>
    <m/>
    <m/>
    <x v="2"/>
    <e v="#VALUE!"/>
  </r>
  <r>
    <n v="339"/>
    <m/>
    <x v="3"/>
    <m/>
    <m/>
    <x v="36"/>
    <m/>
    <m/>
    <m/>
    <x v="2"/>
    <e v="#VALUE!"/>
  </r>
  <r>
    <n v="340"/>
    <m/>
    <x v="3"/>
    <m/>
    <m/>
    <x v="36"/>
    <m/>
    <m/>
    <m/>
    <x v="2"/>
    <e v="#VALUE!"/>
  </r>
  <r>
    <n v="341"/>
    <m/>
    <x v="3"/>
    <m/>
    <m/>
    <x v="36"/>
    <m/>
    <m/>
    <m/>
    <x v="2"/>
    <e v="#VALUE!"/>
  </r>
  <r>
    <n v="342"/>
    <m/>
    <x v="3"/>
    <m/>
    <m/>
    <x v="36"/>
    <m/>
    <m/>
    <m/>
    <x v="2"/>
    <e v="#VALUE!"/>
  </r>
  <r>
    <n v="343"/>
    <m/>
    <x v="3"/>
    <m/>
    <m/>
    <x v="36"/>
    <m/>
    <m/>
    <m/>
    <x v="2"/>
    <e v="#VALUE!"/>
  </r>
  <r>
    <n v="344"/>
    <m/>
    <x v="3"/>
    <m/>
    <m/>
    <x v="36"/>
    <m/>
    <m/>
    <m/>
    <x v="2"/>
    <e v="#VALUE!"/>
  </r>
  <r>
    <n v="345"/>
    <m/>
    <x v="3"/>
    <m/>
    <m/>
    <x v="36"/>
    <m/>
    <m/>
    <m/>
    <x v="2"/>
    <e v="#VALUE!"/>
  </r>
  <r>
    <n v="346"/>
    <m/>
    <x v="3"/>
    <m/>
    <m/>
    <x v="36"/>
    <m/>
    <m/>
    <m/>
    <x v="2"/>
    <e v="#VALUE!"/>
  </r>
  <r>
    <n v="347"/>
    <m/>
    <x v="3"/>
    <m/>
    <m/>
    <x v="36"/>
    <m/>
    <m/>
    <m/>
    <x v="2"/>
    <e v="#VALUE!"/>
  </r>
  <r>
    <n v="348"/>
    <m/>
    <x v="3"/>
    <m/>
    <m/>
    <x v="36"/>
    <m/>
    <m/>
    <m/>
    <x v="2"/>
    <e v="#VALUE!"/>
  </r>
  <r>
    <n v="349"/>
    <m/>
    <x v="3"/>
    <m/>
    <m/>
    <x v="36"/>
    <m/>
    <m/>
    <m/>
    <x v="2"/>
    <e v="#VALUE!"/>
  </r>
  <r>
    <n v="350"/>
    <m/>
    <x v="3"/>
    <m/>
    <m/>
    <x v="36"/>
    <m/>
    <m/>
    <m/>
    <x v="2"/>
    <e v="#VALUE!"/>
  </r>
  <r>
    <n v="351"/>
    <m/>
    <x v="3"/>
    <m/>
    <m/>
    <x v="36"/>
    <m/>
    <m/>
    <m/>
    <x v="2"/>
    <e v="#VALUE!"/>
  </r>
  <r>
    <n v="352"/>
    <m/>
    <x v="3"/>
    <m/>
    <m/>
    <x v="36"/>
    <m/>
    <m/>
    <m/>
    <x v="2"/>
    <e v="#VALUE!"/>
  </r>
  <r>
    <n v="353"/>
    <m/>
    <x v="3"/>
    <m/>
    <m/>
    <x v="36"/>
    <m/>
    <m/>
    <m/>
    <x v="2"/>
    <e v="#VALUE!"/>
  </r>
  <r>
    <n v="354"/>
    <m/>
    <x v="3"/>
    <m/>
    <m/>
    <x v="36"/>
    <m/>
    <m/>
    <m/>
    <x v="2"/>
    <e v="#VALUE!"/>
  </r>
  <r>
    <n v="355"/>
    <m/>
    <x v="3"/>
    <m/>
    <m/>
    <x v="36"/>
    <m/>
    <m/>
    <m/>
    <x v="2"/>
    <e v="#VALUE!"/>
  </r>
  <r>
    <n v="356"/>
    <m/>
    <x v="3"/>
    <m/>
    <m/>
    <x v="36"/>
    <m/>
    <m/>
    <m/>
    <x v="2"/>
    <e v="#VALUE!"/>
  </r>
  <r>
    <n v="357"/>
    <m/>
    <x v="3"/>
    <m/>
    <m/>
    <x v="36"/>
    <m/>
    <m/>
    <m/>
    <x v="2"/>
    <e v="#VALUE!"/>
  </r>
  <r>
    <n v="358"/>
    <m/>
    <x v="3"/>
    <m/>
    <m/>
    <x v="36"/>
    <m/>
    <m/>
    <m/>
    <x v="2"/>
    <e v="#VALUE!"/>
  </r>
  <r>
    <n v="359"/>
    <m/>
    <x v="3"/>
    <m/>
    <m/>
    <x v="36"/>
    <m/>
    <m/>
    <m/>
    <x v="2"/>
    <e v="#VALUE!"/>
  </r>
  <r>
    <n v="360"/>
    <m/>
    <x v="3"/>
    <m/>
    <m/>
    <x v="36"/>
    <m/>
    <m/>
    <m/>
    <x v="2"/>
    <e v="#VALUE!"/>
  </r>
  <r>
    <n v="361"/>
    <m/>
    <x v="3"/>
    <m/>
    <m/>
    <x v="36"/>
    <m/>
    <m/>
    <m/>
    <x v="2"/>
    <e v="#VALUE!"/>
  </r>
  <r>
    <n v="362"/>
    <m/>
    <x v="3"/>
    <m/>
    <m/>
    <x v="36"/>
    <m/>
    <m/>
    <m/>
    <x v="2"/>
    <e v="#VALUE!"/>
  </r>
  <r>
    <n v="363"/>
    <m/>
    <x v="3"/>
    <m/>
    <m/>
    <x v="36"/>
    <m/>
    <m/>
    <m/>
    <x v="2"/>
    <e v="#VALUE!"/>
  </r>
  <r>
    <n v="364"/>
    <m/>
    <x v="3"/>
    <m/>
    <m/>
    <x v="36"/>
    <m/>
    <m/>
    <m/>
    <x v="2"/>
    <e v="#VALUE!"/>
  </r>
  <r>
    <n v="365"/>
    <m/>
    <x v="3"/>
    <m/>
    <m/>
    <x v="36"/>
    <m/>
    <m/>
    <m/>
    <x v="2"/>
    <e v="#VALUE!"/>
  </r>
  <r>
    <n v="366"/>
    <m/>
    <x v="3"/>
    <m/>
    <m/>
    <x v="36"/>
    <m/>
    <m/>
    <m/>
    <x v="2"/>
    <e v="#VALUE!"/>
  </r>
  <r>
    <n v="367"/>
    <m/>
    <x v="3"/>
    <m/>
    <m/>
    <x v="36"/>
    <m/>
    <m/>
    <m/>
    <x v="2"/>
    <e v="#VALUE!"/>
  </r>
  <r>
    <n v="368"/>
    <m/>
    <x v="3"/>
    <m/>
    <m/>
    <x v="36"/>
    <m/>
    <m/>
    <m/>
    <x v="2"/>
    <e v="#VALUE!"/>
  </r>
  <r>
    <n v="369"/>
    <m/>
    <x v="3"/>
    <m/>
    <m/>
    <x v="36"/>
    <m/>
    <m/>
    <m/>
    <x v="2"/>
    <e v="#VALUE!"/>
  </r>
  <r>
    <n v="370"/>
    <m/>
    <x v="3"/>
    <m/>
    <m/>
    <x v="36"/>
    <m/>
    <m/>
    <m/>
    <x v="2"/>
    <e v="#VALUE!"/>
  </r>
  <r>
    <n v="371"/>
    <m/>
    <x v="3"/>
    <m/>
    <m/>
    <x v="36"/>
    <m/>
    <m/>
    <m/>
    <x v="2"/>
    <e v="#VALUE!"/>
  </r>
  <r>
    <n v="372"/>
    <m/>
    <x v="3"/>
    <m/>
    <m/>
    <x v="36"/>
    <m/>
    <m/>
    <m/>
    <x v="2"/>
    <e v="#VALUE!"/>
  </r>
  <r>
    <n v="373"/>
    <m/>
    <x v="3"/>
    <m/>
    <m/>
    <x v="36"/>
    <m/>
    <m/>
    <m/>
    <x v="2"/>
    <e v="#VALUE!"/>
  </r>
  <r>
    <n v="374"/>
    <m/>
    <x v="3"/>
    <m/>
    <m/>
    <x v="36"/>
    <m/>
    <m/>
    <m/>
    <x v="2"/>
    <e v="#VALUE!"/>
  </r>
  <r>
    <n v="375"/>
    <m/>
    <x v="3"/>
    <m/>
    <m/>
    <x v="36"/>
    <m/>
    <m/>
    <m/>
    <x v="2"/>
    <e v="#VALUE!"/>
  </r>
  <r>
    <n v="376"/>
    <m/>
    <x v="3"/>
    <m/>
    <m/>
    <x v="36"/>
    <m/>
    <m/>
    <m/>
    <x v="2"/>
    <e v="#VALUE!"/>
  </r>
  <r>
    <n v="377"/>
    <m/>
    <x v="3"/>
    <m/>
    <m/>
    <x v="36"/>
    <m/>
    <m/>
    <m/>
    <x v="2"/>
    <e v="#VALUE!"/>
  </r>
  <r>
    <n v="378"/>
    <m/>
    <x v="3"/>
    <m/>
    <m/>
    <x v="36"/>
    <m/>
    <m/>
    <m/>
    <x v="2"/>
    <e v="#VALUE!"/>
  </r>
  <r>
    <n v="379"/>
    <m/>
    <x v="3"/>
    <m/>
    <m/>
    <x v="36"/>
    <m/>
    <m/>
    <m/>
    <x v="2"/>
    <e v="#VALUE!"/>
  </r>
  <r>
    <n v="380"/>
    <m/>
    <x v="3"/>
    <m/>
    <m/>
    <x v="36"/>
    <m/>
    <m/>
    <m/>
    <x v="2"/>
    <e v="#VALUE!"/>
  </r>
  <r>
    <n v="381"/>
    <m/>
    <x v="3"/>
    <m/>
    <m/>
    <x v="36"/>
    <m/>
    <m/>
    <m/>
    <x v="2"/>
    <e v="#VALUE!"/>
  </r>
  <r>
    <n v="382"/>
    <m/>
    <x v="3"/>
    <m/>
    <m/>
    <x v="36"/>
    <m/>
    <m/>
    <m/>
    <x v="2"/>
    <e v="#VALUE!"/>
  </r>
  <r>
    <n v="383"/>
    <m/>
    <x v="3"/>
    <m/>
    <m/>
    <x v="36"/>
    <m/>
    <m/>
    <m/>
    <x v="2"/>
    <e v="#VALUE!"/>
  </r>
  <r>
    <n v="384"/>
    <m/>
    <x v="3"/>
    <m/>
    <m/>
    <x v="36"/>
    <m/>
    <m/>
    <m/>
    <x v="2"/>
    <e v="#VALUE!"/>
  </r>
  <r>
    <n v="385"/>
    <m/>
    <x v="3"/>
    <m/>
    <m/>
    <x v="36"/>
    <m/>
    <m/>
    <m/>
    <x v="2"/>
    <e v="#VALUE!"/>
  </r>
  <r>
    <n v="386"/>
    <m/>
    <x v="3"/>
    <m/>
    <m/>
    <x v="36"/>
    <m/>
    <m/>
    <m/>
    <x v="2"/>
    <e v="#VALUE!"/>
  </r>
  <r>
    <n v="387"/>
    <m/>
    <x v="3"/>
    <m/>
    <m/>
    <x v="36"/>
    <m/>
    <m/>
    <m/>
    <x v="2"/>
    <e v="#VALUE!"/>
  </r>
  <r>
    <n v="388"/>
    <m/>
    <x v="3"/>
    <m/>
    <m/>
    <x v="36"/>
    <m/>
    <m/>
    <m/>
    <x v="2"/>
    <e v="#VALUE!"/>
  </r>
  <r>
    <n v="389"/>
    <m/>
    <x v="3"/>
    <m/>
    <m/>
    <x v="36"/>
    <m/>
    <m/>
    <m/>
    <x v="2"/>
    <e v="#VALUE!"/>
  </r>
  <r>
    <n v="390"/>
    <m/>
    <x v="3"/>
    <m/>
    <m/>
    <x v="36"/>
    <m/>
    <m/>
    <m/>
    <x v="2"/>
    <e v="#VALUE!"/>
  </r>
  <r>
    <n v="391"/>
    <m/>
    <x v="3"/>
    <m/>
    <m/>
    <x v="36"/>
    <m/>
    <m/>
    <m/>
    <x v="2"/>
    <e v="#VALUE!"/>
  </r>
  <r>
    <n v="392"/>
    <m/>
    <x v="3"/>
    <m/>
    <m/>
    <x v="36"/>
    <m/>
    <m/>
    <m/>
    <x v="2"/>
    <e v="#VALUE!"/>
  </r>
  <r>
    <n v="393"/>
    <m/>
    <x v="3"/>
    <m/>
    <m/>
    <x v="36"/>
    <m/>
    <m/>
    <m/>
    <x v="2"/>
    <e v="#VALUE!"/>
  </r>
  <r>
    <n v="394"/>
    <m/>
    <x v="3"/>
    <m/>
    <m/>
    <x v="36"/>
    <m/>
    <m/>
    <m/>
    <x v="2"/>
    <e v="#VALUE!"/>
  </r>
  <r>
    <n v="395"/>
    <m/>
    <x v="3"/>
    <m/>
    <m/>
    <x v="36"/>
    <m/>
    <m/>
    <m/>
    <x v="2"/>
    <e v="#VALUE!"/>
  </r>
  <r>
    <n v="396"/>
    <m/>
    <x v="3"/>
    <m/>
    <m/>
    <x v="36"/>
    <m/>
    <m/>
    <m/>
    <x v="2"/>
    <e v="#VALUE!"/>
  </r>
  <r>
    <n v="397"/>
    <m/>
    <x v="3"/>
    <m/>
    <m/>
    <x v="36"/>
    <m/>
    <m/>
    <m/>
    <x v="2"/>
    <e v="#VALUE!"/>
  </r>
  <r>
    <n v="398"/>
    <m/>
    <x v="3"/>
    <m/>
    <m/>
    <x v="36"/>
    <m/>
    <m/>
    <m/>
    <x v="2"/>
    <e v="#VALUE!"/>
  </r>
  <r>
    <n v="399"/>
    <m/>
    <x v="3"/>
    <m/>
    <m/>
    <x v="36"/>
    <m/>
    <m/>
    <m/>
    <x v="2"/>
    <e v="#VALUE!"/>
  </r>
  <r>
    <n v="400"/>
    <m/>
    <x v="3"/>
    <m/>
    <m/>
    <x v="36"/>
    <m/>
    <m/>
    <m/>
    <x v="2"/>
    <e v="#VALUE!"/>
  </r>
  <r>
    <n v="401"/>
    <m/>
    <x v="3"/>
    <m/>
    <m/>
    <x v="36"/>
    <m/>
    <m/>
    <m/>
    <x v="2"/>
    <e v="#VALUE!"/>
  </r>
  <r>
    <n v="402"/>
    <m/>
    <x v="3"/>
    <m/>
    <m/>
    <x v="36"/>
    <m/>
    <m/>
    <m/>
    <x v="2"/>
    <e v="#VALUE!"/>
  </r>
  <r>
    <n v="403"/>
    <m/>
    <x v="3"/>
    <m/>
    <m/>
    <x v="36"/>
    <m/>
    <m/>
    <m/>
    <x v="2"/>
    <e v="#VALUE!"/>
  </r>
  <r>
    <n v="404"/>
    <m/>
    <x v="3"/>
    <m/>
    <m/>
    <x v="36"/>
    <m/>
    <m/>
    <m/>
    <x v="2"/>
    <e v="#VALUE!"/>
  </r>
  <r>
    <n v="405"/>
    <m/>
    <x v="3"/>
    <m/>
    <m/>
    <x v="36"/>
    <m/>
    <m/>
    <m/>
    <x v="2"/>
    <e v="#VALUE!"/>
  </r>
  <r>
    <n v="406"/>
    <m/>
    <x v="3"/>
    <m/>
    <m/>
    <x v="36"/>
    <m/>
    <m/>
    <m/>
    <x v="2"/>
    <e v="#VALUE!"/>
  </r>
  <r>
    <n v="407"/>
    <m/>
    <x v="3"/>
    <m/>
    <m/>
    <x v="36"/>
    <m/>
    <m/>
    <m/>
    <x v="2"/>
    <e v="#VALUE!"/>
  </r>
  <r>
    <n v="408"/>
    <m/>
    <x v="3"/>
    <m/>
    <m/>
    <x v="36"/>
    <m/>
    <m/>
    <m/>
    <x v="2"/>
    <e v="#VALUE!"/>
  </r>
  <r>
    <n v="409"/>
    <m/>
    <x v="3"/>
    <m/>
    <m/>
    <x v="36"/>
    <m/>
    <m/>
    <m/>
    <x v="2"/>
    <e v="#VALUE!"/>
  </r>
  <r>
    <n v="410"/>
    <m/>
    <x v="3"/>
    <m/>
    <m/>
    <x v="36"/>
    <m/>
    <m/>
    <m/>
    <x v="2"/>
    <e v="#VALUE!"/>
  </r>
  <r>
    <n v="411"/>
    <m/>
    <x v="3"/>
    <m/>
    <m/>
    <x v="36"/>
    <m/>
    <m/>
    <m/>
    <x v="2"/>
    <e v="#VALUE!"/>
  </r>
  <r>
    <n v="412"/>
    <m/>
    <x v="3"/>
    <m/>
    <m/>
    <x v="36"/>
    <m/>
    <m/>
    <m/>
    <x v="2"/>
    <e v="#VALUE!"/>
  </r>
  <r>
    <n v="413"/>
    <m/>
    <x v="3"/>
    <m/>
    <m/>
    <x v="36"/>
    <m/>
    <m/>
    <m/>
    <x v="2"/>
    <e v="#VALUE!"/>
  </r>
  <r>
    <n v="414"/>
    <m/>
    <x v="3"/>
    <m/>
    <m/>
    <x v="36"/>
    <m/>
    <m/>
    <m/>
    <x v="2"/>
    <e v="#VALUE!"/>
  </r>
  <r>
    <n v="415"/>
    <m/>
    <x v="3"/>
    <m/>
    <m/>
    <x v="36"/>
    <m/>
    <m/>
    <m/>
    <x v="2"/>
    <e v="#VALUE!"/>
  </r>
  <r>
    <n v="416"/>
    <m/>
    <x v="3"/>
    <m/>
    <m/>
    <x v="36"/>
    <m/>
    <m/>
    <m/>
    <x v="2"/>
    <e v="#VALUE!"/>
  </r>
  <r>
    <n v="417"/>
    <m/>
    <x v="3"/>
    <m/>
    <m/>
    <x v="36"/>
    <m/>
    <m/>
    <m/>
    <x v="2"/>
    <e v="#VALUE!"/>
  </r>
  <r>
    <n v="418"/>
    <m/>
    <x v="3"/>
    <m/>
    <m/>
    <x v="36"/>
    <m/>
    <m/>
    <m/>
    <x v="2"/>
    <e v="#VALUE!"/>
  </r>
  <r>
    <n v="419"/>
    <m/>
    <x v="3"/>
    <m/>
    <m/>
    <x v="36"/>
    <m/>
    <m/>
    <m/>
    <x v="2"/>
    <e v="#VALUE!"/>
  </r>
  <r>
    <n v="420"/>
    <m/>
    <x v="3"/>
    <m/>
    <m/>
    <x v="36"/>
    <m/>
    <m/>
    <m/>
    <x v="2"/>
    <e v="#VALUE!"/>
  </r>
  <r>
    <n v="421"/>
    <m/>
    <x v="3"/>
    <m/>
    <m/>
    <x v="36"/>
    <m/>
    <m/>
    <m/>
    <x v="2"/>
    <e v="#VALUE!"/>
  </r>
  <r>
    <n v="422"/>
    <m/>
    <x v="3"/>
    <m/>
    <m/>
    <x v="36"/>
    <m/>
    <m/>
    <m/>
    <x v="2"/>
    <e v="#VALUE!"/>
  </r>
  <r>
    <n v="423"/>
    <m/>
    <x v="3"/>
    <m/>
    <m/>
    <x v="36"/>
    <m/>
    <m/>
    <m/>
    <x v="2"/>
    <e v="#VALUE!"/>
  </r>
  <r>
    <n v="424"/>
    <m/>
    <x v="3"/>
    <m/>
    <m/>
    <x v="36"/>
    <m/>
    <m/>
    <m/>
    <x v="2"/>
    <e v="#VALUE!"/>
  </r>
  <r>
    <n v="425"/>
    <m/>
    <x v="3"/>
    <m/>
    <m/>
    <x v="36"/>
    <m/>
    <m/>
    <m/>
    <x v="2"/>
    <e v="#VALUE!"/>
  </r>
  <r>
    <n v="426"/>
    <m/>
    <x v="3"/>
    <m/>
    <m/>
    <x v="36"/>
    <m/>
    <m/>
    <m/>
    <x v="2"/>
    <e v="#VALUE!"/>
  </r>
  <r>
    <n v="427"/>
    <m/>
    <x v="3"/>
    <m/>
    <m/>
    <x v="36"/>
    <m/>
    <m/>
    <m/>
    <x v="2"/>
    <e v="#VALUE!"/>
  </r>
  <r>
    <n v="428"/>
    <m/>
    <x v="3"/>
    <m/>
    <m/>
    <x v="36"/>
    <m/>
    <m/>
    <m/>
    <x v="2"/>
    <e v="#VALUE!"/>
  </r>
  <r>
    <n v="429"/>
    <m/>
    <x v="3"/>
    <m/>
    <m/>
    <x v="36"/>
    <m/>
    <m/>
    <m/>
    <x v="2"/>
    <e v="#VALUE!"/>
  </r>
  <r>
    <n v="430"/>
    <m/>
    <x v="3"/>
    <m/>
    <m/>
    <x v="36"/>
    <m/>
    <m/>
    <m/>
    <x v="2"/>
    <e v="#VALUE!"/>
  </r>
  <r>
    <n v="431"/>
    <m/>
    <x v="3"/>
    <m/>
    <m/>
    <x v="36"/>
    <m/>
    <m/>
    <m/>
    <x v="2"/>
    <e v="#VALUE!"/>
  </r>
  <r>
    <n v="432"/>
    <m/>
    <x v="3"/>
    <m/>
    <m/>
    <x v="36"/>
    <m/>
    <m/>
    <m/>
    <x v="2"/>
    <e v="#VALUE!"/>
  </r>
  <r>
    <n v="433"/>
    <m/>
    <x v="3"/>
    <m/>
    <m/>
    <x v="36"/>
    <m/>
    <m/>
    <m/>
    <x v="2"/>
    <e v="#VALUE!"/>
  </r>
  <r>
    <n v="434"/>
    <m/>
    <x v="3"/>
    <m/>
    <m/>
    <x v="36"/>
    <m/>
    <m/>
    <m/>
    <x v="2"/>
    <e v="#VALUE!"/>
  </r>
  <r>
    <n v="435"/>
    <m/>
    <x v="3"/>
    <m/>
    <m/>
    <x v="36"/>
    <m/>
    <m/>
    <m/>
    <x v="2"/>
    <e v="#VALUE!"/>
  </r>
  <r>
    <n v="436"/>
    <m/>
    <x v="3"/>
    <m/>
    <m/>
    <x v="36"/>
    <m/>
    <m/>
    <m/>
    <x v="2"/>
    <e v="#VALUE!"/>
  </r>
  <r>
    <n v="437"/>
    <m/>
    <x v="3"/>
    <m/>
    <m/>
    <x v="36"/>
    <m/>
    <m/>
    <m/>
    <x v="2"/>
    <e v="#VALUE!"/>
  </r>
  <r>
    <n v="438"/>
    <m/>
    <x v="3"/>
    <m/>
    <m/>
    <x v="36"/>
    <m/>
    <m/>
    <m/>
    <x v="2"/>
    <e v="#VALUE!"/>
  </r>
  <r>
    <n v="439"/>
    <m/>
    <x v="3"/>
    <m/>
    <m/>
    <x v="36"/>
    <m/>
    <m/>
    <m/>
    <x v="2"/>
    <e v="#VALUE!"/>
  </r>
  <r>
    <n v="440"/>
    <m/>
    <x v="3"/>
    <m/>
    <m/>
    <x v="36"/>
    <m/>
    <m/>
    <m/>
    <x v="2"/>
    <e v="#VALUE!"/>
  </r>
  <r>
    <n v="441"/>
    <m/>
    <x v="3"/>
    <m/>
    <m/>
    <x v="36"/>
    <m/>
    <m/>
    <m/>
    <x v="2"/>
    <e v="#VALUE!"/>
  </r>
  <r>
    <n v="442"/>
    <m/>
    <x v="3"/>
    <m/>
    <m/>
    <x v="36"/>
    <m/>
    <m/>
    <m/>
    <x v="2"/>
    <e v="#VALUE!"/>
  </r>
  <r>
    <n v="443"/>
    <m/>
    <x v="3"/>
    <m/>
    <m/>
    <x v="36"/>
    <m/>
    <m/>
    <m/>
    <x v="2"/>
    <e v="#VALUE!"/>
  </r>
  <r>
    <n v="444"/>
    <m/>
    <x v="3"/>
    <m/>
    <m/>
    <x v="36"/>
    <m/>
    <m/>
    <m/>
    <x v="2"/>
    <e v="#VALUE!"/>
  </r>
  <r>
    <n v="445"/>
    <m/>
    <x v="3"/>
    <m/>
    <m/>
    <x v="36"/>
    <m/>
    <m/>
    <m/>
    <x v="2"/>
    <e v="#VALUE!"/>
  </r>
  <r>
    <n v="446"/>
    <m/>
    <x v="3"/>
    <m/>
    <m/>
    <x v="36"/>
    <m/>
    <m/>
    <m/>
    <x v="2"/>
    <e v="#VALUE!"/>
  </r>
  <r>
    <n v="447"/>
    <m/>
    <x v="3"/>
    <m/>
    <m/>
    <x v="36"/>
    <m/>
    <m/>
    <m/>
    <x v="2"/>
    <e v="#VALUE!"/>
  </r>
  <r>
    <n v="448"/>
    <m/>
    <x v="3"/>
    <m/>
    <m/>
    <x v="36"/>
    <m/>
    <m/>
    <m/>
    <x v="2"/>
    <e v="#VALUE!"/>
  </r>
  <r>
    <n v="449"/>
    <m/>
    <x v="3"/>
    <m/>
    <m/>
    <x v="36"/>
    <m/>
    <m/>
    <m/>
    <x v="2"/>
    <e v="#VALUE!"/>
  </r>
  <r>
    <n v="450"/>
    <m/>
    <x v="3"/>
    <m/>
    <m/>
    <x v="36"/>
    <m/>
    <m/>
    <m/>
    <x v="2"/>
    <e v="#VALUE!"/>
  </r>
  <r>
    <n v="451"/>
    <m/>
    <x v="3"/>
    <m/>
    <m/>
    <x v="36"/>
    <m/>
    <m/>
    <m/>
    <x v="2"/>
    <e v="#VALUE!"/>
  </r>
  <r>
    <n v="452"/>
    <m/>
    <x v="3"/>
    <m/>
    <m/>
    <x v="36"/>
    <m/>
    <m/>
    <m/>
    <x v="2"/>
    <e v="#VALUE!"/>
  </r>
  <r>
    <n v="453"/>
    <m/>
    <x v="3"/>
    <m/>
    <m/>
    <x v="36"/>
    <m/>
    <m/>
    <m/>
    <x v="2"/>
    <e v="#VALUE!"/>
  </r>
  <r>
    <n v="454"/>
    <m/>
    <x v="3"/>
    <m/>
    <m/>
    <x v="36"/>
    <m/>
    <m/>
    <m/>
    <x v="2"/>
    <e v="#VALUE!"/>
  </r>
  <r>
    <n v="455"/>
    <m/>
    <x v="3"/>
    <m/>
    <m/>
    <x v="36"/>
    <m/>
    <m/>
    <m/>
    <x v="2"/>
    <e v="#VALUE!"/>
  </r>
  <r>
    <n v="456"/>
    <m/>
    <x v="3"/>
    <m/>
    <m/>
    <x v="36"/>
    <m/>
    <m/>
    <m/>
    <x v="2"/>
    <e v="#VALUE!"/>
  </r>
  <r>
    <n v="457"/>
    <m/>
    <x v="3"/>
    <m/>
    <m/>
    <x v="36"/>
    <m/>
    <m/>
    <m/>
    <x v="2"/>
    <e v="#VALUE!"/>
  </r>
  <r>
    <n v="458"/>
    <m/>
    <x v="3"/>
    <m/>
    <m/>
    <x v="36"/>
    <m/>
    <m/>
    <m/>
    <x v="2"/>
    <e v="#VALUE!"/>
  </r>
  <r>
    <n v="459"/>
    <m/>
    <x v="3"/>
    <m/>
    <m/>
    <x v="36"/>
    <m/>
    <m/>
    <m/>
    <x v="2"/>
    <e v="#VALUE!"/>
  </r>
  <r>
    <n v="460"/>
    <m/>
    <x v="3"/>
    <m/>
    <m/>
    <x v="36"/>
    <m/>
    <m/>
    <m/>
    <x v="2"/>
    <e v="#VALUE!"/>
  </r>
  <r>
    <n v="461"/>
    <m/>
    <x v="3"/>
    <m/>
    <m/>
    <x v="36"/>
    <m/>
    <m/>
    <m/>
    <x v="2"/>
    <e v="#VALUE!"/>
  </r>
  <r>
    <n v="462"/>
    <m/>
    <x v="3"/>
    <m/>
    <m/>
    <x v="36"/>
    <m/>
    <m/>
    <m/>
    <x v="2"/>
    <e v="#VALUE!"/>
  </r>
  <r>
    <n v="463"/>
    <m/>
    <x v="3"/>
    <m/>
    <m/>
    <x v="36"/>
    <m/>
    <m/>
    <m/>
    <x v="2"/>
    <e v="#VALUE!"/>
  </r>
  <r>
    <n v="464"/>
    <m/>
    <x v="3"/>
    <m/>
    <m/>
    <x v="36"/>
    <m/>
    <m/>
    <m/>
    <x v="2"/>
    <e v="#VALUE!"/>
  </r>
  <r>
    <n v="465"/>
    <m/>
    <x v="3"/>
    <m/>
    <m/>
    <x v="36"/>
    <m/>
    <m/>
    <m/>
    <x v="2"/>
    <e v="#VALUE!"/>
  </r>
  <r>
    <n v="466"/>
    <m/>
    <x v="3"/>
    <m/>
    <m/>
    <x v="36"/>
    <m/>
    <m/>
    <m/>
    <x v="2"/>
    <e v="#VALUE!"/>
  </r>
  <r>
    <n v="467"/>
    <m/>
    <x v="3"/>
    <m/>
    <m/>
    <x v="36"/>
    <m/>
    <m/>
    <m/>
    <x v="2"/>
    <e v="#VALUE!"/>
  </r>
  <r>
    <n v="468"/>
    <m/>
    <x v="3"/>
    <m/>
    <m/>
    <x v="36"/>
    <m/>
    <m/>
    <m/>
    <x v="2"/>
    <e v="#VALUE!"/>
  </r>
  <r>
    <n v="469"/>
    <m/>
    <x v="3"/>
    <m/>
    <m/>
    <x v="36"/>
    <m/>
    <m/>
    <m/>
    <x v="2"/>
    <e v="#VALUE!"/>
  </r>
  <r>
    <n v="470"/>
    <m/>
    <x v="3"/>
    <m/>
    <m/>
    <x v="36"/>
    <m/>
    <m/>
    <m/>
    <x v="2"/>
    <e v="#VALUE!"/>
  </r>
  <r>
    <n v="471"/>
    <m/>
    <x v="3"/>
    <m/>
    <m/>
    <x v="36"/>
    <m/>
    <m/>
    <m/>
    <x v="2"/>
    <e v="#VALUE!"/>
  </r>
  <r>
    <n v="472"/>
    <m/>
    <x v="3"/>
    <m/>
    <m/>
    <x v="36"/>
    <m/>
    <m/>
    <m/>
    <x v="2"/>
    <e v="#VALUE!"/>
  </r>
  <r>
    <n v="473"/>
    <m/>
    <x v="3"/>
    <m/>
    <m/>
    <x v="36"/>
    <m/>
    <m/>
    <m/>
    <x v="2"/>
    <e v="#VALUE!"/>
  </r>
  <r>
    <n v="474"/>
    <m/>
    <x v="3"/>
    <m/>
    <m/>
    <x v="36"/>
    <m/>
    <m/>
    <m/>
    <x v="2"/>
    <e v="#VALUE!"/>
  </r>
  <r>
    <n v="475"/>
    <m/>
    <x v="3"/>
    <m/>
    <m/>
    <x v="36"/>
    <m/>
    <m/>
    <m/>
    <x v="2"/>
    <e v="#VALUE!"/>
  </r>
  <r>
    <n v="476"/>
    <m/>
    <x v="3"/>
    <m/>
    <m/>
    <x v="36"/>
    <m/>
    <m/>
    <m/>
    <x v="2"/>
    <e v="#VALUE!"/>
  </r>
  <r>
    <n v="477"/>
    <m/>
    <x v="3"/>
    <m/>
    <m/>
    <x v="36"/>
    <m/>
    <m/>
    <m/>
    <x v="2"/>
    <e v="#VALUE!"/>
  </r>
  <r>
    <n v="478"/>
    <m/>
    <x v="3"/>
    <m/>
    <m/>
    <x v="36"/>
    <m/>
    <m/>
    <m/>
    <x v="2"/>
    <e v="#VALUE!"/>
  </r>
  <r>
    <n v="479"/>
    <m/>
    <x v="3"/>
    <m/>
    <m/>
    <x v="36"/>
    <m/>
    <m/>
    <m/>
    <x v="2"/>
    <e v="#VALUE!"/>
  </r>
  <r>
    <n v="480"/>
    <m/>
    <x v="3"/>
    <m/>
    <m/>
    <x v="36"/>
    <m/>
    <m/>
    <m/>
    <x v="2"/>
    <e v="#VALUE!"/>
  </r>
  <r>
    <n v="481"/>
    <m/>
    <x v="3"/>
    <m/>
    <m/>
    <x v="36"/>
    <m/>
    <m/>
    <m/>
    <x v="2"/>
    <e v="#VALUE!"/>
  </r>
  <r>
    <n v="482"/>
    <m/>
    <x v="3"/>
    <m/>
    <m/>
    <x v="36"/>
    <m/>
    <m/>
    <m/>
    <x v="2"/>
    <e v="#VALUE!"/>
  </r>
  <r>
    <n v="483"/>
    <m/>
    <x v="3"/>
    <m/>
    <m/>
    <x v="36"/>
    <m/>
    <m/>
    <m/>
    <x v="2"/>
    <e v="#VALUE!"/>
  </r>
  <r>
    <n v="484"/>
    <m/>
    <x v="3"/>
    <m/>
    <m/>
    <x v="36"/>
    <m/>
    <m/>
    <m/>
    <x v="2"/>
    <e v="#VALUE!"/>
  </r>
  <r>
    <n v="485"/>
    <m/>
    <x v="3"/>
    <m/>
    <m/>
    <x v="36"/>
    <m/>
    <m/>
    <m/>
    <x v="2"/>
    <e v="#VALUE!"/>
  </r>
  <r>
    <n v="486"/>
    <m/>
    <x v="3"/>
    <m/>
    <m/>
    <x v="36"/>
    <m/>
    <m/>
    <m/>
    <x v="2"/>
    <e v="#VALUE!"/>
  </r>
  <r>
    <n v="487"/>
    <m/>
    <x v="3"/>
    <m/>
    <m/>
    <x v="36"/>
    <m/>
    <m/>
    <m/>
    <x v="2"/>
    <e v="#VALUE!"/>
  </r>
  <r>
    <n v="488"/>
    <m/>
    <x v="3"/>
    <m/>
    <m/>
    <x v="36"/>
    <m/>
    <m/>
    <m/>
    <x v="2"/>
    <e v="#VALUE!"/>
  </r>
  <r>
    <n v="489"/>
    <m/>
    <x v="3"/>
    <m/>
    <m/>
    <x v="36"/>
    <m/>
    <m/>
    <m/>
    <x v="2"/>
    <e v="#VALUE!"/>
  </r>
  <r>
    <n v="490"/>
    <m/>
    <x v="3"/>
    <m/>
    <m/>
    <x v="36"/>
    <m/>
    <m/>
    <m/>
    <x v="2"/>
    <e v="#VALUE!"/>
  </r>
  <r>
    <n v="491"/>
    <m/>
    <x v="3"/>
    <m/>
    <m/>
    <x v="36"/>
    <m/>
    <m/>
    <m/>
    <x v="2"/>
    <e v="#VALUE!"/>
  </r>
  <r>
    <n v="492"/>
    <m/>
    <x v="3"/>
    <m/>
    <m/>
    <x v="36"/>
    <m/>
    <m/>
    <m/>
    <x v="2"/>
    <e v="#VALUE!"/>
  </r>
  <r>
    <n v="493"/>
    <m/>
    <x v="3"/>
    <m/>
    <m/>
    <x v="36"/>
    <m/>
    <m/>
    <m/>
    <x v="2"/>
    <e v="#VALUE!"/>
  </r>
  <r>
    <n v="494"/>
    <m/>
    <x v="3"/>
    <m/>
    <m/>
    <x v="36"/>
    <m/>
    <m/>
    <m/>
    <x v="2"/>
    <e v="#VALUE!"/>
  </r>
  <r>
    <n v="495"/>
    <m/>
    <x v="3"/>
    <m/>
    <m/>
    <x v="36"/>
    <m/>
    <m/>
    <m/>
    <x v="2"/>
    <e v="#VALUE!"/>
  </r>
  <r>
    <n v="496"/>
    <m/>
    <x v="3"/>
    <m/>
    <m/>
    <x v="36"/>
    <m/>
    <m/>
    <m/>
    <x v="2"/>
    <e v="#VALUE!"/>
  </r>
  <r>
    <n v="497"/>
    <m/>
    <x v="3"/>
    <m/>
    <m/>
    <x v="36"/>
    <m/>
    <m/>
    <m/>
    <x v="2"/>
    <e v="#VALUE!"/>
  </r>
  <r>
    <n v="498"/>
    <m/>
    <x v="3"/>
    <m/>
    <m/>
    <x v="36"/>
    <m/>
    <m/>
    <m/>
    <x v="2"/>
    <e v="#VALUE!"/>
  </r>
  <r>
    <n v="499"/>
    <m/>
    <x v="3"/>
    <m/>
    <m/>
    <x v="36"/>
    <m/>
    <m/>
    <m/>
    <x v="2"/>
    <e v="#VALUE!"/>
  </r>
  <r>
    <n v="500"/>
    <m/>
    <x v="3"/>
    <m/>
    <m/>
    <x v="36"/>
    <m/>
    <m/>
    <m/>
    <x v="2"/>
    <e v="#VALUE!"/>
  </r>
  <r>
    <n v="501"/>
    <m/>
    <x v="3"/>
    <m/>
    <m/>
    <x v="36"/>
    <m/>
    <m/>
    <m/>
    <x v="2"/>
    <e v="#VALUE!"/>
  </r>
  <r>
    <n v="502"/>
    <m/>
    <x v="3"/>
    <m/>
    <m/>
    <x v="36"/>
    <m/>
    <m/>
    <m/>
    <x v="2"/>
    <e v="#VALUE!"/>
  </r>
  <r>
    <n v="503"/>
    <m/>
    <x v="3"/>
    <m/>
    <m/>
    <x v="36"/>
    <m/>
    <m/>
    <m/>
    <x v="2"/>
    <e v="#VALUE!"/>
  </r>
  <r>
    <n v="504"/>
    <m/>
    <x v="3"/>
    <m/>
    <m/>
    <x v="36"/>
    <m/>
    <m/>
    <m/>
    <x v="2"/>
    <e v="#VALUE!"/>
  </r>
  <r>
    <n v="505"/>
    <m/>
    <x v="3"/>
    <m/>
    <m/>
    <x v="36"/>
    <m/>
    <m/>
    <m/>
    <x v="2"/>
    <e v="#VALUE!"/>
  </r>
  <r>
    <n v="506"/>
    <m/>
    <x v="3"/>
    <m/>
    <m/>
    <x v="36"/>
    <m/>
    <m/>
    <m/>
    <x v="2"/>
    <e v="#VALUE!"/>
  </r>
  <r>
    <n v="507"/>
    <m/>
    <x v="3"/>
    <m/>
    <m/>
    <x v="36"/>
    <m/>
    <m/>
    <m/>
    <x v="2"/>
    <e v="#VALUE!"/>
  </r>
  <r>
    <n v="508"/>
    <m/>
    <x v="3"/>
    <m/>
    <m/>
    <x v="36"/>
    <m/>
    <m/>
    <m/>
    <x v="2"/>
    <e v="#VALUE!"/>
  </r>
  <r>
    <n v="509"/>
    <m/>
    <x v="3"/>
    <m/>
    <m/>
    <x v="36"/>
    <m/>
    <m/>
    <m/>
    <x v="2"/>
    <e v="#VALUE!"/>
  </r>
  <r>
    <n v="510"/>
    <m/>
    <x v="3"/>
    <m/>
    <m/>
    <x v="36"/>
    <m/>
    <m/>
    <m/>
    <x v="2"/>
    <e v="#VALUE!"/>
  </r>
  <r>
    <n v="511"/>
    <m/>
    <x v="3"/>
    <m/>
    <m/>
    <x v="36"/>
    <m/>
    <m/>
    <m/>
    <x v="2"/>
    <e v="#VALUE!"/>
  </r>
  <r>
    <n v="512"/>
    <m/>
    <x v="3"/>
    <m/>
    <m/>
    <x v="36"/>
    <m/>
    <m/>
    <m/>
    <x v="2"/>
    <e v="#VALUE!"/>
  </r>
  <r>
    <n v="513"/>
    <m/>
    <x v="3"/>
    <m/>
    <m/>
    <x v="36"/>
    <m/>
    <m/>
    <m/>
    <x v="2"/>
    <e v="#VALUE!"/>
  </r>
  <r>
    <n v="514"/>
    <m/>
    <x v="3"/>
    <m/>
    <m/>
    <x v="36"/>
    <m/>
    <m/>
    <m/>
    <x v="2"/>
    <e v="#VALUE!"/>
  </r>
  <r>
    <n v="515"/>
    <m/>
    <x v="3"/>
    <m/>
    <m/>
    <x v="36"/>
    <m/>
    <m/>
    <m/>
    <x v="2"/>
    <e v="#VALUE!"/>
  </r>
  <r>
    <n v="516"/>
    <m/>
    <x v="3"/>
    <m/>
    <m/>
    <x v="36"/>
    <m/>
    <m/>
    <m/>
    <x v="2"/>
    <e v="#VALUE!"/>
  </r>
  <r>
    <n v="517"/>
    <m/>
    <x v="3"/>
    <m/>
    <m/>
    <x v="36"/>
    <m/>
    <m/>
    <m/>
    <x v="2"/>
    <e v="#VALUE!"/>
  </r>
  <r>
    <n v="518"/>
    <m/>
    <x v="3"/>
    <m/>
    <m/>
    <x v="36"/>
    <m/>
    <m/>
    <m/>
    <x v="2"/>
    <e v="#VALUE!"/>
  </r>
  <r>
    <n v="519"/>
    <m/>
    <x v="3"/>
    <m/>
    <m/>
    <x v="36"/>
    <m/>
    <m/>
    <m/>
    <x v="2"/>
    <e v="#VALUE!"/>
  </r>
  <r>
    <n v="520"/>
    <m/>
    <x v="3"/>
    <m/>
    <m/>
    <x v="36"/>
    <m/>
    <m/>
    <m/>
    <x v="2"/>
    <e v="#VALUE!"/>
  </r>
  <r>
    <n v="521"/>
    <m/>
    <x v="3"/>
    <m/>
    <m/>
    <x v="36"/>
    <m/>
    <m/>
    <m/>
    <x v="2"/>
    <e v="#VALUE!"/>
  </r>
  <r>
    <n v="522"/>
    <m/>
    <x v="3"/>
    <m/>
    <m/>
    <x v="36"/>
    <m/>
    <m/>
    <m/>
    <x v="2"/>
    <e v="#VALUE!"/>
  </r>
  <r>
    <n v="523"/>
    <m/>
    <x v="3"/>
    <m/>
    <m/>
    <x v="36"/>
    <m/>
    <m/>
    <m/>
    <x v="2"/>
    <e v="#VALUE!"/>
  </r>
  <r>
    <n v="524"/>
    <m/>
    <x v="3"/>
    <m/>
    <m/>
    <x v="36"/>
    <m/>
    <m/>
    <m/>
    <x v="2"/>
    <e v="#VALUE!"/>
  </r>
  <r>
    <n v="525"/>
    <m/>
    <x v="3"/>
    <m/>
    <m/>
    <x v="36"/>
    <m/>
    <m/>
    <m/>
    <x v="2"/>
    <e v="#VALUE!"/>
  </r>
  <r>
    <n v="526"/>
    <m/>
    <x v="3"/>
    <m/>
    <m/>
    <x v="36"/>
    <m/>
    <m/>
    <m/>
    <x v="2"/>
    <e v="#VALUE!"/>
  </r>
  <r>
    <n v="527"/>
    <m/>
    <x v="3"/>
    <m/>
    <m/>
    <x v="36"/>
    <m/>
    <m/>
    <m/>
    <x v="2"/>
    <e v="#VALUE!"/>
  </r>
  <r>
    <n v="528"/>
    <m/>
    <x v="3"/>
    <m/>
    <m/>
    <x v="36"/>
    <m/>
    <m/>
    <m/>
    <x v="2"/>
    <e v="#VALUE!"/>
  </r>
  <r>
    <n v="529"/>
    <m/>
    <x v="3"/>
    <m/>
    <m/>
    <x v="36"/>
    <m/>
    <m/>
    <m/>
    <x v="2"/>
    <e v="#VALUE!"/>
  </r>
  <r>
    <n v="530"/>
    <m/>
    <x v="3"/>
    <m/>
    <m/>
    <x v="36"/>
    <m/>
    <m/>
    <m/>
    <x v="2"/>
    <e v="#VALUE!"/>
  </r>
  <r>
    <n v="531"/>
    <m/>
    <x v="3"/>
    <m/>
    <m/>
    <x v="36"/>
    <m/>
    <m/>
    <m/>
    <x v="2"/>
    <e v="#VALUE!"/>
  </r>
  <r>
    <n v="532"/>
    <m/>
    <x v="3"/>
    <m/>
    <m/>
    <x v="36"/>
    <m/>
    <m/>
    <m/>
    <x v="2"/>
    <e v="#VALUE!"/>
  </r>
  <r>
    <n v="533"/>
    <m/>
    <x v="3"/>
    <m/>
    <m/>
    <x v="36"/>
    <m/>
    <m/>
    <m/>
    <x v="2"/>
    <e v="#VALUE!"/>
  </r>
  <r>
    <n v="534"/>
    <m/>
    <x v="3"/>
    <m/>
    <m/>
    <x v="36"/>
    <m/>
    <m/>
    <m/>
    <x v="2"/>
    <e v="#VALUE!"/>
  </r>
  <r>
    <n v="535"/>
    <m/>
    <x v="3"/>
    <m/>
    <m/>
    <x v="36"/>
    <m/>
    <m/>
    <m/>
    <x v="2"/>
    <e v="#VALUE!"/>
  </r>
  <r>
    <n v="536"/>
    <m/>
    <x v="3"/>
    <m/>
    <m/>
    <x v="36"/>
    <m/>
    <m/>
    <m/>
    <x v="2"/>
    <e v="#VALUE!"/>
  </r>
  <r>
    <n v="537"/>
    <m/>
    <x v="3"/>
    <m/>
    <m/>
    <x v="36"/>
    <m/>
    <m/>
    <m/>
    <x v="2"/>
    <e v="#VALUE!"/>
  </r>
  <r>
    <n v="538"/>
    <m/>
    <x v="3"/>
    <m/>
    <m/>
    <x v="36"/>
    <m/>
    <m/>
    <m/>
    <x v="2"/>
    <e v="#VALUE!"/>
  </r>
  <r>
    <n v="539"/>
    <m/>
    <x v="3"/>
    <m/>
    <m/>
    <x v="36"/>
    <m/>
    <m/>
    <m/>
    <x v="2"/>
    <e v="#VALUE!"/>
  </r>
  <r>
    <n v="540"/>
    <m/>
    <x v="3"/>
    <m/>
    <m/>
    <x v="36"/>
    <m/>
    <m/>
    <m/>
    <x v="2"/>
    <e v="#VALUE!"/>
  </r>
  <r>
    <n v="541"/>
    <m/>
    <x v="3"/>
    <m/>
    <m/>
    <x v="36"/>
    <m/>
    <m/>
    <m/>
    <x v="2"/>
    <e v="#VALUE!"/>
  </r>
  <r>
    <n v="542"/>
    <m/>
    <x v="3"/>
    <m/>
    <m/>
    <x v="36"/>
    <m/>
    <m/>
    <m/>
    <x v="2"/>
    <e v="#VALUE!"/>
  </r>
  <r>
    <n v="543"/>
    <m/>
    <x v="3"/>
    <m/>
    <m/>
    <x v="36"/>
    <m/>
    <m/>
    <m/>
    <x v="2"/>
    <e v="#VALUE!"/>
  </r>
  <r>
    <n v="544"/>
    <m/>
    <x v="3"/>
    <m/>
    <m/>
    <x v="36"/>
    <m/>
    <m/>
    <m/>
    <x v="2"/>
    <e v="#VALUE!"/>
  </r>
  <r>
    <n v="545"/>
    <m/>
    <x v="3"/>
    <m/>
    <m/>
    <x v="36"/>
    <m/>
    <m/>
    <m/>
    <x v="2"/>
    <e v="#VALUE!"/>
  </r>
  <r>
    <n v="546"/>
    <m/>
    <x v="3"/>
    <m/>
    <m/>
    <x v="36"/>
    <m/>
    <m/>
    <m/>
    <x v="2"/>
    <e v="#VALUE!"/>
  </r>
  <r>
    <n v="547"/>
    <m/>
    <x v="3"/>
    <m/>
    <m/>
    <x v="36"/>
    <m/>
    <m/>
    <m/>
    <x v="2"/>
    <e v="#VALUE!"/>
  </r>
  <r>
    <n v="548"/>
    <m/>
    <x v="3"/>
    <m/>
    <m/>
    <x v="36"/>
    <m/>
    <m/>
    <m/>
    <x v="2"/>
    <e v="#VALUE!"/>
  </r>
  <r>
    <n v="549"/>
    <m/>
    <x v="3"/>
    <m/>
    <m/>
    <x v="36"/>
    <m/>
    <m/>
    <m/>
    <x v="2"/>
    <e v="#VALUE!"/>
  </r>
  <r>
    <n v="550"/>
    <m/>
    <x v="3"/>
    <m/>
    <m/>
    <x v="36"/>
    <m/>
    <m/>
    <m/>
    <x v="2"/>
    <e v="#VALUE!"/>
  </r>
  <r>
    <n v="551"/>
    <m/>
    <x v="3"/>
    <m/>
    <m/>
    <x v="36"/>
    <m/>
    <m/>
    <m/>
    <x v="2"/>
    <e v="#VALUE!"/>
  </r>
  <r>
    <n v="552"/>
    <m/>
    <x v="3"/>
    <m/>
    <m/>
    <x v="36"/>
    <m/>
    <m/>
    <m/>
    <x v="2"/>
    <e v="#VALUE!"/>
  </r>
  <r>
    <n v="553"/>
    <m/>
    <x v="3"/>
    <m/>
    <m/>
    <x v="36"/>
    <m/>
    <m/>
    <m/>
    <x v="2"/>
    <e v="#VALUE!"/>
  </r>
  <r>
    <n v="554"/>
    <m/>
    <x v="3"/>
    <m/>
    <m/>
    <x v="36"/>
    <m/>
    <m/>
    <m/>
    <x v="2"/>
    <e v="#VALUE!"/>
  </r>
  <r>
    <n v="555"/>
    <m/>
    <x v="3"/>
    <m/>
    <m/>
    <x v="36"/>
    <m/>
    <m/>
    <m/>
    <x v="2"/>
    <e v="#VALUE!"/>
  </r>
  <r>
    <n v="556"/>
    <m/>
    <x v="3"/>
    <m/>
    <m/>
    <x v="36"/>
    <m/>
    <m/>
    <m/>
    <x v="2"/>
    <e v="#VALUE!"/>
  </r>
  <r>
    <n v="557"/>
    <m/>
    <x v="3"/>
    <m/>
    <m/>
    <x v="36"/>
    <m/>
    <m/>
    <m/>
    <x v="2"/>
    <e v="#VALUE!"/>
  </r>
  <r>
    <n v="558"/>
    <m/>
    <x v="3"/>
    <m/>
    <m/>
    <x v="36"/>
    <m/>
    <m/>
    <m/>
    <x v="2"/>
    <e v="#VALUE!"/>
  </r>
  <r>
    <n v="559"/>
    <m/>
    <x v="3"/>
    <m/>
    <m/>
    <x v="36"/>
    <m/>
    <m/>
    <m/>
    <x v="2"/>
    <e v="#VALUE!"/>
  </r>
  <r>
    <n v="560"/>
    <m/>
    <x v="3"/>
    <m/>
    <m/>
    <x v="36"/>
    <m/>
    <m/>
    <m/>
    <x v="2"/>
    <e v="#VALUE!"/>
  </r>
  <r>
    <n v="561"/>
    <m/>
    <x v="3"/>
    <m/>
    <m/>
    <x v="36"/>
    <m/>
    <m/>
    <m/>
    <x v="2"/>
    <e v="#VALUE!"/>
  </r>
  <r>
    <n v="562"/>
    <m/>
    <x v="3"/>
    <m/>
    <m/>
    <x v="36"/>
    <m/>
    <m/>
    <m/>
    <x v="2"/>
    <e v="#VALUE!"/>
  </r>
  <r>
    <n v="563"/>
    <m/>
    <x v="3"/>
    <m/>
    <m/>
    <x v="36"/>
    <m/>
    <m/>
    <m/>
    <x v="2"/>
    <e v="#VALUE!"/>
  </r>
  <r>
    <n v="564"/>
    <m/>
    <x v="3"/>
    <m/>
    <m/>
    <x v="36"/>
    <m/>
    <m/>
    <m/>
    <x v="2"/>
    <e v="#VALUE!"/>
  </r>
  <r>
    <n v="565"/>
    <m/>
    <x v="3"/>
    <m/>
    <m/>
    <x v="36"/>
    <m/>
    <m/>
    <m/>
    <x v="2"/>
    <e v="#VALUE!"/>
  </r>
  <r>
    <n v="566"/>
    <m/>
    <x v="3"/>
    <m/>
    <m/>
    <x v="36"/>
    <m/>
    <m/>
    <m/>
    <x v="2"/>
    <e v="#VALUE!"/>
  </r>
  <r>
    <n v="567"/>
    <m/>
    <x v="3"/>
    <m/>
    <m/>
    <x v="36"/>
    <m/>
    <m/>
    <m/>
    <x v="2"/>
    <e v="#VALUE!"/>
  </r>
  <r>
    <n v="568"/>
    <m/>
    <x v="3"/>
    <m/>
    <m/>
    <x v="36"/>
    <m/>
    <m/>
    <m/>
    <x v="2"/>
    <e v="#VALUE!"/>
  </r>
  <r>
    <n v="569"/>
    <m/>
    <x v="3"/>
    <m/>
    <m/>
    <x v="36"/>
    <m/>
    <m/>
    <m/>
    <x v="2"/>
    <e v="#VALUE!"/>
  </r>
  <r>
    <n v="570"/>
    <m/>
    <x v="3"/>
    <m/>
    <m/>
    <x v="36"/>
    <m/>
    <m/>
    <m/>
    <x v="2"/>
    <e v="#VALUE!"/>
  </r>
  <r>
    <n v="571"/>
    <m/>
    <x v="3"/>
    <m/>
    <m/>
    <x v="36"/>
    <m/>
    <m/>
    <m/>
    <x v="2"/>
    <e v="#VALUE!"/>
  </r>
  <r>
    <n v="572"/>
    <m/>
    <x v="3"/>
    <m/>
    <m/>
    <x v="36"/>
    <m/>
    <m/>
    <m/>
    <x v="2"/>
    <e v="#VALUE!"/>
  </r>
  <r>
    <n v="573"/>
    <m/>
    <x v="3"/>
    <m/>
    <m/>
    <x v="36"/>
    <m/>
    <m/>
    <m/>
    <x v="2"/>
    <e v="#VALUE!"/>
  </r>
  <r>
    <n v="574"/>
    <m/>
    <x v="3"/>
    <m/>
    <m/>
    <x v="36"/>
    <m/>
    <m/>
    <m/>
    <x v="2"/>
    <e v="#VALUE!"/>
  </r>
  <r>
    <n v="575"/>
    <m/>
    <x v="3"/>
    <m/>
    <m/>
    <x v="36"/>
    <m/>
    <m/>
    <m/>
    <x v="2"/>
    <e v="#VALUE!"/>
  </r>
  <r>
    <n v="576"/>
    <m/>
    <x v="3"/>
    <m/>
    <m/>
    <x v="36"/>
    <m/>
    <m/>
    <m/>
    <x v="2"/>
    <e v="#VALUE!"/>
  </r>
  <r>
    <n v="577"/>
    <m/>
    <x v="3"/>
    <m/>
    <m/>
    <x v="36"/>
    <m/>
    <m/>
    <m/>
    <x v="2"/>
    <e v="#VALUE!"/>
  </r>
  <r>
    <n v="578"/>
    <m/>
    <x v="3"/>
    <m/>
    <m/>
    <x v="36"/>
    <m/>
    <m/>
    <m/>
    <x v="2"/>
    <e v="#VALUE!"/>
  </r>
  <r>
    <n v="579"/>
    <m/>
    <x v="3"/>
    <m/>
    <m/>
    <x v="36"/>
    <m/>
    <m/>
    <m/>
    <x v="2"/>
    <e v="#VALUE!"/>
  </r>
  <r>
    <n v="580"/>
    <m/>
    <x v="3"/>
    <m/>
    <m/>
    <x v="36"/>
    <m/>
    <m/>
    <m/>
    <x v="2"/>
    <e v="#VALUE!"/>
  </r>
  <r>
    <n v="581"/>
    <m/>
    <x v="3"/>
    <m/>
    <m/>
    <x v="36"/>
    <m/>
    <m/>
    <m/>
    <x v="2"/>
    <e v="#VALUE!"/>
  </r>
  <r>
    <n v="582"/>
    <m/>
    <x v="3"/>
    <m/>
    <m/>
    <x v="36"/>
    <m/>
    <m/>
    <m/>
    <x v="2"/>
    <e v="#VALUE!"/>
  </r>
  <r>
    <n v="583"/>
    <m/>
    <x v="3"/>
    <m/>
    <m/>
    <x v="36"/>
    <m/>
    <m/>
    <m/>
    <x v="2"/>
    <e v="#VALUE!"/>
  </r>
  <r>
    <n v="584"/>
    <m/>
    <x v="3"/>
    <m/>
    <m/>
    <x v="36"/>
    <m/>
    <m/>
    <m/>
    <x v="2"/>
    <e v="#VALUE!"/>
  </r>
  <r>
    <n v="585"/>
    <m/>
    <x v="3"/>
    <m/>
    <m/>
    <x v="36"/>
    <m/>
    <m/>
    <m/>
    <x v="2"/>
    <e v="#VALUE!"/>
  </r>
  <r>
    <n v="586"/>
    <m/>
    <x v="3"/>
    <m/>
    <m/>
    <x v="36"/>
    <m/>
    <m/>
    <m/>
    <x v="2"/>
    <e v="#VALUE!"/>
  </r>
  <r>
    <n v="587"/>
    <m/>
    <x v="3"/>
    <m/>
    <m/>
    <x v="36"/>
    <m/>
    <m/>
    <m/>
    <x v="2"/>
    <e v="#VALUE!"/>
  </r>
  <r>
    <n v="588"/>
    <m/>
    <x v="3"/>
    <m/>
    <m/>
    <x v="36"/>
    <m/>
    <m/>
    <m/>
    <x v="2"/>
    <e v="#VALUE!"/>
  </r>
  <r>
    <n v="589"/>
    <m/>
    <x v="3"/>
    <m/>
    <m/>
    <x v="36"/>
    <m/>
    <m/>
    <m/>
    <x v="2"/>
    <e v="#VALUE!"/>
  </r>
  <r>
    <n v="590"/>
    <m/>
    <x v="3"/>
    <m/>
    <m/>
    <x v="36"/>
    <m/>
    <m/>
    <m/>
    <x v="2"/>
    <e v="#VALUE!"/>
  </r>
  <r>
    <n v="591"/>
    <m/>
    <x v="3"/>
    <m/>
    <m/>
    <x v="36"/>
    <m/>
    <m/>
    <m/>
    <x v="2"/>
    <e v="#VALUE!"/>
  </r>
  <r>
    <n v="592"/>
    <m/>
    <x v="3"/>
    <m/>
    <m/>
    <x v="36"/>
    <m/>
    <m/>
    <m/>
    <x v="2"/>
    <e v="#VALUE!"/>
  </r>
  <r>
    <n v="593"/>
    <m/>
    <x v="3"/>
    <m/>
    <m/>
    <x v="36"/>
    <m/>
    <m/>
    <m/>
    <x v="2"/>
    <e v="#VALUE!"/>
  </r>
  <r>
    <n v="594"/>
    <m/>
    <x v="3"/>
    <m/>
    <m/>
    <x v="36"/>
    <m/>
    <m/>
    <m/>
    <x v="2"/>
    <e v="#VALUE!"/>
  </r>
  <r>
    <n v="595"/>
    <m/>
    <x v="3"/>
    <m/>
    <m/>
    <x v="36"/>
    <m/>
    <m/>
    <m/>
    <x v="2"/>
    <e v="#VALUE!"/>
  </r>
  <r>
    <n v="596"/>
    <m/>
    <x v="3"/>
    <m/>
    <m/>
    <x v="36"/>
    <m/>
    <m/>
    <m/>
    <x v="2"/>
    <e v="#VALUE!"/>
  </r>
  <r>
    <n v="597"/>
    <m/>
    <x v="3"/>
    <m/>
    <m/>
    <x v="36"/>
    <m/>
    <m/>
    <m/>
    <x v="2"/>
    <e v="#VALUE!"/>
  </r>
  <r>
    <n v="598"/>
    <m/>
    <x v="3"/>
    <m/>
    <m/>
    <x v="36"/>
    <m/>
    <m/>
    <m/>
    <x v="2"/>
    <e v="#VALUE!"/>
  </r>
  <r>
    <n v="599"/>
    <m/>
    <x v="3"/>
    <m/>
    <m/>
    <x v="36"/>
    <m/>
    <m/>
    <m/>
    <x v="2"/>
    <e v="#VALUE!"/>
  </r>
  <r>
    <n v="600"/>
    <m/>
    <x v="3"/>
    <m/>
    <m/>
    <x v="36"/>
    <m/>
    <m/>
    <m/>
    <x v="2"/>
    <e v="#VALUE!"/>
  </r>
  <r>
    <n v="601"/>
    <m/>
    <x v="3"/>
    <m/>
    <m/>
    <x v="36"/>
    <m/>
    <m/>
    <m/>
    <x v="2"/>
    <e v="#VALUE!"/>
  </r>
  <r>
    <n v="602"/>
    <m/>
    <x v="3"/>
    <m/>
    <m/>
    <x v="36"/>
    <m/>
    <m/>
    <m/>
    <x v="2"/>
    <e v="#VALUE!"/>
  </r>
  <r>
    <n v="603"/>
    <m/>
    <x v="3"/>
    <m/>
    <m/>
    <x v="36"/>
    <m/>
    <m/>
    <m/>
    <x v="2"/>
    <e v="#VALUE!"/>
  </r>
  <r>
    <n v="604"/>
    <m/>
    <x v="3"/>
    <m/>
    <m/>
    <x v="36"/>
    <m/>
    <m/>
    <m/>
    <x v="2"/>
    <e v="#VALUE!"/>
  </r>
  <r>
    <n v="605"/>
    <m/>
    <x v="3"/>
    <m/>
    <m/>
    <x v="36"/>
    <m/>
    <m/>
    <m/>
    <x v="2"/>
    <e v="#VALUE!"/>
  </r>
  <r>
    <n v="606"/>
    <m/>
    <x v="3"/>
    <m/>
    <m/>
    <x v="36"/>
    <m/>
    <m/>
    <m/>
    <x v="2"/>
    <e v="#VALUE!"/>
  </r>
  <r>
    <n v="607"/>
    <m/>
    <x v="3"/>
    <m/>
    <m/>
    <x v="36"/>
    <m/>
    <m/>
    <m/>
    <x v="2"/>
    <e v="#VALUE!"/>
  </r>
  <r>
    <n v="608"/>
    <m/>
    <x v="3"/>
    <m/>
    <m/>
    <x v="36"/>
    <m/>
    <m/>
    <m/>
    <x v="2"/>
    <e v="#VALUE!"/>
  </r>
  <r>
    <n v="609"/>
    <m/>
    <x v="3"/>
    <m/>
    <m/>
    <x v="36"/>
    <m/>
    <m/>
    <m/>
    <x v="2"/>
    <e v="#VALUE!"/>
  </r>
  <r>
    <n v="610"/>
    <m/>
    <x v="3"/>
    <m/>
    <m/>
    <x v="36"/>
    <m/>
    <m/>
    <m/>
    <x v="2"/>
    <e v="#VALUE!"/>
  </r>
  <r>
    <n v="611"/>
    <m/>
    <x v="3"/>
    <m/>
    <m/>
    <x v="36"/>
    <m/>
    <m/>
    <m/>
    <x v="2"/>
    <e v="#VALUE!"/>
  </r>
  <r>
    <n v="612"/>
    <m/>
    <x v="3"/>
    <m/>
    <m/>
    <x v="36"/>
    <m/>
    <m/>
    <m/>
    <x v="2"/>
    <e v="#VALUE!"/>
  </r>
  <r>
    <n v="613"/>
    <m/>
    <x v="3"/>
    <m/>
    <m/>
    <x v="36"/>
    <m/>
    <m/>
    <m/>
    <x v="2"/>
    <e v="#VALUE!"/>
  </r>
  <r>
    <n v="614"/>
    <m/>
    <x v="3"/>
    <m/>
    <m/>
    <x v="36"/>
    <m/>
    <m/>
    <m/>
    <x v="2"/>
    <e v="#VALUE!"/>
  </r>
  <r>
    <n v="615"/>
    <m/>
    <x v="3"/>
    <m/>
    <m/>
    <x v="36"/>
    <m/>
    <m/>
    <m/>
    <x v="2"/>
    <e v="#VALUE!"/>
  </r>
  <r>
    <n v="616"/>
    <m/>
    <x v="3"/>
    <m/>
    <m/>
    <x v="36"/>
    <m/>
    <m/>
    <m/>
    <x v="2"/>
    <e v="#VALUE!"/>
  </r>
  <r>
    <n v="617"/>
    <m/>
    <x v="3"/>
    <m/>
    <m/>
    <x v="36"/>
    <m/>
    <m/>
    <m/>
    <x v="2"/>
    <e v="#VALUE!"/>
  </r>
  <r>
    <n v="618"/>
    <m/>
    <x v="3"/>
    <m/>
    <m/>
    <x v="36"/>
    <m/>
    <m/>
    <m/>
    <x v="2"/>
    <e v="#VALUE!"/>
  </r>
  <r>
    <n v="619"/>
    <m/>
    <x v="3"/>
    <m/>
    <m/>
    <x v="36"/>
    <m/>
    <m/>
    <m/>
    <x v="2"/>
    <e v="#VALUE!"/>
  </r>
  <r>
    <n v="620"/>
    <m/>
    <x v="3"/>
    <m/>
    <m/>
    <x v="36"/>
    <m/>
    <m/>
    <m/>
    <x v="2"/>
    <e v="#VALUE!"/>
  </r>
  <r>
    <n v="621"/>
    <m/>
    <x v="3"/>
    <m/>
    <m/>
    <x v="36"/>
    <m/>
    <m/>
    <m/>
    <x v="2"/>
    <e v="#VALUE!"/>
  </r>
  <r>
    <n v="622"/>
    <m/>
    <x v="3"/>
    <m/>
    <m/>
    <x v="36"/>
    <m/>
    <m/>
    <m/>
    <x v="2"/>
    <e v="#VALUE!"/>
  </r>
  <r>
    <n v="623"/>
    <m/>
    <x v="3"/>
    <m/>
    <m/>
    <x v="36"/>
    <m/>
    <m/>
    <m/>
    <x v="2"/>
    <e v="#VALUE!"/>
  </r>
  <r>
    <n v="624"/>
    <m/>
    <x v="3"/>
    <m/>
    <m/>
    <x v="36"/>
    <m/>
    <m/>
    <m/>
    <x v="2"/>
    <e v="#VALUE!"/>
  </r>
  <r>
    <n v="625"/>
    <m/>
    <x v="3"/>
    <m/>
    <m/>
    <x v="36"/>
    <m/>
    <m/>
    <m/>
    <x v="2"/>
    <e v="#VALUE!"/>
  </r>
  <r>
    <n v="626"/>
    <m/>
    <x v="3"/>
    <m/>
    <m/>
    <x v="36"/>
    <m/>
    <m/>
    <m/>
    <x v="2"/>
    <e v="#VALUE!"/>
  </r>
  <r>
    <n v="627"/>
    <m/>
    <x v="3"/>
    <m/>
    <m/>
    <x v="36"/>
    <m/>
    <m/>
    <m/>
    <x v="2"/>
    <e v="#VALUE!"/>
  </r>
  <r>
    <n v="628"/>
    <m/>
    <x v="3"/>
    <m/>
    <m/>
    <x v="36"/>
    <m/>
    <m/>
    <m/>
    <x v="2"/>
    <e v="#VALUE!"/>
  </r>
  <r>
    <n v="629"/>
    <m/>
    <x v="3"/>
    <m/>
    <m/>
    <x v="36"/>
    <m/>
    <m/>
    <m/>
    <x v="2"/>
    <e v="#VALUE!"/>
  </r>
  <r>
    <n v="630"/>
    <m/>
    <x v="3"/>
    <m/>
    <m/>
    <x v="36"/>
    <m/>
    <m/>
    <m/>
    <x v="2"/>
    <e v="#VALUE!"/>
  </r>
  <r>
    <n v="631"/>
    <m/>
    <x v="3"/>
    <m/>
    <m/>
    <x v="36"/>
    <m/>
    <m/>
    <m/>
    <x v="2"/>
    <e v="#VALUE!"/>
  </r>
  <r>
    <n v="632"/>
    <m/>
    <x v="3"/>
    <m/>
    <m/>
    <x v="36"/>
    <m/>
    <m/>
    <m/>
    <x v="2"/>
    <e v="#VALUE!"/>
  </r>
  <r>
    <n v="633"/>
    <m/>
    <x v="3"/>
    <m/>
    <m/>
    <x v="36"/>
    <m/>
    <m/>
    <m/>
    <x v="2"/>
    <e v="#VALUE!"/>
  </r>
  <r>
    <n v="634"/>
    <m/>
    <x v="3"/>
    <m/>
    <m/>
    <x v="36"/>
    <m/>
    <m/>
    <m/>
    <x v="2"/>
    <e v="#VALUE!"/>
  </r>
  <r>
    <n v="635"/>
    <m/>
    <x v="3"/>
    <m/>
    <m/>
    <x v="36"/>
    <m/>
    <m/>
    <m/>
    <x v="2"/>
    <e v="#VALUE!"/>
  </r>
  <r>
    <n v="636"/>
    <m/>
    <x v="3"/>
    <m/>
    <m/>
    <x v="36"/>
    <m/>
    <m/>
    <m/>
    <x v="2"/>
    <e v="#VALUE!"/>
  </r>
  <r>
    <n v="637"/>
    <m/>
    <x v="3"/>
    <m/>
    <m/>
    <x v="36"/>
    <m/>
    <m/>
    <m/>
    <x v="2"/>
    <e v="#VALUE!"/>
  </r>
  <r>
    <n v="638"/>
    <m/>
    <x v="3"/>
    <m/>
    <m/>
    <x v="36"/>
    <m/>
    <m/>
    <m/>
    <x v="2"/>
    <e v="#VALUE!"/>
  </r>
  <r>
    <n v="639"/>
    <m/>
    <x v="3"/>
    <m/>
    <m/>
    <x v="36"/>
    <m/>
    <m/>
    <m/>
    <x v="2"/>
    <e v="#VALUE!"/>
  </r>
  <r>
    <n v="640"/>
    <m/>
    <x v="3"/>
    <m/>
    <m/>
    <x v="36"/>
    <m/>
    <m/>
    <m/>
    <x v="2"/>
    <e v="#VALUE!"/>
  </r>
  <r>
    <n v="641"/>
    <m/>
    <x v="3"/>
    <m/>
    <m/>
    <x v="36"/>
    <m/>
    <m/>
    <m/>
    <x v="2"/>
    <e v="#VALUE!"/>
  </r>
  <r>
    <n v="642"/>
    <m/>
    <x v="3"/>
    <m/>
    <m/>
    <x v="36"/>
    <m/>
    <m/>
    <m/>
    <x v="2"/>
    <e v="#VALUE!"/>
  </r>
  <r>
    <n v="643"/>
    <m/>
    <x v="3"/>
    <m/>
    <m/>
    <x v="36"/>
    <m/>
    <m/>
    <m/>
    <x v="2"/>
    <e v="#VALUE!"/>
  </r>
  <r>
    <n v="644"/>
    <m/>
    <x v="3"/>
    <m/>
    <m/>
    <x v="36"/>
    <m/>
    <m/>
    <m/>
    <x v="2"/>
    <e v="#VALUE!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3">
  <r>
    <x v="0"/>
    <n v="29"/>
    <n v="0"/>
    <n v="0"/>
  </r>
  <r>
    <x v="1"/>
    <n v="41"/>
    <n v="0"/>
    <n v="0"/>
  </r>
  <r>
    <x v="2"/>
    <n v="44"/>
    <n v="0"/>
    <n v="0"/>
  </r>
  <r>
    <x v="3"/>
    <n v="64"/>
    <n v="0"/>
    <n v="0"/>
  </r>
  <r>
    <x v="4"/>
    <n v="44"/>
    <n v="0"/>
    <n v="0"/>
  </r>
  <r>
    <x v="5"/>
    <n v="73"/>
    <n v="0"/>
    <n v="0"/>
  </r>
  <r>
    <x v="6"/>
    <n v="61"/>
    <n v="0"/>
    <n v="0"/>
  </r>
  <r>
    <x v="7"/>
    <n v="75"/>
    <n v="0"/>
    <n v="1"/>
  </r>
  <r>
    <x v="8"/>
    <n v="29"/>
    <n v="11"/>
    <n v="0"/>
  </r>
  <r>
    <x v="9"/>
    <n v="0"/>
    <n v="0"/>
    <n v="0"/>
  </r>
  <r>
    <x v="10"/>
    <n v="0"/>
    <n v="0"/>
    <n v="0"/>
  </r>
  <r>
    <x v="11"/>
    <n v="0"/>
    <n v="0"/>
    <n v="0"/>
  </r>
  <r>
    <x v="12"/>
    <n v="460"/>
    <n v="11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5" minRefreshableVersion="3" rowGrandTotals="0" colGrandTotals="0" itemPrintTitles="1" createdVersion="4" indent="0" compact="0" outline="1" outlineData="1" compactData="0" multipleFieldFilters="0" colHeaderCaption="Mois">
  <location ref="G6:H12" firstHeaderRow="1" firstDataRow="1" firstDataCol="1"/>
  <pivotFields count="11">
    <pivotField compact="0" showAll="0"/>
    <pivotField dataField="1" compact="0" showAll="0"/>
    <pivotField axis="axisRow" compact="0">
      <items count="7">
        <item m="1" x="5"/>
        <item x="0"/>
        <item n="ZIDANE" x="2"/>
        <item x="1"/>
        <item m="1" x="4"/>
        <item x="3"/>
        <item t="default"/>
      </items>
    </pivotField>
    <pivotField compact="0" showAll="0"/>
    <pivotField compact="0" showAll="0" defaultSubtotal="0"/>
    <pivotField compact="0" numFmtId="14">
      <items count="38">
        <item x="0"/>
        <item x="1"/>
        <item x="5"/>
        <item x="6"/>
        <item x="9"/>
        <item x="2"/>
        <item x="3"/>
        <item x="4"/>
        <item x="7"/>
        <item x="8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t="default"/>
      </items>
    </pivotField>
    <pivotField compact="0" showAll="0"/>
    <pivotField compact="0" showAll="0"/>
    <pivotField compact="0" showAll="0"/>
    <pivotField compact="0" showAll="0"/>
    <pivotField compact="0" numFmtId="14" showAll="0" defaultSubtotal="0"/>
  </pivotFields>
  <rowFields count="1">
    <field x="2"/>
  </rowFields>
  <rowItems count="6">
    <i>
      <x/>
    </i>
    <i>
      <x v="1"/>
    </i>
    <i>
      <x v="2"/>
    </i>
    <i>
      <x v="3"/>
    </i>
    <i>
      <x v="4"/>
    </i>
    <i>
      <x v="5"/>
    </i>
  </rowItems>
  <colItems count="1">
    <i/>
  </colItems>
  <dataFields count="1">
    <dataField name="Nombre A T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compact="0" outline="1" outlineData="1" compactData="0" multipleFieldFilters="0" chartFormat="1">
  <location ref="A1:D14" firstHeaderRow="0" firstDataRow="1" firstDataCol="1"/>
  <pivotFields count="4">
    <pivotField axis="axisRow" compact="0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h="1" x="12"/>
        <item t="default"/>
      </items>
    </pivotField>
    <pivotField dataField="1" compact="0" showAll="0"/>
    <pivotField dataField="1" compact="0" showAll="0"/>
    <pivotField dataField="1" compact="0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Clôturé" fld="1" baseField="0" baseItem="0"/>
    <dataField name="Somme de En cours" fld="2" baseField="0" baseItem="0"/>
    <dataField name="Somme de Annulée" fld="3" baseField="0" baseItem="0"/>
  </dataFields>
  <chartFormats count="3">
    <chartFormat chart="0" format="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8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9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6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compact="0" outline="1" outlineData="1" compactData="0" multipleFieldFilters="0">
  <location ref="G3:K42" firstHeaderRow="1" firstDataRow="2" firstDataCol="1"/>
  <pivotFields count="11">
    <pivotField dataField="1" compact="0" showAll="0"/>
    <pivotField compact="0" showAll="0"/>
    <pivotField compact="0" showAll="0"/>
    <pivotField compact="0" showAll="0"/>
    <pivotField compact="0" showAll="0" defaultSubtotal="0"/>
    <pivotField axis="axisRow" compact="0" numFmtId="14">
      <items count="38">
        <item x="36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compact="0" showAll="0"/>
    <pivotField compact="0" showAll="0"/>
    <pivotField compact="0" showAll="0"/>
    <pivotField axis="axisCol" compact="0" showAll="0">
      <items count="5">
        <item x="0"/>
        <item x="1"/>
        <item m="1" x="3"/>
        <item x="2"/>
        <item t="default"/>
      </items>
    </pivotField>
    <pivotField compact="0" numFmtId="14" showAll="0" defaultSubtotal="0"/>
  </pivotFields>
  <rowFields count="1">
    <field x="5"/>
  </rowFields>
  <rowItems count="3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 t="grand">
      <x/>
    </i>
  </rowItems>
  <colFields count="1">
    <field x="9"/>
  </colFields>
  <colItems count="4">
    <i>
      <x/>
    </i>
    <i>
      <x v="1"/>
    </i>
    <i>
      <x v="3"/>
    </i>
    <i t="grand">
      <x/>
    </i>
  </colItems>
  <dataFields count="1">
    <dataField name="Nombre de Item" fld="0" subtotal="count" baseField="4" baseItem="1"/>
  </dataFields>
  <pivotTableStyleInfo name="PivotStyleMedium9" showRowHeaders="1" showColHeaders="1" showRowStripes="0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5" name="Tableau croisé dynamique4"/>
  </pivotTables>
  <data>
    <tabular pivotCacheId="1">
      <items count="37">
        <i x="0" s="1"/>
        <i x="1" s="1"/>
        <i x="5" s="1"/>
        <i x="6" s="1"/>
        <i x="9" s="1"/>
        <i x="2" s="1"/>
        <i x="3" s="1"/>
        <i x="4" s="1"/>
        <i x="7" s="1"/>
        <i x="8" s="1"/>
        <i x="10" s="1"/>
        <i x="11" s="1"/>
        <i x="12" s="1"/>
        <i x="13" s="1"/>
        <i x="14" s="1"/>
        <i x="15" s="1"/>
        <i x="16" s="1"/>
        <i x="17" s="1"/>
        <i x="18" s="1"/>
        <i x="19" s="1"/>
        <i x="20" s="1"/>
        <i x="21" s="1"/>
        <i x="22" s="1"/>
        <i x="23" s="1"/>
        <i x="24" s="1"/>
        <i x="25" s="1"/>
        <i x="26" s="1"/>
        <i x="27" s="1"/>
        <i x="28" s="1"/>
        <i x="29" s="1"/>
        <i x="30" s="1"/>
        <i x="31" s="1"/>
        <i x="32" s="1"/>
        <i x="33" s="1"/>
        <i x="34" s="1"/>
        <i x="35" s="1"/>
        <i x="36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Date" columnCount="2" rowHeight="225425"/>
</slicers>
</file>

<file path=xl/tables/table1.xml><?xml version="1.0" encoding="utf-8"?>
<table xmlns="http://schemas.openxmlformats.org/spreadsheetml/2006/main" id="1" name="Tableau1" displayName="Tableau1" ref="A5:K649" headerRowDxfId="20" headerRowBorderDxfId="19" tableBorderDxfId="18" totalsRowBorderDxfId="17">
  <autoFilter ref="A5:K649"/>
  <tableColumns count="11">
    <tableColumn id="1" name="Item" totalsRowLabel="Total" dataDxfId="16" totalsRowDxfId="15" dataCellStyle="Excel Built-in Normal"/>
    <tableColumn id="2" name="_x000a_A T N° " dataDxfId="14" totalsRowDxfId="13" dataCellStyle="Excel Built-in Normal"/>
    <tableColumn id="3" name="Nom" totalsRowFunction="sum" dataDxfId="12" dataCellStyle="Excel Built-in Normal"/>
    <tableColumn id="4" name="Demandeur" dataDxfId="11" totalsRowDxfId="10" dataCellStyle="Excel Built-in Normal"/>
    <tableColumn id="11" name="Superviseur Travaux" dataDxfId="9" dataCellStyle="Excel Built-in Normal"/>
    <tableColumn id="5" name="Date" dataDxfId="8"/>
    <tableColumn id="6" name="Durée A,T" dataDxfId="7" totalsRowDxfId="6" dataCellStyle="Excel Built-in Normal"/>
    <tableColumn id="7" name="Type de travaux" dataDxfId="5"/>
    <tableColumn id="8" name="Observation" dataDxfId="4" totalsRowDxfId="3" dataCellStyle="Excel Built-in Normal"/>
    <tableColumn id="9" name="Position" totalsRowFunction="count" dataDxfId="2" totalsRowDxfId="1" dataCellStyle="Excel Built-in Normal"/>
    <tableColumn id="10" name="Fin" dataDxfId="0">
      <calculatedColumnFormula>MID(Tableau1[[#This Row],[Durée A,T]],1,FIND(" ",Tableau1[[#This Row],[Durée A,T]])-1)*1*IF(ISNUMBER(FIND("jour",Tableau1[[#This Row],[Durée A,T]])),1,6)+Tableau1[[#This Row],[Date]]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ersonnalisé 2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FC000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C000"/>
  </sheetPr>
  <dimension ref="A1:R1350"/>
  <sheetViews>
    <sheetView tabSelected="1" topLeftCell="A454" zoomScale="80" zoomScaleNormal="80" workbookViewId="0">
      <selection activeCell="H486" sqref="H486"/>
    </sheetView>
  </sheetViews>
  <sheetFormatPr baseColWidth="10" defaultColWidth="11.28515625" defaultRowHeight="15" x14ac:dyDescent="0.25"/>
  <cols>
    <col min="1" max="1" width="7.7109375" style="1" customWidth="1"/>
    <col min="2" max="2" width="13.140625" style="1" customWidth="1"/>
    <col min="3" max="3" width="19.140625" style="1" customWidth="1"/>
    <col min="4" max="4" width="20.140625" style="1" customWidth="1"/>
    <col min="5" max="5" width="24" style="1" customWidth="1"/>
    <col min="6" max="6" width="14.5703125" style="1" customWidth="1"/>
    <col min="7" max="7" width="18.28515625" style="1" customWidth="1"/>
    <col min="8" max="8" width="118" style="17" customWidth="1"/>
    <col min="9" max="9" width="21" style="18" customWidth="1"/>
    <col min="10" max="10" width="14.28515625" style="1" customWidth="1"/>
    <col min="11" max="11" width="13.7109375" style="1" customWidth="1"/>
    <col min="12" max="12" width="23.85546875" style="1" customWidth="1"/>
    <col min="13" max="13" width="12" style="1" customWidth="1"/>
    <col min="14" max="14" width="12.140625" style="1" customWidth="1"/>
    <col min="15" max="15" width="9.85546875" style="1" customWidth="1"/>
    <col min="16" max="16" width="14.140625" style="1" bestFit="1" customWidth="1"/>
    <col min="17" max="16384" width="11.28515625" style="1"/>
  </cols>
  <sheetData>
    <row r="1" spans="1:18" ht="19.5" thickBot="1" x14ac:dyDescent="0.3">
      <c r="B1" s="36"/>
      <c r="C1" s="60"/>
      <c r="D1" s="61"/>
      <c r="E1" s="61"/>
      <c r="F1" s="61"/>
      <c r="G1" s="61"/>
      <c r="H1" s="61"/>
      <c r="I1" s="32">
        <f ca="1">TODAY()</f>
        <v>43734</v>
      </c>
      <c r="J1" s="15" t="s">
        <v>412</v>
      </c>
      <c r="K1" s="26"/>
    </row>
    <row r="2" spans="1:18" ht="33.75" x14ac:dyDescent="0.25">
      <c r="B2" s="2"/>
      <c r="C2" s="238" t="s">
        <v>470</v>
      </c>
      <c r="D2" s="238"/>
      <c r="E2" s="238"/>
      <c r="F2" s="238"/>
      <c r="G2" s="238"/>
      <c r="H2" s="238"/>
      <c r="J2" s="28" t="s">
        <v>413</v>
      </c>
      <c r="K2" s="29" t="s">
        <v>414</v>
      </c>
    </row>
    <row r="3" spans="1:18" ht="18.75" x14ac:dyDescent="0.25">
      <c r="C3" s="23"/>
      <c r="D3" s="23"/>
      <c r="E3" s="23"/>
      <c r="F3" s="23"/>
      <c r="G3" s="23"/>
      <c r="H3" s="23"/>
      <c r="J3" s="30" t="s">
        <v>415</v>
      </c>
      <c r="K3" s="31" t="s">
        <v>401</v>
      </c>
    </row>
    <row r="4" spans="1:18" x14ac:dyDescent="0.25">
      <c r="B4" s="36"/>
      <c r="C4" s="36"/>
      <c r="L4" s="25">
        <v>2019</v>
      </c>
      <c r="M4" s="24"/>
      <c r="N4" s="24"/>
      <c r="O4" s="24"/>
    </row>
    <row r="5" spans="1:18" ht="27" thickBot="1" x14ac:dyDescent="0.3">
      <c r="A5" s="49" t="s">
        <v>0</v>
      </c>
      <c r="B5" s="50" t="s">
        <v>1</v>
      </c>
      <c r="C5" s="51" t="s">
        <v>2</v>
      </c>
      <c r="D5" s="51" t="s">
        <v>3</v>
      </c>
      <c r="E5" s="51" t="s">
        <v>449</v>
      </c>
      <c r="F5" s="52" t="s">
        <v>4</v>
      </c>
      <c r="G5" s="52" t="s">
        <v>406</v>
      </c>
      <c r="H5" s="53" t="s">
        <v>5</v>
      </c>
      <c r="I5" s="54" t="s">
        <v>6</v>
      </c>
      <c r="J5" s="55" t="s">
        <v>7</v>
      </c>
      <c r="K5" s="54" t="s">
        <v>437</v>
      </c>
      <c r="M5" s="1">
        <v>2019</v>
      </c>
      <c r="N5" s="15" t="s">
        <v>396</v>
      </c>
      <c r="O5" s="15" t="s">
        <v>11</v>
      </c>
      <c r="P5" s="15" t="s">
        <v>55</v>
      </c>
      <c r="Q5" s="15" t="s">
        <v>80</v>
      </c>
      <c r="R5" s="15" t="s">
        <v>423</v>
      </c>
    </row>
    <row r="6" spans="1:18" ht="16.5" thickTop="1" thickBot="1" x14ac:dyDescent="0.3">
      <c r="A6" s="125">
        <v>1</v>
      </c>
      <c r="B6" s="56" t="s">
        <v>12</v>
      </c>
      <c r="C6" s="83" t="s">
        <v>8</v>
      </c>
      <c r="D6" s="57" t="s">
        <v>410</v>
      </c>
      <c r="E6" s="77" t="s">
        <v>466</v>
      </c>
      <c r="F6" s="98">
        <v>43101</v>
      </c>
      <c r="G6" s="58" t="s">
        <v>405</v>
      </c>
      <c r="H6" s="119" t="s">
        <v>472</v>
      </c>
      <c r="I6" s="59" t="s">
        <v>10</v>
      </c>
      <c r="J6" s="72" t="s">
        <v>11</v>
      </c>
      <c r="K6" s="126">
        <f>MID(Tableau1[[#This Row],[Durée A,T]],1,FIND(" ",Tableau1[[#This Row],[Durée A,T]])-1)*1*IF(ISNUMBER(FIND("jour",Tableau1[[#This Row],[Durée A,T]])),1,6)+Tableau1[[#This Row],[Date]]</f>
        <v>43107</v>
      </c>
      <c r="M6" s="15"/>
      <c r="N6" s="16" t="s">
        <v>383</v>
      </c>
      <c r="O6" s="63">
        <f t="array" ref="O6">SUM(IF(ISNUMBER(MONTH($F$6:$F$649)),(MONTH($F$6:$F$649)=ROW(A1))*(YEAR($F$6:$F$649)=$L$4)*($J$6:$J$649=$O$5)))</f>
        <v>29</v>
      </c>
      <c r="P6" s="63">
        <f>SUM(IF(ISNUMBER(MONTH($F$6:$F$649)),(MONTH($F$6:$F$649)=ROW(A1))*(YEAR($F$6:$F$649)=$L$4)*($J$6:$J$649=$P$5)))</f>
        <v>0</v>
      </c>
      <c r="Q6" s="63">
        <f t="array" ref="Q6">SUM(IF(ISNUMBER(MONTH($F$6:$F$649)),(MONTH($F$6:$F$649)=ROW(A1))*(YEAR($F$6:$F$649)=$L$4)*($J$6:$J$649=$Q$5)))</f>
        <v>0</v>
      </c>
    </row>
    <row r="7" spans="1:18" ht="16.5" thickTop="1" thickBot="1" x14ac:dyDescent="0.3">
      <c r="A7" s="125">
        <v>2</v>
      </c>
      <c r="B7" s="56" t="s">
        <v>13</v>
      </c>
      <c r="C7" s="83" t="s">
        <v>8</v>
      </c>
      <c r="D7" s="57" t="s">
        <v>429</v>
      </c>
      <c r="E7" s="77" t="s">
        <v>469</v>
      </c>
      <c r="F7" s="98">
        <v>43103</v>
      </c>
      <c r="G7" s="58" t="s">
        <v>405</v>
      </c>
      <c r="H7" s="129" t="s">
        <v>479</v>
      </c>
      <c r="I7" s="59" t="s">
        <v>10</v>
      </c>
      <c r="J7" s="72" t="s">
        <v>11</v>
      </c>
      <c r="K7" s="85">
        <f>MID(Tableau1[[#This Row],[Durée A,T]],1,FIND(" ",Tableau1[[#This Row],[Durée A,T]])-1)*1*IF(ISNUMBER(FIND("jour",Tableau1[[#This Row],[Durée A,T]])),1,6)+Tableau1[[#This Row],[Date]]</f>
        <v>43109</v>
      </c>
      <c r="M7" s="15"/>
      <c r="N7" s="16" t="s">
        <v>384</v>
      </c>
      <c r="O7" s="1">
        <f t="array" ref="O7">SUM(IF(ISNUMBER(MONTH($F$6:$F$649)),(MONTH($F$6:$F$649)=ROW(A2))*(YEAR($F$6:$F$649)=$L$4)*($J$6:$J$649=$O$5)))</f>
        <v>41</v>
      </c>
      <c r="P7" s="1">
        <f t="array" ref="P7">SUM(IF(ISNUMBER(MONTH($F$6:$F$649)),(MONTH($F$6:$F$649)=ROW(A2))*(YEAR($F$6:$F$649)=$L$4)*($J$6:$J$649=$P$5)))</f>
        <v>0</v>
      </c>
      <c r="Q7" s="1">
        <f t="array" ref="Q7">SUM(IF(ISNUMBER(MONTH($F$6:$F$649)),(MONTH($F$6:$F$649)=ROW(A2))*(YEAR($F$6:$F$649)=$L$4)*($J$6:$J$649=$Q$5)))</f>
        <v>0</v>
      </c>
    </row>
    <row r="8" spans="1:18" ht="16.5" thickTop="1" thickBot="1" x14ac:dyDescent="0.3">
      <c r="A8" s="125">
        <v>3</v>
      </c>
      <c r="B8" s="56" t="s">
        <v>14</v>
      </c>
      <c r="C8" s="83" t="s">
        <v>434</v>
      </c>
      <c r="D8" s="57" t="s">
        <v>410</v>
      </c>
      <c r="E8" s="77" t="s">
        <v>453</v>
      </c>
      <c r="F8" s="98">
        <v>43470</v>
      </c>
      <c r="G8" s="58" t="s">
        <v>405</v>
      </c>
      <c r="H8" s="132" t="s">
        <v>484</v>
      </c>
      <c r="I8" s="59" t="s">
        <v>10</v>
      </c>
      <c r="J8" s="72" t="s">
        <v>11</v>
      </c>
      <c r="K8" s="85">
        <f>MID(Tableau1[[#This Row],[Durée A,T]],1,FIND(" ",Tableau1[[#This Row],[Durée A,T]])-1)*1*IF(ISNUMBER(FIND("jour",Tableau1[[#This Row],[Durée A,T]])),1,6)+Tableau1[[#This Row],[Date]]</f>
        <v>43476</v>
      </c>
      <c r="M8" s="15"/>
      <c r="N8" s="16" t="s">
        <v>385</v>
      </c>
      <c r="O8" s="1">
        <f t="array" ref="O8">SUM(IF(ISNUMBER(MONTH($F$6:$F$649)),(MONTH($F$6:$F$649)=ROW(A3))*(YEAR($F$6:$F$649)=$L$4)*($J$6:$J$649=$O$5)))</f>
        <v>44</v>
      </c>
      <c r="P8" s="1">
        <f t="array" ref="P8">SUM(IF(ISNUMBER(MONTH($F$6:$F$649)),(MONTH($F$6:$F$649)=ROW(A3))*(YEAR($F$6:$F$649)=$L$4)*($J$6:$J$649=$P$5)))</f>
        <v>0</v>
      </c>
      <c r="Q8" s="1">
        <f t="array" ref="Q8">SUM(IF(ISNUMBER(MONTH($F$6:$F$649)),(MONTH($F$6:$F$649)=ROW(A3))*(YEAR($F$6:$F$649)=$L$4)*($J$6:$J$649=$Q$5)))</f>
        <v>0</v>
      </c>
    </row>
    <row r="9" spans="1:18" ht="16.5" thickTop="1" thickBot="1" x14ac:dyDescent="0.3">
      <c r="A9" s="125">
        <v>4</v>
      </c>
      <c r="B9" s="56" t="s">
        <v>15</v>
      </c>
      <c r="C9" s="83" t="s">
        <v>434</v>
      </c>
      <c r="D9" s="57" t="s">
        <v>410</v>
      </c>
      <c r="E9" s="77" t="s">
        <v>466</v>
      </c>
      <c r="F9" s="98">
        <v>43470</v>
      </c>
      <c r="G9" s="58" t="s">
        <v>399</v>
      </c>
      <c r="H9" s="120" t="s">
        <v>473</v>
      </c>
      <c r="I9" s="59" t="s">
        <v>10</v>
      </c>
      <c r="J9" s="72" t="s">
        <v>11</v>
      </c>
      <c r="K9" s="85">
        <f>MID(Tableau1[[#This Row],[Durée A,T]],1,FIND(" ",Tableau1[[#This Row],[Durée A,T]])-1)*1*IF(ISNUMBER(FIND("jour",Tableau1[[#This Row],[Durée A,T]])),1,6)+Tableau1[[#This Row],[Date]]</f>
        <v>43471</v>
      </c>
      <c r="M9" s="15"/>
      <c r="N9" s="16" t="s">
        <v>386</v>
      </c>
      <c r="O9" s="1">
        <f t="array" ref="O9">SUM(IF(ISNUMBER(MONTH($F$6:$F$649)),(MONTH($F$6:$F$649)=ROW(A4))*(YEAR($F$6:$F$649)=$L$4)*($J$6:$J$649=$O$5)))</f>
        <v>64</v>
      </c>
      <c r="P9" s="1">
        <f t="array" ref="P9">SUM(IF(ISNUMBER(MONTH($F$6:$F$649)),(MONTH($F$6:$F$649)=ROW(A4))*(YEAR($F$6:$F$649)=$L$4)*($J$6:$J$649=$P$5)))</f>
        <v>0</v>
      </c>
      <c r="Q9" s="1">
        <f t="array" ref="Q9">SUM(IF(ISNUMBER(MONTH($F$6:$F$649)),(MONTH($F$6:$F$649)=ROW(A4))*(YEAR($F$6:$F$649)=$L$4)*($J$6:$J$649=$Q$5)))</f>
        <v>0</v>
      </c>
    </row>
    <row r="10" spans="1:18" ht="16.5" thickTop="1" thickBot="1" x14ac:dyDescent="0.3">
      <c r="A10" s="125">
        <v>5</v>
      </c>
      <c r="B10" s="56" t="s">
        <v>16</v>
      </c>
      <c r="C10" s="83" t="s">
        <v>434</v>
      </c>
      <c r="D10" s="57" t="s">
        <v>410</v>
      </c>
      <c r="E10" s="77" t="s">
        <v>462</v>
      </c>
      <c r="F10" s="98">
        <v>43471</v>
      </c>
      <c r="G10" s="58" t="s">
        <v>405</v>
      </c>
      <c r="H10" s="136" t="s">
        <v>474</v>
      </c>
      <c r="I10" s="59" t="s">
        <v>10</v>
      </c>
      <c r="J10" s="72" t="s">
        <v>11</v>
      </c>
      <c r="K10" s="85">
        <f>MID(Tableau1[[#This Row],[Durée A,T]],1,FIND(" ",Tableau1[[#This Row],[Durée A,T]])-1)*1*IF(ISNUMBER(FIND("jour",Tableau1[[#This Row],[Durée A,T]])),1,6)+Tableau1[[#This Row],[Date]]</f>
        <v>43477</v>
      </c>
      <c r="M10" s="15"/>
      <c r="N10" s="16" t="s">
        <v>387</v>
      </c>
      <c r="O10" s="1">
        <f t="array" ref="O10">SUM(IF(ISNUMBER(MONTH($F$6:$F$649)),(MONTH($F$6:$F$649)=ROW(A5))*(YEAR($F$6:$F$649)=$L$4)*($J$6:$J$649=$O$5)))</f>
        <v>44</v>
      </c>
      <c r="P10" s="1">
        <f t="array" ref="P10">SUM(IF(ISNUMBER(MONTH($F$6:$F$649)),(MONTH($F$6:$F$649)=ROW(A5))*(YEAR($F$6:$F$649)=$L$4)*($J$6:$J$649=$P$5)))</f>
        <v>0</v>
      </c>
      <c r="Q10" s="1">
        <f t="array" ref="Q10">SUM(IF(ISNUMBER(MONTH($F$6:$F$649)),(MONTH($F$6:$F$649)=ROW(A5))*(YEAR($F$6:$F$649)=$L$4)*($J$6:$J$649=$Q$5)))</f>
        <v>0</v>
      </c>
    </row>
    <row r="11" spans="1:18" ht="16.5" thickTop="1" thickBot="1" x14ac:dyDescent="0.3">
      <c r="A11" s="125">
        <v>6</v>
      </c>
      <c r="B11" s="56" t="s">
        <v>17</v>
      </c>
      <c r="C11" s="83" t="s">
        <v>434</v>
      </c>
      <c r="D11" s="57" t="s">
        <v>410</v>
      </c>
      <c r="E11" s="77" t="s">
        <v>466</v>
      </c>
      <c r="F11" s="98">
        <v>43471</v>
      </c>
      <c r="G11" s="58" t="s">
        <v>399</v>
      </c>
      <c r="H11" s="127" t="s">
        <v>481</v>
      </c>
      <c r="I11" s="59" t="s">
        <v>10</v>
      </c>
      <c r="J11" s="72" t="s">
        <v>11</v>
      </c>
      <c r="K11" s="85">
        <f>MID(Tableau1[[#This Row],[Durée A,T]],1,FIND(" ",Tableau1[[#This Row],[Durée A,T]])-1)*1*IF(ISNUMBER(FIND("jour",Tableau1[[#This Row],[Durée A,T]])),1,6)+Tableau1[[#This Row],[Date]]</f>
        <v>43472</v>
      </c>
      <c r="M11" s="15"/>
      <c r="N11" s="16" t="s">
        <v>388</v>
      </c>
      <c r="O11" s="1">
        <f t="array" ref="O11">SUM(IF(ISNUMBER(MONTH($F$6:$F$649)),(MONTH($F$6:$F$649)=ROW(A6))*(YEAR($F$6:$F$649)=$L$4)*($J$6:$J$649=$O$5)))</f>
        <v>73</v>
      </c>
      <c r="P11" s="1">
        <f t="array" ref="P11">SUM(IF(ISNUMBER(MONTH($F$6:$F$649)),(MONTH($F$6:$F$649)=ROW(A6))*(YEAR($F$6:$F$649)=$L$4)*($J$6:$J$649=$P$5)))</f>
        <v>0</v>
      </c>
      <c r="Q11" s="1">
        <f t="array" ref="Q11">SUM(IF(ISNUMBER(MONTH($F$6:$F$649)),(MONTH($F$6:$F$649)=ROW(A6))*(YEAR($F$6:$F$649)=$L$4)*($J$6:$J$649=$Q$5)))</f>
        <v>0</v>
      </c>
    </row>
    <row r="12" spans="1:18" ht="16.5" thickTop="1" thickBot="1" x14ac:dyDescent="0.3">
      <c r="A12" s="125">
        <v>7</v>
      </c>
      <c r="B12" s="56" t="s">
        <v>18</v>
      </c>
      <c r="C12" s="83" t="s">
        <v>434</v>
      </c>
      <c r="D12" s="57" t="s">
        <v>410</v>
      </c>
      <c r="E12" s="77" t="s">
        <v>466</v>
      </c>
      <c r="F12" s="98">
        <v>43471</v>
      </c>
      <c r="G12" s="58" t="s">
        <v>399</v>
      </c>
      <c r="H12" s="121" t="s">
        <v>475</v>
      </c>
      <c r="I12" s="59" t="s">
        <v>10</v>
      </c>
      <c r="J12" s="72" t="s">
        <v>11</v>
      </c>
      <c r="K12" s="85">
        <f>MID(Tableau1[[#This Row],[Durée A,T]],1,FIND(" ",Tableau1[[#This Row],[Durée A,T]])-1)*1*IF(ISNUMBER(FIND("jour",Tableau1[[#This Row],[Durée A,T]])),1,6)+Tableau1[[#This Row],[Date]]</f>
        <v>43472</v>
      </c>
      <c r="M12" s="15"/>
      <c r="N12" s="16" t="s">
        <v>389</v>
      </c>
      <c r="O12" s="1">
        <f t="array" ref="O12">SUM(IF(ISNUMBER(MONTH($F$6:$F$649)),(MONTH($F$6:$F$649)=ROW(A7))*(YEAR($F$6:$F$649)=$L$4)*($J$6:$J$649=$O$5)))</f>
        <v>61</v>
      </c>
      <c r="P12" s="1">
        <f t="array" ref="P12">SUM(IF(ISNUMBER(MONTH($F$6:$F$649)),(MONTH($F$6:$F$649)=ROW(A7))*(YEAR($F$6:$F$649)=$L$4)*($J$6:$J$649=$P$5)))</f>
        <v>0</v>
      </c>
      <c r="Q12" s="1">
        <f t="array" ref="Q12">SUM(IF(ISNUMBER(MONTH($F$6:$F$649)),(MONTH($F$6:$F$649)=ROW(A7))*(YEAR($F$6:$F$649)=$L$4)*($J$6:$J$649=$Q$5)))</f>
        <v>0</v>
      </c>
    </row>
    <row r="13" spans="1:18" ht="16.5" thickTop="1" thickBot="1" x14ac:dyDescent="0.3">
      <c r="A13" s="125">
        <v>8</v>
      </c>
      <c r="B13" s="56" t="s">
        <v>19</v>
      </c>
      <c r="C13" s="83" t="s">
        <v>8</v>
      </c>
      <c r="D13" s="57" t="s">
        <v>410</v>
      </c>
      <c r="E13" s="77" t="s">
        <v>462</v>
      </c>
      <c r="F13" s="98">
        <v>43471</v>
      </c>
      <c r="G13" s="58" t="s">
        <v>399</v>
      </c>
      <c r="H13" s="122" t="s">
        <v>476</v>
      </c>
      <c r="I13" s="59" t="s">
        <v>10</v>
      </c>
      <c r="J13" s="72" t="s">
        <v>11</v>
      </c>
      <c r="K13" s="85">
        <f>MID(Tableau1[[#This Row],[Durée A,T]],1,FIND(" ",Tableau1[[#This Row],[Durée A,T]])-1)*1*IF(ISNUMBER(FIND("jour",Tableau1[[#This Row],[Durée A,T]])),1,6)+Tableau1[[#This Row],[Date]]</f>
        <v>43472</v>
      </c>
      <c r="M13" s="15"/>
      <c r="N13" s="16" t="s">
        <v>390</v>
      </c>
      <c r="O13" s="1">
        <f t="array" ref="O13">SUM(IF(ISNUMBER(MONTH($F$6:$F$649)),(MONTH($F$6:$F$649)=ROW(A8))*(YEAR($F$6:$F$649)=$L$4)*($J$6:$J$649=$O$5)))</f>
        <v>75</v>
      </c>
      <c r="P13" s="1">
        <f t="array" ref="P13">SUM(IF(ISNUMBER(MONTH($F$6:$F$649)),(MONTH($F$6:$F$649)=ROW(A8))*(YEAR($F$6:$F$649)=$L$4)*($J$6:$J$649=$P$5)))</f>
        <v>0</v>
      </c>
      <c r="Q13" s="1">
        <f t="array" ref="Q13">SUM(IF(ISNUMBER(MONTH($F$6:$F$649)),(MONTH($F$6:$F$649)=ROW(A8))*(YEAR($F$6:$F$649)=$L$4)*($J$6:$J$649=$Q$5)))</f>
        <v>1</v>
      </c>
    </row>
    <row r="14" spans="1:18" ht="16.5" thickTop="1" thickBot="1" x14ac:dyDescent="0.3">
      <c r="A14" s="125">
        <v>9</v>
      </c>
      <c r="B14" s="56" t="s">
        <v>20</v>
      </c>
      <c r="C14" s="83" t="s">
        <v>434</v>
      </c>
      <c r="D14" s="57" t="s">
        <v>410</v>
      </c>
      <c r="E14" s="77" t="s">
        <v>463</v>
      </c>
      <c r="F14" s="98">
        <v>43472</v>
      </c>
      <c r="G14" s="58" t="s">
        <v>399</v>
      </c>
      <c r="H14" s="123" t="s">
        <v>477</v>
      </c>
      <c r="I14" s="59" t="s">
        <v>10</v>
      </c>
      <c r="J14" s="72" t="s">
        <v>11</v>
      </c>
      <c r="K14" s="85">
        <f>MID(Tableau1[[#This Row],[Durée A,T]],1,FIND(" ",Tableau1[[#This Row],[Durée A,T]])-1)*1*IF(ISNUMBER(FIND("jour",Tableau1[[#This Row],[Durée A,T]])),1,6)+Tableau1[[#This Row],[Date]]</f>
        <v>43473</v>
      </c>
      <c r="M14" s="15"/>
      <c r="N14" s="16" t="s">
        <v>391</v>
      </c>
      <c r="O14" s="1">
        <f t="array" ref="O14">SUM(IF(ISNUMBER(MONTH($F$6:$F$649)),(MONTH($F$6:$F$649)=ROW(A9))*(YEAR($F$6:$F$649)=$L$4)*($J$6:$J$649=$O$5)))</f>
        <v>29</v>
      </c>
      <c r="P14" s="1">
        <f t="array" ref="P14">SUM(IF(ISNUMBER(MONTH($F$6:$F$649)),(MONTH($F$6:$F$649)=ROW(A9))*(YEAR($F$6:$F$649)=$L$4)*($J$6:$J$649=$P$5)))</f>
        <v>11</v>
      </c>
      <c r="Q14" s="1">
        <f t="array" ref="Q14">SUM(IF(ISNUMBER(MONTH($F$6:$F$649)),(MONTH($F$6:$F$649)=ROW(A9))*(YEAR($F$6:$F$649)=$L$4)*($J$6:$J$649=$Q$5)))</f>
        <v>0</v>
      </c>
    </row>
    <row r="15" spans="1:18" ht="16.5" thickTop="1" thickBot="1" x14ac:dyDescent="0.3">
      <c r="A15" s="125">
        <v>10</v>
      </c>
      <c r="B15" s="56" t="s">
        <v>21</v>
      </c>
      <c r="C15" s="83" t="s">
        <v>434</v>
      </c>
      <c r="D15" s="57" t="s">
        <v>410</v>
      </c>
      <c r="E15" s="77" t="s">
        <v>462</v>
      </c>
      <c r="F15" s="98">
        <v>43472</v>
      </c>
      <c r="G15" s="58" t="s">
        <v>399</v>
      </c>
      <c r="H15" s="124" t="s">
        <v>478</v>
      </c>
      <c r="I15" s="59" t="s">
        <v>10</v>
      </c>
      <c r="J15" s="72" t="s">
        <v>11</v>
      </c>
      <c r="K15" s="85">
        <f>MID(Tableau1[[#This Row],[Durée A,T]],1,FIND(" ",Tableau1[[#This Row],[Durée A,T]])-1)*1*IF(ISNUMBER(FIND("jour",Tableau1[[#This Row],[Durée A,T]])),1,6)+Tableau1[[#This Row],[Date]]</f>
        <v>43473</v>
      </c>
      <c r="M15" s="15"/>
      <c r="N15" s="16" t="s">
        <v>392</v>
      </c>
      <c r="O15" s="1">
        <f t="array" ref="O15">SUM(IF(ISNUMBER(MONTH($F$6:$F$649)),(MONTH($F$6:$F$649)=ROW(A10))*(YEAR($F$6:$F$649)=$L$4)*($J$6:$J$649=$O$5)))</f>
        <v>0</v>
      </c>
      <c r="P15" s="1">
        <f t="array" ref="P15">SUM(IF(ISNUMBER(MONTH($F$6:$F$649)),(MONTH($F$6:$F$649)=ROW(A10))*(YEAR($F$6:$F$649)=$L$4)*($J$6:$J$649=$P$5)))</f>
        <v>0</v>
      </c>
      <c r="Q15" s="1">
        <f t="array" ref="Q15">SUM(IF(ISNUMBER(MONTH($F$6:$F$649)),(MONTH($F$6:$F$649)=ROW(A10))*(YEAR($F$6:$F$649)=$L$4)*($J$6:$J$649=$Q$5)))</f>
        <v>0</v>
      </c>
    </row>
    <row r="16" spans="1:18" ht="16.5" thickTop="1" thickBot="1" x14ac:dyDescent="0.3">
      <c r="A16" s="125">
        <v>11</v>
      </c>
      <c r="B16" s="56" t="s">
        <v>22</v>
      </c>
      <c r="C16" s="83" t="s">
        <v>425</v>
      </c>
      <c r="D16" s="57" t="s">
        <v>410</v>
      </c>
      <c r="E16" s="77" t="s">
        <v>462</v>
      </c>
      <c r="F16" s="98">
        <v>43110</v>
      </c>
      <c r="G16" s="58" t="s">
        <v>480</v>
      </c>
      <c r="H16" s="127" t="s">
        <v>482</v>
      </c>
      <c r="I16" s="59" t="s">
        <v>10</v>
      </c>
      <c r="J16" s="72" t="s">
        <v>11</v>
      </c>
      <c r="K16" s="85">
        <f>MID(Tableau1[[#This Row],[Durée A,T]],1,FIND(" ",Tableau1[[#This Row],[Durée A,T]])-1)*1*IF(ISNUMBER(FIND("jour",Tableau1[[#This Row],[Durée A,T]])),1,6)+Tableau1[[#This Row],[Date]]</f>
        <v>43111</v>
      </c>
      <c r="M16" s="15"/>
      <c r="N16" s="16" t="s">
        <v>393</v>
      </c>
      <c r="O16" s="1">
        <f t="array" ref="O16">SUM(IF(ISNUMBER(MONTH($F$6:$F$649)),(MONTH($F$6:$F$649)=ROW(A11))*(YEAR($F$6:$F$649)=$L$4)*($J$6:$J$649=$O$5)))</f>
        <v>0</v>
      </c>
      <c r="P16" s="1">
        <f t="array" ref="P16">SUM(IF(ISNUMBER(MONTH($F$6:$F$649)),(MONTH($F$6:$F$649)=ROW(A11))*(YEAR($F$6:$F$649)=$L$4)*($J$6:$J$649=$P$5)))</f>
        <v>0</v>
      </c>
      <c r="Q16" s="1">
        <f t="array" ref="Q16">SUM(IF(ISNUMBER(MONTH($F$6:$F$649)),(MONTH($F$6:$F$649)=ROW(A11))*(YEAR($F$6:$F$649)=$L$4)*($J$6:$J$649=$Q$5)))</f>
        <v>0</v>
      </c>
    </row>
    <row r="17" spans="1:18" ht="16.5" thickTop="1" thickBot="1" x14ac:dyDescent="0.3">
      <c r="A17" s="125">
        <v>12</v>
      </c>
      <c r="B17" s="56" t="s">
        <v>23</v>
      </c>
      <c r="C17" s="83" t="s">
        <v>425</v>
      </c>
      <c r="D17" s="57" t="s">
        <v>410</v>
      </c>
      <c r="E17" s="77" t="s">
        <v>462</v>
      </c>
      <c r="F17" s="98">
        <v>43112</v>
      </c>
      <c r="G17" s="58" t="s">
        <v>399</v>
      </c>
      <c r="H17" s="128" t="s">
        <v>483</v>
      </c>
      <c r="I17" s="59" t="s">
        <v>10</v>
      </c>
      <c r="J17" s="72" t="s">
        <v>11</v>
      </c>
      <c r="K17" s="85">
        <f>MID(Tableau1[[#This Row],[Durée A,T]],1,FIND(" ",Tableau1[[#This Row],[Durée A,T]])-1)*1*IF(ISNUMBER(FIND("jour",Tableau1[[#This Row],[Durée A,T]])),1,6)+Tableau1[[#This Row],[Date]]</f>
        <v>43113</v>
      </c>
      <c r="M17" s="15"/>
      <c r="N17" s="16" t="s">
        <v>394</v>
      </c>
      <c r="O17" s="1">
        <f t="array" ref="O17">SUM(IF(ISNUMBER(MONTH($F$6:$F$649)),(MONTH($F$6:$F$649)=ROW(A12))*(YEAR($F$6:$F$649)=$L$4)*($J$6:$J$649=$O$5)))</f>
        <v>0</v>
      </c>
      <c r="P17" s="1">
        <f t="array" ref="P17">SUM(IF(ISNUMBER(MONTH($F$6:$F$649)),(MONTH($F$6:$F$649)=ROW(A12))*(YEAR($F$6:$F$649)=$L$4)*($J$6:$J$649=$P$5)))</f>
        <v>0</v>
      </c>
      <c r="Q17" s="1">
        <f t="array" ref="Q17">SUM(IF(ISNUMBER(MONTH($F$6:$F$649)),(MONTH($F$6:$F$649)=ROW(A12))*(YEAR($F$6:$F$649)=$L$4)*($J$6:$J$649=$Q$5)))</f>
        <v>0</v>
      </c>
    </row>
    <row r="18" spans="1:18" ht="17.25" thickTop="1" thickBot="1" x14ac:dyDescent="0.3">
      <c r="A18" s="125">
        <v>13</v>
      </c>
      <c r="B18" s="56" t="s">
        <v>24</v>
      </c>
      <c r="C18" s="83" t="s">
        <v>425</v>
      </c>
      <c r="D18" s="57" t="s">
        <v>429</v>
      </c>
      <c r="E18" s="77" t="s">
        <v>469</v>
      </c>
      <c r="F18" s="98">
        <v>43112</v>
      </c>
      <c r="G18" s="58" t="s">
        <v>405</v>
      </c>
      <c r="H18" s="135" t="s">
        <v>479</v>
      </c>
      <c r="I18" s="59" t="s">
        <v>10</v>
      </c>
      <c r="J18" s="72" t="s">
        <v>11</v>
      </c>
      <c r="K18" s="85">
        <f>MID(Tableau1[[#This Row],[Durée A,T]],1,FIND(" ",Tableau1[[#This Row],[Durée A,T]])-1)*1*IF(ISNUMBER(FIND("jour",Tableau1[[#This Row],[Durée A,T]])),1,6)+Tableau1[[#This Row],[Date]]</f>
        <v>43118</v>
      </c>
      <c r="N18" s="15" t="s">
        <v>407</v>
      </c>
      <c r="O18" s="1">
        <f>SUM(O6:O17)</f>
        <v>460</v>
      </c>
      <c r="P18" s="1">
        <f>SUM(P6:P17)</f>
        <v>11</v>
      </c>
      <c r="Q18" s="1">
        <f>SUM(Q6:Q17)</f>
        <v>1</v>
      </c>
      <c r="R18" s="64">
        <f>SUM(O18:Q18)</f>
        <v>472</v>
      </c>
    </row>
    <row r="19" spans="1:18" ht="16.5" thickTop="1" thickBot="1" x14ac:dyDescent="0.3">
      <c r="A19" s="125">
        <v>14</v>
      </c>
      <c r="B19" s="56" t="s">
        <v>25</v>
      </c>
      <c r="C19" s="83" t="s">
        <v>425</v>
      </c>
      <c r="D19" s="57" t="s">
        <v>410</v>
      </c>
      <c r="E19" s="77" t="s">
        <v>463</v>
      </c>
      <c r="F19" s="98">
        <v>43479</v>
      </c>
      <c r="G19" s="58" t="s">
        <v>399</v>
      </c>
      <c r="H19" s="130" t="s">
        <v>485</v>
      </c>
      <c r="I19" s="59" t="s">
        <v>10</v>
      </c>
      <c r="J19" s="72" t="s">
        <v>11</v>
      </c>
      <c r="K19" s="85">
        <f>MID(Tableau1[[#This Row],[Durée A,T]],1,FIND(" ",Tableau1[[#This Row],[Durée A,T]])-1)*1*IF(ISNUMBER(FIND("jour",Tableau1[[#This Row],[Durée A,T]])),1,6)+Tableau1[[#This Row],[Date]]</f>
        <v>43480</v>
      </c>
      <c r="L19" s="239"/>
      <c r="M19" s="239"/>
      <c r="N19" s="239"/>
      <c r="O19" s="239"/>
    </row>
    <row r="20" spans="1:18" ht="16.5" thickTop="1" thickBot="1" x14ac:dyDescent="0.3">
      <c r="A20" s="125">
        <v>15</v>
      </c>
      <c r="B20" s="56" t="s">
        <v>26</v>
      </c>
      <c r="C20" s="83" t="s">
        <v>425</v>
      </c>
      <c r="D20" s="57" t="s">
        <v>410</v>
      </c>
      <c r="E20" s="77" t="s">
        <v>466</v>
      </c>
      <c r="F20" s="98">
        <v>43479</v>
      </c>
      <c r="G20" s="58" t="s">
        <v>400</v>
      </c>
      <c r="H20" s="130" t="s">
        <v>486</v>
      </c>
      <c r="I20" s="59" t="s">
        <v>10</v>
      </c>
      <c r="J20" s="72" t="s">
        <v>11</v>
      </c>
      <c r="K20" s="85">
        <f>MID(Tableau1[[#This Row],[Durée A,T]],1,FIND(" ",Tableau1[[#This Row],[Durée A,T]])-1)*1*IF(ISNUMBER(FIND("jour",Tableau1[[#This Row],[Durée A,T]])),1,6)+Tableau1[[#This Row],[Date]]</f>
        <v>43481</v>
      </c>
      <c r="N20" s="16"/>
      <c r="O20" s="16"/>
    </row>
    <row r="21" spans="1:18" ht="16.5" thickTop="1" thickBot="1" x14ac:dyDescent="0.3">
      <c r="A21" s="125">
        <v>16</v>
      </c>
      <c r="B21" s="56" t="s">
        <v>27</v>
      </c>
      <c r="C21" s="83" t="s">
        <v>425</v>
      </c>
      <c r="D21" s="57" t="s">
        <v>410</v>
      </c>
      <c r="E21" s="77" t="s">
        <v>466</v>
      </c>
      <c r="F21" s="98">
        <v>43480</v>
      </c>
      <c r="G21" s="58" t="s">
        <v>405</v>
      </c>
      <c r="H21" s="131" t="s">
        <v>487</v>
      </c>
      <c r="I21" s="59" t="s">
        <v>169</v>
      </c>
      <c r="J21" s="72" t="s">
        <v>11</v>
      </c>
      <c r="K21" s="85">
        <f>MID(Tableau1[[#This Row],[Durée A,T]],1,FIND(" ",Tableau1[[#This Row],[Durée A,T]])-1)*1*IF(ISNUMBER(FIND("jour",Tableau1[[#This Row],[Durée A,T]])),1,6)+Tableau1[[#This Row],[Date]]</f>
        <v>43486</v>
      </c>
      <c r="M21" s="16"/>
    </row>
    <row r="22" spans="1:18" ht="16.5" thickTop="1" thickBot="1" x14ac:dyDescent="0.3">
      <c r="A22" s="125">
        <v>17</v>
      </c>
      <c r="B22" s="56" t="s">
        <v>28</v>
      </c>
      <c r="C22" s="83" t="s">
        <v>425</v>
      </c>
      <c r="D22" s="57" t="s">
        <v>410</v>
      </c>
      <c r="E22" s="77" t="s">
        <v>463</v>
      </c>
      <c r="F22" s="98">
        <v>43116</v>
      </c>
      <c r="G22" s="58" t="s">
        <v>405</v>
      </c>
      <c r="H22" s="136" t="s">
        <v>488</v>
      </c>
      <c r="I22" s="59" t="s">
        <v>171</v>
      </c>
      <c r="J22" s="72" t="s">
        <v>11</v>
      </c>
      <c r="K22" s="85">
        <f>MID(Tableau1[[#This Row],[Durée A,T]],1,FIND(" ",Tableau1[[#This Row],[Durée A,T]])-1)*1*IF(ISNUMBER(FIND("jour",Tableau1[[#This Row],[Durée A,T]])),1,6)+Tableau1[[#This Row],[Date]]</f>
        <v>43122</v>
      </c>
      <c r="L22" s="18"/>
    </row>
    <row r="23" spans="1:18" ht="16.5" thickTop="1" thickBot="1" x14ac:dyDescent="0.3">
      <c r="A23" s="125">
        <v>18</v>
      </c>
      <c r="B23" s="56" t="s">
        <v>29</v>
      </c>
      <c r="C23" s="83" t="s">
        <v>434</v>
      </c>
      <c r="D23" s="57" t="s">
        <v>410</v>
      </c>
      <c r="E23" s="77" t="s">
        <v>489</v>
      </c>
      <c r="F23" s="98">
        <v>43482</v>
      </c>
      <c r="G23" s="58" t="s">
        <v>399</v>
      </c>
      <c r="H23" s="133" t="s">
        <v>490</v>
      </c>
      <c r="I23" s="59" t="s">
        <v>10</v>
      </c>
      <c r="J23" s="72" t="s">
        <v>11</v>
      </c>
      <c r="K23" s="85">
        <f>MID(Tableau1[[#This Row],[Durée A,T]],1,FIND(" ",Tableau1[[#This Row],[Durée A,T]])-1)*1*IF(ISNUMBER(FIND("jour",Tableau1[[#This Row],[Durée A,T]])),1,6)+Tableau1[[#This Row],[Date]]</f>
        <v>43483</v>
      </c>
      <c r="L23" s="18"/>
    </row>
    <row r="24" spans="1:18" ht="16.5" thickTop="1" thickBot="1" x14ac:dyDescent="0.3">
      <c r="A24" s="125">
        <v>19</v>
      </c>
      <c r="B24" s="56" t="s">
        <v>30</v>
      </c>
      <c r="C24" s="83" t="s">
        <v>434</v>
      </c>
      <c r="D24" s="57" t="s">
        <v>410</v>
      </c>
      <c r="E24" s="77" t="s">
        <v>466</v>
      </c>
      <c r="F24" s="98">
        <v>43482</v>
      </c>
      <c r="G24" s="58" t="s">
        <v>399</v>
      </c>
      <c r="H24" s="133" t="s">
        <v>491</v>
      </c>
      <c r="I24" s="59" t="s">
        <v>10</v>
      </c>
      <c r="J24" s="72" t="s">
        <v>11</v>
      </c>
      <c r="K24" s="85">
        <f>MID(Tableau1[[#This Row],[Durée A,T]],1,FIND(" ",Tableau1[[#This Row],[Durée A,T]])-1)*1*IF(ISNUMBER(FIND("jour",Tableau1[[#This Row],[Durée A,T]])),1,6)+Tableau1[[#This Row],[Date]]</f>
        <v>43483</v>
      </c>
      <c r="L24"/>
      <c r="M24"/>
      <c r="N24"/>
      <c r="O24"/>
      <c r="P24"/>
    </row>
    <row r="25" spans="1:18" ht="16.5" thickTop="1" thickBot="1" x14ac:dyDescent="0.3">
      <c r="A25" s="125">
        <v>20</v>
      </c>
      <c r="B25" s="56" t="s">
        <v>31</v>
      </c>
      <c r="C25" s="83" t="s">
        <v>434</v>
      </c>
      <c r="D25" s="57" t="s">
        <v>410</v>
      </c>
      <c r="E25" s="77" t="s">
        <v>466</v>
      </c>
      <c r="F25" s="98">
        <v>43483</v>
      </c>
      <c r="G25" s="58" t="s">
        <v>399</v>
      </c>
      <c r="H25" s="134" t="s">
        <v>492</v>
      </c>
      <c r="I25" s="59" t="s">
        <v>10</v>
      </c>
      <c r="J25" s="72" t="s">
        <v>11</v>
      </c>
      <c r="K25" s="85">
        <f>MID(Tableau1[[#This Row],[Durée A,T]],1,FIND(" ",Tableau1[[#This Row],[Durée A,T]])-1)*1*IF(ISNUMBER(FIND("jour",Tableau1[[#This Row],[Durée A,T]])),1,6)+Tableau1[[#This Row],[Date]]</f>
        <v>43484</v>
      </c>
      <c r="L25"/>
      <c r="M25"/>
      <c r="N25"/>
      <c r="O25"/>
      <c r="P25"/>
    </row>
    <row r="26" spans="1:18" ht="16.5" thickTop="1" thickBot="1" x14ac:dyDescent="0.3">
      <c r="A26" s="125">
        <v>21</v>
      </c>
      <c r="B26" s="56" t="s">
        <v>32</v>
      </c>
      <c r="C26" s="83" t="s">
        <v>425</v>
      </c>
      <c r="D26" s="57" t="s">
        <v>429</v>
      </c>
      <c r="E26" s="77" t="s">
        <v>469</v>
      </c>
      <c r="F26" s="98">
        <v>43484</v>
      </c>
      <c r="G26" s="58" t="s">
        <v>405</v>
      </c>
      <c r="H26" s="136" t="s">
        <v>479</v>
      </c>
      <c r="I26" s="59" t="s">
        <v>169</v>
      </c>
      <c r="J26" s="72" t="s">
        <v>11</v>
      </c>
      <c r="K26" s="85">
        <f>MID(Tableau1[[#This Row],[Durée A,T]],1,FIND(" ",Tableau1[[#This Row],[Durée A,T]])-1)*1*IF(ISNUMBER(FIND("jour",Tableau1[[#This Row],[Durée A,T]])),1,6)+Tableau1[[#This Row],[Date]]</f>
        <v>43490</v>
      </c>
      <c r="L26" s="34"/>
      <c r="M26" s="35"/>
      <c r="N26" s="35"/>
      <c r="O26" s="35"/>
      <c r="P26" s="35"/>
    </row>
    <row r="27" spans="1:18" ht="16.5" thickTop="1" thickBot="1" x14ac:dyDescent="0.3">
      <c r="A27" s="125">
        <v>22</v>
      </c>
      <c r="B27" s="56" t="s">
        <v>33</v>
      </c>
      <c r="C27" s="83" t="s">
        <v>425</v>
      </c>
      <c r="D27" s="57" t="s">
        <v>410</v>
      </c>
      <c r="E27" s="77" t="s">
        <v>466</v>
      </c>
      <c r="F27" s="98">
        <v>43484</v>
      </c>
      <c r="G27" s="58" t="s">
        <v>405</v>
      </c>
      <c r="H27" s="135" t="s">
        <v>493</v>
      </c>
      <c r="I27" s="59" t="s">
        <v>171</v>
      </c>
      <c r="J27" s="72" t="s">
        <v>11</v>
      </c>
      <c r="K27" s="85">
        <f>MID(Tableau1[[#This Row],[Durée A,T]],1,FIND(" ",Tableau1[[#This Row],[Durée A,T]])-1)*1*IF(ISNUMBER(FIND("jour",Tableau1[[#This Row],[Durée A,T]])),1,6)+Tableau1[[#This Row],[Date]]</f>
        <v>43490</v>
      </c>
      <c r="L27" s="62"/>
      <c r="M27" s="35"/>
      <c r="N27" s="35"/>
      <c r="O27" s="35"/>
      <c r="P27" s="35"/>
    </row>
    <row r="28" spans="1:18" ht="16.5" thickTop="1" thickBot="1" x14ac:dyDescent="0.3">
      <c r="A28" s="125">
        <v>23</v>
      </c>
      <c r="B28" s="56" t="s">
        <v>34</v>
      </c>
      <c r="C28" s="83" t="s">
        <v>425</v>
      </c>
      <c r="D28" s="57" t="s">
        <v>410</v>
      </c>
      <c r="E28" s="77" t="s">
        <v>462</v>
      </c>
      <c r="F28" s="98">
        <v>43484</v>
      </c>
      <c r="G28" s="58" t="s">
        <v>399</v>
      </c>
      <c r="H28" s="135" t="s">
        <v>494</v>
      </c>
      <c r="I28" s="59" t="s">
        <v>10</v>
      </c>
      <c r="J28" s="72" t="s">
        <v>11</v>
      </c>
      <c r="K28" s="85">
        <f>MID(Tableau1[[#This Row],[Durée A,T]],1,FIND(" ",Tableau1[[#This Row],[Durée A,T]])-1)*1*IF(ISNUMBER(FIND("jour",Tableau1[[#This Row],[Durée A,T]])),1,6)+Tableau1[[#This Row],[Date]]</f>
        <v>43485</v>
      </c>
      <c r="L28" s="62"/>
      <c r="M28" s="35"/>
      <c r="N28" s="35"/>
      <c r="O28" s="35"/>
      <c r="P28" s="35"/>
    </row>
    <row r="29" spans="1:18" ht="16.5" thickTop="1" thickBot="1" x14ac:dyDescent="0.3">
      <c r="A29" s="125">
        <v>24</v>
      </c>
      <c r="B29" s="56" t="s">
        <v>35</v>
      </c>
      <c r="C29" s="83" t="s">
        <v>425</v>
      </c>
      <c r="D29" s="57" t="s">
        <v>410</v>
      </c>
      <c r="E29" s="77" t="s">
        <v>450</v>
      </c>
      <c r="F29" s="98">
        <v>43490</v>
      </c>
      <c r="G29" s="58" t="s">
        <v>480</v>
      </c>
      <c r="H29" s="136" t="s">
        <v>495</v>
      </c>
      <c r="I29" s="59" t="s">
        <v>171</v>
      </c>
      <c r="J29" s="72" t="s">
        <v>11</v>
      </c>
      <c r="K29" s="85">
        <f>MID(Tableau1[[#This Row],[Durée A,T]],1,FIND(" ",Tableau1[[#This Row],[Durée A,T]])-1)*1*IF(ISNUMBER(FIND("jour",Tableau1[[#This Row],[Durée A,T]])),1,6)+Tableau1[[#This Row],[Date]]</f>
        <v>43491</v>
      </c>
      <c r="L29" s="62"/>
      <c r="M29" s="35"/>
      <c r="N29" s="35"/>
      <c r="O29" s="35"/>
      <c r="P29" s="35"/>
    </row>
    <row r="30" spans="1:18" ht="16.5" thickTop="1" thickBot="1" x14ac:dyDescent="0.3">
      <c r="A30" s="125">
        <v>25</v>
      </c>
      <c r="B30" s="56" t="s">
        <v>36</v>
      </c>
      <c r="C30" s="83" t="s">
        <v>425</v>
      </c>
      <c r="D30" s="57" t="s">
        <v>410</v>
      </c>
      <c r="E30" s="77" t="s">
        <v>462</v>
      </c>
      <c r="F30" s="98">
        <v>43491</v>
      </c>
      <c r="G30" s="58" t="s">
        <v>496</v>
      </c>
      <c r="H30" s="136" t="s">
        <v>497</v>
      </c>
      <c r="I30" s="59" t="s">
        <v>10</v>
      </c>
      <c r="J30" s="72" t="s">
        <v>11</v>
      </c>
      <c r="K30" s="85">
        <f>MID(Tableau1[[#This Row],[Durée A,T]],1,FIND(" ",Tableau1[[#This Row],[Durée A,T]])-1)*1*IF(ISNUMBER(FIND("jour",Tableau1[[#This Row],[Durée A,T]])),1,6)+Tableau1[[#This Row],[Date]]</f>
        <v>43493</v>
      </c>
      <c r="L30" s="62"/>
      <c r="M30" s="35"/>
      <c r="N30" s="35"/>
      <c r="O30" s="35"/>
      <c r="P30" s="35"/>
    </row>
    <row r="31" spans="1:18" ht="16.5" thickTop="1" thickBot="1" x14ac:dyDescent="0.3">
      <c r="A31" s="125">
        <v>26</v>
      </c>
      <c r="B31" s="56" t="s">
        <v>37</v>
      </c>
      <c r="C31" s="83" t="s">
        <v>425</v>
      </c>
      <c r="D31" s="57" t="s">
        <v>410</v>
      </c>
      <c r="E31" s="77" t="s">
        <v>450</v>
      </c>
      <c r="F31" s="98">
        <v>43491</v>
      </c>
      <c r="G31" s="58" t="s">
        <v>405</v>
      </c>
      <c r="H31" s="136" t="s">
        <v>488</v>
      </c>
      <c r="I31" s="59" t="s">
        <v>171</v>
      </c>
      <c r="J31" s="72" t="s">
        <v>11</v>
      </c>
      <c r="K31" s="85">
        <f>MID(Tableau1[[#This Row],[Durée A,T]],1,FIND(" ",Tableau1[[#This Row],[Durée A,T]])-1)*1*IF(ISNUMBER(FIND("jour",Tableau1[[#This Row],[Durée A,T]])),1,6)+Tableau1[[#This Row],[Date]]</f>
        <v>43497</v>
      </c>
      <c r="L31" s="62"/>
      <c r="M31" s="35"/>
      <c r="N31" s="35"/>
      <c r="O31" s="35"/>
      <c r="P31" s="35"/>
    </row>
    <row r="32" spans="1:18" ht="16.5" thickTop="1" thickBot="1" x14ac:dyDescent="0.3">
      <c r="A32" s="125">
        <v>27</v>
      </c>
      <c r="B32" s="56" t="s">
        <v>38</v>
      </c>
      <c r="C32" s="83" t="s">
        <v>425</v>
      </c>
      <c r="D32" s="57" t="s">
        <v>410</v>
      </c>
      <c r="E32" s="77" t="s">
        <v>450</v>
      </c>
      <c r="F32" s="98">
        <v>43491</v>
      </c>
      <c r="G32" s="58" t="s">
        <v>399</v>
      </c>
      <c r="H32" s="136" t="s">
        <v>498</v>
      </c>
      <c r="I32" s="59" t="s">
        <v>171</v>
      </c>
      <c r="J32" s="72" t="s">
        <v>11</v>
      </c>
      <c r="K32" s="85">
        <f>MID(Tableau1[[#This Row],[Durée A,T]],1,FIND(" ",Tableau1[[#This Row],[Durée A,T]])-1)*1*IF(ISNUMBER(FIND("jour",Tableau1[[#This Row],[Durée A,T]])),1,6)+Tableau1[[#This Row],[Date]]</f>
        <v>43492</v>
      </c>
      <c r="L32" s="62"/>
      <c r="M32" s="35"/>
      <c r="N32" s="35"/>
      <c r="O32" s="35"/>
      <c r="P32" s="35"/>
    </row>
    <row r="33" spans="1:16" ht="16.5" thickTop="1" thickBot="1" x14ac:dyDescent="0.3">
      <c r="A33" s="125">
        <v>28</v>
      </c>
      <c r="B33" s="56" t="s">
        <v>39</v>
      </c>
      <c r="C33" s="83" t="s">
        <v>425</v>
      </c>
      <c r="D33" s="57" t="s">
        <v>429</v>
      </c>
      <c r="E33" s="77" t="s">
        <v>469</v>
      </c>
      <c r="F33" s="98">
        <v>43492</v>
      </c>
      <c r="G33" s="58" t="s">
        <v>405</v>
      </c>
      <c r="H33" s="136" t="s">
        <v>479</v>
      </c>
      <c r="I33" s="59" t="s">
        <v>169</v>
      </c>
      <c r="J33" s="72" t="s">
        <v>11</v>
      </c>
      <c r="K33" s="85">
        <f>MID(Tableau1[[#This Row],[Durée A,T]],1,FIND(" ",Tableau1[[#This Row],[Durée A,T]])-1)*1*IF(ISNUMBER(FIND("jour",Tableau1[[#This Row],[Durée A,T]])),1,6)+Tableau1[[#This Row],[Date]]</f>
        <v>43498</v>
      </c>
      <c r="L33" s="62"/>
      <c r="M33" s="35"/>
      <c r="N33" s="35"/>
      <c r="O33" s="35"/>
      <c r="P33" s="35"/>
    </row>
    <row r="34" spans="1:16" ht="16.5" thickTop="1" thickBot="1" x14ac:dyDescent="0.3">
      <c r="A34" s="125">
        <v>29</v>
      </c>
      <c r="B34" s="56" t="s">
        <v>40</v>
      </c>
      <c r="C34" s="83" t="s">
        <v>425</v>
      </c>
      <c r="D34" s="57" t="s">
        <v>410</v>
      </c>
      <c r="E34" s="77" t="s">
        <v>451</v>
      </c>
      <c r="F34" s="98">
        <v>43492</v>
      </c>
      <c r="G34" s="58" t="s">
        <v>399</v>
      </c>
      <c r="H34" s="136" t="s">
        <v>499</v>
      </c>
      <c r="I34" s="59" t="s">
        <v>169</v>
      </c>
      <c r="J34" s="72" t="s">
        <v>11</v>
      </c>
      <c r="K34" s="85">
        <f>MID(Tableau1[[#This Row],[Durée A,T]],1,FIND(" ",Tableau1[[#This Row],[Durée A,T]])-1)*1*IF(ISNUMBER(FIND("jour",Tableau1[[#This Row],[Durée A,T]])),1,6)+Tableau1[[#This Row],[Date]]</f>
        <v>43493</v>
      </c>
      <c r="L34" s="62"/>
      <c r="M34" s="35"/>
      <c r="N34" s="35"/>
      <c r="O34" s="35"/>
      <c r="P34" s="35"/>
    </row>
    <row r="35" spans="1:16" ht="16.5" thickTop="1" thickBot="1" x14ac:dyDescent="0.3">
      <c r="A35" s="125">
        <v>30</v>
      </c>
      <c r="B35" s="56" t="s">
        <v>42</v>
      </c>
      <c r="C35" s="83" t="s">
        <v>425</v>
      </c>
      <c r="D35" s="57" t="s">
        <v>410</v>
      </c>
      <c r="E35" s="77" t="s">
        <v>452</v>
      </c>
      <c r="F35" s="98">
        <v>43492</v>
      </c>
      <c r="G35" s="58" t="s">
        <v>405</v>
      </c>
      <c r="H35" s="136" t="s">
        <v>500</v>
      </c>
      <c r="I35" s="59" t="s">
        <v>10</v>
      </c>
      <c r="J35" s="72" t="s">
        <v>11</v>
      </c>
      <c r="K35" s="85">
        <f>MID(Tableau1[[#This Row],[Durée A,T]],1,FIND(" ",Tableau1[[#This Row],[Durée A,T]])-1)*1*IF(ISNUMBER(FIND("jour",Tableau1[[#This Row],[Durée A,T]])),1,6)+Tableau1[[#This Row],[Date]]</f>
        <v>43498</v>
      </c>
      <c r="L35" s="62"/>
      <c r="M35" s="35"/>
      <c r="N35" s="35"/>
      <c r="O35" s="35"/>
      <c r="P35" s="35"/>
    </row>
    <row r="36" spans="1:16" ht="16.5" thickTop="1" thickBot="1" x14ac:dyDescent="0.3">
      <c r="A36" s="125">
        <v>31</v>
      </c>
      <c r="B36" s="56" t="s">
        <v>43</v>
      </c>
      <c r="C36" s="83" t="s">
        <v>425</v>
      </c>
      <c r="D36" s="57" t="s">
        <v>410</v>
      </c>
      <c r="E36" s="77" t="s">
        <v>450</v>
      </c>
      <c r="F36" s="98">
        <v>43494</v>
      </c>
      <c r="G36" s="58" t="s">
        <v>480</v>
      </c>
      <c r="H36" s="136" t="s">
        <v>501</v>
      </c>
      <c r="I36" s="59" t="s">
        <v>10</v>
      </c>
      <c r="J36" s="72" t="s">
        <v>11</v>
      </c>
      <c r="K36" s="85">
        <f>MID(Tableau1[[#This Row],[Durée A,T]],1,FIND(" ",Tableau1[[#This Row],[Durée A,T]])-1)*1*IF(ISNUMBER(FIND("jour",Tableau1[[#This Row],[Durée A,T]])),1,6)+Tableau1[[#This Row],[Date]]</f>
        <v>43495</v>
      </c>
      <c r="L36" s="62"/>
      <c r="M36" s="35"/>
      <c r="N36" s="35"/>
      <c r="O36" s="35"/>
      <c r="P36" s="35"/>
    </row>
    <row r="37" spans="1:16" ht="16.5" thickTop="1" thickBot="1" x14ac:dyDescent="0.3">
      <c r="A37" s="125">
        <v>32</v>
      </c>
      <c r="B37" s="56" t="s">
        <v>44</v>
      </c>
      <c r="C37" s="83" t="s">
        <v>425</v>
      </c>
      <c r="D37" s="57" t="s">
        <v>410</v>
      </c>
      <c r="E37" s="77" t="s">
        <v>451</v>
      </c>
      <c r="F37" s="98">
        <v>43494</v>
      </c>
      <c r="G37" s="58" t="s">
        <v>399</v>
      </c>
      <c r="H37" s="136" t="s">
        <v>502</v>
      </c>
      <c r="I37" s="59" t="s">
        <v>171</v>
      </c>
      <c r="J37" s="72" t="s">
        <v>11</v>
      </c>
      <c r="K37" s="85">
        <f>MID(Tableau1[[#This Row],[Durée A,T]],1,FIND(" ",Tableau1[[#This Row],[Durée A,T]])-1)*1*IF(ISNUMBER(FIND("jour",Tableau1[[#This Row],[Durée A,T]])),1,6)+Tableau1[[#This Row],[Date]]</f>
        <v>43495</v>
      </c>
      <c r="L37" s="34"/>
      <c r="M37" s="35"/>
      <c r="N37" s="35"/>
      <c r="O37" s="35"/>
      <c r="P37" s="35"/>
    </row>
    <row r="38" spans="1:16" ht="16.5" thickTop="1" thickBot="1" x14ac:dyDescent="0.3">
      <c r="A38" s="125">
        <v>33</v>
      </c>
      <c r="B38" s="56" t="s">
        <v>45</v>
      </c>
      <c r="C38" s="83" t="s">
        <v>425</v>
      </c>
      <c r="D38" s="57" t="s">
        <v>410</v>
      </c>
      <c r="E38" s="77" t="s">
        <v>450</v>
      </c>
      <c r="F38" s="98">
        <v>43495</v>
      </c>
      <c r="G38" s="58" t="s">
        <v>399</v>
      </c>
      <c r="H38" s="136" t="s">
        <v>503</v>
      </c>
      <c r="I38" s="59" t="s">
        <v>171</v>
      </c>
      <c r="J38" s="72" t="s">
        <v>11</v>
      </c>
      <c r="K38" s="85">
        <f>MID(Tableau1[[#This Row],[Durée A,T]],1,FIND(" ",Tableau1[[#This Row],[Durée A,T]])-1)*1*IF(ISNUMBER(FIND("jour",Tableau1[[#This Row],[Durée A,T]])),1,6)+Tableau1[[#This Row],[Date]]</f>
        <v>43496</v>
      </c>
      <c r="L38" s="62"/>
      <c r="M38" s="35"/>
      <c r="N38" s="35"/>
      <c r="O38" s="35"/>
      <c r="P38" s="35"/>
    </row>
    <row r="39" spans="1:16" ht="16.5" thickTop="1" thickBot="1" x14ac:dyDescent="0.3">
      <c r="A39" s="125">
        <v>34</v>
      </c>
      <c r="B39" s="56" t="s">
        <v>46</v>
      </c>
      <c r="C39" s="83" t="s">
        <v>425</v>
      </c>
      <c r="D39" s="57" t="s">
        <v>410</v>
      </c>
      <c r="E39" s="77" t="s">
        <v>451</v>
      </c>
      <c r="F39" s="98">
        <v>43495</v>
      </c>
      <c r="G39" s="58" t="s">
        <v>399</v>
      </c>
      <c r="H39" s="136" t="s">
        <v>504</v>
      </c>
      <c r="I39" s="59" t="s">
        <v>10</v>
      </c>
      <c r="J39" s="72" t="s">
        <v>11</v>
      </c>
      <c r="K39" s="85">
        <f>MID(Tableau1[[#This Row],[Durée A,T]],1,FIND(" ",Tableau1[[#This Row],[Durée A,T]])-1)*1*IF(ISNUMBER(FIND("jour",Tableau1[[#This Row],[Durée A,T]])),1,6)+Tableau1[[#This Row],[Date]]</f>
        <v>43496</v>
      </c>
      <c r="L39" s="34"/>
      <c r="M39" s="35"/>
      <c r="N39" s="35"/>
      <c r="O39" s="35"/>
      <c r="P39" s="35"/>
    </row>
    <row r="40" spans="1:16" ht="16.5" thickTop="1" thickBot="1" x14ac:dyDescent="0.3">
      <c r="A40" s="125">
        <v>35</v>
      </c>
      <c r="B40" s="56" t="s">
        <v>48</v>
      </c>
      <c r="C40" s="83" t="s">
        <v>425</v>
      </c>
      <c r="D40" s="57" t="s">
        <v>410</v>
      </c>
      <c r="E40" s="77" t="s">
        <v>451</v>
      </c>
      <c r="F40" s="98">
        <v>43496</v>
      </c>
      <c r="G40" s="58" t="s">
        <v>399</v>
      </c>
      <c r="H40" s="137" t="s">
        <v>505</v>
      </c>
      <c r="I40" s="59" t="s">
        <v>171</v>
      </c>
      <c r="J40" s="72" t="s">
        <v>11</v>
      </c>
      <c r="K40" s="85">
        <f>MID(Tableau1[[#This Row],[Durée A,T]],1,FIND(" ",Tableau1[[#This Row],[Durée A,T]])-1)*1*IF(ISNUMBER(FIND("jour",Tableau1[[#This Row],[Durée A,T]])),1,6)+Tableau1[[#This Row],[Date]]</f>
        <v>43497</v>
      </c>
      <c r="L40"/>
      <c r="M40"/>
      <c r="N40"/>
    </row>
    <row r="41" spans="1:16" ht="16.5" thickTop="1" thickBot="1" x14ac:dyDescent="0.3">
      <c r="A41" s="125">
        <v>36</v>
      </c>
      <c r="B41" s="56" t="s">
        <v>49</v>
      </c>
      <c r="C41" s="83" t="s">
        <v>425</v>
      </c>
      <c r="D41" s="57" t="s">
        <v>410</v>
      </c>
      <c r="E41" s="77" t="s">
        <v>454</v>
      </c>
      <c r="F41" s="98">
        <v>43497</v>
      </c>
      <c r="G41" s="58" t="s">
        <v>506</v>
      </c>
      <c r="H41" s="137" t="s">
        <v>507</v>
      </c>
      <c r="I41" s="59" t="s">
        <v>10</v>
      </c>
      <c r="J41" s="72" t="s">
        <v>11</v>
      </c>
      <c r="K41" s="85">
        <f>MID(Tableau1[[#This Row],[Durée A,T]],1,FIND(" ",Tableau1[[#This Row],[Durée A,T]])-1)*1*IF(ISNUMBER(FIND("jour",Tableau1[[#This Row],[Durée A,T]])),1,6)+Tableau1[[#This Row],[Date]]</f>
        <v>43498</v>
      </c>
      <c r="L41"/>
      <c r="M41"/>
      <c r="N41"/>
    </row>
    <row r="42" spans="1:16" ht="16.5" thickTop="1" thickBot="1" x14ac:dyDescent="0.3">
      <c r="A42" s="125">
        <v>37</v>
      </c>
      <c r="B42" s="56" t="s">
        <v>50</v>
      </c>
      <c r="C42" s="83" t="s">
        <v>425</v>
      </c>
      <c r="D42" s="57" t="s">
        <v>410</v>
      </c>
      <c r="E42" s="77" t="s">
        <v>454</v>
      </c>
      <c r="F42" s="98">
        <v>43497</v>
      </c>
      <c r="G42" s="58" t="s">
        <v>506</v>
      </c>
      <c r="H42" s="137" t="s">
        <v>508</v>
      </c>
      <c r="I42" s="59" t="s">
        <v>10</v>
      </c>
      <c r="J42" s="72" t="s">
        <v>11</v>
      </c>
      <c r="K42" s="85">
        <f>MID(Tableau1[[#This Row],[Durée A,T]],1,FIND(" ",Tableau1[[#This Row],[Durée A,T]])-1)*1*IF(ISNUMBER(FIND("jour",Tableau1[[#This Row],[Durée A,T]])),1,6)+Tableau1[[#This Row],[Date]]</f>
        <v>43498</v>
      </c>
      <c r="M42" s="16"/>
    </row>
    <row r="43" spans="1:16" ht="16.5" thickTop="1" thickBot="1" x14ac:dyDescent="0.3">
      <c r="A43" s="125">
        <v>38</v>
      </c>
      <c r="B43" s="56" t="s">
        <v>51</v>
      </c>
      <c r="C43" s="83" t="s">
        <v>425</v>
      </c>
      <c r="D43" s="57" t="s">
        <v>410</v>
      </c>
      <c r="E43" s="77" t="s">
        <v>450</v>
      </c>
      <c r="F43" s="98">
        <v>43498</v>
      </c>
      <c r="G43" s="58" t="s">
        <v>399</v>
      </c>
      <c r="H43" s="137" t="s">
        <v>509</v>
      </c>
      <c r="I43" s="59" t="s">
        <v>171</v>
      </c>
      <c r="J43" s="72" t="s">
        <v>11</v>
      </c>
      <c r="K43" s="85">
        <f>MID(Tableau1[[#This Row],[Durée A,T]],1,FIND(" ",Tableau1[[#This Row],[Durée A,T]])-1)*1*IF(ISNUMBER(FIND("jour",Tableau1[[#This Row],[Durée A,T]])),1,6)+Tableau1[[#This Row],[Date]]</f>
        <v>43499</v>
      </c>
      <c r="M43" s="16"/>
    </row>
    <row r="44" spans="1:16" ht="16.5" thickTop="1" thickBot="1" x14ac:dyDescent="0.3">
      <c r="A44" s="125">
        <v>39</v>
      </c>
      <c r="B44" s="56" t="s">
        <v>52</v>
      </c>
      <c r="C44" s="83" t="s">
        <v>425</v>
      </c>
      <c r="D44" s="57" t="s">
        <v>410</v>
      </c>
      <c r="E44" s="77" t="s">
        <v>451</v>
      </c>
      <c r="F44" s="98">
        <v>43499</v>
      </c>
      <c r="G44" s="58" t="s">
        <v>480</v>
      </c>
      <c r="H44" s="137" t="s">
        <v>510</v>
      </c>
      <c r="I44" s="59" t="s">
        <v>10</v>
      </c>
      <c r="J44" s="72" t="s">
        <v>11</v>
      </c>
      <c r="K44" s="85">
        <f>MID(Tableau1[[#This Row],[Durée A,T]],1,FIND(" ",Tableau1[[#This Row],[Durée A,T]])-1)*1*IF(ISNUMBER(FIND("jour",Tableau1[[#This Row],[Durée A,T]])),1,6)+Tableau1[[#This Row],[Date]]</f>
        <v>43500</v>
      </c>
      <c r="M44" s="16"/>
    </row>
    <row r="45" spans="1:16" ht="16.5" thickTop="1" thickBot="1" x14ac:dyDescent="0.3">
      <c r="A45" s="125">
        <v>40</v>
      </c>
      <c r="B45" s="56" t="s">
        <v>53</v>
      </c>
      <c r="C45" s="83" t="s">
        <v>425</v>
      </c>
      <c r="D45" s="57" t="s">
        <v>410</v>
      </c>
      <c r="E45" s="77" t="s">
        <v>451</v>
      </c>
      <c r="F45" s="98">
        <v>43499</v>
      </c>
      <c r="G45" s="58" t="s">
        <v>480</v>
      </c>
      <c r="H45" s="137" t="s">
        <v>511</v>
      </c>
      <c r="I45" s="59" t="s">
        <v>10</v>
      </c>
      <c r="J45" s="72" t="s">
        <v>11</v>
      </c>
      <c r="K45" s="85">
        <f>MID(Tableau1[[#This Row],[Durée A,T]],1,FIND(" ",Tableau1[[#This Row],[Durée A,T]])-1)*1*IF(ISNUMBER(FIND("jour",Tableau1[[#This Row],[Durée A,T]])),1,6)+Tableau1[[#This Row],[Date]]</f>
        <v>43500</v>
      </c>
    </row>
    <row r="46" spans="1:16" ht="16.5" thickTop="1" thickBot="1" x14ac:dyDescent="0.3">
      <c r="A46" s="125">
        <v>41</v>
      </c>
      <c r="B46" s="56" t="s">
        <v>54</v>
      </c>
      <c r="C46" s="83" t="s">
        <v>425</v>
      </c>
      <c r="D46" s="57" t="s">
        <v>410</v>
      </c>
      <c r="E46" s="77" t="s">
        <v>455</v>
      </c>
      <c r="F46" s="98">
        <v>43500</v>
      </c>
      <c r="G46" s="58" t="s">
        <v>480</v>
      </c>
      <c r="H46" s="137" t="s">
        <v>512</v>
      </c>
      <c r="I46" s="59" t="s">
        <v>10</v>
      </c>
      <c r="J46" s="72" t="s">
        <v>11</v>
      </c>
      <c r="K46" s="85">
        <f>MID(Tableau1[[#This Row],[Durée A,T]],1,FIND(" ",Tableau1[[#This Row],[Durée A,T]])-1)*1*IF(ISNUMBER(FIND("jour",Tableau1[[#This Row],[Durée A,T]])),1,6)+Tableau1[[#This Row],[Date]]</f>
        <v>43501</v>
      </c>
    </row>
    <row r="47" spans="1:16" ht="16.5" thickTop="1" thickBot="1" x14ac:dyDescent="0.3">
      <c r="A47" s="125">
        <v>42</v>
      </c>
      <c r="B47" s="56" t="s">
        <v>56</v>
      </c>
      <c r="C47" s="83" t="s">
        <v>425</v>
      </c>
      <c r="D47" s="57" t="s">
        <v>410</v>
      </c>
      <c r="E47" s="77" t="s">
        <v>450</v>
      </c>
      <c r="F47" s="98">
        <v>43500</v>
      </c>
      <c r="G47" s="58" t="s">
        <v>480</v>
      </c>
      <c r="H47" s="148" t="s">
        <v>513</v>
      </c>
      <c r="I47" s="59" t="s">
        <v>171</v>
      </c>
      <c r="J47" s="72" t="s">
        <v>11</v>
      </c>
      <c r="K47" s="85">
        <f>MID(Tableau1[[#This Row],[Durée A,T]],1,FIND(" ",Tableau1[[#This Row],[Durée A,T]])-1)*1*IF(ISNUMBER(FIND("jour",Tableau1[[#This Row],[Durée A,T]])),1,6)+Tableau1[[#This Row],[Date]]</f>
        <v>43501</v>
      </c>
    </row>
    <row r="48" spans="1:16" s="138" customFormat="1" ht="16.5" thickTop="1" thickBot="1" x14ac:dyDescent="0.3">
      <c r="A48" s="125">
        <v>43</v>
      </c>
      <c r="B48" s="56" t="s">
        <v>58</v>
      </c>
      <c r="C48" s="83" t="s">
        <v>425</v>
      </c>
      <c r="D48" s="57" t="s">
        <v>410</v>
      </c>
      <c r="E48" s="77" t="s">
        <v>454</v>
      </c>
      <c r="F48" s="98">
        <v>43502</v>
      </c>
      <c r="G48" s="58" t="s">
        <v>401</v>
      </c>
      <c r="H48" s="142" t="s">
        <v>527</v>
      </c>
      <c r="I48" s="59" t="s">
        <v>169</v>
      </c>
      <c r="J48" s="72" t="s">
        <v>11</v>
      </c>
      <c r="K48" s="85">
        <f>MID(Tableau1[[#This Row],[Durée A,T]],1,FIND(" ",Tableau1[[#This Row],[Durée A,T]])-1)*1*IF(ISNUMBER(FIND("jour",Tableau1[[#This Row],[Durée A,T]])),1,6)+Tableau1[[#This Row],[Date]]</f>
        <v>43505</v>
      </c>
    </row>
    <row r="49" spans="1:11" ht="16.5" thickTop="1" thickBot="1" x14ac:dyDescent="0.3">
      <c r="A49" s="125">
        <v>44</v>
      </c>
      <c r="B49" s="56" t="s">
        <v>59</v>
      </c>
      <c r="C49" s="83" t="s">
        <v>425</v>
      </c>
      <c r="D49" s="57" t="s">
        <v>410</v>
      </c>
      <c r="E49" s="77" t="s">
        <v>454</v>
      </c>
      <c r="F49" s="98">
        <v>43502</v>
      </c>
      <c r="G49" s="58" t="s">
        <v>403</v>
      </c>
      <c r="H49" s="137" t="s">
        <v>515</v>
      </c>
      <c r="I49" s="59" t="s">
        <v>10</v>
      </c>
      <c r="J49" s="72" t="s">
        <v>11</v>
      </c>
      <c r="K49" s="85">
        <f>MID(Tableau1[[#This Row],[Durée A,T]],1,FIND(" ",Tableau1[[#This Row],[Durée A,T]])-1)*1*IF(ISNUMBER(FIND("jour",Tableau1[[#This Row],[Durée A,T]])),1,6)+Tableau1[[#This Row],[Date]]</f>
        <v>43507</v>
      </c>
    </row>
    <row r="50" spans="1:11" ht="16.5" thickTop="1" thickBot="1" x14ac:dyDescent="0.3">
      <c r="A50" s="125">
        <v>45</v>
      </c>
      <c r="B50" s="56" t="s">
        <v>60</v>
      </c>
      <c r="C50" s="83" t="s">
        <v>425</v>
      </c>
      <c r="D50" s="57" t="s">
        <v>410</v>
      </c>
      <c r="E50" s="77" t="s">
        <v>451</v>
      </c>
      <c r="F50" s="98">
        <v>43502</v>
      </c>
      <c r="G50" s="58" t="s">
        <v>405</v>
      </c>
      <c r="H50" s="137" t="s">
        <v>514</v>
      </c>
      <c r="I50" s="59" t="s">
        <v>171</v>
      </c>
      <c r="J50" s="72" t="s">
        <v>11</v>
      </c>
      <c r="K50" s="85">
        <f>MID(Tableau1[[#This Row],[Durée A,T]],1,FIND(" ",Tableau1[[#This Row],[Durée A,T]])-1)*1*IF(ISNUMBER(FIND("jour",Tableau1[[#This Row],[Durée A,T]])),1,6)+Tableau1[[#This Row],[Date]]</f>
        <v>43508</v>
      </c>
    </row>
    <row r="51" spans="1:11" ht="16.5" thickTop="1" thickBot="1" x14ac:dyDescent="0.3">
      <c r="A51" s="125">
        <v>46</v>
      </c>
      <c r="B51" s="56" t="s">
        <v>61</v>
      </c>
      <c r="C51" s="83" t="s">
        <v>8</v>
      </c>
      <c r="D51" s="57" t="s">
        <v>408</v>
      </c>
      <c r="E51" s="77" t="s">
        <v>460</v>
      </c>
      <c r="F51" s="98">
        <v>43506</v>
      </c>
      <c r="G51" s="58" t="s">
        <v>399</v>
      </c>
      <c r="H51" s="137" t="s">
        <v>517</v>
      </c>
      <c r="I51" s="59" t="s">
        <v>101</v>
      </c>
      <c r="J51" s="72" t="s">
        <v>11</v>
      </c>
      <c r="K51" s="85">
        <f>MID(Tableau1[[#This Row],[Durée A,T]],1,FIND(" ",Tableau1[[#This Row],[Durée A,T]])-1)*1*IF(ISNUMBER(FIND("jour",Tableau1[[#This Row],[Durée A,T]])),1,6)+Tableau1[[#This Row],[Date]]</f>
        <v>43507</v>
      </c>
    </row>
    <row r="52" spans="1:11" ht="16.5" thickTop="1" thickBot="1" x14ac:dyDescent="0.3">
      <c r="A52" s="125">
        <v>47</v>
      </c>
      <c r="B52" s="56" t="s">
        <v>62</v>
      </c>
      <c r="C52" s="83" t="s">
        <v>8</v>
      </c>
      <c r="D52" s="57" t="s">
        <v>410</v>
      </c>
      <c r="E52" s="77" t="s">
        <v>451</v>
      </c>
      <c r="F52" s="98">
        <v>43506</v>
      </c>
      <c r="G52" s="58" t="s">
        <v>399</v>
      </c>
      <c r="H52" s="137" t="s">
        <v>516</v>
      </c>
      <c r="I52" s="59" t="s">
        <v>10</v>
      </c>
      <c r="J52" s="72" t="s">
        <v>11</v>
      </c>
      <c r="K52" s="85">
        <f>MID(Tableau1[[#This Row],[Durée A,T]],1,FIND(" ",Tableau1[[#This Row],[Durée A,T]])-1)*1*IF(ISNUMBER(FIND("jour",Tableau1[[#This Row],[Durée A,T]])),1,6)+Tableau1[[#This Row],[Date]]</f>
        <v>43507</v>
      </c>
    </row>
    <row r="53" spans="1:11" s="138" customFormat="1" ht="16.5" thickTop="1" thickBot="1" x14ac:dyDescent="0.3">
      <c r="A53" s="125">
        <v>48</v>
      </c>
      <c r="B53" s="56" t="s">
        <v>63</v>
      </c>
      <c r="C53" s="83" t="s">
        <v>8</v>
      </c>
      <c r="D53" s="57" t="s">
        <v>410</v>
      </c>
      <c r="E53" s="77" t="s">
        <v>450</v>
      </c>
      <c r="F53" s="98">
        <v>43506</v>
      </c>
      <c r="G53" s="58" t="s">
        <v>399</v>
      </c>
      <c r="H53" s="137" t="s">
        <v>518</v>
      </c>
      <c r="I53" s="59" t="s">
        <v>10</v>
      </c>
      <c r="J53" s="72" t="s">
        <v>11</v>
      </c>
      <c r="K53" s="85">
        <f>MID(Tableau1[[#This Row],[Durée A,T]],1,FIND(" ",Tableau1[[#This Row],[Durée A,T]])-1)*1*IF(ISNUMBER(FIND("jour",Tableau1[[#This Row],[Durée A,T]])),1,6)+Tableau1[[#This Row],[Date]]</f>
        <v>43507</v>
      </c>
    </row>
    <row r="54" spans="1:11" ht="16.5" thickTop="1" thickBot="1" x14ac:dyDescent="0.3">
      <c r="A54" s="125">
        <v>49</v>
      </c>
      <c r="B54" s="56" t="s">
        <v>64</v>
      </c>
      <c r="C54" s="83" t="s">
        <v>8</v>
      </c>
      <c r="D54" s="57" t="s">
        <v>410</v>
      </c>
      <c r="E54" s="77" t="s">
        <v>450</v>
      </c>
      <c r="F54" s="98">
        <v>43506</v>
      </c>
      <c r="G54" s="58" t="s">
        <v>399</v>
      </c>
      <c r="H54" s="137" t="s">
        <v>519</v>
      </c>
      <c r="I54" s="59" t="s">
        <v>10</v>
      </c>
      <c r="J54" s="72" t="s">
        <v>11</v>
      </c>
      <c r="K54" s="85">
        <f>MID(Tableau1[[#This Row],[Durée A,T]],1,FIND(" ",Tableau1[[#This Row],[Durée A,T]])-1)*1*IF(ISNUMBER(FIND("jour",Tableau1[[#This Row],[Durée A,T]])),1,6)+Tableau1[[#This Row],[Date]]</f>
        <v>43507</v>
      </c>
    </row>
    <row r="55" spans="1:11" ht="16.5" thickTop="1" thickBot="1" x14ac:dyDescent="0.3">
      <c r="A55" s="125">
        <v>50</v>
      </c>
      <c r="B55" s="56" t="s">
        <v>65</v>
      </c>
      <c r="C55" s="83" t="s">
        <v>8</v>
      </c>
      <c r="D55" s="57" t="s">
        <v>410</v>
      </c>
      <c r="E55" s="77" t="s">
        <v>450</v>
      </c>
      <c r="F55" s="98">
        <v>43506</v>
      </c>
      <c r="G55" s="58" t="s">
        <v>399</v>
      </c>
      <c r="H55" s="137" t="s">
        <v>520</v>
      </c>
      <c r="I55" s="59" t="s">
        <v>10</v>
      </c>
      <c r="J55" s="72" t="s">
        <v>11</v>
      </c>
      <c r="K55" s="85">
        <f>MID(Tableau1[[#This Row],[Durée A,T]],1,FIND(" ",Tableau1[[#This Row],[Durée A,T]])-1)*1*IF(ISNUMBER(FIND("jour",Tableau1[[#This Row],[Durée A,T]])),1,6)+Tableau1[[#This Row],[Date]]</f>
        <v>43507</v>
      </c>
    </row>
    <row r="56" spans="1:11" s="36" customFormat="1" ht="16.5" thickTop="1" thickBot="1" x14ac:dyDescent="0.3">
      <c r="A56" s="125">
        <v>51</v>
      </c>
      <c r="B56" s="56" t="s">
        <v>66</v>
      </c>
      <c r="C56" s="83" t="s">
        <v>8</v>
      </c>
      <c r="D56" s="57" t="s">
        <v>410</v>
      </c>
      <c r="E56" s="77" t="s">
        <v>451</v>
      </c>
      <c r="F56" s="98">
        <v>43507</v>
      </c>
      <c r="G56" s="58" t="s">
        <v>399</v>
      </c>
      <c r="H56" s="137" t="s">
        <v>491</v>
      </c>
      <c r="I56" s="139" t="s">
        <v>10</v>
      </c>
      <c r="J56" s="140" t="s">
        <v>11</v>
      </c>
      <c r="K56" s="85">
        <f>MID(Tableau1[[#This Row],[Durée A,T]],1,FIND(" ",Tableau1[[#This Row],[Durée A,T]])-1)*1*IF(ISNUMBER(FIND("jour",Tableau1[[#This Row],[Durée A,T]])),1,6)+Tableau1[[#This Row],[Date]]</f>
        <v>43508</v>
      </c>
    </row>
    <row r="57" spans="1:11" ht="16.5" thickTop="1" thickBot="1" x14ac:dyDescent="0.3">
      <c r="A57" s="125">
        <v>52</v>
      </c>
      <c r="B57" s="56" t="s">
        <v>67</v>
      </c>
      <c r="C57" s="83" t="s">
        <v>8</v>
      </c>
      <c r="D57" s="57" t="s">
        <v>410</v>
      </c>
      <c r="E57" s="77" t="s">
        <v>454</v>
      </c>
      <c r="F57" s="98">
        <v>43507</v>
      </c>
      <c r="G57" s="58" t="s">
        <v>399</v>
      </c>
      <c r="H57" s="137" t="s">
        <v>521</v>
      </c>
      <c r="I57" s="59" t="s">
        <v>10</v>
      </c>
      <c r="J57" s="72" t="s">
        <v>11</v>
      </c>
      <c r="K57" s="85">
        <f>MID(Tableau1[[#This Row],[Durée A,T]],1,FIND(" ",Tableau1[[#This Row],[Durée A,T]])-1)*1*IF(ISNUMBER(FIND("jour",Tableau1[[#This Row],[Durée A,T]])),1,6)+Tableau1[[#This Row],[Date]]</f>
        <v>43508</v>
      </c>
    </row>
    <row r="58" spans="1:11" s="36" customFormat="1" ht="16.5" thickTop="1" thickBot="1" x14ac:dyDescent="0.3">
      <c r="A58" s="125">
        <v>53</v>
      </c>
      <c r="B58" s="56" t="s">
        <v>68</v>
      </c>
      <c r="C58" s="83" t="s">
        <v>8</v>
      </c>
      <c r="D58" s="57" t="s">
        <v>410</v>
      </c>
      <c r="E58" s="77" t="s">
        <v>450</v>
      </c>
      <c r="F58" s="98">
        <v>43508</v>
      </c>
      <c r="G58" s="58" t="s">
        <v>399</v>
      </c>
      <c r="H58" s="137" t="s">
        <v>522</v>
      </c>
      <c r="I58" s="139" t="s">
        <v>10</v>
      </c>
      <c r="J58" s="140" t="s">
        <v>11</v>
      </c>
      <c r="K58" s="85">
        <f>MID(Tableau1[[#This Row],[Durée A,T]],1,FIND(" ",Tableau1[[#This Row],[Durée A,T]])-1)*1*IF(ISNUMBER(FIND("jour",Tableau1[[#This Row],[Durée A,T]])),1,6)+Tableau1[[#This Row],[Date]]</f>
        <v>43509</v>
      </c>
    </row>
    <row r="59" spans="1:11" ht="16.5" thickTop="1" thickBot="1" x14ac:dyDescent="0.3">
      <c r="A59" s="125">
        <v>54</v>
      </c>
      <c r="B59" s="56" t="s">
        <v>69</v>
      </c>
      <c r="C59" s="83" t="s">
        <v>8</v>
      </c>
      <c r="D59" s="57" t="s">
        <v>410</v>
      </c>
      <c r="E59" s="77" t="s">
        <v>450</v>
      </c>
      <c r="F59" s="98">
        <v>43509</v>
      </c>
      <c r="G59" s="58" t="s">
        <v>399</v>
      </c>
      <c r="H59" s="141" t="s">
        <v>523</v>
      </c>
      <c r="I59" s="59" t="s">
        <v>10</v>
      </c>
      <c r="J59" s="72" t="s">
        <v>11</v>
      </c>
      <c r="K59" s="85">
        <f>MID(Tableau1[[#This Row],[Durée A,T]],1,FIND(" ",Tableau1[[#This Row],[Durée A,T]])-1)*1*IF(ISNUMBER(FIND("jour",Tableau1[[#This Row],[Durée A,T]])),1,6)+Tableau1[[#This Row],[Date]]</f>
        <v>43510</v>
      </c>
    </row>
    <row r="60" spans="1:11" ht="16.5" thickTop="1" thickBot="1" x14ac:dyDescent="0.3">
      <c r="A60" s="125">
        <v>55</v>
      </c>
      <c r="B60" s="56" t="s">
        <v>70</v>
      </c>
      <c r="C60" s="83" t="s">
        <v>8</v>
      </c>
      <c r="D60" s="57" t="s">
        <v>410</v>
      </c>
      <c r="E60" s="77" t="s">
        <v>454</v>
      </c>
      <c r="F60" s="98">
        <v>43509</v>
      </c>
      <c r="G60" s="58" t="s">
        <v>399</v>
      </c>
      <c r="H60" s="141" t="s">
        <v>524</v>
      </c>
      <c r="I60" s="59" t="s">
        <v>10</v>
      </c>
      <c r="J60" s="72" t="s">
        <v>11</v>
      </c>
      <c r="K60" s="85">
        <f>MID(Tableau1[[#This Row],[Durée A,T]],1,FIND(" ",Tableau1[[#This Row],[Durée A,T]])-1)*1*IF(ISNUMBER(FIND("jour",Tableau1[[#This Row],[Durée A,T]])),1,6)+Tableau1[[#This Row],[Date]]</f>
        <v>43510</v>
      </c>
    </row>
    <row r="61" spans="1:11" ht="16.5" thickTop="1" thickBot="1" x14ac:dyDescent="0.3">
      <c r="A61" s="125">
        <v>56</v>
      </c>
      <c r="B61" s="56" t="s">
        <v>71</v>
      </c>
      <c r="C61" s="83" t="s">
        <v>8</v>
      </c>
      <c r="D61" s="57" t="s">
        <v>410</v>
      </c>
      <c r="E61" s="77" t="s">
        <v>454</v>
      </c>
      <c r="F61" s="98">
        <v>43509</v>
      </c>
      <c r="G61" s="58" t="s">
        <v>399</v>
      </c>
      <c r="H61" s="142" t="s">
        <v>526</v>
      </c>
      <c r="I61" s="59" t="s">
        <v>10</v>
      </c>
      <c r="J61" s="72" t="s">
        <v>11</v>
      </c>
      <c r="K61" s="85">
        <f>MID(Tableau1[[#This Row],[Durée A,T]],1,FIND(" ",Tableau1[[#This Row],[Durée A,T]])-1)*1*IF(ISNUMBER(FIND("jour",Tableau1[[#This Row],[Durée A,T]])),1,6)+Tableau1[[#This Row],[Date]]</f>
        <v>43510</v>
      </c>
    </row>
    <row r="62" spans="1:11" ht="16.5" thickTop="1" thickBot="1" x14ac:dyDescent="0.3">
      <c r="A62" s="125">
        <v>57</v>
      </c>
      <c r="B62" s="56" t="s">
        <v>72</v>
      </c>
      <c r="C62" s="83" t="s">
        <v>8</v>
      </c>
      <c r="D62" s="57" t="s">
        <v>410</v>
      </c>
      <c r="E62" s="77" t="s">
        <v>450</v>
      </c>
      <c r="F62" s="98">
        <v>43510</v>
      </c>
      <c r="G62" s="58" t="s">
        <v>399</v>
      </c>
      <c r="H62" s="142" t="s">
        <v>529</v>
      </c>
      <c r="I62" s="59" t="s">
        <v>10</v>
      </c>
      <c r="J62" s="72" t="s">
        <v>11</v>
      </c>
      <c r="K62" s="85">
        <f>MID(Tableau1[[#This Row],[Durée A,T]],1,FIND(" ",Tableau1[[#This Row],[Durée A,T]])-1)*1*IF(ISNUMBER(FIND("jour",Tableau1[[#This Row],[Durée A,T]])),1,6)+Tableau1[[#This Row],[Date]]</f>
        <v>43511</v>
      </c>
    </row>
    <row r="63" spans="1:11" ht="16.5" thickTop="1" thickBot="1" x14ac:dyDescent="0.3">
      <c r="A63" s="125">
        <v>58</v>
      </c>
      <c r="B63" s="56" t="s">
        <v>73</v>
      </c>
      <c r="C63" s="83" t="s">
        <v>8</v>
      </c>
      <c r="D63" s="57" t="s">
        <v>410</v>
      </c>
      <c r="E63" s="77" t="s">
        <v>454</v>
      </c>
      <c r="F63" s="98">
        <v>43511</v>
      </c>
      <c r="G63" s="58" t="s">
        <v>525</v>
      </c>
      <c r="H63" s="142" t="s">
        <v>528</v>
      </c>
      <c r="I63" s="59" t="s">
        <v>10</v>
      </c>
      <c r="J63" s="72" t="s">
        <v>11</v>
      </c>
      <c r="K63" s="85">
        <f>MID(Tableau1[[#This Row],[Durée A,T]],1,FIND(" ",Tableau1[[#This Row],[Durée A,T]])-1)*1*IF(ISNUMBER(FIND("jour",Tableau1[[#This Row],[Durée A,T]])),1,6)+Tableau1[[#This Row],[Date]]</f>
        <v>43513</v>
      </c>
    </row>
    <row r="64" spans="1:11" ht="16.5" thickTop="1" thickBot="1" x14ac:dyDescent="0.3">
      <c r="A64" s="125">
        <v>59</v>
      </c>
      <c r="B64" s="56" t="s">
        <v>74</v>
      </c>
      <c r="C64" s="83" t="s">
        <v>8</v>
      </c>
      <c r="D64" s="57" t="s">
        <v>410</v>
      </c>
      <c r="E64" s="77" t="s">
        <v>454</v>
      </c>
      <c r="F64" s="98">
        <v>43513</v>
      </c>
      <c r="G64" s="58" t="s">
        <v>399</v>
      </c>
      <c r="H64" s="142" t="s">
        <v>530</v>
      </c>
      <c r="I64" s="59" t="s">
        <v>10</v>
      </c>
      <c r="J64" s="72" t="s">
        <v>11</v>
      </c>
      <c r="K64" s="85">
        <f>MID(Tableau1[[#This Row],[Durée A,T]],1,FIND(" ",Tableau1[[#This Row],[Durée A,T]])-1)*1*IF(ISNUMBER(FIND("jour",Tableau1[[#This Row],[Durée A,T]])),1,6)+Tableau1[[#This Row],[Date]]</f>
        <v>43514</v>
      </c>
    </row>
    <row r="65" spans="1:11" ht="16.5" thickTop="1" thickBot="1" x14ac:dyDescent="0.3">
      <c r="A65" s="125">
        <v>60</v>
      </c>
      <c r="B65" s="56" t="s">
        <v>75</v>
      </c>
      <c r="C65" s="83" t="s">
        <v>8</v>
      </c>
      <c r="D65" s="57" t="s">
        <v>410</v>
      </c>
      <c r="E65" s="77" t="s">
        <v>466</v>
      </c>
      <c r="F65" s="98">
        <v>43517</v>
      </c>
      <c r="G65" s="58" t="s">
        <v>401</v>
      </c>
      <c r="H65" s="143" t="s">
        <v>531</v>
      </c>
      <c r="I65" s="59" t="s">
        <v>10</v>
      </c>
      <c r="J65" s="72" t="s">
        <v>11</v>
      </c>
      <c r="K65" s="85">
        <f>MID(Tableau1[[#This Row],[Durée A,T]],1,FIND(" ",Tableau1[[#This Row],[Durée A,T]])-1)*1*IF(ISNUMBER(FIND("jour",Tableau1[[#This Row],[Durée A,T]])),1,6)+Tableau1[[#This Row],[Date]]</f>
        <v>43520</v>
      </c>
    </row>
    <row r="66" spans="1:11" ht="16.5" thickTop="1" thickBot="1" x14ac:dyDescent="0.3">
      <c r="A66" s="125">
        <v>61</v>
      </c>
      <c r="B66" s="56" t="s">
        <v>76</v>
      </c>
      <c r="C66" s="83" t="s">
        <v>8</v>
      </c>
      <c r="D66" s="57" t="s">
        <v>410</v>
      </c>
      <c r="E66" s="77" t="s">
        <v>532</v>
      </c>
      <c r="F66" s="98">
        <v>43518</v>
      </c>
      <c r="G66" s="58" t="s">
        <v>405</v>
      </c>
      <c r="H66" s="143" t="s">
        <v>533</v>
      </c>
      <c r="I66" s="59" t="s">
        <v>10</v>
      </c>
      <c r="J66" s="72" t="s">
        <v>11</v>
      </c>
      <c r="K66" s="85">
        <f>MID(Tableau1[[#This Row],[Durée A,T]],1,FIND(" ",Tableau1[[#This Row],[Durée A,T]])-1)*1*IF(ISNUMBER(FIND("jour",Tableau1[[#This Row],[Durée A,T]])),1,6)+Tableau1[[#This Row],[Date]]</f>
        <v>43524</v>
      </c>
    </row>
    <row r="67" spans="1:11" ht="16.5" thickTop="1" thickBot="1" x14ac:dyDescent="0.3">
      <c r="A67" s="125">
        <v>62</v>
      </c>
      <c r="B67" s="56" t="s">
        <v>77</v>
      </c>
      <c r="C67" s="83" t="s">
        <v>8</v>
      </c>
      <c r="D67" s="57" t="s">
        <v>410</v>
      </c>
      <c r="E67" s="77" t="s">
        <v>532</v>
      </c>
      <c r="F67" s="98">
        <v>43520</v>
      </c>
      <c r="G67" s="58" t="s">
        <v>401</v>
      </c>
      <c r="H67" s="143" t="s">
        <v>534</v>
      </c>
      <c r="I67" s="59" t="s">
        <v>101</v>
      </c>
      <c r="J67" s="72" t="s">
        <v>11</v>
      </c>
      <c r="K67" s="85">
        <f>MID(Tableau1[[#This Row],[Durée A,T]],1,FIND(" ",Tableau1[[#This Row],[Durée A,T]])-1)*1*IF(ISNUMBER(FIND("jour",Tableau1[[#This Row],[Durée A,T]])),1,6)+Tableau1[[#This Row],[Date]]</f>
        <v>43523</v>
      </c>
    </row>
    <row r="68" spans="1:11" ht="16.5" thickTop="1" thickBot="1" x14ac:dyDescent="0.3">
      <c r="A68" s="125">
        <v>63</v>
      </c>
      <c r="B68" s="56" t="s">
        <v>78</v>
      </c>
      <c r="C68" s="83" t="s">
        <v>8</v>
      </c>
      <c r="D68" s="57" t="s">
        <v>410</v>
      </c>
      <c r="E68" s="77" t="s">
        <v>466</v>
      </c>
      <c r="F68" s="98">
        <v>43520</v>
      </c>
      <c r="G68" s="58" t="s">
        <v>400</v>
      </c>
      <c r="H68" s="143" t="s">
        <v>535</v>
      </c>
      <c r="I68" s="59" t="s">
        <v>10</v>
      </c>
      <c r="J68" s="72" t="s">
        <v>11</v>
      </c>
      <c r="K68" s="85">
        <f>MID(Tableau1[[#This Row],[Durée A,T]],1,FIND(" ",Tableau1[[#This Row],[Durée A,T]])-1)*1*IF(ISNUMBER(FIND("jour",Tableau1[[#This Row],[Durée A,T]])),1,6)+Tableau1[[#This Row],[Date]]</f>
        <v>43522</v>
      </c>
    </row>
    <row r="69" spans="1:11" ht="16.5" thickTop="1" thickBot="1" x14ac:dyDescent="0.3">
      <c r="A69" s="125">
        <v>64</v>
      </c>
      <c r="B69" s="56" t="s">
        <v>79</v>
      </c>
      <c r="C69" s="83" t="s">
        <v>8</v>
      </c>
      <c r="D69" s="57" t="s">
        <v>410</v>
      </c>
      <c r="E69" s="77" t="s">
        <v>532</v>
      </c>
      <c r="F69" s="98">
        <v>43520</v>
      </c>
      <c r="G69" s="58" t="s">
        <v>399</v>
      </c>
      <c r="H69" s="143" t="s">
        <v>536</v>
      </c>
      <c r="I69" s="59" t="s">
        <v>10</v>
      </c>
      <c r="J69" s="72" t="s">
        <v>11</v>
      </c>
      <c r="K69" s="85">
        <f>MID(Tableau1[[#This Row],[Durée A,T]],1,FIND(" ",Tableau1[[#This Row],[Durée A,T]])-1)*1*IF(ISNUMBER(FIND("jour",Tableau1[[#This Row],[Durée A,T]])),1,6)+Tableau1[[#This Row],[Date]]</f>
        <v>43521</v>
      </c>
    </row>
    <row r="70" spans="1:11" ht="16.5" thickTop="1" thickBot="1" x14ac:dyDescent="0.3">
      <c r="A70" s="125">
        <v>65</v>
      </c>
      <c r="B70" s="56" t="s">
        <v>81</v>
      </c>
      <c r="C70" s="83" t="s">
        <v>8</v>
      </c>
      <c r="D70" s="57" t="s">
        <v>410</v>
      </c>
      <c r="E70" s="77" t="s">
        <v>466</v>
      </c>
      <c r="F70" s="98">
        <v>43520</v>
      </c>
      <c r="G70" s="58" t="s">
        <v>400</v>
      </c>
      <c r="H70" s="143" t="s">
        <v>537</v>
      </c>
      <c r="I70" s="59" t="s">
        <v>10</v>
      </c>
      <c r="J70" s="72" t="s">
        <v>11</v>
      </c>
      <c r="K70" s="85">
        <f>MID(Tableau1[[#This Row],[Durée A,T]],1,FIND(" ",Tableau1[[#This Row],[Durée A,T]])-1)*1*IF(ISNUMBER(FIND("jour",Tableau1[[#This Row],[Durée A,T]])),1,6)+Tableau1[[#This Row],[Date]]</f>
        <v>43522</v>
      </c>
    </row>
    <row r="71" spans="1:11" ht="16.5" thickTop="1" thickBot="1" x14ac:dyDescent="0.3">
      <c r="A71" s="125">
        <v>66</v>
      </c>
      <c r="B71" s="56" t="s">
        <v>82</v>
      </c>
      <c r="C71" s="83" t="s">
        <v>8</v>
      </c>
      <c r="D71" s="57" t="s">
        <v>410</v>
      </c>
      <c r="E71" s="77" t="s">
        <v>466</v>
      </c>
      <c r="F71" s="98">
        <v>43520</v>
      </c>
      <c r="G71" s="58" t="s">
        <v>400</v>
      </c>
      <c r="H71" s="143" t="s">
        <v>538</v>
      </c>
      <c r="I71" s="59" t="s">
        <v>10</v>
      </c>
      <c r="J71" s="72" t="s">
        <v>11</v>
      </c>
      <c r="K71" s="85">
        <f>MID(Tableau1[[#This Row],[Durée A,T]],1,FIND(" ",Tableau1[[#This Row],[Durée A,T]])-1)*1*IF(ISNUMBER(FIND("jour",Tableau1[[#This Row],[Durée A,T]])),1,6)+Tableau1[[#This Row],[Date]]</f>
        <v>43522</v>
      </c>
    </row>
    <row r="72" spans="1:11" ht="16.5" thickTop="1" thickBot="1" x14ac:dyDescent="0.3">
      <c r="A72" s="125">
        <v>67</v>
      </c>
      <c r="B72" s="56" t="s">
        <v>83</v>
      </c>
      <c r="C72" s="83" t="s">
        <v>434</v>
      </c>
      <c r="D72" s="57" t="s">
        <v>416</v>
      </c>
      <c r="E72" s="77" t="s">
        <v>456</v>
      </c>
      <c r="F72" s="98">
        <v>43521</v>
      </c>
      <c r="G72" s="58" t="s">
        <v>405</v>
      </c>
      <c r="H72" s="144" t="s">
        <v>540</v>
      </c>
      <c r="I72" s="59" t="s">
        <v>10</v>
      </c>
      <c r="J72" s="72" t="s">
        <v>11</v>
      </c>
      <c r="K72" s="85">
        <f>MID(Tableau1[[#This Row],[Durée A,T]],1,FIND(" ",Tableau1[[#This Row],[Durée A,T]])-1)*1*IF(ISNUMBER(FIND("jour",Tableau1[[#This Row],[Durée A,T]])),1,6)+Tableau1[[#This Row],[Date]]</f>
        <v>43527</v>
      </c>
    </row>
    <row r="73" spans="1:11" ht="16.5" thickTop="1" thickBot="1" x14ac:dyDescent="0.3">
      <c r="A73" s="125">
        <v>68</v>
      </c>
      <c r="B73" s="56" t="s">
        <v>84</v>
      </c>
      <c r="C73" s="83" t="s">
        <v>8</v>
      </c>
      <c r="D73" s="57" t="s">
        <v>410</v>
      </c>
      <c r="E73" s="77" t="s">
        <v>532</v>
      </c>
      <c r="F73" s="98">
        <v>43521</v>
      </c>
      <c r="G73" s="58" t="s">
        <v>399</v>
      </c>
      <c r="H73" s="144" t="s">
        <v>539</v>
      </c>
      <c r="I73" s="59" t="s">
        <v>171</v>
      </c>
      <c r="J73" s="72" t="s">
        <v>11</v>
      </c>
      <c r="K73" s="85">
        <f>MID(Tableau1[[#This Row],[Durée A,T]],1,FIND(" ",Tableau1[[#This Row],[Durée A,T]])-1)*1*IF(ISNUMBER(FIND("jour",Tableau1[[#This Row],[Durée A,T]])),1,6)+Tableau1[[#This Row],[Date]]</f>
        <v>43522</v>
      </c>
    </row>
    <row r="74" spans="1:11" ht="16.5" thickTop="1" thickBot="1" x14ac:dyDescent="0.3">
      <c r="A74" s="125">
        <v>69</v>
      </c>
      <c r="B74" s="56" t="s">
        <v>85</v>
      </c>
      <c r="C74" s="83" t="s">
        <v>8</v>
      </c>
      <c r="D74" s="57" t="s">
        <v>410</v>
      </c>
      <c r="E74" s="77" t="s">
        <v>466</v>
      </c>
      <c r="F74" s="98">
        <v>43522</v>
      </c>
      <c r="G74" s="58" t="s">
        <v>399</v>
      </c>
      <c r="H74" s="144" t="s">
        <v>541</v>
      </c>
      <c r="I74" s="59" t="s">
        <v>10</v>
      </c>
      <c r="J74" s="72" t="s">
        <v>11</v>
      </c>
      <c r="K74" s="85">
        <f>MID(Tableau1[[#This Row],[Durée A,T]],1,FIND(" ",Tableau1[[#This Row],[Durée A,T]])-1)*1*IF(ISNUMBER(FIND("jour",Tableau1[[#This Row],[Durée A,T]])),1,6)+Tableau1[[#This Row],[Date]]</f>
        <v>43523</v>
      </c>
    </row>
    <row r="75" spans="1:11" ht="16.5" thickTop="1" thickBot="1" x14ac:dyDescent="0.3">
      <c r="A75" s="125">
        <v>70</v>
      </c>
      <c r="B75" s="56" t="s">
        <v>86</v>
      </c>
      <c r="C75" s="83" t="s">
        <v>8</v>
      </c>
      <c r="D75" s="57" t="s">
        <v>410</v>
      </c>
      <c r="E75" s="77" t="s">
        <v>466</v>
      </c>
      <c r="F75" s="98">
        <v>43522</v>
      </c>
      <c r="G75" s="58" t="s">
        <v>399</v>
      </c>
      <c r="H75" s="144" t="s">
        <v>542</v>
      </c>
      <c r="I75" s="59" t="s">
        <v>10</v>
      </c>
      <c r="J75" s="72" t="s">
        <v>11</v>
      </c>
      <c r="K75" s="85">
        <f>MID(Tableau1[[#This Row],[Durée A,T]],1,FIND(" ",Tableau1[[#This Row],[Durée A,T]])-1)*1*IF(ISNUMBER(FIND("jour",Tableau1[[#This Row],[Durée A,T]])),1,6)+Tableau1[[#This Row],[Date]]</f>
        <v>43523</v>
      </c>
    </row>
    <row r="76" spans="1:11" ht="16.5" thickTop="1" thickBot="1" x14ac:dyDescent="0.3">
      <c r="A76" s="125">
        <v>71</v>
      </c>
      <c r="B76" s="56" t="s">
        <v>87</v>
      </c>
      <c r="C76" s="83" t="s">
        <v>426</v>
      </c>
      <c r="D76" s="57" t="s">
        <v>410</v>
      </c>
      <c r="E76" s="77" t="s">
        <v>462</v>
      </c>
      <c r="F76" s="98">
        <v>43523</v>
      </c>
      <c r="G76" s="58" t="s">
        <v>400</v>
      </c>
      <c r="H76" s="145" t="s">
        <v>545</v>
      </c>
      <c r="I76" s="59" t="s">
        <v>10</v>
      </c>
      <c r="J76" s="72" t="s">
        <v>11</v>
      </c>
      <c r="K76" s="85">
        <f>MID(Tableau1[[#This Row],[Durée A,T]],1,FIND(" ",Tableau1[[#This Row],[Durée A,T]])-1)*1*IF(ISNUMBER(FIND("jour",Tableau1[[#This Row],[Durée A,T]])),1,6)+Tableau1[[#This Row],[Date]]</f>
        <v>43525</v>
      </c>
    </row>
    <row r="77" spans="1:11" ht="16.5" thickTop="1" thickBot="1" x14ac:dyDescent="0.3">
      <c r="A77" s="125">
        <v>72</v>
      </c>
      <c r="B77" s="56" t="s">
        <v>88</v>
      </c>
      <c r="C77" s="83" t="s">
        <v>8</v>
      </c>
      <c r="D77" s="57" t="s">
        <v>410</v>
      </c>
      <c r="E77" s="77" t="s">
        <v>466</v>
      </c>
      <c r="F77" s="98">
        <v>43523</v>
      </c>
      <c r="G77" s="58" t="s">
        <v>400</v>
      </c>
      <c r="H77" s="144" t="s">
        <v>543</v>
      </c>
      <c r="I77" s="59" t="s">
        <v>10</v>
      </c>
      <c r="J77" s="72" t="s">
        <v>11</v>
      </c>
      <c r="K77" s="85">
        <f>MID(Tableau1[[#This Row],[Durée A,T]],1,FIND(" ",Tableau1[[#This Row],[Durée A,T]])-1)*1*IF(ISNUMBER(FIND("jour",Tableau1[[#This Row],[Durée A,T]])),1,6)+Tableau1[[#This Row],[Date]]</f>
        <v>43525</v>
      </c>
    </row>
    <row r="78" spans="1:11" ht="16.5" thickTop="1" thickBot="1" x14ac:dyDescent="0.3">
      <c r="A78" s="125">
        <v>73</v>
      </c>
      <c r="B78" s="56" t="s">
        <v>89</v>
      </c>
      <c r="C78" s="83" t="s">
        <v>8</v>
      </c>
      <c r="D78" s="57" t="s">
        <v>410</v>
      </c>
      <c r="E78" s="77" t="s">
        <v>532</v>
      </c>
      <c r="F78" s="98">
        <v>43523</v>
      </c>
      <c r="G78" s="58" t="s">
        <v>399</v>
      </c>
      <c r="H78" s="144" t="s">
        <v>544</v>
      </c>
      <c r="I78" s="59" t="s">
        <v>10</v>
      </c>
      <c r="J78" s="72" t="s">
        <v>11</v>
      </c>
      <c r="K78" s="85">
        <f>MID(Tableau1[[#This Row],[Durée A,T]],1,FIND(" ",Tableau1[[#This Row],[Durée A,T]])-1)*1*IF(ISNUMBER(FIND("jour",Tableau1[[#This Row],[Durée A,T]])),1,6)+Tableau1[[#This Row],[Date]]</f>
        <v>43524</v>
      </c>
    </row>
    <row r="79" spans="1:11" ht="16.5" thickTop="1" thickBot="1" x14ac:dyDescent="0.3">
      <c r="A79" s="125">
        <v>74</v>
      </c>
      <c r="B79" s="56" t="s">
        <v>90</v>
      </c>
      <c r="C79" s="83" t="s">
        <v>434</v>
      </c>
      <c r="D79" s="57" t="s">
        <v>410</v>
      </c>
      <c r="E79" s="77" t="s">
        <v>532</v>
      </c>
      <c r="F79" s="98">
        <v>43524</v>
      </c>
      <c r="G79" s="58" t="s">
        <v>399</v>
      </c>
      <c r="H79" s="146" t="s">
        <v>546</v>
      </c>
      <c r="I79" s="59" t="s">
        <v>10</v>
      </c>
      <c r="J79" s="72" t="s">
        <v>11</v>
      </c>
      <c r="K79" s="85">
        <f>MID(Tableau1[[#This Row],[Durée A,T]],1,FIND(" ",Tableau1[[#This Row],[Durée A,T]])-1)*1*IF(ISNUMBER(FIND("jour",Tableau1[[#This Row],[Durée A,T]])),1,6)+Tableau1[[#This Row],[Date]]</f>
        <v>43525</v>
      </c>
    </row>
    <row r="80" spans="1:11" ht="16.5" thickTop="1" thickBot="1" x14ac:dyDescent="0.3">
      <c r="A80" s="125">
        <v>75</v>
      </c>
      <c r="B80" s="56" t="s">
        <v>91</v>
      </c>
      <c r="C80" s="83" t="s">
        <v>426</v>
      </c>
      <c r="D80" s="57" t="s">
        <v>410</v>
      </c>
      <c r="E80" s="77" t="s">
        <v>462</v>
      </c>
      <c r="F80" s="98">
        <v>43524</v>
      </c>
      <c r="G80" s="58" t="s">
        <v>399</v>
      </c>
      <c r="H80" s="149" t="s">
        <v>549</v>
      </c>
      <c r="I80" s="59" t="s">
        <v>10</v>
      </c>
      <c r="J80" s="72" t="s">
        <v>11</v>
      </c>
      <c r="K80" s="85">
        <f>MID(Tableau1[[#This Row],[Durée A,T]],1,FIND(" ",Tableau1[[#This Row],[Durée A,T]])-1)*1*IF(ISNUMBER(FIND("jour",Tableau1[[#This Row],[Durée A,T]])),1,6)+Tableau1[[#This Row],[Date]]</f>
        <v>43525</v>
      </c>
    </row>
    <row r="81" spans="1:11" ht="16.5" thickTop="1" thickBot="1" x14ac:dyDescent="0.3">
      <c r="A81" s="125">
        <v>76</v>
      </c>
      <c r="B81" s="56" t="s">
        <v>92</v>
      </c>
      <c r="C81" s="83" t="s">
        <v>434</v>
      </c>
      <c r="D81" s="57" t="s">
        <v>408</v>
      </c>
      <c r="E81" s="77" t="s">
        <v>468</v>
      </c>
      <c r="F81" s="98">
        <v>43526</v>
      </c>
      <c r="G81" s="58" t="s">
        <v>399</v>
      </c>
      <c r="H81" s="149" t="s">
        <v>550</v>
      </c>
      <c r="I81" s="59" t="s">
        <v>101</v>
      </c>
      <c r="J81" s="72" t="s">
        <v>11</v>
      </c>
      <c r="K81" s="85">
        <f>MID(Tableau1[[#This Row],[Durée A,T]],1,FIND(" ",Tableau1[[#This Row],[Durée A,T]])-1)*1*IF(ISNUMBER(FIND("jour",Tableau1[[#This Row],[Durée A,T]])),1,6)+Tableau1[[#This Row],[Date]]</f>
        <v>43527</v>
      </c>
    </row>
    <row r="82" spans="1:11" ht="16.5" thickTop="1" thickBot="1" x14ac:dyDescent="0.3">
      <c r="A82" s="125">
        <v>77</v>
      </c>
      <c r="B82" s="56" t="s">
        <v>93</v>
      </c>
      <c r="C82" s="83" t="s">
        <v>434</v>
      </c>
      <c r="D82" s="57" t="s">
        <v>410</v>
      </c>
      <c r="E82" s="77" t="s">
        <v>462</v>
      </c>
      <c r="F82" s="98">
        <v>43499</v>
      </c>
      <c r="G82" s="58" t="s">
        <v>399</v>
      </c>
      <c r="H82" s="147" t="s">
        <v>547</v>
      </c>
      <c r="I82" s="59" t="s">
        <v>10</v>
      </c>
      <c r="J82" s="72" t="s">
        <v>11</v>
      </c>
      <c r="K82" s="85">
        <f>MID(Tableau1[[#This Row],[Durée A,T]],1,FIND(" ",Tableau1[[#This Row],[Durée A,T]])-1)*1*IF(ISNUMBER(FIND("jour",Tableau1[[#This Row],[Durée A,T]])),1,6)+Tableau1[[#This Row],[Date]]</f>
        <v>43500</v>
      </c>
    </row>
    <row r="83" spans="1:11" ht="16.5" thickTop="1" thickBot="1" x14ac:dyDescent="0.3">
      <c r="A83" s="125">
        <v>78</v>
      </c>
      <c r="B83" s="56" t="s">
        <v>94</v>
      </c>
      <c r="C83" s="83" t="s">
        <v>434</v>
      </c>
      <c r="D83" s="57" t="s">
        <v>410</v>
      </c>
      <c r="E83" s="77" t="s">
        <v>466</v>
      </c>
      <c r="F83" s="98">
        <v>43527</v>
      </c>
      <c r="G83" s="58" t="s">
        <v>399</v>
      </c>
      <c r="H83" s="147" t="s">
        <v>548</v>
      </c>
      <c r="I83" s="59" t="s">
        <v>101</v>
      </c>
      <c r="J83" s="72" t="s">
        <v>11</v>
      </c>
      <c r="K83" s="85">
        <f>MID(Tableau1[[#This Row],[Durée A,T]],1,FIND(" ",Tableau1[[#This Row],[Durée A,T]])-1)*1*IF(ISNUMBER(FIND("jour",Tableau1[[#This Row],[Durée A,T]])),1,6)+Tableau1[[#This Row],[Date]]</f>
        <v>43528</v>
      </c>
    </row>
    <row r="84" spans="1:11" ht="16.5" thickTop="1" thickBot="1" x14ac:dyDescent="0.3">
      <c r="A84" s="125">
        <v>79</v>
      </c>
      <c r="B84" s="56" t="s">
        <v>95</v>
      </c>
      <c r="C84" s="83" t="s">
        <v>434</v>
      </c>
      <c r="D84" s="57" t="s">
        <v>410</v>
      </c>
      <c r="E84" s="77" t="s">
        <v>466</v>
      </c>
      <c r="F84" s="98">
        <v>43528</v>
      </c>
      <c r="G84" s="58" t="s">
        <v>399</v>
      </c>
      <c r="H84" s="150" t="s">
        <v>551</v>
      </c>
      <c r="I84" s="59" t="s">
        <v>171</v>
      </c>
      <c r="J84" s="72" t="s">
        <v>11</v>
      </c>
      <c r="K84" s="85">
        <f>MID(Tableau1[[#This Row],[Durée A,T]],1,FIND(" ",Tableau1[[#This Row],[Durée A,T]])-1)*1*IF(ISNUMBER(FIND("jour",Tableau1[[#This Row],[Durée A,T]])),1,6)+Tableau1[[#This Row],[Date]]</f>
        <v>43529</v>
      </c>
    </row>
    <row r="85" spans="1:11" ht="16.5" thickTop="1" thickBot="1" x14ac:dyDescent="0.3">
      <c r="A85" s="125">
        <v>80</v>
      </c>
      <c r="B85" s="56" t="s">
        <v>96</v>
      </c>
      <c r="C85" s="83" t="s">
        <v>434</v>
      </c>
      <c r="D85" s="57" t="s">
        <v>410</v>
      </c>
      <c r="E85" s="77" t="s">
        <v>466</v>
      </c>
      <c r="F85" s="98">
        <v>43529</v>
      </c>
      <c r="G85" s="58" t="s">
        <v>399</v>
      </c>
      <c r="H85" s="151" t="s">
        <v>552</v>
      </c>
      <c r="I85" s="59" t="s">
        <v>171</v>
      </c>
      <c r="J85" s="72" t="s">
        <v>11</v>
      </c>
      <c r="K85" s="85">
        <f>MID(Tableau1[[#This Row],[Durée A,T]],1,FIND(" ",Tableau1[[#This Row],[Durée A,T]])-1)*1*IF(ISNUMBER(FIND("jour",Tableau1[[#This Row],[Durée A,T]])),1,6)+Tableau1[[#This Row],[Date]]</f>
        <v>43530</v>
      </c>
    </row>
    <row r="86" spans="1:11" ht="16.5" thickTop="1" thickBot="1" x14ac:dyDescent="0.3">
      <c r="A86" s="125">
        <v>81</v>
      </c>
      <c r="B86" s="56" t="s">
        <v>97</v>
      </c>
      <c r="C86" s="83" t="s">
        <v>434</v>
      </c>
      <c r="D86" s="57" t="s">
        <v>416</v>
      </c>
      <c r="E86" s="77" t="s">
        <v>456</v>
      </c>
      <c r="F86" s="98">
        <v>43529</v>
      </c>
      <c r="G86" s="58" t="s">
        <v>405</v>
      </c>
      <c r="H86" s="152" t="s">
        <v>553</v>
      </c>
      <c r="I86" s="59" t="s">
        <v>10</v>
      </c>
      <c r="J86" s="72" t="s">
        <v>11</v>
      </c>
      <c r="K86" s="85">
        <f>MID(Tableau1[[#This Row],[Durée A,T]],1,FIND(" ",Tableau1[[#This Row],[Durée A,T]])-1)*1*IF(ISNUMBER(FIND("jour",Tableau1[[#This Row],[Durée A,T]])),1,6)+Tableau1[[#This Row],[Date]]</f>
        <v>43535</v>
      </c>
    </row>
    <row r="87" spans="1:11" ht="16.5" thickTop="1" thickBot="1" x14ac:dyDescent="0.3">
      <c r="A87" s="125">
        <v>82</v>
      </c>
      <c r="B87" s="56" t="s">
        <v>98</v>
      </c>
      <c r="C87" s="83" t="s">
        <v>434</v>
      </c>
      <c r="D87" s="57" t="s">
        <v>410</v>
      </c>
      <c r="E87" s="77" t="s">
        <v>466</v>
      </c>
      <c r="F87" s="98">
        <v>43531</v>
      </c>
      <c r="G87" s="58" t="s">
        <v>399</v>
      </c>
      <c r="H87" s="153" t="s">
        <v>554</v>
      </c>
      <c r="I87" s="59" t="s">
        <v>10</v>
      </c>
      <c r="J87" s="72" t="s">
        <v>11</v>
      </c>
      <c r="K87" s="85">
        <f>MID(Tableau1[[#This Row],[Durée A,T]],1,FIND(" ",Tableau1[[#This Row],[Durée A,T]])-1)*1*IF(ISNUMBER(FIND("jour",Tableau1[[#This Row],[Durée A,T]])),1,6)+Tableau1[[#This Row],[Date]]</f>
        <v>43532</v>
      </c>
    </row>
    <row r="88" spans="1:11" ht="16.5" thickTop="1" thickBot="1" x14ac:dyDescent="0.3">
      <c r="A88" s="125">
        <v>83</v>
      </c>
      <c r="B88" s="56" t="s">
        <v>99</v>
      </c>
      <c r="C88" s="83" t="s">
        <v>556</v>
      </c>
      <c r="D88" s="57" t="s">
        <v>410</v>
      </c>
      <c r="E88" s="77" t="s">
        <v>466</v>
      </c>
      <c r="F88" s="98">
        <v>43531</v>
      </c>
      <c r="G88" s="58" t="s">
        <v>399</v>
      </c>
      <c r="H88" s="153" t="s">
        <v>555</v>
      </c>
      <c r="I88" s="59" t="s">
        <v>10</v>
      </c>
      <c r="J88" s="72" t="s">
        <v>11</v>
      </c>
      <c r="K88" s="85">
        <f>MID(Tableau1[[#This Row],[Durée A,T]],1,FIND(" ",Tableau1[[#This Row],[Durée A,T]])-1)*1*IF(ISNUMBER(FIND("jour",Tableau1[[#This Row],[Durée A,T]])),1,6)+Tableau1[[#This Row],[Date]]</f>
        <v>43532</v>
      </c>
    </row>
    <row r="89" spans="1:11" ht="16.5" thickTop="1" thickBot="1" x14ac:dyDescent="0.3">
      <c r="A89" s="125">
        <v>84</v>
      </c>
      <c r="B89" s="56" t="s">
        <v>100</v>
      </c>
      <c r="C89" s="83" t="s">
        <v>434</v>
      </c>
      <c r="D89" s="57" t="s">
        <v>410</v>
      </c>
      <c r="E89" s="77" t="s">
        <v>468</v>
      </c>
      <c r="F89" s="98">
        <v>43533</v>
      </c>
      <c r="G89" s="58" t="s">
        <v>399</v>
      </c>
      <c r="H89" s="154" t="s">
        <v>557</v>
      </c>
      <c r="I89" s="59" t="s">
        <v>409</v>
      </c>
      <c r="J89" s="72" t="s">
        <v>11</v>
      </c>
      <c r="K89" s="85">
        <f>MID(Tableau1[[#This Row],[Durée A,T]],1,FIND(" ",Tableau1[[#This Row],[Durée A,T]])-1)*1*IF(ISNUMBER(FIND("jour",Tableau1[[#This Row],[Durée A,T]])),1,6)+Tableau1[[#This Row],[Date]]</f>
        <v>43534</v>
      </c>
    </row>
    <row r="90" spans="1:11" ht="16.5" thickTop="1" thickBot="1" x14ac:dyDescent="0.3">
      <c r="A90" s="125">
        <v>85</v>
      </c>
      <c r="B90" s="56" t="s">
        <v>102</v>
      </c>
      <c r="C90" s="83" t="s">
        <v>434</v>
      </c>
      <c r="D90" s="57" t="s">
        <v>410</v>
      </c>
      <c r="E90" s="77" t="s">
        <v>462</v>
      </c>
      <c r="F90" s="98">
        <v>43535</v>
      </c>
      <c r="G90" s="58" t="s">
        <v>399</v>
      </c>
      <c r="H90" s="155" t="s">
        <v>560</v>
      </c>
      <c r="I90" s="59" t="s">
        <v>10</v>
      </c>
      <c r="J90" s="72" t="s">
        <v>11</v>
      </c>
      <c r="K90" s="85">
        <f>MID(Tableau1[[#This Row],[Durée A,T]],1,FIND(" ",Tableau1[[#This Row],[Durée A,T]])-1)*1*IF(ISNUMBER(FIND("jour",Tableau1[[#This Row],[Durée A,T]])),1,6)+Tableau1[[#This Row],[Date]]</f>
        <v>43536</v>
      </c>
    </row>
    <row r="91" spans="1:11" ht="16.5" thickTop="1" thickBot="1" x14ac:dyDescent="0.3">
      <c r="A91" s="125">
        <v>86</v>
      </c>
      <c r="B91" s="56" t="s">
        <v>103</v>
      </c>
      <c r="C91" s="83" t="s">
        <v>434</v>
      </c>
      <c r="D91" s="57" t="s">
        <v>410</v>
      </c>
      <c r="E91" s="77" t="s">
        <v>466</v>
      </c>
      <c r="F91" s="98">
        <v>43536</v>
      </c>
      <c r="G91" s="58" t="s">
        <v>399</v>
      </c>
      <c r="H91" s="155" t="s">
        <v>559</v>
      </c>
      <c r="I91" s="59" t="s">
        <v>10</v>
      </c>
      <c r="J91" s="72" t="s">
        <v>11</v>
      </c>
      <c r="K91" s="85">
        <f>MID(Tableau1[[#This Row],[Durée A,T]],1,FIND(" ",Tableau1[[#This Row],[Durée A,T]])-1)*1*IF(ISNUMBER(FIND("jour",Tableau1[[#This Row],[Durée A,T]])),1,6)+Tableau1[[#This Row],[Date]]</f>
        <v>43537</v>
      </c>
    </row>
    <row r="92" spans="1:11" ht="16.5" thickTop="1" thickBot="1" x14ac:dyDescent="0.3">
      <c r="A92" s="125">
        <v>87</v>
      </c>
      <c r="B92" s="56" t="s">
        <v>104</v>
      </c>
      <c r="C92" s="83" t="s">
        <v>434</v>
      </c>
      <c r="D92" s="57" t="s">
        <v>410</v>
      </c>
      <c r="E92" s="77" t="s">
        <v>532</v>
      </c>
      <c r="F92" s="98">
        <v>43536</v>
      </c>
      <c r="G92" s="58" t="s">
        <v>399</v>
      </c>
      <c r="H92" s="155" t="s">
        <v>558</v>
      </c>
      <c r="I92" s="59" t="s">
        <v>171</v>
      </c>
      <c r="J92" s="72" t="s">
        <v>11</v>
      </c>
      <c r="K92" s="85">
        <f>MID(Tableau1[[#This Row],[Durée A,T]],1,FIND(" ",Tableau1[[#This Row],[Durée A,T]])-1)*1*IF(ISNUMBER(FIND("jour",Tableau1[[#This Row],[Durée A,T]])),1,6)+Tableau1[[#This Row],[Date]]</f>
        <v>43537</v>
      </c>
    </row>
    <row r="93" spans="1:11" ht="16.5" thickTop="1" thickBot="1" x14ac:dyDescent="0.3">
      <c r="A93" s="125">
        <v>88</v>
      </c>
      <c r="B93" s="56" t="s">
        <v>105</v>
      </c>
      <c r="C93" s="83" t="s">
        <v>434</v>
      </c>
      <c r="D93" s="57" t="s">
        <v>410</v>
      </c>
      <c r="E93" s="77" t="s">
        <v>466</v>
      </c>
      <c r="F93" s="98">
        <v>43537</v>
      </c>
      <c r="G93" s="58" t="s">
        <v>399</v>
      </c>
      <c r="H93" s="155" t="s">
        <v>561</v>
      </c>
      <c r="I93" s="59" t="s">
        <v>10</v>
      </c>
      <c r="J93" s="72" t="s">
        <v>11</v>
      </c>
      <c r="K93" s="85">
        <f>MID(Tableau1[[#This Row],[Durée A,T]],1,FIND(" ",Tableau1[[#This Row],[Durée A,T]])-1)*1*IF(ISNUMBER(FIND("jour",Tableau1[[#This Row],[Durée A,T]])),1,6)+Tableau1[[#This Row],[Date]]</f>
        <v>43538</v>
      </c>
    </row>
    <row r="94" spans="1:11" ht="16.5" thickTop="1" thickBot="1" x14ac:dyDescent="0.3">
      <c r="A94" s="125">
        <v>89</v>
      </c>
      <c r="B94" s="56" t="s">
        <v>106</v>
      </c>
      <c r="C94" s="83" t="s">
        <v>434</v>
      </c>
      <c r="D94" s="57" t="s">
        <v>410</v>
      </c>
      <c r="E94" s="77" t="s">
        <v>453</v>
      </c>
      <c r="F94" s="98">
        <v>43538</v>
      </c>
      <c r="G94" s="58" t="s">
        <v>405</v>
      </c>
      <c r="H94" s="156" t="s">
        <v>562</v>
      </c>
      <c r="I94" s="59" t="s">
        <v>10</v>
      </c>
      <c r="J94" s="72" t="s">
        <v>11</v>
      </c>
      <c r="K94" s="85">
        <f>MID(Tableau1[[#This Row],[Durée A,T]],1,FIND(" ",Tableau1[[#This Row],[Durée A,T]])-1)*1*IF(ISNUMBER(FIND("jour",Tableau1[[#This Row],[Durée A,T]])),1,6)+Tableau1[[#This Row],[Date]]</f>
        <v>43544</v>
      </c>
    </row>
    <row r="95" spans="1:11" ht="16.5" thickTop="1" thickBot="1" x14ac:dyDescent="0.3">
      <c r="A95" s="125">
        <v>90</v>
      </c>
      <c r="B95" s="56" t="s">
        <v>107</v>
      </c>
      <c r="C95" s="83" t="s">
        <v>434</v>
      </c>
      <c r="D95" s="57" t="s">
        <v>410</v>
      </c>
      <c r="E95" s="77" t="s">
        <v>466</v>
      </c>
      <c r="F95" s="98">
        <v>43538</v>
      </c>
      <c r="G95" s="58" t="s">
        <v>399</v>
      </c>
      <c r="H95" s="156" t="s">
        <v>563</v>
      </c>
      <c r="I95" s="59" t="s">
        <v>10</v>
      </c>
      <c r="J95" s="72" t="s">
        <v>11</v>
      </c>
      <c r="K95" s="85">
        <f>MID(Tableau1[[#This Row],[Durée A,T]],1,FIND(" ",Tableau1[[#This Row],[Durée A,T]])-1)*1*IF(ISNUMBER(FIND("jour",Tableau1[[#This Row],[Durée A,T]])),1,6)+Tableau1[[#This Row],[Date]]</f>
        <v>43539</v>
      </c>
    </row>
    <row r="96" spans="1:11" ht="16.5" thickTop="1" thickBot="1" x14ac:dyDescent="0.3">
      <c r="A96" s="125">
        <v>91</v>
      </c>
      <c r="B96" s="56" t="s">
        <v>108</v>
      </c>
      <c r="C96" s="83" t="s">
        <v>556</v>
      </c>
      <c r="D96" s="57" t="s">
        <v>410</v>
      </c>
      <c r="E96" s="77" t="s">
        <v>462</v>
      </c>
      <c r="F96" s="98">
        <v>43538</v>
      </c>
      <c r="G96" s="58" t="s">
        <v>399</v>
      </c>
      <c r="H96" s="157" t="s">
        <v>564</v>
      </c>
      <c r="I96" s="59" t="s">
        <v>10</v>
      </c>
      <c r="J96" s="72" t="s">
        <v>11</v>
      </c>
      <c r="K96" s="85">
        <f>MID(Tableau1[[#This Row],[Durée A,T]],1,FIND(" ",Tableau1[[#This Row],[Durée A,T]])-1)*1*IF(ISNUMBER(FIND("jour",Tableau1[[#This Row],[Durée A,T]])),1,6)+Tableau1[[#This Row],[Date]]</f>
        <v>43539</v>
      </c>
    </row>
    <row r="97" spans="1:11" ht="16.5" thickTop="1" thickBot="1" x14ac:dyDescent="0.3">
      <c r="A97" s="125">
        <v>92</v>
      </c>
      <c r="B97" s="56" t="s">
        <v>109</v>
      </c>
      <c r="C97" s="83" t="s">
        <v>556</v>
      </c>
      <c r="D97" s="57" t="s">
        <v>410</v>
      </c>
      <c r="E97" s="77" t="s">
        <v>462</v>
      </c>
      <c r="F97" s="98">
        <v>43539</v>
      </c>
      <c r="G97" s="58" t="s">
        <v>399</v>
      </c>
      <c r="H97" s="158" t="s">
        <v>565</v>
      </c>
      <c r="I97" s="59" t="s">
        <v>10</v>
      </c>
      <c r="J97" s="72" t="s">
        <v>11</v>
      </c>
      <c r="K97" s="85">
        <f>MID(Tableau1[[#This Row],[Durée A,T]],1,FIND(" ",Tableau1[[#This Row],[Durée A,T]])-1)*1*IF(ISNUMBER(FIND("jour",Tableau1[[#This Row],[Durée A,T]])),1,6)+Tableau1[[#This Row],[Date]]</f>
        <v>43540</v>
      </c>
    </row>
    <row r="98" spans="1:11" ht="16.5" thickTop="1" thickBot="1" x14ac:dyDescent="0.3">
      <c r="A98" s="125">
        <v>93</v>
      </c>
      <c r="B98" s="56" t="s">
        <v>110</v>
      </c>
      <c r="C98" s="83" t="s">
        <v>556</v>
      </c>
      <c r="D98" s="57" t="s">
        <v>410</v>
      </c>
      <c r="E98" s="77" t="s">
        <v>567</v>
      </c>
      <c r="F98" s="98">
        <v>43539</v>
      </c>
      <c r="G98" s="58" t="s">
        <v>399</v>
      </c>
      <c r="H98" s="159" t="s">
        <v>495</v>
      </c>
      <c r="I98" s="59" t="s">
        <v>171</v>
      </c>
      <c r="J98" s="72" t="s">
        <v>11</v>
      </c>
      <c r="K98" s="85">
        <f>MID(Tableau1[[#This Row],[Durée A,T]],1,FIND(" ",Tableau1[[#This Row],[Durée A,T]])-1)*1*IF(ISNUMBER(FIND("jour",Tableau1[[#This Row],[Durée A,T]])),1,6)+Tableau1[[#This Row],[Date]]</f>
        <v>43540</v>
      </c>
    </row>
    <row r="99" spans="1:11" ht="16.5" thickTop="1" thickBot="1" x14ac:dyDescent="0.3">
      <c r="A99" s="125">
        <v>94</v>
      </c>
      <c r="B99" s="56" t="s">
        <v>111</v>
      </c>
      <c r="C99" s="83" t="s">
        <v>556</v>
      </c>
      <c r="D99" s="57" t="s">
        <v>410</v>
      </c>
      <c r="E99" s="77" t="s">
        <v>462</v>
      </c>
      <c r="F99" s="98">
        <v>43539</v>
      </c>
      <c r="G99" s="58" t="s">
        <v>399</v>
      </c>
      <c r="H99" s="159" t="s">
        <v>566</v>
      </c>
      <c r="I99" s="59" t="s">
        <v>171</v>
      </c>
      <c r="J99" s="72" t="s">
        <v>11</v>
      </c>
      <c r="K99" s="85">
        <f>MID(Tableau1[[#This Row],[Durée A,T]],1,FIND(" ",Tableau1[[#This Row],[Durée A,T]])-1)*1*IF(ISNUMBER(FIND("jour",Tableau1[[#This Row],[Durée A,T]])),1,6)+Tableau1[[#This Row],[Date]]</f>
        <v>43540</v>
      </c>
    </row>
    <row r="100" spans="1:11" ht="16.5" thickTop="1" thickBot="1" x14ac:dyDescent="0.3">
      <c r="A100" s="125">
        <v>95</v>
      </c>
      <c r="B100" s="56" t="s">
        <v>112</v>
      </c>
      <c r="C100" s="83" t="s">
        <v>556</v>
      </c>
      <c r="D100" s="57" t="s">
        <v>410</v>
      </c>
      <c r="E100" s="77" t="s">
        <v>466</v>
      </c>
      <c r="F100" s="98">
        <v>43541</v>
      </c>
      <c r="G100" s="58" t="s">
        <v>399</v>
      </c>
      <c r="H100" s="160" t="s">
        <v>568</v>
      </c>
      <c r="I100" s="59" t="s">
        <v>171</v>
      </c>
      <c r="J100" s="72" t="s">
        <v>11</v>
      </c>
      <c r="K100" s="85">
        <f>MID(Tableau1[[#This Row],[Durée A,T]],1,FIND(" ",Tableau1[[#This Row],[Durée A,T]])-1)*1*IF(ISNUMBER(FIND("jour",Tableau1[[#This Row],[Durée A,T]])),1,6)+Tableau1[[#This Row],[Date]]</f>
        <v>43542</v>
      </c>
    </row>
    <row r="101" spans="1:11" ht="16.5" thickTop="1" thickBot="1" x14ac:dyDescent="0.3">
      <c r="A101" s="125">
        <v>96</v>
      </c>
      <c r="B101" s="56" t="s">
        <v>113</v>
      </c>
      <c r="C101" s="83" t="s">
        <v>434</v>
      </c>
      <c r="D101" s="57" t="s">
        <v>410</v>
      </c>
      <c r="E101" s="77" t="s">
        <v>466</v>
      </c>
      <c r="F101" s="98">
        <v>43542</v>
      </c>
      <c r="G101" s="58" t="s">
        <v>399</v>
      </c>
      <c r="H101" s="161" t="s">
        <v>569</v>
      </c>
      <c r="I101" s="59" t="s">
        <v>171</v>
      </c>
      <c r="J101" s="72" t="s">
        <v>11</v>
      </c>
      <c r="K101" s="85">
        <f>MID(Tableau1[[#This Row],[Durée A,T]],1,FIND(" ",Tableau1[[#This Row],[Durée A,T]])-1)*1*IF(ISNUMBER(FIND("jour",Tableau1[[#This Row],[Durée A,T]])),1,6)+Tableau1[[#This Row],[Date]]</f>
        <v>43543</v>
      </c>
    </row>
    <row r="102" spans="1:11" ht="16.5" thickTop="1" thickBot="1" x14ac:dyDescent="0.3">
      <c r="A102" s="125">
        <v>97</v>
      </c>
      <c r="B102" s="56" t="s">
        <v>114</v>
      </c>
      <c r="C102" s="83" t="s">
        <v>556</v>
      </c>
      <c r="D102" s="57" t="s">
        <v>410</v>
      </c>
      <c r="E102" s="77" t="s">
        <v>567</v>
      </c>
      <c r="F102" s="98">
        <v>43545</v>
      </c>
      <c r="G102" s="58" t="s">
        <v>401</v>
      </c>
      <c r="H102" s="162" t="s">
        <v>570</v>
      </c>
      <c r="I102" s="59" t="s">
        <v>171</v>
      </c>
      <c r="J102" s="72" t="s">
        <v>11</v>
      </c>
      <c r="K102" s="85">
        <f>MID(Tableau1[[#This Row],[Durée A,T]],1,FIND(" ",Tableau1[[#This Row],[Durée A,T]])-1)*1*IF(ISNUMBER(FIND("jour",Tableau1[[#This Row],[Durée A,T]])),1,6)+Tableau1[[#This Row],[Date]]</f>
        <v>43548</v>
      </c>
    </row>
    <row r="103" spans="1:11" ht="16.5" thickTop="1" thickBot="1" x14ac:dyDescent="0.3">
      <c r="A103" s="125">
        <v>98</v>
      </c>
      <c r="B103" s="56" t="s">
        <v>115</v>
      </c>
      <c r="C103" s="83" t="s">
        <v>434</v>
      </c>
      <c r="D103" s="57" t="s">
        <v>410</v>
      </c>
      <c r="E103" s="77" t="s">
        <v>450</v>
      </c>
      <c r="F103" s="98">
        <v>43547</v>
      </c>
      <c r="G103" s="58" t="s">
        <v>405</v>
      </c>
      <c r="H103" s="173" t="s">
        <v>571</v>
      </c>
      <c r="I103" s="59" t="s">
        <v>171</v>
      </c>
      <c r="J103" s="72" t="s">
        <v>11</v>
      </c>
      <c r="K103" s="85">
        <f>MID(Tableau1[[#This Row],[Durée A,T]],1,FIND(" ",Tableau1[[#This Row],[Durée A,T]])-1)*1*IF(ISNUMBER(FIND("jour",Tableau1[[#This Row],[Durée A,T]])),1,6)+Tableau1[[#This Row],[Date]]</f>
        <v>43553</v>
      </c>
    </row>
    <row r="104" spans="1:11" ht="16.5" thickTop="1" thickBot="1" x14ac:dyDescent="0.3">
      <c r="A104" s="125">
        <v>99</v>
      </c>
      <c r="B104" s="56" t="s">
        <v>116</v>
      </c>
      <c r="C104" s="83" t="s">
        <v>556</v>
      </c>
      <c r="D104" s="57" t="s">
        <v>410</v>
      </c>
      <c r="E104" s="77" t="s">
        <v>451</v>
      </c>
      <c r="F104" s="98">
        <v>43548</v>
      </c>
      <c r="G104" s="58" t="s">
        <v>399</v>
      </c>
      <c r="H104" s="163" t="s">
        <v>572</v>
      </c>
      <c r="I104" s="59" t="s">
        <v>10</v>
      </c>
      <c r="J104" s="72" t="s">
        <v>11</v>
      </c>
      <c r="K104" s="85">
        <f>MID(Tableau1[[#This Row],[Durée A,T]],1,FIND(" ",Tableau1[[#This Row],[Durée A,T]])-1)*1*IF(ISNUMBER(FIND("jour",Tableau1[[#This Row],[Durée A,T]])),1,6)+Tableau1[[#This Row],[Date]]</f>
        <v>43549</v>
      </c>
    </row>
    <row r="105" spans="1:11" ht="16.5" thickTop="1" thickBot="1" x14ac:dyDescent="0.3">
      <c r="A105" s="125">
        <v>100</v>
      </c>
      <c r="B105" s="56" t="s">
        <v>117</v>
      </c>
      <c r="C105" s="83" t="s">
        <v>434</v>
      </c>
      <c r="D105" s="57" t="s">
        <v>410</v>
      </c>
      <c r="E105" s="77" t="s">
        <v>462</v>
      </c>
      <c r="F105" s="98">
        <v>43548</v>
      </c>
      <c r="G105" s="58" t="s">
        <v>399</v>
      </c>
      <c r="H105" s="163" t="s">
        <v>573</v>
      </c>
      <c r="I105" s="59" t="s">
        <v>10</v>
      </c>
      <c r="J105" s="72" t="s">
        <v>11</v>
      </c>
      <c r="K105" s="85">
        <f>MID(Tableau1[[#This Row],[Durée A,T]],1,FIND(" ",Tableau1[[#This Row],[Durée A,T]])-1)*1*IF(ISNUMBER(FIND("jour",Tableau1[[#This Row],[Durée A,T]])),1,6)+Tableau1[[#This Row],[Date]]</f>
        <v>43549</v>
      </c>
    </row>
    <row r="106" spans="1:11" ht="16.5" thickTop="1" thickBot="1" x14ac:dyDescent="0.3">
      <c r="A106" s="125">
        <v>101</v>
      </c>
      <c r="B106" s="56" t="s">
        <v>118</v>
      </c>
      <c r="C106" s="83" t="s">
        <v>434</v>
      </c>
      <c r="D106" s="57" t="s">
        <v>410</v>
      </c>
      <c r="E106" s="77" t="s">
        <v>462</v>
      </c>
      <c r="F106" s="98">
        <v>43548</v>
      </c>
      <c r="G106" s="58" t="s">
        <v>399</v>
      </c>
      <c r="H106" s="163" t="s">
        <v>574</v>
      </c>
      <c r="I106" s="59" t="s">
        <v>10</v>
      </c>
      <c r="J106" s="72" t="s">
        <v>11</v>
      </c>
      <c r="K106" s="85">
        <f>MID(Tableau1[[#This Row],[Durée A,T]],1,FIND(" ",Tableau1[[#This Row],[Durée A,T]])-1)*1*IF(ISNUMBER(FIND("jour",Tableau1[[#This Row],[Durée A,T]])),1,6)+Tableau1[[#This Row],[Date]]</f>
        <v>43549</v>
      </c>
    </row>
    <row r="107" spans="1:11" ht="16.5" thickTop="1" thickBot="1" x14ac:dyDescent="0.3">
      <c r="A107" s="125">
        <v>102</v>
      </c>
      <c r="B107" s="56" t="s">
        <v>119</v>
      </c>
      <c r="C107" s="83" t="s">
        <v>556</v>
      </c>
      <c r="D107" s="57" t="s">
        <v>410</v>
      </c>
      <c r="E107" s="77" t="s">
        <v>450</v>
      </c>
      <c r="F107" s="98">
        <v>43549</v>
      </c>
      <c r="G107" s="58" t="s">
        <v>399</v>
      </c>
      <c r="H107" s="164" t="s">
        <v>575</v>
      </c>
      <c r="I107" s="59" t="s">
        <v>10</v>
      </c>
      <c r="J107" s="72" t="s">
        <v>11</v>
      </c>
      <c r="K107" s="85">
        <f>MID(Tableau1[[#This Row],[Durée A,T]],1,FIND(" ",Tableau1[[#This Row],[Durée A,T]])-1)*1*IF(ISNUMBER(FIND("jour",Tableau1[[#This Row],[Durée A,T]])),1,6)+Tableau1[[#This Row],[Date]]</f>
        <v>43550</v>
      </c>
    </row>
    <row r="108" spans="1:11" ht="16.5" thickTop="1" thickBot="1" x14ac:dyDescent="0.3">
      <c r="A108" s="125">
        <v>103</v>
      </c>
      <c r="B108" s="56" t="s">
        <v>120</v>
      </c>
      <c r="C108" s="83" t="s">
        <v>556</v>
      </c>
      <c r="D108" s="57" t="s">
        <v>410</v>
      </c>
      <c r="E108" s="77" t="s">
        <v>451</v>
      </c>
      <c r="F108" s="98">
        <v>43549</v>
      </c>
      <c r="G108" s="58" t="s">
        <v>399</v>
      </c>
      <c r="H108" s="164" t="s">
        <v>576</v>
      </c>
      <c r="I108" s="59" t="s">
        <v>10</v>
      </c>
      <c r="J108" s="72" t="s">
        <v>11</v>
      </c>
      <c r="K108" s="85">
        <f>MID(Tableau1[[#This Row],[Durée A,T]],1,FIND(" ",Tableau1[[#This Row],[Durée A,T]])-1)*1*IF(ISNUMBER(FIND("jour",Tableau1[[#This Row],[Durée A,T]])),1,6)+Tableau1[[#This Row],[Date]]</f>
        <v>43550</v>
      </c>
    </row>
    <row r="109" spans="1:11" ht="16.5" thickTop="1" thickBot="1" x14ac:dyDescent="0.3">
      <c r="A109" s="125">
        <v>104</v>
      </c>
      <c r="B109" s="56" t="s">
        <v>121</v>
      </c>
      <c r="C109" s="83" t="s">
        <v>556</v>
      </c>
      <c r="D109" s="57" t="s">
        <v>410</v>
      </c>
      <c r="E109" s="77" t="s">
        <v>454</v>
      </c>
      <c r="F109" s="98">
        <v>43549</v>
      </c>
      <c r="G109" s="58" t="s">
        <v>399</v>
      </c>
      <c r="H109" s="165" t="s">
        <v>577</v>
      </c>
      <c r="I109" s="59" t="s">
        <v>10</v>
      </c>
      <c r="J109" s="72" t="s">
        <v>11</v>
      </c>
      <c r="K109" s="85">
        <f>MID(Tableau1[[#This Row],[Durée A,T]],1,FIND(" ",Tableau1[[#This Row],[Durée A,T]])-1)*1*IF(ISNUMBER(FIND("jour",Tableau1[[#This Row],[Durée A,T]])),1,6)+Tableau1[[#This Row],[Date]]</f>
        <v>43550</v>
      </c>
    </row>
    <row r="110" spans="1:11" ht="16.5" thickTop="1" thickBot="1" x14ac:dyDescent="0.3">
      <c r="A110" s="125">
        <v>105</v>
      </c>
      <c r="B110" s="56" t="s">
        <v>122</v>
      </c>
      <c r="C110" s="83" t="s">
        <v>556</v>
      </c>
      <c r="D110" s="57" t="s">
        <v>410</v>
      </c>
      <c r="E110" s="77" t="s">
        <v>454</v>
      </c>
      <c r="F110" s="98">
        <v>43549</v>
      </c>
      <c r="G110" s="58" t="s">
        <v>399</v>
      </c>
      <c r="H110" s="165" t="s">
        <v>578</v>
      </c>
      <c r="I110" s="59" t="s">
        <v>10</v>
      </c>
      <c r="J110" s="72" t="s">
        <v>11</v>
      </c>
      <c r="K110" s="85">
        <f>MID(Tableau1[[#This Row],[Durée A,T]],1,FIND(" ",Tableau1[[#This Row],[Durée A,T]])-1)*1*IF(ISNUMBER(FIND("jour",Tableau1[[#This Row],[Durée A,T]])),1,6)+Tableau1[[#This Row],[Date]]</f>
        <v>43550</v>
      </c>
    </row>
    <row r="111" spans="1:11" ht="16.5" thickTop="1" thickBot="1" x14ac:dyDescent="0.3">
      <c r="A111" s="125">
        <v>106</v>
      </c>
      <c r="B111" s="56" t="s">
        <v>123</v>
      </c>
      <c r="C111" s="83" t="s">
        <v>434</v>
      </c>
      <c r="D111" s="57" t="s">
        <v>410</v>
      </c>
      <c r="E111" s="77" t="s">
        <v>450</v>
      </c>
      <c r="F111" s="98">
        <v>43549</v>
      </c>
      <c r="G111" s="58" t="s">
        <v>399</v>
      </c>
      <c r="H111" s="166" t="s">
        <v>579</v>
      </c>
      <c r="I111" s="59" t="s">
        <v>10</v>
      </c>
      <c r="J111" s="72" t="s">
        <v>11</v>
      </c>
      <c r="K111" s="85">
        <f>MID(Tableau1[[#This Row],[Durée A,T]],1,FIND(" ",Tableau1[[#This Row],[Durée A,T]])-1)*1*IF(ISNUMBER(FIND("jour",Tableau1[[#This Row],[Durée A,T]])),1,6)+Tableau1[[#This Row],[Date]]</f>
        <v>43550</v>
      </c>
    </row>
    <row r="112" spans="1:11" ht="16.5" thickTop="1" thickBot="1" x14ac:dyDescent="0.3">
      <c r="A112" s="125">
        <v>107</v>
      </c>
      <c r="B112" s="56" t="s">
        <v>124</v>
      </c>
      <c r="C112" s="83" t="s">
        <v>434</v>
      </c>
      <c r="D112" s="57" t="s">
        <v>410</v>
      </c>
      <c r="E112" s="77" t="s">
        <v>454</v>
      </c>
      <c r="F112" s="98">
        <v>43549</v>
      </c>
      <c r="G112" s="58" t="s">
        <v>399</v>
      </c>
      <c r="H112" s="167" t="s">
        <v>580</v>
      </c>
      <c r="I112" s="59" t="s">
        <v>10</v>
      </c>
      <c r="J112" s="72" t="s">
        <v>11</v>
      </c>
      <c r="K112" s="85">
        <f>MID(Tableau1[[#This Row],[Durée A,T]],1,FIND(" ",Tableau1[[#This Row],[Durée A,T]])-1)*1*IF(ISNUMBER(FIND("jour",Tableau1[[#This Row],[Durée A,T]])),1,6)+Tableau1[[#This Row],[Date]]</f>
        <v>43550</v>
      </c>
    </row>
    <row r="113" spans="1:11" ht="16.5" thickTop="1" thickBot="1" x14ac:dyDescent="0.3">
      <c r="A113" s="125">
        <v>108</v>
      </c>
      <c r="B113" s="56" t="s">
        <v>125</v>
      </c>
      <c r="C113" s="83" t="s">
        <v>434</v>
      </c>
      <c r="D113" s="57" t="s">
        <v>410</v>
      </c>
      <c r="E113" s="77" t="s">
        <v>454</v>
      </c>
      <c r="F113" s="98">
        <v>43550</v>
      </c>
      <c r="G113" s="58" t="s">
        <v>399</v>
      </c>
      <c r="H113" s="167" t="s">
        <v>581</v>
      </c>
      <c r="I113" s="59" t="s">
        <v>10</v>
      </c>
      <c r="J113" s="72" t="s">
        <v>11</v>
      </c>
      <c r="K113" s="85">
        <f>MID(Tableau1[[#This Row],[Durée A,T]],1,FIND(" ",Tableau1[[#This Row],[Durée A,T]])-1)*1*IF(ISNUMBER(FIND("jour",Tableau1[[#This Row],[Durée A,T]])),1,6)+Tableau1[[#This Row],[Date]]</f>
        <v>43551</v>
      </c>
    </row>
    <row r="114" spans="1:11" ht="16.5" thickTop="1" thickBot="1" x14ac:dyDescent="0.3">
      <c r="A114" s="125">
        <v>109</v>
      </c>
      <c r="B114" s="56" t="s">
        <v>126</v>
      </c>
      <c r="C114" s="83" t="s">
        <v>556</v>
      </c>
      <c r="D114" s="57" t="s">
        <v>410</v>
      </c>
      <c r="E114" s="77" t="s">
        <v>454</v>
      </c>
      <c r="F114" s="98">
        <v>43551</v>
      </c>
      <c r="G114" s="58" t="s">
        <v>405</v>
      </c>
      <c r="H114" s="168" t="s">
        <v>582</v>
      </c>
      <c r="I114" s="59" t="s">
        <v>10</v>
      </c>
      <c r="J114" s="72" t="s">
        <v>11</v>
      </c>
      <c r="K114" s="85">
        <f>MID(Tableau1[[#This Row],[Durée A,T]],1,FIND(" ",Tableau1[[#This Row],[Durée A,T]])-1)*1*IF(ISNUMBER(FIND("jour",Tableau1[[#This Row],[Durée A,T]])),1,6)+Tableau1[[#This Row],[Date]]</f>
        <v>43557</v>
      </c>
    </row>
    <row r="115" spans="1:11" ht="16.5" thickTop="1" thickBot="1" x14ac:dyDescent="0.3">
      <c r="A115" s="125">
        <v>110</v>
      </c>
      <c r="B115" s="56" t="s">
        <v>127</v>
      </c>
      <c r="C115" s="83" t="s">
        <v>556</v>
      </c>
      <c r="D115" s="57" t="s">
        <v>410</v>
      </c>
      <c r="E115" s="77" t="s">
        <v>567</v>
      </c>
      <c r="F115" s="98">
        <v>43551</v>
      </c>
      <c r="G115" s="58" t="s">
        <v>399</v>
      </c>
      <c r="H115" s="168" t="s">
        <v>583</v>
      </c>
      <c r="I115" s="59" t="s">
        <v>10</v>
      </c>
      <c r="J115" s="72" t="s">
        <v>11</v>
      </c>
      <c r="K115" s="85">
        <f>MID(Tableau1[[#This Row],[Durée A,T]],1,FIND(" ",Tableau1[[#This Row],[Durée A,T]])-1)*1*IF(ISNUMBER(FIND("jour",Tableau1[[#This Row],[Durée A,T]])),1,6)+Tableau1[[#This Row],[Date]]</f>
        <v>43552</v>
      </c>
    </row>
    <row r="116" spans="1:11" ht="16.5" thickTop="1" thickBot="1" x14ac:dyDescent="0.3">
      <c r="A116" s="125">
        <v>111</v>
      </c>
      <c r="B116" s="56" t="s">
        <v>128</v>
      </c>
      <c r="C116" s="83" t="s">
        <v>556</v>
      </c>
      <c r="D116" s="57" t="s">
        <v>410</v>
      </c>
      <c r="E116" s="77" t="s">
        <v>451</v>
      </c>
      <c r="F116" s="98">
        <v>43551</v>
      </c>
      <c r="G116" s="58" t="s">
        <v>401</v>
      </c>
      <c r="H116" s="168" t="s">
        <v>584</v>
      </c>
      <c r="I116" s="59" t="s">
        <v>10</v>
      </c>
      <c r="J116" s="72" t="s">
        <v>11</v>
      </c>
      <c r="K116" s="85">
        <f>MID(Tableau1[[#This Row],[Durée A,T]],1,FIND(" ",Tableau1[[#This Row],[Durée A,T]])-1)*1*IF(ISNUMBER(FIND("jour",Tableau1[[#This Row],[Durée A,T]])),1,6)+Tableau1[[#This Row],[Date]]</f>
        <v>43554</v>
      </c>
    </row>
    <row r="117" spans="1:11" ht="16.5" thickTop="1" thickBot="1" x14ac:dyDescent="0.3">
      <c r="A117" s="125">
        <v>112</v>
      </c>
      <c r="B117" s="56" t="s">
        <v>129</v>
      </c>
      <c r="C117" s="83" t="s">
        <v>556</v>
      </c>
      <c r="D117" s="57" t="s">
        <v>410</v>
      </c>
      <c r="E117" s="77" t="s">
        <v>451</v>
      </c>
      <c r="F117" s="98">
        <v>43552</v>
      </c>
      <c r="G117" s="58" t="s">
        <v>399</v>
      </c>
      <c r="H117" s="169" t="s">
        <v>585</v>
      </c>
      <c r="I117" s="59" t="s">
        <v>10</v>
      </c>
      <c r="J117" s="72" t="s">
        <v>11</v>
      </c>
      <c r="K117" s="85">
        <f>MID(Tableau1[[#This Row],[Durée A,T]],1,FIND(" ",Tableau1[[#This Row],[Durée A,T]])-1)*1*IF(ISNUMBER(FIND("jour",Tableau1[[#This Row],[Durée A,T]])),1,6)+Tableau1[[#This Row],[Date]]</f>
        <v>43553</v>
      </c>
    </row>
    <row r="118" spans="1:11" ht="16.5" thickTop="1" thickBot="1" x14ac:dyDescent="0.3">
      <c r="A118" s="125">
        <v>113</v>
      </c>
      <c r="B118" s="56" t="s">
        <v>130</v>
      </c>
      <c r="C118" s="83" t="s">
        <v>556</v>
      </c>
      <c r="D118" s="57" t="s">
        <v>410</v>
      </c>
      <c r="E118" s="77" t="s">
        <v>450</v>
      </c>
      <c r="F118" s="98">
        <v>43552</v>
      </c>
      <c r="G118" s="58" t="s">
        <v>399</v>
      </c>
      <c r="H118" s="170" t="s">
        <v>586</v>
      </c>
      <c r="I118" s="59" t="s">
        <v>10</v>
      </c>
      <c r="J118" s="72" t="s">
        <v>11</v>
      </c>
      <c r="K118" s="85">
        <f>MID(Tableau1[[#This Row],[Durée A,T]],1,FIND(" ",Tableau1[[#This Row],[Durée A,T]])-1)*1*IF(ISNUMBER(FIND("jour",Tableau1[[#This Row],[Durée A,T]])),1,6)+Tableau1[[#This Row],[Date]]</f>
        <v>43553</v>
      </c>
    </row>
    <row r="119" spans="1:11" ht="16.5" thickTop="1" thickBot="1" x14ac:dyDescent="0.3">
      <c r="A119" s="125">
        <v>114</v>
      </c>
      <c r="B119" s="56" t="s">
        <v>131</v>
      </c>
      <c r="C119" s="83" t="s">
        <v>556</v>
      </c>
      <c r="D119" s="57" t="s">
        <v>410</v>
      </c>
      <c r="E119" s="77" t="s">
        <v>450</v>
      </c>
      <c r="F119" s="98">
        <v>43552</v>
      </c>
      <c r="G119" s="58" t="s">
        <v>399</v>
      </c>
      <c r="H119" s="170" t="s">
        <v>587</v>
      </c>
      <c r="I119" s="59" t="s">
        <v>10</v>
      </c>
      <c r="J119" s="72" t="s">
        <v>11</v>
      </c>
      <c r="K119" s="85">
        <f>MID(Tableau1[[#This Row],[Durée A,T]],1,FIND(" ",Tableau1[[#This Row],[Durée A,T]])-1)*1*IF(ISNUMBER(FIND("jour",Tableau1[[#This Row],[Durée A,T]])),1,6)+Tableau1[[#This Row],[Date]]</f>
        <v>43553</v>
      </c>
    </row>
    <row r="120" spans="1:11" ht="16.5" thickTop="1" thickBot="1" x14ac:dyDescent="0.3">
      <c r="A120" s="125">
        <v>115</v>
      </c>
      <c r="B120" s="56" t="s">
        <v>132</v>
      </c>
      <c r="C120" s="83" t="s">
        <v>8</v>
      </c>
      <c r="D120" s="57" t="s">
        <v>416</v>
      </c>
      <c r="E120" s="77" t="s">
        <v>459</v>
      </c>
      <c r="F120" s="98">
        <v>43553</v>
      </c>
      <c r="G120" s="58" t="s">
        <v>405</v>
      </c>
      <c r="H120" s="172" t="s">
        <v>588</v>
      </c>
      <c r="I120" s="59" t="s">
        <v>10</v>
      </c>
      <c r="J120" s="72" t="s">
        <v>11</v>
      </c>
      <c r="K120" s="85">
        <f>MID(Tableau1[[#This Row],[Durée A,T]],1,FIND(" ",Tableau1[[#This Row],[Durée A,T]])-1)*1*IF(ISNUMBER(FIND("jour",Tableau1[[#This Row],[Durée A,T]])),1,6)+Tableau1[[#This Row],[Date]]</f>
        <v>43559</v>
      </c>
    </row>
    <row r="121" spans="1:11" ht="16.5" thickTop="1" thickBot="1" x14ac:dyDescent="0.3">
      <c r="A121" s="125">
        <v>116</v>
      </c>
      <c r="B121" s="56" t="s">
        <v>133</v>
      </c>
      <c r="C121" s="83" t="s">
        <v>8</v>
      </c>
      <c r="D121" s="57" t="s">
        <v>410</v>
      </c>
      <c r="E121" s="77" t="s">
        <v>454</v>
      </c>
      <c r="F121" s="98">
        <v>43553</v>
      </c>
      <c r="G121" s="58" t="s">
        <v>399</v>
      </c>
      <c r="H121" s="171" t="s">
        <v>589</v>
      </c>
      <c r="I121" s="59" t="s">
        <v>10</v>
      </c>
      <c r="J121" s="72" t="s">
        <v>11</v>
      </c>
      <c r="K121" s="85">
        <f>MID(Tableau1[[#This Row],[Durée A,T]],1,FIND(" ",Tableau1[[#This Row],[Durée A,T]])-1)*1*IF(ISNUMBER(FIND("jour",Tableau1[[#This Row],[Durée A,T]])),1,6)+Tableau1[[#This Row],[Date]]</f>
        <v>43554</v>
      </c>
    </row>
    <row r="122" spans="1:11" ht="16.5" thickTop="1" thickBot="1" x14ac:dyDescent="0.3">
      <c r="A122" s="125">
        <v>117</v>
      </c>
      <c r="B122" s="56" t="s">
        <v>134</v>
      </c>
      <c r="C122" s="83" t="s">
        <v>8</v>
      </c>
      <c r="D122" s="57" t="s">
        <v>410</v>
      </c>
      <c r="E122" s="77" t="s">
        <v>454</v>
      </c>
      <c r="F122" s="98">
        <v>43553</v>
      </c>
      <c r="G122" s="58" t="s">
        <v>399</v>
      </c>
      <c r="H122" s="171" t="s">
        <v>590</v>
      </c>
      <c r="I122" s="59" t="s">
        <v>10</v>
      </c>
      <c r="J122" s="72" t="s">
        <v>11</v>
      </c>
      <c r="K122" s="85">
        <f>MID(Tableau1[[#This Row],[Durée A,T]],1,FIND(" ",Tableau1[[#This Row],[Durée A,T]])-1)*1*IF(ISNUMBER(FIND("jour",Tableau1[[#This Row],[Durée A,T]])),1,6)+Tableau1[[#This Row],[Date]]</f>
        <v>43554</v>
      </c>
    </row>
    <row r="123" spans="1:11" ht="16.5" thickTop="1" thickBot="1" x14ac:dyDescent="0.3">
      <c r="A123" s="125">
        <v>118</v>
      </c>
      <c r="B123" s="56" t="s">
        <v>135</v>
      </c>
      <c r="C123" s="83" t="s">
        <v>8</v>
      </c>
      <c r="D123" s="57" t="s">
        <v>410</v>
      </c>
      <c r="E123" s="77" t="s">
        <v>451</v>
      </c>
      <c r="F123" s="98">
        <v>43553</v>
      </c>
      <c r="G123" s="58" t="s">
        <v>399</v>
      </c>
      <c r="H123" s="171" t="s">
        <v>591</v>
      </c>
      <c r="I123" s="59" t="s">
        <v>10</v>
      </c>
      <c r="J123" s="72" t="s">
        <v>11</v>
      </c>
      <c r="K123" s="85">
        <f>MID(Tableau1[[#This Row],[Durée A,T]],1,FIND(" ",Tableau1[[#This Row],[Durée A,T]])-1)*1*IF(ISNUMBER(FIND("jour",Tableau1[[#This Row],[Durée A,T]])),1,6)+Tableau1[[#This Row],[Date]]</f>
        <v>43554</v>
      </c>
    </row>
    <row r="124" spans="1:11" ht="16.5" thickTop="1" thickBot="1" x14ac:dyDescent="0.3">
      <c r="A124" s="125">
        <v>119</v>
      </c>
      <c r="B124" s="56" t="s">
        <v>136</v>
      </c>
      <c r="C124" s="83" t="s">
        <v>8</v>
      </c>
      <c r="D124" s="57" t="s">
        <v>410</v>
      </c>
      <c r="E124" s="77" t="s">
        <v>451</v>
      </c>
      <c r="F124" s="98">
        <v>43554</v>
      </c>
      <c r="G124" s="58" t="s">
        <v>399</v>
      </c>
      <c r="H124" s="175" t="s">
        <v>592</v>
      </c>
      <c r="I124" s="59" t="s">
        <v>10</v>
      </c>
      <c r="J124" s="72" t="s">
        <v>11</v>
      </c>
      <c r="K124" s="85">
        <f>MID(Tableau1[[#This Row],[Durée A,T]],1,FIND(" ",Tableau1[[#This Row],[Durée A,T]])-1)*1*IF(ISNUMBER(FIND("jour",Tableau1[[#This Row],[Durée A,T]])),1,6)+Tableau1[[#This Row],[Date]]</f>
        <v>43555</v>
      </c>
    </row>
    <row r="125" spans="1:11" ht="16.5" thickTop="1" thickBot="1" x14ac:dyDescent="0.3">
      <c r="A125" s="125">
        <v>120</v>
      </c>
      <c r="B125" s="56" t="s">
        <v>137</v>
      </c>
      <c r="C125" s="83" t="s">
        <v>8</v>
      </c>
      <c r="D125" s="57" t="s">
        <v>410</v>
      </c>
      <c r="E125" s="77" t="s">
        <v>451</v>
      </c>
      <c r="F125" s="98">
        <v>43555</v>
      </c>
      <c r="G125" s="58" t="s">
        <v>399</v>
      </c>
      <c r="H125" s="171" t="s">
        <v>593</v>
      </c>
      <c r="I125" s="59" t="s">
        <v>10</v>
      </c>
      <c r="J125" s="72" t="s">
        <v>11</v>
      </c>
      <c r="K125" s="85">
        <f>MID(Tableau1[[#This Row],[Durée A,T]],1,FIND(" ",Tableau1[[#This Row],[Durée A,T]])-1)*1*IF(ISNUMBER(FIND("jour",Tableau1[[#This Row],[Durée A,T]])),1,6)+Tableau1[[#This Row],[Date]]</f>
        <v>43556</v>
      </c>
    </row>
    <row r="126" spans="1:11" ht="16.5" thickTop="1" thickBot="1" x14ac:dyDescent="0.3">
      <c r="A126" s="125">
        <v>121</v>
      </c>
      <c r="B126" s="56" t="s">
        <v>138</v>
      </c>
      <c r="C126" s="83" t="s">
        <v>8</v>
      </c>
      <c r="D126" s="57" t="s">
        <v>410</v>
      </c>
      <c r="E126" s="77" t="s">
        <v>454</v>
      </c>
      <c r="F126" s="98">
        <v>43556</v>
      </c>
      <c r="G126" s="58" t="s">
        <v>401</v>
      </c>
      <c r="H126" s="172" t="s">
        <v>594</v>
      </c>
      <c r="I126" s="59" t="s">
        <v>10</v>
      </c>
      <c r="J126" s="72" t="s">
        <v>11</v>
      </c>
      <c r="K126" s="85">
        <f>MID(Tableau1[[#This Row],[Durée A,T]],1,FIND(" ",Tableau1[[#This Row],[Durée A,T]])-1)*1*IF(ISNUMBER(FIND("jour",Tableau1[[#This Row],[Durée A,T]])),1,6)+Tableau1[[#This Row],[Date]]</f>
        <v>43559</v>
      </c>
    </row>
    <row r="127" spans="1:11" ht="16.5" thickTop="1" thickBot="1" x14ac:dyDescent="0.3">
      <c r="A127" s="125">
        <v>122</v>
      </c>
      <c r="B127" s="56" t="s">
        <v>139</v>
      </c>
      <c r="C127" s="83" t="s">
        <v>8</v>
      </c>
      <c r="D127" s="57" t="s">
        <v>410</v>
      </c>
      <c r="E127" s="77" t="s">
        <v>454</v>
      </c>
      <c r="F127" s="98">
        <v>43556</v>
      </c>
      <c r="G127" s="58" t="s">
        <v>401</v>
      </c>
      <c r="H127" s="172" t="s">
        <v>595</v>
      </c>
      <c r="I127" s="59" t="s">
        <v>10</v>
      </c>
      <c r="J127" s="72" t="s">
        <v>11</v>
      </c>
      <c r="K127" s="85">
        <f>MID(Tableau1[[#This Row],[Durée A,T]],1,FIND(" ",Tableau1[[#This Row],[Durée A,T]])-1)*1*IF(ISNUMBER(FIND("jour",Tableau1[[#This Row],[Durée A,T]])),1,6)+Tableau1[[#This Row],[Date]]</f>
        <v>43559</v>
      </c>
    </row>
    <row r="128" spans="1:11" ht="16.5" thickTop="1" thickBot="1" x14ac:dyDescent="0.3">
      <c r="A128" s="125">
        <v>123</v>
      </c>
      <c r="B128" s="56" t="s">
        <v>140</v>
      </c>
      <c r="C128" s="83" t="s">
        <v>8</v>
      </c>
      <c r="D128" s="57" t="s">
        <v>410</v>
      </c>
      <c r="E128" s="77" t="s">
        <v>450</v>
      </c>
      <c r="F128" s="98">
        <v>43557</v>
      </c>
      <c r="G128" s="58" t="s">
        <v>401</v>
      </c>
      <c r="H128" s="172" t="s">
        <v>596</v>
      </c>
      <c r="I128" s="59" t="s">
        <v>10</v>
      </c>
      <c r="J128" s="72" t="s">
        <v>11</v>
      </c>
      <c r="K128" s="85">
        <f>MID(Tableau1[[#This Row],[Durée A,T]],1,FIND(" ",Tableau1[[#This Row],[Durée A,T]])-1)*1*IF(ISNUMBER(FIND("jour",Tableau1[[#This Row],[Durée A,T]])),1,6)+Tableau1[[#This Row],[Date]]</f>
        <v>43560</v>
      </c>
    </row>
    <row r="129" spans="1:11" ht="16.5" thickTop="1" thickBot="1" x14ac:dyDescent="0.3">
      <c r="A129" s="125">
        <v>124</v>
      </c>
      <c r="B129" s="56" t="s">
        <v>141</v>
      </c>
      <c r="C129" s="83" t="s">
        <v>8</v>
      </c>
      <c r="D129" s="57" t="s">
        <v>410</v>
      </c>
      <c r="E129" s="77" t="s">
        <v>450</v>
      </c>
      <c r="F129" s="98">
        <v>43557</v>
      </c>
      <c r="G129" s="58" t="s">
        <v>404</v>
      </c>
      <c r="H129" s="172" t="s">
        <v>597</v>
      </c>
      <c r="I129" s="59" t="s">
        <v>10</v>
      </c>
      <c r="J129" s="72" t="s">
        <v>11</v>
      </c>
      <c r="K129" s="85">
        <f>MID(Tableau1[[#This Row],[Durée A,T]],1,FIND(" ",Tableau1[[#This Row],[Durée A,T]])-1)*1*IF(ISNUMBER(FIND("jour",Tableau1[[#This Row],[Durée A,T]])),1,6)+Tableau1[[#This Row],[Date]]</f>
        <v>43563</v>
      </c>
    </row>
    <row r="130" spans="1:11" ht="16.5" thickTop="1" thickBot="1" x14ac:dyDescent="0.3">
      <c r="A130" s="125">
        <v>125</v>
      </c>
      <c r="B130" s="56" t="s">
        <v>142</v>
      </c>
      <c r="C130" s="83" t="s">
        <v>8</v>
      </c>
      <c r="D130" s="57" t="s">
        <v>410</v>
      </c>
      <c r="E130" s="77" t="s">
        <v>450</v>
      </c>
      <c r="F130" s="98">
        <v>43557</v>
      </c>
      <c r="G130" s="58" t="s">
        <v>401</v>
      </c>
      <c r="H130" s="172" t="s">
        <v>598</v>
      </c>
      <c r="I130" s="59" t="s">
        <v>10</v>
      </c>
      <c r="J130" s="72" t="s">
        <v>11</v>
      </c>
      <c r="K130" s="85">
        <f>MID(Tableau1[[#This Row],[Durée A,T]],1,FIND(" ",Tableau1[[#This Row],[Durée A,T]])-1)*1*IF(ISNUMBER(FIND("jour",Tableau1[[#This Row],[Durée A,T]])),1,6)+Tableau1[[#This Row],[Date]]</f>
        <v>43560</v>
      </c>
    </row>
    <row r="131" spans="1:11" ht="16.5" thickTop="1" thickBot="1" x14ac:dyDescent="0.3">
      <c r="A131" s="125">
        <v>126</v>
      </c>
      <c r="B131" s="56" t="s">
        <v>143</v>
      </c>
      <c r="C131" s="83" t="s">
        <v>8</v>
      </c>
      <c r="D131" s="57" t="s">
        <v>410</v>
      </c>
      <c r="E131" s="77" t="s">
        <v>454</v>
      </c>
      <c r="F131" s="98">
        <v>43559</v>
      </c>
      <c r="G131" s="58" t="s">
        <v>399</v>
      </c>
      <c r="H131" s="172" t="s">
        <v>599</v>
      </c>
      <c r="I131" s="59" t="s">
        <v>10</v>
      </c>
      <c r="J131" s="72" t="s">
        <v>11</v>
      </c>
      <c r="K131" s="85">
        <f>MID(Tableau1[[#This Row],[Durée A,T]],1,FIND(" ",Tableau1[[#This Row],[Durée A,T]])-1)*1*IF(ISNUMBER(FIND("jour",Tableau1[[#This Row],[Durée A,T]])),1,6)+Tableau1[[#This Row],[Date]]</f>
        <v>43560</v>
      </c>
    </row>
    <row r="132" spans="1:11" ht="16.5" thickTop="1" thickBot="1" x14ac:dyDescent="0.3">
      <c r="A132" s="125">
        <v>127</v>
      </c>
      <c r="B132" s="56" t="s">
        <v>144</v>
      </c>
      <c r="C132" s="83" t="s">
        <v>8</v>
      </c>
      <c r="D132" s="57" t="s">
        <v>410</v>
      </c>
      <c r="E132" s="77" t="s">
        <v>451</v>
      </c>
      <c r="F132" s="98">
        <v>43559</v>
      </c>
      <c r="G132" s="58" t="s">
        <v>399</v>
      </c>
      <c r="H132" s="172" t="s">
        <v>600</v>
      </c>
      <c r="I132" s="59" t="s">
        <v>10</v>
      </c>
      <c r="J132" s="72" t="s">
        <v>11</v>
      </c>
      <c r="K132" s="85">
        <f>MID(Tableau1[[#This Row],[Durée A,T]],1,FIND(" ",Tableau1[[#This Row],[Durée A,T]])-1)*1*IF(ISNUMBER(FIND("jour",Tableau1[[#This Row],[Durée A,T]])),1,6)+Tableau1[[#This Row],[Date]]</f>
        <v>43560</v>
      </c>
    </row>
    <row r="133" spans="1:11" ht="16.5" thickTop="1" thickBot="1" x14ac:dyDescent="0.3">
      <c r="A133" s="125">
        <v>128</v>
      </c>
      <c r="B133" s="56" t="s">
        <v>145</v>
      </c>
      <c r="C133" s="83" t="s">
        <v>8</v>
      </c>
      <c r="D133" s="57" t="s">
        <v>410</v>
      </c>
      <c r="E133" s="77" t="s">
        <v>451</v>
      </c>
      <c r="F133" s="98">
        <v>43560</v>
      </c>
      <c r="G133" s="58" t="s">
        <v>399</v>
      </c>
      <c r="H133" s="172" t="s">
        <v>601</v>
      </c>
      <c r="I133" s="59" t="s">
        <v>10</v>
      </c>
      <c r="J133" s="72" t="s">
        <v>11</v>
      </c>
      <c r="K133" s="85">
        <f>MID(Tableau1[[#This Row],[Durée A,T]],1,FIND(" ",Tableau1[[#This Row],[Durée A,T]])-1)*1*IF(ISNUMBER(FIND("jour",Tableau1[[#This Row],[Durée A,T]])),1,6)+Tableau1[[#This Row],[Date]]</f>
        <v>43561</v>
      </c>
    </row>
    <row r="134" spans="1:11" ht="16.5" thickTop="1" thickBot="1" x14ac:dyDescent="0.3">
      <c r="A134" s="125">
        <v>129</v>
      </c>
      <c r="B134" s="56" t="s">
        <v>146</v>
      </c>
      <c r="C134" s="83" t="s">
        <v>8</v>
      </c>
      <c r="D134" s="57" t="s">
        <v>47</v>
      </c>
      <c r="E134" s="77" t="s">
        <v>459</v>
      </c>
      <c r="F134" s="98">
        <v>43560</v>
      </c>
      <c r="G134" s="58" t="s">
        <v>405</v>
      </c>
      <c r="H134" s="175" t="s">
        <v>588</v>
      </c>
      <c r="I134" s="59" t="s">
        <v>10</v>
      </c>
      <c r="J134" s="72" t="s">
        <v>11</v>
      </c>
      <c r="K134" s="85">
        <f>MID(Tableau1[[#This Row],[Durée A,T]],1,FIND(" ",Tableau1[[#This Row],[Durée A,T]])-1)*1*IF(ISNUMBER(FIND("jour",Tableau1[[#This Row],[Durée A,T]])),1,6)+Tableau1[[#This Row],[Date]]</f>
        <v>43566</v>
      </c>
    </row>
    <row r="135" spans="1:11" ht="16.5" thickTop="1" thickBot="1" x14ac:dyDescent="0.3">
      <c r="A135" s="125">
        <v>130</v>
      </c>
      <c r="B135" s="56" t="s">
        <v>147</v>
      </c>
      <c r="C135" s="83" t="s">
        <v>8</v>
      </c>
      <c r="D135" s="57" t="s">
        <v>410</v>
      </c>
      <c r="E135" s="77" t="s">
        <v>454</v>
      </c>
      <c r="F135" s="98">
        <v>43560</v>
      </c>
      <c r="G135" s="58" t="s">
        <v>447</v>
      </c>
      <c r="H135" s="176" t="s">
        <v>602</v>
      </c>
      <c r="I135" s="59" t="s">
        <v>10</v>
      </c>
      <c r="J135" s="72" t="s">
        <v>11</v>
      </c>
      <c r="K135" s="85">
        <f>MID(Tableau1[[#This Row],[Durée A,T]],1,FIND(" ",Tableau1[[#This Row],[Durée A,T]])-1)*1*IF(ISNUMBER(FIND("jour",Tableau1[[#This Row],[Durée A,T]])),1,6)+Tableau1[[#This Row],[Date]]</f>
        <v>43572</v>
      </c>
    </row>
    <row r="136" spans="1:11" ht="16.5" thickTop="1" thickBot="1" x14ac:dyDescent="0.3">
      <c r="A136" s="125">
        <v>131</v>
      </c>
      <c r="B136" s="56" t="s">
        <v>148</v>
      </c>
      <c r="C136" s="83" t="s">
        <v>8</v>
      </c>
      <c r="D136" s="57" t="s">
        <v>410</v>
      </c>
      <c r="E136" s="77" t="s">
        <v>454</v>
      </c>
      <c r="F136" s="98">
        <v>43562</v>
      </c>
      <c r="G136" s="58" t="s">
        <v>399</v>
      </c>
      <c r="H136" s="172" t="s">
        <v>603</v>
      </c>
      <c r="I136" s="59" t="s">
        <v>10</v>
      </c>
      <c r="J136" s="72" t="s">
        <v>11</v>
      </c>
      <c r="K136" s="85">
        <f>MID(Tableau1[[#This Row],[Durée A,T]],1,FIND(" ",Tableau1[[#This Row],[Durée A,T]])-1)*1*IF(ISNUMBER(FIND("jour",Tableau1[[#This Row],[Durée A,T]])),1,6)+Tableau1[[#This Row],[Date]]</f>
        <v>43563</v>
      </c>
    </row>
    <row r="137" spans="1:11" ht="16.5" thickTop="1" thickBot="1" x14ac:dyDescent="0.3">
      <c r="A137" s="125">
        <v>132</v>
      </c>
      <c r="B137" s="56" t="s">
        <v>149</v>
      </c>
      <c r="C137" s="83" t="s">
        <v>8</v>
      </c>
      <c r="D137" s="57" t="s">
        <v>410</v>
      </c>
      <c r="E137" s="77" t="s">
        <v>454</v>
      </c>
      <c r="F137" s="98">
        <v>43562</v>
      </c>
      <c r="G137" s="58" t="s">
        <v>401</v>
      </c>
      <c r="H137" s="172" t="s">
        <v>604</v>
      </c>
      <c r="I137" s="59" t="s">
        <v>10</v>
      </c>
      <c r="J137" s="72" t="s">
        <v>11</v>
      </c>
      <c r="K137" s="85">
        <f>MID(Tableau1[[#This Row],[Durée A,T]],1,FIND(" ",Tableau1[[#This Row],[Durée A,T]])-1)*1*IF(ISNUMBER(FIND("jour",Tableau1[[#This Row],[Durée A,T]])),1,6)+Tableau1[[#This Row],[Date]]</f>
        <v>43565</v>
      </c>
    </row>
    <row r="138" spans="1:11" ht="16.5" thickTop="1" thickBot="1" x14ac:dyDescent="0.3">
      <c r="A138" s="125">
        <v>133</v>
      </c>
      <c r="B138" s="56" t="s">
        <v>150</v>
      </c>
      <c r="C138" s="83" t="s">
        <v>8</v>
      </c>
      <c r="D138" s="57" t="s">
        <v>410</v>
      </c>
      <c r="E138" s="77" t="s">
        <v>451</v>
      </c>
      <c r="F138" s="98">
        <v>43562</v>
      </c>
      <c r="G138" s="58" t="s">
        <v>400</v>
      </c>
      <c r="H138" s="172" t="s">
        <v>605</v>
      </c>
      <c r="I138" s="59" t="s">
        <v>10</v>
      </c>
      <c r="J138" s="72" t="s">
        <v>11</v>
      </c>
      <c r="K138" s="85">
        <f>MID(Tableau1[[#This Row],[Durée A,T]],1,FIND(" ",Tableau1[[#This Row],[Durée A,T]])-1)*1*IF(ISNUMBER(FIND("jour",Tableau1[[#This Row],[Durée A,T]])),1,6)+Tableau1[[#This Row],[Date]]</f>
        <v>43564</v>
      </c>
    </row>
    <row r="139" spans="1:11" ht="16.5" thickTop="1" thickBot="1" x14ac:dyDescent="0.3">
      <c r="A139" s="125">
        <v>134</v>
      </c>
      <c r="B139" s="56" t="s">
        <v>151</v>
      </c>
      <c r="C139" s="83" t="s">
        <v>8</v>
      </c>
      <c r="D139" s="57" t="s">
        <v>410</v>
      </c>
      <c r="E139" s="77" t="s">
        <v>454</v>
      </c>
      <c r="F139" s="98">
        <v>43563</v>
      </c>
      <c r="G139" s="58" t="s">
        <v>405</v>
      </c>
      <c r="H139" s="172" t="s">
        <v>606</v>
      </c>
      <c r="I139" s="59" t="s">
        <v>10</v>
      </c>
      <c r="J139" s="72" t="s">
        <v>11</v>
      </c>
      <c r="K139" s="85">
        <f>MID(Tableau1[[#This Row],[Durée A,T]],1,FIND(" ",Tableau1[[#This Row],[Durée A,T]])-1)*1*IF(ISNUMBER(FIND("jour",Tableau1[[#This Row],[Durée A,T]])),1,6)+Tableau1[[#This Row],[Date]]</f>
        <v>43569</v>
      </c>
    </row>
    <row r="140" spans="1:11" ht="16.5" thickTop="1" thickBot="1" x14ac:dyDescent="0.3">
      <c r="A140" s="125">
        <v>135</v>
      </c>
      <c r="B140" s="56" t="s">
        <v>152</v>
      </c>
      <c r="C140" s="83" t="s">
        <v>8</v>
      </c>
      <c r="D140" s="57" t="s">
        <v>410</v>
      </c>
      <c r="E140" s="77" t="s">
        <v>454</v>
      </c>
      <c r="F140" s="98">
        <v>43563</v>
      </c>
      <c r="G140" s="58" t="s">
        <v>399</v>
      </c>
      <c r="H140" s="172" t="s">
        <v>607</v>
      </c>
      <c r="I140" s="59" t="s">
        <v>10</v>
      </c>
      <c r="J140" s="72" t="s">
        <v>11</v>
      </c>
      <c r="K140" s="85">
        <f>MID(Tableau1[[#This Row],[Durée A,T]],1,FIND(" ",Tableau1[[#This Row],[Durée A,T]])-1)*1*IF(ISNUMBER(FIND("jour",Tableau1[[#This Row],[Durée A,T]])),1,6)+Tableau1[[#This Row],[Date]]</f>
        <v>43564</v>
      </c>
    </row>
    <row r="141" spans="1:11" ht="16.5" thickTop="1" thickBot="1" x14ac:dyDescent="0.3">
      <c r="A141" s="125">
        <v>136</v>
      </c>
      <c r="B141" s="56" t="s">
        <v>153</v>
      </c>
      <c r="C141" s="83" t="s">
        <v>8</v>
      </c>
      <c r="D141" s="57" t="s">
        <v>410</v>
      </c>
      <c r="E141" s="77" t="s">
        <v>450</v>
      </c>
      <c r="F141" s="98">
        <v>43564</v>
      </c>
      <c r="G141" s="58" t="s">
        <v>405</v>
      </c>
      <c r="H141" s="173" t="s">
        <v>571</v>
      </c>
      <c r="I141" s="59" t="s">
        <v>10</v>
      </c>
      <c r="J141" s="72" t="s">
        <v>11</v>
      </c>
      <c r="K141" s="85">
        <f>MID(Tableau1[[#This Row],[Durée A,T]],1,FIND(" ",Tableau1[[#This Row],[Durée A,T]])-1)*1*IF(ISNUMBER(FIND("jour",Tableau1[[#This Row],[Durée A,T]])),1,6)+Tableau1[[#This Row],[Date]]</f>
        <v>43570</v>
      </c>
    </row>
    <row r="142" spans="1:11" ht="16.5" thickTop="1" thickBot="1" x14ac:dyDescent="0.3">
      <c r="A142" s="125">
        <v>137</v>
      </c>
      <c r="B142" s="56" t="s">
        <v>154</v>
      </c>
      <c r="C142" s="83" t="s">
        <v>8</v>
      </c>
      <c r="D142" s="57" t="s">
        <v>410</v>
      </c>
      <c r="E142" s="77" t="s">
        <v>451</v>
      </c>
      <c r="F142" s="98">
        <v>43564</v>
      </c>
      <c r="G142" s="58" t="s">
        <v>405</v>
      </c>
      <c r="H142" s="173" t="s">
        <v>608</v>
      </c>
      <c r="I142" s="59" t="s">
        <v>10</v>
      </c>
      <c r="J142" s="72" t="s">
        <v>11</v>
      </c>
      <c r="K142" s="85">
        <f>MID(Tableau1[[#This Row],[Durée A,T]],1,FIND(" ",Tableau1[[#This Row],[Durée A,T]])-1)*1*IF(ISNUMBER(FIND("jour",Tableau1[[#This Row],[Durée A,T]])),1,6)+Tableau1[[#This Row],[Date]]</f>
        <v>43570</v>
      </c>
    </row>
    <row r="143" spans="1:11" ht="16.5" thickTop="1" thickBot="1" x14ac:dyDescent="0.3">
      <c r="A143" s="125">
        <v>138</v>
      </c>
      <c r="B143" s="56" t="s">
        <v>155</v>
      </c>
      <c r="C143" s="83" t="s">
        <v>8</v>
      </c>
      <c r="D143" s="57" t="s">
        <v>410</v>
      </c>
      <c r="E143" s="77" t="s">
        <v>450</v>
      </c>
      <c r="F143" s="98">
        <v>43564</v>
      </c>
      <c r="G143" s="58" t="s">
        <v>399</v>
      </c>
      <c r="H143" s="173" t="s">
        <v>609</v>
      </c>
      <c r="I143" s="59" t="s">
        <v>10</v>
      </c>
      <c r="J143" s="72" t="s">
        <v>11</v>
      </c>
      <c r="K143" s="85">
        <f>MID(Tableau1[[#This Row],[Durée A,T]],1,FIND(" ",Tableau1[[#This Row],[Durée A,T]])-1)*1*IF(ISNUMBER(FIND("jour",Tableau1[[#This Row],[Durée A,T]])),1,6)+Tableau1[[#This Row],[Date]]</f>
        <v>43565</v>
      </c>
    </row>
    <row r="144" spans="1:11" ht="16.5" thickTop="1" thickBot="1" x14ac:dyDescent="0.3">
      <c r="A144" s="125">
        <v>139</v>
      </c>
      <c r="B144" s="56" t="s">
        <v>156</v>
      </c>
      <c r="C144" s="83" t="s">
        <v>8</v>
      </c>
      <c r="D144" s="57" t="s">
        <v>410</v>
      </c>
      <c r="E144" s="77" t="s">
        <v>454</v>
      </c>
      <c r="F144" s="98">
        <v>43564</v>
      </c>
      <c r="G144" s="58" t="s">
        <v>399</v>
      </c>
      <c r="H144" s="173" t="s">
        <v>610</v>
      </c>
      <c r="I144" s="59" t="s">
        <v>10</v>
      </c>
      <c r="J144" s="72" t="s">
        <v>11</v>
      </c>
      <c r="K144" s="85">
        <f>MID(Tableau1[[#This Row],[Durée A,T]],1,FIND(" ",Tableau1[[#This Row],[Durée A,T]])-1)*1*IF(ISNUMBER(FIND("jour",Tableau1[[#This Row],[Durée A,T]])),1,6)+Tableau1[[#This Row],[Date]]</f>
        <v>43565</v>
      </c>
    </row>
    <row r="145" spans="1:11" ht="16.5" thickTop="1" thickBot="1" x14ac:dyDescent="0.3">
      <c r="A145" s="125">
        <v>140</v>
      </c>
      <c r="B145" s="56" t="s">
        <v>157</v>
      </c>
      <c r="C145" s="83" t="s">
        <v>8</v>
      </c>
      <c r="D145" s="57" t="s">
        <v>410</v>
      </c>
      <c r="E145" s="77" t="s">
        <v>451</v>
      </c>
      <c r="F145" s="98">
        <v>43565</v>
      </c>
      <c r="G145" s="58" t="s">
        <v>399</v>
      </c>
      <c r="H145" s="173" t="s">
        <v>611</v>
      </c>
      <c r="I145" s="59" t="s">
        <v>10</v>
      </c>
      <c r="J145" s="72" t="s">
        <v>11</v>
      </c>
      <c r="K145" s="85">
        <f>MID(Tableau1[[#This Row],[Durée A,T]],1,FIND(" ",Tableau1[[#This Row],[Durée A,T]])-1)*1*IF(ISNUMBER(FIND("jour",Tableau1[[#This Row],[Durée A,T]])),1,6)+Tableau1[[#This Row],[Date]]</f>
        <v>43566</v>
      </c>
    </row>
    <row r="146" spans="1:11" ht="16.5" thickTop="1" thickBot="1" x14ac:dyDescent="0.3">
      <c r="A146" s="125">
        <v>141</v>
      </c>
      <c r="B146" s="56" t="s">
        <v>158</v>
      </c>
      <c r="C146" s="83" t="s">
        <v>8</v>
      </c>
      <c r="D146" s="57" t="s">
        <v>410</v>
      </c>
      <c r="E146" s="77" t="s">
        <v>454</v>
      </c>
      <c r="F146" s="98">
        <v>43565</v>
      </c>
      <c r="G146" s="58" t="s">
        <v>442</v>
      </c>
      <c r="H146" s="176" t="s">
        <v>612</v>
      </c>
      <c r="I146" s="59" t="s">
        <v>10</v>
      </c>
      <c r="J146" s="72" t="s">
        <v>11</v>
      </c>
      <c r="K146" s="85">
        <f>MID(Tableau1[[#This Row],[Durée A,T]],1,FIND(" ",Tableau1[[#This Row],[Durée A,T]])-1)*1*IF(ISNUMBER(FIND("jour",Tableau1[[#This Row],[Durée A,T]])),1,6)+Tableau1[[#This Row],[Date]]</f>
        <v>43573</v>
      </c>
    </row>
    <row r="147" spans="1:11" ht="16.5" thickTop="1" thickBot="1" x14ac:dyDescent="0.3">
      <c r="A147" s="125">
        <v>142</v>
      </c>
      <c r="B147" s="56" t="s">
        <v>159</v>
      </c>
      <c r="C147" s="83" t="s">
        <v>8</v>
      </c>
      <c r="D147" s="57" t="s">
        <v>410</v>
      </c>
      <c r="E147" s="77" t="s">
        <v>454</v>
      </c>
      <c r="F147" s="98">
        <v>43566</v>
      </c>
      <c r="G147" s="58" t="s">
        <v>405</v>
      </c>
      <c r="H147" s="174" t="s">
        <v>613</v>
      </c>
      <c r="I147" s="59" t="s">
        <v>10</v>
      </c>
      <c r="J147" s="72" t="s">
        <v>11</v>
      </c>
      <c r="K147" s="85">
        <f>MID(Tableau1[[#This Row],[Durée A,T]],1,FIND(" ",Tableau1[[#This Row],[Durée A,T]])-1)*1*IF(ISNUMBER(FIND("jour",Tableau1[[#This Row],[Durée A,T]])),1,6)+Tableau1[[#This Row],[Date]]</f>
        <v>43572</v>
      </c>
    </row>
    <row r="148" spans="1:11" ht="16.5" thickTop="1" thickBot="1" x14ac:dyDescent="0.3">
      <c r="A148" s="125">
        <v>143</v>
      </c>
      <c r="B148" s="56" t="s">
        <v>160</v>
      </c>
      <c r="C148" s="83" t="s">
        <v>8</v>
      </c>
      <c r="D148" s="57" t="s">
        <v>410</v>
      </c>
      <c r="E148" s="77" t="s">
        <v>451</v>
      </c>
      <c r="F148" s="98">
        <v>43567</v>
      </c>
      <c r="G148" s="58" t="s">
        <v>400</v>
      </c>
      <c r="H148" s="175" t="s">
        <v>626</v>
      </c>
      <c r="I148" s="59" t="s">
        <v>10</v>
      </c>
      <c r="J148" s="72" t="s">
        <v>11</v>
      </c>
      <c r="K148" s="85">
        <f>MID(Tableau1[[#This Row],[Durée A,T]],1,FIND(" ",Tableau1[[#This Row],[Durée A,T]])-1)*1*IF(ISNUMBER(FIND("jour",Tableau1[[#This Row],[Durée A,T]])),1,6)+Tableau1[[#This Row],[Date]]</f>
        <v>43569</v>
      </c>
    </row>
    <row r="149" spans="1:11" ht="16.5" thickTop="1" thickBot="1" x14ac:dyDescent="0.3">
      <c r="A149" s="125">
        <v>144</v>
      </c>
      <c r="B149" s="56" t="s">
        <v>161</v>
      </c>
      <c r="C149" s="83" t="s">
        <v>8</v>
      </c>
      <c r="D149" s="57" t="s">
        <v>410</v>
      </c>
      <c r="E149" s="77" t="s">
        <v>450</v>
      </c>
      <c r="F149" s="98">
        <v>43567</v>
      </c>
      <c r="G149" s="58" t="s">
        <v>405</v>
      </c>
      <c r="H149" s="174" t="s">
        <v>614</v>
      </c>
      <c r="I149" s="59" t="s">
        <v>10</v>
      </c>
      <c r="J149" s="72" t="s">
        <v>11</v>
      </c>
      <c r="K149" s="85">
        <f>MID(Tableau1[[#This Row],[Durée A,T]],1,FIND(" ",Tableau1[[#This Row],[Durée A,T]])-1)*1*IF(ISNUMBER(FIND("jour",Tableau1[[#This Row],[Durée A,T]])),1,6)+Tableau1[[#This Row],[Date]]</f>
        <v>43573</v>
      </c>
    </row>
    <row r="150" spans="1:11" ht="16.5" thickTop="1" thickBot="1" x14ac:dyDescent="0.3">
      <c r="A150" s="125">
        <v>145</v>
      </c>
      <c r="B150" s="56" t="s">
        <v>162</v>
      </c>
      <c r="C150" s="83" t="s">
        <v>8</v>
      </c>
      <c r="D150" s="57" t="s">
        <v>410</v>
      </c>
      <c r="E150" s="77" t="s">
        <v>451</v>
      </c>
      <c r="F150" s="98">
        <v>43568</v>
      </c>
      <c r="G150" s="58" t="s">
        <v>400</v>
      </c>
      <c r="H150" s="174" t="s">
        <v>615</v>
      </c>
      <c r="I150" s="59" t="s">
        <v>10</v>
      </c>
      <c r="J150" s="72" t="s">
        <v>11</v>
      </c>
      <c r="K150" s="85">
        <f>MID(Tableau1[[#This Row],[Durée A,T]],1,FIND(" ",Tableau1[[#This Row],[Durée A,T]])-1)*1*IF(ISNUMBER(FIND("jour",Tableau1[[#This Row],[Durée A,T]])),1,6)+Tableau1[[#This Row],[Date]]</f>
        <v>43570</v>
      </c>
    </row>
    <row r="151" spans="1:11" ht="16.5" thickTop="1" thickBot="1" x14ac:dyDescent="0.3">
      <c r="A151" s="125">
        <v>146</v>
      </c>
      <c r="B151" s="56" t="s">
        <v>163</v>
      </c>
      <c r="C151" s="83" t="s">
        <v>8</v>
      </c>
      <c r="D151" s="57" t="s">
        <v>410</v>
      </c>
      <c r="E151" s="77" t="s">
        <v>454</v>
      </c>
      <c r="F151" s="98">
        <v>43568</v>
      </c>
      <c r="G151" s="58" t="s">
        <v>405</v>
      </c>
      <c r="H151" s="174" t="s">
        <v>616</v>
      </c>
      <c r="I151" s="59" t="s">
        <v>10</v>
      </c>
      <c r="J151" s="72" t="s">
        <v>11</v>
      </c>
      <c r="K151" s="85">
        <f>MID(Tableau1[[#This Row],[Durée A,T]],1,FIND(" ",Tableau1[[#This Row],[Durée A,T]])-1)*1*IF(ISNUMBER(FIND("jour",Tableau1[[#This Row],[Durée A,T]])),1,6)+Tableau1[[#This Row],[Date]]</f>
        <v>43574</v>
      </c>
    </row>
    <row r="152" spans="1:11" ht="16.5" thickTop="1" thickBot="1" x14ac:dyDescent="0.3">
      <c r="A152" s="125">
        <v>147</v>
      </c>
      <c r="B152" s="56" t="s">
        <v>164</v>
      </c>
      <c r="C152" s="83" t="s">
        <v>8</v>
      </c>
      <c r="D152" s="57" t="s">
        <v>410</v>
      </c>
      <c r="E152" s="77" t="s">
        <v>454</v>
      </c>
      <c r="F152" s="98">
        <v>43568</v>
      </c>
      <c r="G152" s="58" t="s">
        <v>399</v>
      </c>
      <c r="H152" s="174" t="s">
        <v>617</v>
      </c>
      <c r="I152" s="59" t="s">
        <v>10</v>
      </c>
      <c r="J152" s="72" t="s">
        <v>11</v>
      </c>
      <c r="K152" s="85">
        <f>MID(Tableau1[[#This Row],[Durée A,T]],1,FIND(" ",Tableau1[[#This Row],[Durée A,T]])-1)*1*IF(ISNUMBER(FIND("jour",Tableau1[[#This Row],[Durée A,T]])),1,6)+Tableau1[[#This Row],[Date]]</f>
        <v>43569</v>
      </c>
    </row>
    <row r="153" spans="1:11" ht="16.5" thickTop="1" thickBot="1" x14ac:dyDescent="0.3">
      <c r="A153" s="125">
        <v>148</v>
      </c>
      <c r="B153" s="56" t="s">
        <v>165</v>
      </c>
      <c r="C153" s="83" t="s">
        <v>8</v>
      </c>
      <c r="D153" s="57" t="s">
        <v>410</v>
      </c>
      <c r="E153" s="77" t="s">
        <v>454</v>
      </c>
      <c r="F153" s="98">
        <v>43570</v>
      </c>
      <c r="G153" s="58" t="s">
        <v>399</v>
      </c>
      <c r="H153" s="175" t="s">
        <v>618</v>
      </c>
      <c r="I153" s="59" t="s">
        <v>10</v>
      </c>
      <c r="J153" s="72" t="s">
        <v>11</v>
      </c>
      <c r="K153" s="85">
        <f>MID(Tableau1[[#This Row],[Durée A,T]],1,FIND(" ",Tableau1[[#This Row],[Durée A,T]])-1)*1*IF(ISNUMBER(FIND("jour",Tableau1[[#This Row],[Durée A,T]])),1,6)+Tableau1[[#This Row],[Date]]</f>
        <v>43571</v>
      </c>
    </row>
    <row r="154" spans="1:11" ht="16.5" thickTop="1" thickBot="1" x14ac:dyDescent="0.3">
      <c r="A154" s="125">
        <v>149</v>
      </c>
      <c r="B154" s="56" t="s">
        <v>172</v>
      </c>
      <c r="C154" s="83" t="s">
        <v>8</v>
      </c>
      <c r="D154" s="57" t="s">
        <v>410</v>
      </c>
      <c r="E154" s="77" t="s">
        <v>619</v>
      </c>
      <c r="F154" s="98">
        <v>43572</v>
      </c>
      <c r="G154" s="58" t="s">
        <v>399</v>
      </c>
      <c r="H154" s="175" t="s">
        <v>620</v>
      </c>
      <c r="I154" s="59" t="s">
        <v>10</v>
      </c>
      <c r="J154" s="72" t="s">
        <v>11</v>
      </c>
      <c r="K154" s="85">
        <f>MID(Tableau1[[#This Row],[Durée A,T]],1,FIND(" ",Tableau1[[#This Row],[Durée A,T]])-1)*1*IF(ISNUMBER(FIND("jour",Tableau1[[#This Row],[Durée A,T]])),1,6)+Tableau1[[#This Row],[Date]]</f>
        <v>43573</v>
      </c>
    </row>
    <row r="155" spans="1:11" ht="16.5" thickTop="1" thickBot="1" x14ac:dyDescent="0.3">
      <c r="A155" s="125">
        <v>150</v>
      </c>
      <c r="B155" s="56" t="s">
        <v>173</v>
      </c>
      <c r="C155" s="83" t="s">
        <v>8</v>
      </c>
      <c r="D155" s="57" t="s">
        <v>416</v>
      </c>
      <c r="E155" s="77" t="s">
        <v>456</v>
      </c>
      <c r="F155" s="98">
        <v>43572</v>
      </c>
      <c r="G155" s="58" t="s">
        <v>405</v>
      </c>
      <c r="H155" s="177" t="s">
        <v>621</v>
      </c>
      <c r="I155" s="59" t="s">
        <v>10</v>
      </c>
      <c r="J155" s="72" t="s">
        <v>11</v>
      </c>
      <c r="K155" s="85">
        <f>MID(Tableau1[[#This Row],[Durée A,T]],1,FIND(" ",Tableau1[[#This Row],[Durée A,T]])-1)*1*IF(ISNUMBER(FIND("jour",Tableau1[[#This Row],[Durée A,T]])),1,6)+Tableau1[[#This Row],[Date]]</f>
        <v>43578</v>
      </c>
    </row>
    <row r="156" spans="1:11" ht="16.5" thickTop="1" thickBot="1" x14ac:dyDescent="0.3">
      <c r="A156" s="125">
        <v>151</v>
      </c>
      <c r="B156" s="56" t="s">
        <v>174</v>
      </c>
      <c r="C156" s="83" t="s">
        <v>8</v>
      </c>
      <c r="D156" s="57" t="s">
        <v>410</v>
      </c>
      <c r="E156" s="77" t="s">
        <v>454</v>
      </c>
      <c r="F156" s="98">
        <v>43572</v>
      </c>
      <c r="G156" s="58" t="s">
        <v>399</v>
      </c>
      <c r="H156" s="175" t="s">
        <v>622</v>
      </c>
      <c r="I156" s="59" t="s">
        <v>10</v>
      </c>
      <c r="J156" s="72" t="s">
        <v>11</v>
      </c>
      <c r="K156" s="85">
        <f>MID(Tableau1[[#This Row],[Durée A,T]],1,FIND(" ",Tableau1[[#This Row],[Durée A,T]])-1)*1*IF(ISNUMBER(FIND("jour",Tableau1[[#This Row],[Durée A,T]])),1,6)+Tableau1[[#This Row],[Date]]</f>
        <v>43573</v>
      </c>
    </row>
    <row r="157" spans="1:11" ht="16.5" thickTop="1" thickBot="1" x14ac:dyDescent="0.3">
      <c r="A157" s="125">
        <v>152</v>
      </c>
      <c r="B157" s="56" t="s">
        <v>175</v>
      </c>
      <c r="C157" s="83" t="s">
        <v>8</v>
      </c>
      <c r="D157" s="57" t="s">
        <v>410</v>
      </c>
      <c r="E157" s="77" t="s">
        <v>454</v>
      </c>
      <c r="F157" s="98">
        <v>43572</v>
      </c>
      <c r="G157" s="58" t="s">
        <v>405</v>
      </c>
      <c r="H157" s="175" t="s">
        <v>623</v>
      </c>
      <c r="I157" s="59" t="s">
        <v>10</v>
      </c>
      <c r="J157" s="72" t="s">
        <v>11</v>
      </c>
      <c r="K157" s="85">
        <f>MID(Tableau1[[#This Row],[Durée A,T]],1,FIND(" ",Tableau1[[#This Row],[Durée A,T]])-1)*1*IF(ISNUMBER(FIND("jour",Tableau1[[#This Row],[Durée A,T]])),1,6)+Tableau1[[#This Row],[Date]]</f>
        <v>43578</v>
      </c>
    </row>
    <row r="158" spans="1:11" ht="16.5" thickTop="1" thickBot="1" x14ac:dyDescent="0.3">
      <c r="A158" s="125">
        <v>153</v>
      </c>
      <c r="B158" s="56" t="s">
        <v>176</v>
      </c>
      <c r="C158" s="83" t="s">
        <v>8</v>
      </c>
      <c r="D158" s="57" t="s">
        <v>410</v>
      </c>
      <c r="E158" s="77" t="s">
        <v>624</v>
      </c>
      <c r="F158" s="98">
        <v>43573</v>
      </c>
      <c r="G158" s="58" t="s">
        <v>400</v>
      </c>
      <c r="H158" s="175" t="s">
        <v>625</v>
      </c>
      <c r="I158" s="59" t="s">
        <v>10</v>
      </c>
      <c r="J158" s="72" t="s">
        <v>11</v>
      </c>
      <c r="K158" s="85">
        <f>MID(Tableau1[[#This Row],[Durée A,T]],1,FIND(" ",Tableau1[[#This Row],[Durée A,T]])-1)*1*IF(ISNUMBER(FIND("jour",Tableau1[[#This Row],[Durée A,T]])),1,6)+Tableau1[[#This Row],[Date]]</f>
        <v>43575</v>
      </c>
    </row>
    <row r="159" spans="1:11" ht="16.5" thickTop="1" thickBot="1" x14ac:dyDescent="0.3">
      <c r="A159" s="125">
        <v>154</v>
      </c>
      <c r="B159" s="56" t="s">
        <v>177</v>
      </c>
      <c r="C159" s="83" t="s">
        <v>8</v>
      </c>
      <c r="D159" s="57" t="s">
        <v>410</v>
      </c>
      <c r="E159" s="77" t="s">
        <v>466</v>
      </c>
      <c r="F159" s="98">
        <v>43573</v>
      </c>
      <c r="G159" s="58" t="s">
        <v>399</v>
      </c>
      <c r="H159" s="176" t="s">
        <v>627</v>
      </c>
      <c r="I159" s="59" t="s">
        <v>10</v>
      </c>
      <c r="J159" s="72" t="s">
        <v>11</v>
      </c>
      <c r="K159" s="85">
        <f>MID(Tableau1[[#This Row],[Durée A,T]],1,FIND(" ",Tableau1[[#This Row],[Durée A,T]])-1)*1*IF(ISNUMBER(FIND("jour",Tableau1[[#This Row],[Durée A,T]])),1,6)+Tableau1[[#This Row],[Date]]</f>
        <v>43574</v>
      </c>
    </row>
    <row r="160" spans="1:11" ht="16.5" thickTop="1" thickBot="1" x14ac:dyDescent="0.3">
      <c r="A160" s="125">
        <v>155</v>
      </c>
      <c r="B160" s="56" t="s">
        <v>178</v>
      </c>
      <c r="C160" s="83" t="s">
        <v>8</v>
      </c>
      <c r="D160" s="57" t="s">
        <v>410</v>
      </c>
      <c r="E160" s="77" t="s">
        <v>532</v>
      </c>
      <c r="F160" s="98">
        <v>43574</v>
      </c>
      <c r="G160" s="58" t="s">
        <v>399</v>
      </c>
      <c r="H160" s="207" t="s">
        <v>694</v>
      </c>
      <c r="I160" s="59" t="s">
        <v>10</v>
      </c>
      <c r="J160" s="72" t="s">
        <v>11</v>
      </c>
      <c r="K160" s="85">
        <f>MID(Tableau1[[#This Row],[Durée A,T]],1,FIND(" ",Tableau1[[#This Row],[Durée A,T]])-1)*1*IF(ISNUMBER(FIND("jour",Tableau1[[#This Row],[Durée A,T]])),1,6)+Tableau1[[#This Row],[Date]]</f>
        <v>43575</v>
      </c>
    </row>
    <row r="161" spans="1:11" ht="16.5" thickTop="1" thickBot="1" x14ac:dyDescent="0.3">
      <c r="A161" s="125">
        <v>156</v>
      </c>
      <c r="B161" s="56" t="s">
        <v>179</v>
      </c>
      <c r="C161" s="83" t="s">
        <v>8</v>
      </c>
      <c r="D161" s="57" t="s">
        <v>410</v>
      </c>
      <c r="E161" s="77" t="s">
        <v>454</v>
      </c>
      <c r="F161" s="98">
        <v>43575</v>
      </c>
      <c r="G161" s="58" t="s">
        <v>405</v>
      </c>
      <c r="H161" s="176" t="s">
        <v>628</v>
      </c>
      <c r="I161" s="59" t="s">
        <v>10</v>
      </c>
      <c r="J161" s="72" t="s">
        <v>11</v>
      </c>
      <c r="K161" s="85">
        <f>MID(Tableau1[[#This Row],[Durée A,T]],1,FIND(" ",Tableau1[[#This Row],[Durée A,T]])-1)*1*IF(ISNUMBER(FIND("jour",Tableau1[[#This Row],[Durée A,T]])),1,6)+Tableau1[[#This Row],[Date]]</f>
        <v>43581</v>
      </c>
    </row>
    <row r="162" spans="1:11" ht="16.5" thickTop="1" thickBot="1" x14ac:dyDescent="0.3">
      <c r="A162" s="125">
        <v>157</v>
      </c>
      <c r="B162" s="56" t="s">
        <v>180</v>
      </c>
      <c r="C162" s="83" t="s">
        <v>8</v>
      </c>
      <c r="D162" s="57" t="s">
        <v>410</v>
      </c>
      <c r="E162" s="77" t="s">
        <v>466</v>
      </c>
      <c r="F162" s="98">
        <v>43575</v>
      </c>
      <c r="G162" s="58" t="s">
        <v>399</v>
      </c>
      <c r="H162" s="176" t="s">
        <v>629</v>
      </c>
      <c r="I162" s="59" t="s">
        <v>10</v>
      </c>
      <c r="J162" s="72" t="s">
        <v>11</v>
      </c>
      <c r="K162" s="85">
        <f>MID(Tableau1[[#This Row],[Durée A,T]],1,FIND(" ",Tableau1[[#This Row],[Durée A,T]])-1)*1*IF(ISNUMBER(FIND("jour",Tableau1[[#This Row],[Durée A,T]])),1,6)+Tableau1[[#This Row],[Date]]</f>
        <v>43576</v>
      </c>
    </row>
    <row r="163" spans="1:11" ht="16.5" thickTop="1" thickBot="1" x14ac:dyDescent="0.3">
      <c r="A163" s="125">
        <v>158</v>
      </c>
      <c r="B163" s="56" t="s">
        <v>181</v>
      </c>
      <c r="C163" s="83" t="s">
        <v>8</v>
      </c>
      <c r="D163" s="57" t="s">
        <v>410</v>
      </c>
      <c r="E163" s="77" t="s">
        <v>532</v>
      </c>
      <c r="F163" s="98">
        <v>43575</v>
      </c>
      <c r="G163" s="58" t="s">
        <v>400</v>
      </c>
      <c r="H163" s="176" t="s">
        <v>630</v>
      </c>
      <c r="I163" s="59" t="s">
        <v>10</v>
      </c>
      <c r="J163" s="72" t="s">
        <v>11</v>
      </c>
      <c r="K163" s="85">
        <f>MID(Tableau1[[#This Row],[Durée A,T]],1,FIND(" ",Tableau1[[#This Row],[Durée A,T]])-1)*1*IF(ISNUMBER(FIND("jour",Tableau1[[#This Row],[Durée A,T]])),1,6)+Tableau1[[#This Row],[Date]]</f>
        <v>43577</v>
      </c>
    </row>
    <row r="164" spans="1:11" ht="16.5" thickTop="1" thickBot="1" x14ac:dyDescent="0.3">
      <c r="A164" s="125">
        <v>159</v>
      </c>
      <c r="B164" s="56" t="s">
        <v>182</v>
      </c>
      <c r="C164" s="83" t="s">
        <v>8</v>
      </c>
      <c r="D164" s="57" t="s">
        <v>408</v>
      </c>
      <c r="E164" s="77" t="s">
        <v>468</v>
      </c>
      <c r="F164" s="98">
        <v>43576</v>
      </c>
      <c r="G164" s="58" t="s">
        <v>399</v>
      </c>
      <c r="H164" s="176" t="s">
        <v>631</v>
      </c>
      <c r="I164" s="59" t="s">
        <v>409</v>
      </c>
      <c r="J164" s="72" t="s">
        <v>11</v>
      </c>
      <c r="K164" s="85">
        <f>MID(Tableau1[[#This Row],[Durée A,T]],1,FIND(" ",Tableau1[[#This Row],[Durée A,T]])-1)*1*IF(ISNUMBER(FIND("jour",Tableau1[[#This Row],[Durée A,T]])),1,6)+Tableau1[[#This Row],[Date]]</f>
        <v>43577</v>
      </c>
    </row>
    <row r="165" spans="1:11" ht="16.5" thickTop="1" thickBot="1" x14ac:dyDescent="0.3">
      <c r="A165" s="125">
        <v>160</v>
      </c>
      <c r="B165" s="56" t="s">
        <v>183</v>
      </c>
      <c r="C165" s="83" t="s">
        <v>8</v>
      </c>
      <c r="D165" s="57" t="s">
        <v>410</v>
      </c>
      <c r="E165" s="77" t="s">
        <v>532</v>
      </c>
      <c r="F165" s="98">
        <v>43576</v>
      </c>
      <c r="G165" s="58" t="s">
        <v>405</v>
      </c>
      <c r="H165" s="176" t="s">
        <v>632</v>
      </c>
      <c r="I165" s="59" t="s">
        <v>10</v>
      </c>
      <c r="J165" s="72" t="s">
        <v>11</v>
      </c>
      <c r="K165" s="85">
        <f>MID(Tableau1[[#This Row],[Durée A,T]],1,FIND(" ",Tableau1[[#This Row],[Durée A,T]])-1)*1*IF(ISNUMBER(FIND("jour",Tableau1[[#This Row],[Durée A,T]])),1,6)+Tableau1[[#This Row],[Date]]</f>
        <v>43582</v>
      </c>
    </row>
    <row r="166" spans="1:11" ht="16.5" thickTop="1" thickBot="1" x14ac:dyDescent="0.3">
      <c r="A166" s="125">
        <v>161</v>
      </c>
      <c r="B166" s="56" t="s">
        <v>184</v>
      </c>
      <c r="C166" s="83" t="s">
        <v>8</v>
      </c>
      <c r="D166" s="57" t="s">
        <v>416</v>
      </c>
      <c r="E166" s="77" t="s">
        <v>456</v>
      </c>
      <c r="F166" s="98">
        <v>43576</v>
      </c>
      <c r="G166" s="58" t="s">
        <v>405</v>
      </c>
      <c r="H166" s="176" t="s">
        <v>633</v>
      </c>
      <c r="I166" s="59" t="s">
        <v>10</v>
      </c>
      <c r="J166" s="72" t="s">
        <v>11</v>
      </c>
      <c r="K166" s="85">
        <f>MID(Tableau1[[#This Row],[Durée A,T]],1,FIND(" ",Tableau1[[#This Row],[Durée A,T]])-1)*1*IF(ISNUMBER(FIND("jour",Tableau1[[#This Row],[Durée A,T]])),1,6)+Tableau1[[#This Row],[Date]]</f>
        <v>43582</v>
      </c>
    </row>
    <row r="167" spans="1:11" ht="16.5" thickTop="1" thickBot="1" x14ac:dyDescent="0.3">
      <c r="A167" s="125">
        <v>162</v>
      </c>
      <c r="B167" s="56" t="s">
        <v>185</v>
      </c>
      <c r="C167" s="83" t="s">
        <v>8</v>
      </c>
      <c r="D167" s="57" t="s">
        <v>410</v>
      </c>
      <c r="E167" s="77" t="s">
        <v>466</v>
      </c>
      <c r="F167" s="98">
        <v>43577</v>
      </c>
      <c r="G167" s="58" t="s">
        <v>399</v>
      </c>
      <c r="H167" s="176" t="s">
        <v>634</v>
      </c>
      <c r="I167" s="59" t="s">
        <v>10</v>
      </c>
      <c r="J167" s="72" t="s">
        <v>11</v>
      </c>
      <c r="K167" s="85">
        <f>MID(Tableau1[[#This Row],[Durée A,T]],1,FIND(" ",Tableau1[[#This Row],[Durée A,T]])-1)*1*IF(ISNUMBER(FIND("jour",Tableau1[[#This Row],[Durée A,T]])),1,6)+Tableau1[[#This Row],[Date]]</f>
        <v>43578</v>
      </c>
    </row>
    <row r="168" spans="1:11" ht="16.5" thickTop="1" thickBot="1" x14ac:dyDescent="0.3">
      <c r="A168" s="125">
        <v>163</v>
      </c>
      <c r="B168" s="56" t="s">
        <v>186</v>
      </c>
      <c r="C168" s="83" t="s">
        <v>8</v>
      </c>
      <c r="D168" s="57" t="s">
        <v>410</v>
      </c>
      <c r="E168" s="77" t="s">
        <v>466</v>
      </c>
      <c r="F168" s="98">
        <v>43577</v>
      </c>
      <c r="G168" s="58" t="s">
        <v>399</v>
      </c>
      <c r="H168" s="176" t="s">
        <v>635</v>
      </c>
      <c r="I168" s="59" t="s">
        <v>10</v>
      </c>
      <c r="J168" s="72" t="s">
        <v>11</v>
      </c>
      <c r="K168" s="85">
        <f>MID(Tableau1[[#This Row],[Durée A,T]],1,FIND(" ",Tableau1[[#This Row],[Durée A,T]])-1)*1*IF(ISNUMBER(FIND("jour",Tableau1[[#This Row],[Durée A,T]])),1,6)+Tableau1[[#This Row],[Date]]</f>
        <v>43578</v>
      </c>
    </row>
    <row r="169" spans="1:11" ht="16.5" thickTop="1" thickBot="1" x14ac:dyDescent="0.3">
      <c r="A169" s="125">
        <v>164</v>
      </c>
      <c r="B169" s="56" t="s">
        <v>187</v>
      </c>
      <c r="C169" s="83" t="s">
        <v>8</v>
      </c>
      <c r="D169" s="57" t="s">
        <v>410</v>
      </c>
      <c r="E169" s="77" t="s">
        <v>462</v>
      </c>
      <c r="F169" s="98">
        <v>43578</v>
      </c>
      <c r="G169" s="58" t="s">
        <v>399</v>
      </c>
      <c r="H169" s="177" t="s">
        <v>636</v>
      </c>
      <c r="I169" s="59" t="s">
        <v>10</v>
      </c>
      <c r="J169" s="72" t="s">
        <v>11</v>
      </c>
      <c r="K169" s="85">
        <f>MID(Tableau1[[#This Row],[Durée A,T]],1,FIND(" ",Tableau1[[#This Row],[Durée A,T]])-1)*1*IF(ISNUMBER(FIND("jour",Tableau1[[#This Row],[Durée A,T]])),1,6)+Tableau1[[#This Row],[Date]]</f>
        <v>43579</v>
      </c>
    </row>
    <row r="170" spans="1:11" ht="16.5" thickTop="1" thickBot="1" x14ac:dyDescent="0.3">
      <c r="A170" s="125">
        <v>165</v>
      </c>
      <c r="B170" s="56" t="s">
        <v>188</v>
      </c>
      <c r="C170" s="83" t="s">
        <v>8</v>
      </c>
      <c r="D170" s="57" t="s">
        <v>410</v>
      </c>
      <c r="E170" s="77" t="s">
        <v>466</v>
      </c>
      <c r="F170" s="98">
        <v>43578</v>
      </c>
      <c r="G170" s="58" t="s">
        <v>399</v>
      </c>
      <c r="H170" s="178" t="s">
        <v>637</v>
      </c>
      <c r="I170" s="66" t="s">
        <v>10</v>
      </c>
      <c r="J170" s="73" t="s">
        <v>11</v>
      </c>
      <c r="K170" s="85">
        <f>MID(Tableau1[[#This Row],[Durée A,T]],1,FIND(" ",Tableau1[[#This Row],[Durée A,T]])-1)*1*IF(ISNUMBER(FIND("jour",Tableau1[[#This Row],[Durée A,T]])),1,6)+Tableau1[[#This Row],[Date]]</f>
        <v>43579</v>
      </c>
    </row>
    <row r="171" spans="1:11" ht="16.5" thickTop="1" thickBot="1" x14ac:dyDescent="0.3">
      <c r="A171" s="125">
        <v>166</v>
      </c>
      <c r="B171" s="56" t="s">
        <v>189</v>
      </c>
      <c r="C171" s="83" t="s">
        <v>8</v>
      </c>
      <c r="D171" s="57" t="s">
        <v>429</v>
      </c>
      <c r="E171" s="77" t="s">
        <v>638</v>
      </c>
      <c r="F171" s="98">
        <v>43579</v>
      </c>
      <c r="G171" s="58" t="s">
        <v>401</v>
      </c>
      <c r="H171" s="178" t="s">
        <v>639</v>
      </c>
      <c r="I171" s="66" t="s">
        <v>10</v>
      </c>
      <c r="J171" s="73" t="s">
        <v>11</v>
      </c>
      <c r="K171" s="85">
        <f>MID(Tableau1[[#This Row],[Durée A,T]],1,FIND(" ",Tableau1[[#This Row],[Durée A,T]])-1)*1*IF(ISNUMBER(FIND("jour",Tableau1[[#This Row],[Durée A,T]])),1,6)+Tableau1[[#This Row],[Date]]</f>
        <v>43582</v>
      </c>
    </row>
    <row r="172" spans="1:11" ht="16.5" thickTop="1" thickBot="1" x14ac:dyDescent="0.3">
      <c r="A172" s="125">
        <v>167</v>
      </c>
      <c r="B172" s="56" t="s">
        <v>190</v>
      </c>
      <c r="C172" s="83" t="s">
        <v>8</v>
      </c>
      <c r="D172" s="57" t="s">
        <v>429</v>
      </c>
      <c r="E172" s="77" t="s">
        <v>638</v>
      </c>
      <c r="F172" s="98">
        <v>43579</v>
      </c>
      <c r="G172" s="58" t="s">
        <v>401</v>
      </c>
      <c r="H172" s="178" t="s">
        <v>640</v>
      </c>
      <c r="I172" s="66" t="s">
        <v>10</v>
      </c>
      <c r="J172" s="73" t="s">
        <v>11</v>
      </c>
      <c r="K172" s="85">
        <f>MID(Tableau1[[#This Row],[Durée A,T]],1,FIND(" ",Tableau1[[#This Row],[Durée A,T]])-1)*1*IF(ISNUMBER(FIND("jour",Tableau1[[#This Row],[Durée A,T]])),1,6)+Tableau1[[#This Row],[Date]]</f>
        <v>43582</v>
      </c>
    </row>
    <row r="173" spans="1:11" ht="16.5" thickTop="1" thickBot="1" x14ac:dyDescent="0.3">
      <c r="A173" s="125">
        <v>168</v>
      </c>
      <c r="B173" s="56" t="s">
        <v>191</v>
      </c>
      <c r="C173" s="83" t="s">
        <v>8</v>
      </c>
      <c r="D173" s="57" t="s">
        <v>168</v>
      </c>
      <c r="E173" s="77" t="s">
        <v>467</v>
      </c>
      <c r="F173" s="98">
        <v>43579</v>
      </c>
      <c r="G173" s="58" t="s">
        <v>405</v>
      </c>
      <c r="H173" s="178" t="s">
        <v>641</v>
      </c>
      <c r="I173" s="66" t="s">
        <v>10</v>
      </c>
      <c r="J173" s="73" t="s">
        <v>11</v>
      </c>
      <c r="K173" s="85">
        <f>MID(Tableau1[[#This Row],[Durée A,T]],1,FIND(" ",Tableau1[[#This Row],[Durée A,T]])-1)*1*IF(ISNUMBER(FIND("jour",Tableau1[[#This Row],[Durée A,T]])),1,6)+Tableau1[[#This Row],[Date]]</f>
        <v>43585</v>
      </c>
    </row>
    <row r="174" spans="1:11" ht="16.5" thickTop="1" thickBot="1" x14ac:dyDescent="0.3">
      <c r="A174" s="125">
        <v>169</v>
      </c>
      <c r="B174" s="56" t="s">
        <v>192</v>
      </c>
      <c r="C174" s="83" t="s">
        <v>8</v>
      </c>
      <c r="D174" s="57" t="s">
        <v>416</v>
      </c>
      <c r="E174" s="77" t="s">
        <v>456</v>
      </c>
      <c r="F174" s="98">
        <v>43579</v>
      </c>
      <c r="G174" s="58" t="s">
        <v>405</v>
      </c>
      <c r="H174" s="178" t="s">
        <v>621</v>
      </c>
      <c r="I174" s="66" t="s">
        <v>10</v>
      </c>
      <c r="J174" s="73" t="s">
        <v>11</v>
      </c>
      <c r="K174" s="85">
        <f>MID(Tableau1[[#This Row],[Durée A,T]],1,FIND(" ",Tableau1[[#This Row],[Durée A,T]])-1)*1*IF(ISNUMBER(FIND("jour",Tableau1[[#This Row],[Durée A,T]])),1,6)+Tableau1[[#This Row],[Date]]</f>
        <v>43585</v>
      </c>
    </row>
    <row r="175" spans="1:11" ht="16.5" thickTop="1" thickBot="1" x14ac:dyDescent="0.3">
      <c r="A175" s="125">
        <v>170</v>
      </c>
      <c r="B175" s="65" t="s">
        <v>193</v>
      </c>
      <c r="C175" s="83" t="s">
        <v>434</v>
      </c>
      <c r="D175" s="57" t="s">
        <v>410</v>
      </c>
      <c r="E175" s="77" t="s">
        <v>466</v>
      </c>
      <c r="F175" s="98">
        <v>43580</v>
      </c>
      <c r="G175" s="58" t="s">
        <v>399</v>
      </c>
      <c r="H175" s="179" t="s">
        <v>642</v>
      </c>
      <c r="I175" s="66" t="s">
        <v>10</v>
      </c>
      <c r="J175" s="73" t="s">
        <v>11</v>
      </c>
      <c r="K175" s="85">
        <f>MID(Tableau1[[#This Row],[Durée A,T]],1,FIND(" ",Tableau1[[#This Row],[Durée A,T]])-1)*1*IF(ISNUMBER(FIND("jour",Tableau1[[#This Row],[Durée A,T]])),1,6)+Tableau1[[#This Row],[Date]]</f>
        <v>43581</v>
      </c>
    </row>
    <row r="176" spans="1:11" ht="16.5" thickTop="1" thickBot="1" x14ac:dyDescent="0.3">
      <c r="A176" s="125">
        <v>171</v>
      </c>
      <c r="B176" s="65" t="s">
        <v>194</v>
      </c>
      <c r="C176" s="83" t="s">
        <v>434</v>
      </c>
      <c r="D176" s="57" t="s">
        <v>410</v>
      </c>
      <c r="E176" s="77" t="s">
        <v>462</v>
      </c>
      <c r="F176" s="98">
        <v>43580</v>
      </c>
      <c r="G176" s="58" t="s">
        <v>399</v>
      </c>
      <c r="H176" s="180" t="s">
        <v>643</v>
      </c>
      <c r="I176" s="66" t="s">
        <v>10</v>
      </c>
      <c r="J176" s="73" t="s">
        <v>11</v>
      </c>
      <c r="K176" s="85">
        <f>MID(Tableau1[[#This Row],[Durée A,T]],1,FIND(" ",Tableau1[[#This Row],[Durée A,T]])-1)*1*IF(ISNUMBER(FIND("jour",Tableau1[[#This Row],[Durée A,T]])),1,6)+Tableau1[[#This Row],[Date]]</f>
        <v>43581</v>
      </c>
    </row>
    <row r="177" spans="1:11" ht="16.5" thickTop="1" thickBot="1" x14ac:dyDescent="0.3">
      <c r="A177" s="125">
        <v>172</v>
      </c>
      <c r="B177" s="65" t="s">
        <v>195</v>
      </c>
      <c r="C177" s="83" t="s">
        <v>434</v>
      </c>
      <c r="D177" s="57" t="s">
        <v>410</v>
      </c>
      <c r="E177" s="77" t="s">
        <v>532</v>
      </c>
      <c r="F177" s="98">
        <v>43580</v>
      </c>
      <c r="G177" s="58" t="s">
        <v>399</v>
      </c>
      <c r="H177" s="181" t="s">
        <v>644</v>
      </c>
      <c r="I177" s="66" t="s">
        <v>171</v>
      </c>
      <c r="J177" s="73" t="s">
        <v>11</v>
      </c>
      <c r="K177" s="85">
        <f>MID(Tableau1[[#This Row],[Durée A,T]],1,FIND(" ",Tableau1[[#This Row],[Durée A,T]])-1)*1*IF(ISNUMBER(FIND("jour",Tableau1[[#This Row],[Durée A,T]])),1,6)+Tableau1[[#This Row],[Date]]</f>
        <v>43581</v>
      </c>
    </row>
    <row r="178" spans="1:11" ht="13.9" customHeight="1" thickTop="1" thickBot="1" x14ac:dyDescent="0.3">
      <c r="A178" s="125">
        <v>173</v>
      </c>
      <c r="B178" s="65" t="s">
        <v>196</v>
      </c>
      <c r="C178" s="83" t="s">
        <v>434</v>
      </c>
      <c r="D178" s="57" t="s">
        <v>410</v>
      </c>
      <c r="E178" s="77" t="s">
        <v>462</v>
      </c>
      <c r="F178" s="98">
        <v>43580</v>
      </c>
      <c r="G178" s="58" t="s">
        <v>399</v>
      </c>
      <c r="H178" s="191" t="s">
        <v>657</v>
      </c>
      <c r="I178" s="66" t="s">
        <v>10</v>
      </c>
      <c r="J178" s="73" t="s">
        <v>11</v>
      </c>
      <c r="K178" s="85">
        <f>MID(Tableau1[[#This Row],[Durée A,T]],1,FIND(" ",Tableau1[[#This Row],[Durée A,T]])-1)*1*IF(ISNUMBER(FIND("jour",Tableau1[[#This Row],[Durée A,T]])),1,6)+Tableau1[[#This Row],[Date]]</f>
        <v>43581</v>
      </c>
    </row>
    <row r="179" spans="1:11" ht="16.5" thickTop="1" thickBot="1" x14ac:dyDescent="0.3">
      <c r="A179" s="125">
        <v>174</v>
      </c>
      <c r="B179" s="65" t="s">
        <v>197</v>
      </c>
      <c r="C179" s="83" t="s">
        <v>434</v>
      </c>
      <c r="D179" s="57" t="s">
        <v>410</v>
      </c>
      <c r="E179" s="77" t="s">
        <v>466</v>
      </c>
      <c r="F179" s="98">
        <v>43581</v>
      </c>
      <c r="G179" s="58" t="s">
        <v>399</v>
      </c>
      <c r="H179" s="182" t="s">
        <v>646</v>
      </c>
      <c r="I179" s="67" t="s">
        <v>10</v>
      </c>
      <c r="J179" s="74" t="s">
        <v>11</v>
      </c>
      <c r="K179" s="85">
        <f>MID(Tableau1[[#This Row],[Durée A,T]],1,FIND(" ",Tableau1[[#This Row],[Durée A,T]])-1)*1*IF(ISNUMBER(FIND("jour",Tableau1[[#This Row],[Durée A,T]])),1,6)+Tableau1[[#This Row],[Date]]</f>
        <v>43582</v>
      </c>
    </row>
    <row r="180" spans="1:11" ht="16.5" thickTop="1" thickBot="1" x14ac:dyDescent="0.3">
      <c r="A180" s="125">
        <v>175</v>
      </c>
      <c r="B180" s="65" t="s">
        <v>431</v>
      </c>
      <c r="C180" s="83" t="s">
        <v>434</v>
      </c>
      <c r="D180" s="57" t="s">
        <v>410</v>
      </c>
      <c r="E180" s="77" t="s">
        <v>466</v>
      </c>
      <c r="F180" s="98">
        <v>43581</v>
      </c>
      <c r="G180" s="58" t="s">
        <v>399</v>
      </c>
      <c r="H180" s="182" t="s">
        <v>645</v>
      </c>
      <c r="I180" s="67" t="s">
        <v>10</v>
      </c>
      <c r="J180" s="74" t="s">
        <v>11</v>
      </c>
      <c r="K180" s="85">
        <f>MID(Tableau1[[#This Row],[Durée A,T]],1,FIND(" ",Tableau1[[#This Row],[Durée A,T]])-1)*1*IF(ISNUMBER(FIND("jour",Tableau1[[#This Row],[Durée A,T]])),1,6)+Tableau1[[#This Row],[Date]]</f>
        <v>43582</v>
      </c>
    </row>
    <row r="181" spans="1:11" ht="16.5" thickTop="1" thickBot="1" x14ac:dyDescent="0.3">
      <c r="A181" s="125">
        <v>176</v>
      </c>
      <c r="B181" s="65" t="s">
        <v>430</v>
      </c>
      <c r="C181" s="83" t="s">
        <v>434</v>
      </c>
      <c r="D181" s="57" t="s">
        <v>410</v>
      </c>
      <c r="E181" s="77" t="s">
        <v>462</v>
      </c>
      <c r="F181" s="98">
        <v>43581</v>
      </c>
      <c r="G181" s="58" t="s">
        <v>399</v>
      </c>
      <c r="H181" s="183" t="s">
        <v>647</v>
      </c>
      <c r="I181" s="67" t="s">
        <v>10</v>
      </c>
      <c r="J181" s="74" t="s">
        <v>11</v>
      </c>
      <c r="K181" s="85">
        <f>MID(Tableau1[[#This Row],[Durée A,T]],1,FIND(" ",Tableau1[[#This Row],[Durée A,T]])-1)*1*IF(ISNUMBER(FIND("jour",Tableau1[[#This Row],[Durée A,T]])),1,6)+Tableau1[[#This Row],[Date]]</f>
        <v>43582</v>
      </c>
    </row>
    <row r="182" spans="1:11" ht="16.5" thickTop="1" thickBot="1" x14ac:dyDescent="0.3">
      <c r="A182" s="125">
        <v>177</v>
      </c>
      <c r="B182" s="65" t="s">
        <v>198</v>
      </c>
      <c r="C182" s="83" t="s">
        <v>434</v>
      </c>
      <c r="D182" s="57" t="s">
        <v>410</v>
      </c>
      <c r="E182" s="77" t="s">
        <v>462</v>
      </c>
      <c r="F182" s="98">
        <v>43581</v>
      </c>
      <c r="G182" s="58" t="s">
        <v>399</v>
      </c>
      <c r="H182" s="190" t="s">
        <v>656</v>
      </c>
      <c r="I182" s="67" t="s">
        <v>10</v>
      </c>
      <c r="J182" s="74" t="s">
        <v>11</v>
      </c>
      <c r="K182" s="85">
        <f>MID(Tableau1[[#This Row],[Durée A,T]],1,FIND(" ",Tableau1[[#This Row],[Durée A,T]])-1)*1*IF(ISNUMBER(FIND("jour",Tableau1[[#This Row],[Durée A,T]])),1,6)+Tableau1[[#This Row],[Date]]</f>
        <v>43582</v>
      </c>
    </row>
    <row r="183" spans="1:11" ht="16.5" thickTop="1" thickBot="1" x14ac:dyDescent="0.3">
      <c r="A183" s="125">
        <v>178</v>
      </c>
      <c r="B183" s="65" t="s">
        <v>199</v>
      </c>
      <c r="C183" s="83" t="s">
        <v>434</v>
      </c>
      <c r="D183" s="57" t="s">
        <v>410</v>
      </c>
      <c r="E183" s="77" t="s">
        <v>462</v>
      </c>
      <c r="F183" s="98">
        <v>43581</v>
      </c>
      <c r="G183" s="58" t="s">
        <v>399</v>
      </c>
      <c r="H183" s="190" t="s">
        <v>655</v>
      </c>
      <c r="I183" s="67" t="s">
        <v>10</v>
      </c>
      <c r="J183" s="74" t="s">
        <v>11</v>
      </c>
      <c r="K183" s="85">
        <f>MID(Tableau1[[#This Row],[Durée A,T]],1,FIND(" ",Tableau1[[#This Row],[Durée A,T]])-1)*1*IF(ISNUMBER(FIND("jour",Tableau1[[#This Row],[Durée A,T]])),1,6)+Tableau1[[#This Row],[Date]]</f>
        <v>43582</v>
      </c>
    </row>
    <row r="184" spans="1:11" ht="16.5" thickTop="1" thickBot="1" x14ac:dyDescent="0.3">
      <c r="A184" s="125">
        <v>179</v>
      </c>
      <c r="B184" s="65" t="s">
        <v>200</v>
      </c>
      <c r="C184" s="83" t="s">
        <v>434</v>
      </c>
      <c r="D184" s="57" t="s">
        <v>410</v>
      </c>
      <c r="E184" s="77" t="s">
        <v>466</v>
      </c>
      <c r="F184" s="98">
        <v>43582</v>
      </c>
      <c r="G184" s="58" t="s">
        <v>399</v>
      </c>
      <c r="H184" s="184" t="s">
        <v>648</v>
      </c>
      <c r="I184" s="68" t="s">
        <v>171</v>
      </c>
      <c r="J184" s="74" t="s">
        <v>11</v>
      </c>
      <c r="K184" s="85">
        <f>MID(Tableau1[[#This Row],[Durée A,T]],1,FIND(" ",Tableau1[[#This Row],[Durée A,T]])-1)*1*IF(ISNUMBER(FIND("jour",Tableau1[[#This Row],[Durée A,T]])),1,6)+Tableau1[[#This Row],[Date]]</f>
        <v>43583</v>
      </c>
    </row>
    <row r="185" spans="1:11" ht="16.5" thickTop="1" thickBot="1" x14ac:dyDescent="0.3">
      <c r="A185" s="125">
        <v>180</v>
      </c>
      <c r="B185" s="65" t="s">
        <v>201</v>
      </c>
      <c r="C185" s="83" t="s">
        <v>434</v>
      </c>
      <c r="D185" s="57" t="s">
        <v>410</v>
      </c>
      <c r="E185" s="77" t="s">
        <v>532</v>
      </c>
      <c r="F185" s="98">
        <v>43583</v>
      </c>
      <c r="G185" s="58" t="s">
        <v>399</v>
      </c>
      <c r="H185" s="185" t="s">
        <v>649</v>
      </c>
      <c r="I185" s="67" t="s">
        <v>10</v>
      </c>
      <c r="J185" s="74" t="s">
        <v>11</v>
      </c>
      <c r="K185" s="85">
        <f>MID(Tableau1[[#This Row],[Durée A,T]],1,FIND(" ",Tableau1[[#This Row],[Durée A,T]])-1)*1*IF(ISNUMBER(FIND("jour",Tableau1[[#This Row],[Durée A,T]])),1,6)+Tableau1[[#This Row],[Date]]</f>
        <v>43584</v>
      </c>
    </row>
    <row r="186" spans="1:11" ht="16.5" thickTop="1" thickBot="1" x14ac:dyDescent="0.3">
      <c r="A186" s="125">
        <v>181</v>
      </c>
      <c r="B186" s="65" t="s">
        <v>202</v>
      </c>
      <c r="C186" s="83" t="s">
        <v>434</v>
      </c>
      <c r="D186" s="57" t="s">
        <v>410</v>
      </c>
      <c r="E186" s="77" t="s">
        <v>462</v>
      </c>
      <c r="F186" s="98">
        <v>43583</v>
      </c>
      <c r="G186" s="58" t="s">
        <v>399</v>
      </c>
      <c r="H186" s="186" t="s">
        <v>650</v>
      </c>
      <c r="I186" s="68" t="s">
        <v>10</v>
      </c>
      <c r="J186" s="72" t="s">
        <v>11</v>
      </c>
      <c r="K186" s="85">
        <f>MID(Tableau1[[#This Row],[Durée A,T]],1,FIND(" ",Tableau1[[#This Row],[Durée A,T]])-1)*1*IF(ISNUMBER(FIND("jour",Tableau1[[#This Row],[Durée A,T]])),1,6)+Tableau1[[#This Row],[Date]]</f>
        <v>43584</v>
      </c>
    </row>
    <row r="187" spans="1:11" ht="16.5" thickTop="1" thickBot="1" x14ac:dyDescent="0.3">
      <c r="A187" s="125">
        <v>182</v>
      </c>
      <c r="B187" s="65" t="s">
        <v>203</v>
      </c>
      <c r="C187" s="83" t="s">
        <v>434</v>
      </c>
      <c r="D187" s="57" t="s">
        <v>410</v>
      </c>
      <c r="E187" s="77" t="s">
        <v>466</v>
      </c>
      <c r="F187" s="98">
        <v>43584</v>
      </c>
      <c r="G187" s="58" t="s">
        <v>399</v>
      </c>
      <c r="H187" s="187" t="s">
        <v>651</v>
      </c>
      <c r="I187" s="67" t="s">
        <v>10</v>
      </c>
      <c r="J187" s="74" t="s">
        <v>11</v>
      </c>
      <c r="K187" s="85">
        <f>MID(Tableau1[[#This Row],[Durée A,T]],1,FIND(" ",Tableau1[[#This Row],[Durée A,T]])-1)*1*IF(ISNUMBER(FIND("jour",Tableau1[[#This Row],[Durée A,T]])),1,6)+Tableau1[[#This Row],[Date]]</f>
        <v>43585</v>
      </c>
    </row>
    <row r="188" spans="1:11" ht="16.5" thickTop="1" thickBot="1" x14ac:dyDescent="0.3">
      <c r="A188" s="125">
        <v>183</v>
      </c>
      <c r="B188" s="65" t="s">
        <v>204</v>
      </c>
      <c r="C188" s="83" t="s">
        <v>434</v>
      </c>
      <c r="D188" s="57" t="s">
        <v>410</v>
      </c>
      <c r="E188" s="77" t="s">
        <v>462</v>
      </c>
      <c r="F188" s="98">
        <v>43584</v>
      </c>
      <c r="G188" s="58" t="s">
        <v>399</v>
      </c>
      <c r="H188" s="187" t="s">
        <v>652</v>
      </c>
      <c r="I188" s="67" t="s">
        <v>10</v>
      </c>
      <c r="J188" s="74" t="s">
        <v>11</v>
      </c>
      <c r="K188" s="85">
        <f>MID(Tableau1[[#This Row],[Durée A,T]],1,FIND(" ",Tableau1[[#This Row],[Durée A,T]])-1)*1*IF(ISNUMBER(FIND("jour",Tableau1[[#This Row],[Durée A,T]])),1,6)+Tableau1[[#This Row],[Date]]</f>
        <v>43585</v>
      </c>
    </row>
    <row r="189" spans="1:11" ht="16.5" thickTop="1" thickBot="1" x14ac:dyDescent="0.3">
      <c r="A189" s="125">
        <v>184</v>
      </c>
      <c r="B189" s="65" t="s">
        <v>205</v>
      </c>
      <c r="C189" s="83" t="s">
        <v>434</v>
      </c>
      <c r="D189" s="57" t="s">
        <v>410</v>
      </c>
      <c r="E189" s="77" t="s">
        <v>462</v>
      </c>
      <c r="F189" s="98">
        <v>43585</v>
      </c>
      <c r="G189" s="58" t="s">
        <v>399</v>
      </c>
      <c r="H189" s="188" t="s">
        <v>653</v>
      </c>
      <c r="I189" s="67" t="s">
        <v>10</v>
      </c>
      <c r="J189" s="74" t="s">
        <v>11</v>
      </c>
      <c r="K189" s="85">
        <f>MID(Tableau1[[#This Row],[Durée A,T]],1,FIND(" ",Tableau1[[#This Row],[Durée A,T]])-1)*1*IF(ISNUMBER(FIND("jour",Tableau1[[#This Row],[Durée A,T]])),1,6)+Tableau1[[#This Row],[Date]]</f>
        <v>43586</v>
      </c>
    </row>
    <row r="190" spans="1:11" ht="16.5" thickTop="1" thickBot="1" x14ac:dyDescent="0.3">
      <c r="A190" s="125">
        <v>185</v>
      </c>
      <c r="B190" s="65" t="s">
        <v>206</v>
      </c>
      <c r="C190" s="83" t="s">
        <v>434</v>
      </c>
      <c r="D190" s="57" t="s">
        <v>410</v>
      </c>
      <c r="E190" s="77" t="s">
        <v>532</v>
      </c>
      <c r="F190" s="98">
        <v>43587</v>
      </c>
      <c r="G190" s="58" t="s">
        <v>399</v>
      </c>
      <c r="H190" s="189" t="s">
        <v>654</v>
      </c>
      <c r="I190" s="67" t="s">
        <v>10</v>
      </c>
      <c r="J190" s="74" t="s">
        <v>11</v>
      </c>
      <c r="K190" s="85">
        <f>MID(Tableau1[[#This Row],[Durée A,T]],1,FIND(" ",Tableau1[[#This Row],[Durée A,T]])-1)*1*IF(ISNUMBER(FIND("jour",Tableau1[[#This Row],[Durée A,T]])),1,6)+Tableau1[[#This Row],[Date]]</f>
        <v>43588</v>
      </c>
    </row>
    <row r="191" spans="1:11" ht="16.5" thickTop="1" thickBot="1" x14ac:dyDescent="0.3">
      <c r="A191" s="125">
        <v>186</v>
      </c>
      <c r="B191" s="65" t="s">
        <v>207</v>
      </c>
      <c r="C191" s="83" t="s">
        <v>434</v>
      </c>
      <c r="D191" s="57" t="s">
        <v>429</v>
      </c>
      <c r="E191" s="77" t="s">
        <v>638</v>
      </c>
      <c r="F191" s="98">
        <v>43590</v>
      </c>
      <c r="G191" s="58" t="s">
        <v>399</v>
      </c>
      <c r="H191" s="192" t="s">
        <v>660</v>
      </c>
      <c r="I191" s="67" t="s">
        <v>10</v>
      </c>
      <c r="J191" s="74" t="s">
        <v>11</v>
      </c>
      <c r="K191" s="85">
        <f>MID(Tableau1[[#This Row],[Durée A,T]],1,FIND(" ",Tableau1[[#This Row],[Durée A,T]])-1)*1*IF(ISNUMBER(FIND("jour",Tableau1[[#This Row],[Durée A,T]])),1,6)+Tableau1[[#This Row],[Date]]</f>
        <v>43591</v>
      </c>
    </row>
    <row r="192" spans="1:11" ht="16.5" thickTop="1" thickBot="1" x14ac:dyDescent="0.3">
      <c r="A192" s="125">
        <v>187</v>
      </c>
      <c r="B192" s="65" t="s">
        <v>208</v>
      </c>
      <c r="C192" s="83" t="s">
        <v>434</v>
      </c>
      <c r="D192" s="57" t="s">
        <v>429</v>
      </c>
      <c r="E192" s="77" t="s">
        <v>638</v>
      </c>
      <c r="F192" s="98">
        <v>43590</v>
      </c>
      <c r="G192" s="58" t="s">
        <v>399</v>
      </c>
      <c r="H192" s="192" t="s">
        <v>658</v>
      </c>
      <c r="I192" s="67" t="s">
        <v>10</v>
      </c>
      <c r="J192" s="74" t="s">
        <v>11</v>
      </c>
      <c r="K192" s="85">
        <f>MID(Tableau1[[#This Row],[Durée A,T]],1,FIND(" ",Tableau1[[#This Row],[Durée A,T]])-1)*1*IF(ISNUMBER(FIND("jour",Tableau1[[#This Row],[Durée A,T]])),1,6)+Tableau1[[#This Row],[Date]]</f>
        <v>43591</v>
      </c>
    </row>
    <row r="193" spans="1:11" ht="16.5" thickTop="1" thickBot="1" x14ac:dyDescent="0.3">
      <c r="A193" s="125">
        <v>188</v>
      </c>
      <c r="B193" s="65" t="s">
        <v>209</v>
      </c>
      <c r="C193" s="83" t="s">
        <v>434</v>
      </c>
      <c r="D193" s="57" t="s">
        <v>410</v>
      </c>
      <c r="E193" s="77" t="s">
        <v>466</v>
      </c>
      <c r="F193" s="98">
        <v>43590</v>
      </c>
      <c r="G193" s="58" t="s">
        <v>399</v>
      </c>
      <c r="H193" s="192" t="s">
        <v>659</v>
      </c>
      <c r="I193" s="67" t="s">
        <v>10</v>
      </c>
      <c r="J193" s="74" t="s">
        <v>11</v>
      </c>
      <c r="K193" s="85">
        <f>MID(Tableau1[[#This Row],[Durée A,T]],1,FIND(" ",Tableau1[[#This Row],[Durée A,T]])-1)*1*IF(ISNUMBER(FIND("jour",Tableau1[[#This Row],[Durée A,T]])),1,6)+Tableau1[[#This Row],[Date]]</f>
        <v>43591</v>
      </c>
    </row>
    <row r="194" spans="1:11" ht="16.5" thickTop="1" thickBot="1" x14ac:dyDescent="0.3">
      <c r="A194" s="125">
        <v>189</v>
      </c>
      <c r="B194" s="69" t="s">
        <v>210</v>
      </c>
      <c r="C194" s="83" t="s">
        <v>434</v>
      </c>
      <c r="D194" s="57" t="s">
        <v>429</v>
      </c>
      <c r="E194" s="77" t="s">
        <v>638</v>
      </c>
      <c r="F194" s="98">
        <v>43590</v>
      </c>
      <c r="G194" s="58" t="s">
        <v>399</v>
      </c>
      <c r="H194" s="192" t="s">
        <v>661</v>
      </c>
      <c r="I194" s="67" t="s">
        <v>10</v>
      </c>
      <c r="J194" s="74" t="s">
        <v>11</v>
      </c>
      <c r="K194" s="85">
        <f>MID(Tableau1[[#This Row],[Durée A,T]],1,FIND(" ",Tableau1[[#This Row],[Durée A,T]])-1)*1*IF(ISNUMBER(FIND("jour",Tableau1[[#This Row],[Durée A,T]])),1,6)+Tableau1[[#This Row],[Date]]</f>
        <v>43591</v>
      </c>
    </row>
    <row r="195" spans="1:11" ht="16.5" thickTop="1" thickBot="1" x14ac:dyDescent="0.3">
      <c r="A195" s="125">
        <v>190</v>
      </c>
      <c r="B195" s="69" t="s">
        <v>211</v>
      </c>
      <c r="C195" s="83" t="s">
        <v>434</v>
      </c>
      <c r="D195" s="57" t="s">
        <v>9</v>
      </c>
      <c r="E195" s="77" t="s">
        <v>467</v>
      </c>
      <c r="F195" s="98">
        <v>43590</v>
      </c>
      <c r="G195" s="58" t="s">
        <v>399</v>
      </c>
      <c r="H195" s="193" t="s">
        <v>662</v>
      </c>
      <c r="I195" s="67" t="s">
        <v>10</v>
      </c>
      <c r="J195" s="74" t="s">
        <v>11</v>
      </c>
      <c r="K195" s="85">
        <f>MID(Tableau1[[#This Row],[Durée A,T]],1,FIND(" ",Tableau1[[#This Row],[Durée A,T]])-1)*1*IF(ISNUMBER(FIND("jour",Tableau1[[#This Row],[Durée A,T]])),1,6)+Tableau1[[#This Row],[Date]]</f>
        <v>43591</v>
      </c>
    </row>
    <row r="196" spans="1:11" ht="16.5" thickTop="1" thickBot="1" x14ac:dyDescent="0.3">
      <c r="A196" s="125">
        <v>191</v>
      </c>
      <c r="B196" s="69" t="s">
        <v>212</v>
      </c>
      <c r="C196" s="83" t="s">
        <v>434</v>
      </c>
      <c r="D196" s="57" t="s">
        <v>410</v>
      </c>
      <c r="E196" s="77" t="s">
        <v>466</v>
      </c>
      <c r="F196" s="98">
        <v>43591</v>
      </c>
      <c r="G196" s="58" t="s">
        <v>399</v>
      </c>
      <c r="H196" s="194" t="s">
        <v>663</v>
      </c>
      <c r="I196" s="67" t="s">
        <v>10</v>
      </c>
      <c r="J196" s="74" t="s">
        <v>11</v>
      </c>
      <c r="K196" s="85">
        <f>MID(Tableau1[[#This Row],[Durée A,T]],1,FIND(" ",Tableau1[[#This Row],[Durée A,T]])-1)*1*IF(ISNUMBER(FIND("jour",Tableau1[[#This Row],[Durée A,T]])),1,6)+Tableau1[[#This Row],[Date]]</f>
        <v>43592</v>
      </c>
    </row>
    <row r="197" spans="1:11" ht="16.5" thickTop="1" thickBot="1" x14ac:dyDescent="0.3">
      <c r="A197" s="125">
        <v>192</v>
      </c>
      <c r="B197" s="70" t="s">
        <v>213</v>
      </c>
      <c r="C197" s="83" t="s">
        <v>434</v>
      </c>
      <c r="D197" s="57" t="s">
        <v>410</v>
      </c>
      <c r="E197" s="77" t="s">
        <v>624</v>
      </c>
      <c r="F197" s="98">
        <v>43595</v>
      </c>
      <c r="G197" s="58" t="s">
        <v>399</v>
      </c>
      <c r="H197" s="195" t="s">
        <v>664</v>
      </c>
      <c r="I197" s="67" t="s">
        <v>10</v>
      </c>
      <c r="J197" s="74" t="s">
        <v>11</v>
      </c>
      <c r="K197" s="85">
        <f>MID(Tableau1[[#This Row],[Durée A,T]],1,FIND(" ",Tableau1[[#This Row],[Durée A,T]])-1)*1*IF(ISNUMBER(FIND("jour",Tableau1[[#This Row],[Durée A,T]])),1,6)+Tableau1[[#This Row],[Date]]</f>
        <v>43596</v>
      </c>
    </row>
    <row r="198" spans="1:11" ht="16.5" thickTop="1" thickBot="1" x14ac:dyDescent="0.3">
      <c r="A198" s="125">
        <v>193</v>
      </c>
      <c r="B198" s="69" t="s">
        <v>214</v>
      </c>
      <c r="C198" s="83" t="s">
        <v>434</v>
      </c>
      <c r="D198" s="57" t="s">
        <v>410</v>
      </c>
      <c r="E198" s="77" t="s">
        <v>466</v>
      </c>
      <c r="F198" s="98">
        <v>43593</v>
      </c>
      <c r="G198" s="58" t="s">
        <v>399</v>
      </c>
      <c r="H198" s="196" t="s">
        <v>665</v>
      </c>
      <c r="I198" s="67" t="s">
        <v>10</v>
      </c>
      <c r="J198" s="74" t="s">
        <v>11</v>
      </c>
      <c r="K198" s="85">
        <f>MID(Tableau1[[#This Row],[Durée A,T]],1,FIND(" ",Tableau1[[#This Row],[Durée A,T]])-1)*1*IF(ISNUMBER(FIND("jour",Tableau1[[#This Row],[Durée A,T]])),1,6)+Tableau1[[#This Row],[Date]]</f>
        <v>43594</v>
      </c>
    </row>
    <row r="199" spans="1:11" ht="16.5" thickTop="1" thickBot="1" x14ac:dyDescent="0.3">
      <c r="A199" s="125">
        <v>194</v>
      </c>
      <c r="B199" s="69" t="s">
        <v>215</v>
      </c>
      <c r="C199" s="83" t="s">
        <v>434</v>
      </c>
      <c r="D199" s="57" t="s">
        <v>410</v>
      </c>
      <c r="E199" s="77" t="s">
        <v>532</v>
      </c>
      <c r="F199" s="98">
        <v>43593</v>
      </c>
      <c r="G199" s="58" t="s">
        <v>399</v>
      </c>
      <c r="H199" s="197" t="s">
        <v>666</v>
      </c>
      <c r="I199" s="67" t="s">
        <v>10</v>
      </c>
      <c r="J199" s="74" t="s">
        <v>11</v>
      </c>
      <c r="K199" s="85">
        <f>MID(Tableau1[[#This Row],[Durée A,T]],1,FIND(" ",Tableau1[[#This Row],[Durée A,T]])-1)*1*IF(ISNUMBER(FIND("jour",Tableau1[[#This Row],[Durée A,T]])),1,6)+Tableau1[[#This Row],[Date]]</f>
        <v>43594</v>
      </c>
    </row>
    <row r="200" spans="1:11" ht="16.5" thickTop="1" thickBot="1" x14ac:dyDescent="0.3">
      <c r="A200" s="125">
        <v>195</v>
      </c>
      <c r="B200" s="69" t="s">
        <v>216</v>
      </c>
      <c r="C200" s="83" t="s">
        <v>434</v>
      </c>
      <c r="D200" s="57" t="s">
        <v>410</v>
      </c>
      <c r="E200" s="77" t="s">
        <v>532</v>
      </c>
      <c r="F200" s="98">
        <v>43593</v>
      </c>
      <c r="G200" s="58" t="s">
        <v>399</v>
      </c>
      <c r="H200" s="197" t="s">
        <v>667</v>
      </c>
      <c r="I200" s="67" t="s">
        <v>10</v>
      </c>
      <c r="J200" s="74" t="s">
        <v>11</v>
      </c>
      <c r="K200" s="85">
        <f>MID(Tableau1[[#This Row],[Durée A,T]],1,FIND(" ",Tableau1[[#This Row],[Durée A,T]])-1)*1*IF(ISNUMBER(FIND("jour",Tableau1[[#This Row],[Durée A,T]])),1,6)+Tableau1[[#This Row],[Date]]</f>
        <v>43594</v>
      </c>
    </row>
    <row r="201" spans="1:11" ht="16.5" thickTop="1" thickBot="1" x14ac:dyDescent="0.3">
      <c r="A201" s="125">
        <v>196</v>
      </c>
      <c r="B201" s="69" t="s">
        <v>217</v>
      </c>
      <c r="C201" s="83" t="s">
        <v>434</v>
      </c>
      <c r="D201" s="57" t="s">
        <v>410</v>
      </c>
      <c r="E201" s="77" t="s">
        <v>624</v>
      </c>
      <c r="F201" s="98">
        <v>43595</v>
      </c>
      <c r="G201" s="58" t="s">
        <v>399</v>
      </c>
      <c r="H201" s="197" t="s">
        <v>668</v>
      </c>
      <c r="I201" s="67" t="s">
        <v>10</v>
      </c>
      <c r="J201" s="74" t="s">
        <v>11</v>
      </c>
      <c r="K201" s="85">
        <f>MID(Tableau1[[#This Row],[Durée A,T]],1,FIND(" ",Tableau1[[#This Row],[Durée A,T]])-1)*1*IF(ISNUMBER(FIND("jour",Tableau1[[#This Row],[Durée A,T]])),1,6)+Tableau1[[#This Row],[Date]]</f>
        <v>43596</v>
      </c>
    </row>
    <row r="202" spans="1:11" ht="16.5" thickTop="1" thickBot="1" x14ac:dyDescent="0.3">
      <c r="A202" s="125">
        <v>197</v>
      </c>
      <c r="B202" s="69" t="s">
        <v>218</v>
      </c>
      <c r="C202" s="83" t="s">
        <v>434</v>
      </c>
      <c r="D202" s="57" t="s">
        <v>410</v>
      </c>
      <c r="E202" s="77" t="s">
        <v>466</v>
      </c>
      <c r="F202" s="98">
        <v>43596</v>
      </c>
      <c r="G202" s="58" t="s">
        <v>399</v>
      </c>
      <c r="H202" s="197" t="s">
        <v>669</v>
      </c>
      <c r="I202" s="67" t="s">
        <v>10</v>
      </c>
      <c r="J202" s="74" t="s">
        <v>11</v>
      </c>
      <c r="K202" s="85">
        <f>MID(Tableau1[[#This Row],[Durée A,T]],1,FIND(" ",Tableau1[[#This Row],[Durée A,T]])-1)*1*IF(ISNUMBER(FIND("jour",Tableau1[[#This Row],[Durée A,T]])),1,6)+Tableau1[[#This Row],[Date]]</f>
        <v>43597</v>
      </c>
    </row>
    <row r="203" spans="1:11" ht="16.5" thickTop="1" thickBot="1" x14ac:dyDescent="0.3">
      <c r="A203" s="125">
        <v>198</v>
      </c>
      <c r="B203" s="69" t="s">
        <v>219</v>
      </c>
      <c r="C203" s="83" t="s">
        <v>434</v>
      </c>
      <c r="D203" s="57" t="s">
        <v>410</v>
      </c>
      <c r="E203" s="77" t="s">
        <v>466</v>
      </c>
      <c r="F203" s="98">
        <v>43597</v>
      </c>
      <c r="G203" s="58" t="s">
        <v>399</v>
      </c>
      <c r="H203" s="197" t="s">
        <v>670</v>
      </c>
      <c r="I203" s="67" t="s">
        <v>10</v>
      </c>
      <c r="J203" s="74" t="s">
        <v>11</v>
      </c>
      <c r="K203" s="85">
        <f>MID(Tableau1[[#This Row],[Durée A,T]],1,FIND(" ",Tableau1[[#This Row],[Durée A,T]])-1)*1*IF(ISNUMBER(FIND("jour",Tableau1[[#This Row],[Durée A,T]])),1,6)+Tableau1[[#This Row],[Date]]</f>
        <v>43598</v>
      </c>
    </row>
    <row r="204" spans="1:11" ht="16.5" thickTop="1" thickBot="1" x14ac:dyDescent="0.3">
      <c r="A204" s="125">
        <v>199</v>
      </c>
      <c r="B204" s="69" t="s">
        <v>220</v>
      </c>
      <c r="C204" s="83" t="s">
        <v>434</v>
      </c>
      <c r="D204" s="57" t="s">
        <v>410</v>
      </c>
      <c r="E204" s="77" t="s">
        <v>567</v>
      </c>
      <c r="F204" s="98">
        <v>43597</v>
      </c>
      <c r="G204" s="58" t="s">
        <v>399</v>
      </c>
      <c r="H204" s="197" t="s">
        <v>671</v>
      </c>
      <c r="I204" s="67" t="s">
        <v>10</v>
      </c>
      <c r="J204" s="74" t="s">
        <v>11</v>
      </c>
      <c r="K204" s="85">
        <f>MID(Tableau1[[#This Row],[Durée A,T]],1,FIND(" ",Tableau1[[#This Row],[Durée A,T]])-1)*1*IF(ISNUMBER(FIND("jour",Tableau1[[#This Row],[Durée A,T]])),1,6)+Tableau1[[#This Row],[Date]]</f>
        <v>43598</v>
      </c>
    </row>
    <row r="205" spans="1:11" ht="16.5" thickTop="1" thickBot="1" x14ac:dyDescent="0.3">
      <c r="A205" s="125">
        <v>200</v>
      </c>
      <c r="B205" s="69" t="s">
        <v>221</v>
      </c>
      <c r="C205" s="83" t="s">
        <v>434</v>
      </c>
      <c r="D205" s="57" t="s">
        <v>410</v>
      </c>
      <c r="E205" s="77" t="s">
        <v>459</v>
      </c>
      <c r="F205" s="98">
        <v>43597</v>
      </c>
      <c r="G205" s="58" t="s">
        <v>399</v>
      </c>
      <c r="H205" s="197" t="s">
        <v>672</v>
      </c>
      <c r="I205" s="67" t="s">
        <v>10</v>
      </c>
      <c r="J205" s="74" t="s">
        <v>11</v>
      </c>
      <c r="K205" s="85">
        <f>MID(Tableau1[[#This Row],[Durée A,T]],1,FIND(" ",Tableau1[[#This Row],[Durée A,T]])-1)*1*IF(ISNUMBER(FIND("jour",Tableau1[[#This Row],[Durée A,T]])),1,6)+Tableau1[[#This Row],[Date]]</f>
        <v>43598</v>
      </c>
    </row>
    <row r="206" spans="1:11" ht="16.5" thickTop="1" thickBot="1" x14ac:dyDescent="0.3">
      <c r="A206" s="125">
        <v>201</v>
      </c>
      <c r="B206" s="69" t="s">
        <v>222</v>
      </c>
      <c r="C206" s="83" t="s">
        <v>434</v>
      </c>
      <c r="D206" s="57" t="s">
        <v>410</v>
      </c>
      <c r="E206" s="77" t="s">
        <v>466</v>
      </c>
      <c r="F206" s="98">
        <v>43598</v>
      </c>
      <c r="G206" s="58" t="s">
        <v>399</v>
      </c>
      <c r="H206" s="198" t="s">
        <v>673</v>
      </c>
      <c r="I206" s="67" t="s">
        <v>10</v>
      </c>
      <c r="J206" s="74" t="s">
        <v>11</v>
      </c>
      <c r="K206" s="85">
        <f>MID(Tableau1[[#This Row],[Durée A,T]],1,FIND(" ",Tableau1[[#This Row],[Durée A,T]])-1)*1*IF(ISNUMBER(FIND("jour",Tableau1[[#This Row],[Durée A,T]])),1,6)+Tableau1[[#This Row],[Date]]</f>
        <v>43599</v>
      </c>
    </row>
    <row r="207" spans="1:11" ht="16.5" thickTop="1" thickBot="1" x14ac:dyDescent="0.3">
      <c r="A207" s="125">
        <v>202</v>
      </c>
      <c r="B207" s="69" t="s">
        <v>223</v>
      </c>
      <c r="C207" s="83" t="s">
        <v>434</v>
      </c>
      <c r="D207" s="57" t="s">
        <v>410</v>
      </c>
      <c r="E207" s="77" t="s">
        <v>466</v>
      </c>
      <c r="F207" s="98">
        <v>43598</v>
      </c>
      <c r="G207" s="58" t="s">
        <v>399</v>
      </c>
      <c r="H207" s="198" t="s">
        <v>674</v>
      </c>
      <c r="I207" s="67" t="s">
        <v>10</v>
      </c>
      <c r="J207" s="74" t="s">
        <v>11</v>
      </c>
      <c r="K207" s="85">
        <f>MID(Tableau1[[#This Row],[Durée A,T]],1,FIND(" ",Tableau1[[#This Row],[Durée A,T]])-1)*1*IF(ISNUMBER(FIND("jour",Tableau1[[#This Row],[Durée A,T]])),1,6)+Tableau1[[#This Row],[Date]]</f>
        <v>43599</v>
      </c>
    </row>
    <row r="208" spans="1:11" ht="16.5" thickTop="1" thickBot="1" x14ac:dyDescent="0.3">
      <c r="A208" s="125">
        <v>203</v>
      </c>
      <c r="B208" s="70" t="s">
        <v>224</v>
      </c>
      <c r="C208" s="83" t="s">
        <v>426</v>
      </c>
      <c r="D208" s="57" t="s">
        <v>410</v>
      </c>
      <c r="E208" s="77" t="s">
        <v>466</v>
      </c>
      <c r="F208" s="98">
        <v>43599</v>
      </c>
      <c r="G208" s="58" t="s">
        <v>399</v>
      </c>
      <c r="H208" s="202" t="s">
        <v>675</v>
      </c>
      <c r="I208" s="67" t="s">
        <v>10</v>
      </c>
      <c r="J208" s="74" t="s">
        <v>11</v>
      </c>
      <c r="K208" s="85">
        <f>MID(Tableau1[[#This Row],[Durée A,T]],1,FIND(" ",Tableau1[[#This Row],[Durée A,T]])-1)*1*IF(ISNUMBER(FIND("jour",Tableau1[[#This Row],[Durée A,T]])),1,6)+Tableau1[[#This Row],[Date]]</f>
        <v>43600</v>
      </c>
    </row>
    <row r="209" spans="1:11" ht="16.5" thickTop="1" thickBot="1" x14ac:dyDescent="0.3">
      <c r="A209" s="125">
        <v>204</v>
      </c>
      <c r="B209" s="70" t="s">
        <v>225</v>
      </c>
      <c r="C209" s="83" t="s">
        <v>426</v>
      </c>
      <c r="D209" s="57" t="s">
        <v>410</v>
      </c>
      <c r="E209" s="77" t="s">
        <v>466</v>
      </c>
      <c r="F209" s="98">
        <v>43600</v>
      </c>
      <c r="G209" s="58" t="s">
        <v>399</v>
      </c>
      <c r="H209" s="202" t="s">
        <v>676</v>
      </c>
      <c r="I209" s="67" t="s">
        <v>10</v>
      </c>
      <c r="J209" s="74" t="s">
        <v>11</v>
      </c>
      <c r="K209" s="85">
        <f>MID(Tableau1[[#This Row],[Durée A,T]],1,FIND(" ",Tableau1[[#This Row],[Durée A,T]])-1)*1*IF(ISNUMBER(FIND("jour",Tableau1[[#This Row],[Durée A,T]])),1,6)+Tableau1[[#This Row],[Date]]</f>
        <v>43601</v>
      </c>
    </row>
    <row r="210" spans="1:11" ht="16.5" thickTop="1" thickBot="1" x14ac:dyDescent="0.3">
      <c r="A210" s="125">
        <v>205</v>
      </c>
      <c r="B210" s="69" t="s">
        <v>226</v>
      </c>
      <c r="C210" s="83" t="s">
        <v>434</v>
      </c>
      <c r="D210" s="57" t="s">
        <v>410</v>
      </c>
      <c r="E210" s="77" t="s">
        <v>450</v>
      </c>
      <c r="F210" s="98">
        <v>43601</v>
      </c>
      <c r="G210" s="58" t="s">
        <v>399</v>
      </c>
      <c r="H210" s="199" t="s">
        <v>677</v>
      </c>
      <c r="I210" s="67" t="s">
        <v>10</v>
      </c>
      <c r="J210" s="74" t="s">
        <v>11</v>
      </c>
      <c r="K210" s="85">
        <f>MID(Tableau1[[#This Row],[Durée A,T]],1,FIND(" ",Tableau1[[#This Row],[Durée A,T]])-1)*1*IF(ISNUMBER(FIND("jour",Tableau1[[#This Row],[Durée A,T]])),1,6)+Tableau1[[#This Row],[Date]]</f>
        <v>43602</v>
      </c>
    </row>
    <row r="211" spans="1:11" ht="16.5" thickTop="1" thickBot="1" x14ac:dyDescent="0.3">
      <c r="A211" s="125">
        <v>206</v>
      </c>
      <c r="B211" s="69" t="s">
        <v>227</v>
      </c>
      <c r="C211" s="83" t="s">
        <v>434</v>
      </c>
      <c r="D211" s="57" t="s">
        <v>410</v>
      </c>
      <c r="E211" s="77" t="s">
        <v>450</v>
      </c>
      <c r="F211" s="98">
        <v>43601</v>
      </c>
      <c r="G211" s="58" t="s">
        <v>399</v>
      </c>
      <c r="H211" s="199" t="s">
        <v>678</v>
      </c>
      <c r="I211" s="67" t="s">
        <v>10</v>
      </c>
      <c r="J211" s="74" t="s">
        <v>11</v>
      </c>
      <c r="K211" s="85">
        <f>MID(Tableau1[[#This Row],[Durée A,T]],1,FIND(" ",Tableau1[[#This Row],[Durée A,T]])-1)*1*IF(ISNUMBER(FIND("jour",Tableau1[[#This Row],[Durée A,T]])),1,6)+Tableau1[[#This Row],[Date]]</f>
        <v>43602</v>
      </c>
    </row>
    <row r="212" spans="1:11" ht="16.5" thickTop="1" thickBot="1" x14ac:dyDescent="0.3">
      <c r="A212" s="125">
        <v>207</v>
      </c>
      <c r="B212" s="69" t="s">
        <v>228</v>
      </c>
      <c r="C212" s="83" t="s">
        <v>434</v>
      </c>
      <c r="D212" s="57" t="s">
        <v>410</v>
      </c>
      <c r="E212" s="77" t="s">
        <v>450</v>
      </c>
      <c r="F212" s="98">
        <v>43601</v>
      </c>
      <c r="G212" s="58" t="s">
        <v>399</v>
      </c>
      <c r="H212" s="199" t="s">
        <v>679</v>
      </c>
      <c r="I212" s="67" t="s">
        <v>10</v>
      </c>
      <c r="J212" s="74" t="s">
        <v>11</v>
      </c>
      <c r="K212" s="85">
        <f>MID(Tableau1[[#This Row],[Durée A,T]],1,FIND(" ",Tableau1[[#This Row],[Durée A,T]])-1)*1*IF(ISNUMBER(FIND("jour",Tableau1[[#This Row],[Durée A,T]])),1,6)+Tableau1[[#This Row],[Date]]</f>
        <v>43602</v>
      </c>
    </row>
    <row r="213" spans="1:11" ht="16.5" thickTop="1" thickBot="1" x14ac:dyDescent="0.3">
      <c r="A213" s="125">
        <v>208</v>
      </c>
      <c r="B213" s="69" t="s">
        <v>229</v>
      </c>
      <c r="C213" s="83" t="s">
        <v>434</v>
      </c>
      <c r="D213" s="57" t="s">
        <v>410</v>
      </c>
      <c r="E213" s="77" t="s">
        <v>452</v>
      </c>
      <c r="F213" s="98">
        <v>43603</v>
      </c>
      <c r="G213" s="58" t="s">
        <v>399</v>
      </c>
      <c r="H213" s="200" t="s">
        <v>680</v>
      </c>
      <c r="I213" s="67" t="s">
        <v>10</v>
      </c>
      <c r="J213" s="74" t="s">
        <v>11</v>
      </c>
      <c r="K213" s="85">
        <f>MID(Tableau1[[#This Row],[Durée A,T]],1,FIND(" ",Tableau1[[#This Row],[Durée A,T]])-1)*1*IF(ISNUMBER(FIND("jour",Tableau1[[#This Row],[Durée A,T]])),1,6)+Tableau1[[#This Row],[Date]]</f>
        <v>43604</v>
      </c>
    </row>
    <row r="214" spans="1:11" ht="16.5" thickTop="1" thickBot="1" x14ac:dyDescent="0.3">
      <c r="A214" s="125">
        <v>209</v>
      </c>
      <c r="B214" s="69" t="s">
        <v>230</v>
      </c>
      <c r="C214" s="83" t="s">
        <v>434</v>
      </c>
      <c r="D214" s="57" t="s">
        <v>410</v>
      </c>
      <c r="E214" s="77" t="s">
        <v>459</v>
      </c>
      <c r="F214" s="98">
        <v>43604</v>
      </c>
      <c r="G214" s="58" t="s">
        <v>405</v>
      </c>
      <c r="H214" s="200" t="s">
        <v>681</v>
      </c>
      <c r="I214" s="67" t="s">
        <v>10</v>
      </c>
      <c r="J214" s="74" t="s">
        <v>11</v>
      </c>
      <c r="K214" s="85">
        <f>MID(Tableau1[[#This Row],[Durée A,T]],1,FIND(" ",Tableau1[[#This Row],[Durée A,T]])-1)*1*IF(ISNUMBER(FIND("jour",Tableau1[[#This Row],[Durée A,T]])),1,6)+Tableau1[[#This Row],[Date]]</f>
        <v>43610</v>
      </c>
    </row>
    <row r="215" spans="1:11" ht="16.5" thickTop="1" thickBot="1" x14ac:dyDescent="0.3">
      <c r="A215" s="125">
        <v>210</v>
      </c>
      <c r="B215" s="69" t="s">
        <v>231</v>
      </c>
      <c r="C215" s="83" t="s">
        <v>556</v>
      </c>
      <c r="D215" s="57" t="s">
        <v>410</v>
      </c>
      <c r="E215" s="77" t="s">
        <v>451</v>
      </c>
      <c r="F215" s="98">
        <v>43605</v>
      </c>
      <c r="G215" s="58" t="s">
        <v>399</v>
      </c>
      <c r="H215" s="201" t="s">
        <v>682</v>
      </c>
      <c r="I215" s="67" t="s">
        <v>10</v>
      </c>
      <c r="J215" s="74" t="s">
        <v>11</v>
      </c>
      <c r="K215" s="85">
        <f>MID(Tableau1[[#This Row],[Durée A,T]],1,FIND(" ",Tableau1[[#This Row],[Durée A,T]])-1)*1*IF(ISNUMBER(FIND("jour",Tableau1[[#This Row],[Durée A,T]])),1,6)+Tableau1[[#This Row],[Date]]</f>
        <v>43606</v>
      </c>
    </row>
    <row r="216" spans="1:11" ht="16.5" thickTop="1" thickBot="1" x14ac:dyDescent="0.3">
      <c r="A216" s="125">
        <v>211</v>
      </c>
      <c r="B216" s="69" t="s">
        <v>232</v>
      </c>
      <c r="C216" s="83" t="s">
        <v>434</v>
      </c>
      <c r="D216" s="57" t="s">
        <v>410</v>
      </c>
      <c r="E216" s="77" t="s">
        <v>452</v>
      </c>
      <c r="F216" s="98">
        <v>43606</v>
      </c>
      <c r="G216" s="58" t="s">
        <v>405</v>
      </c>
      <c r="H216" s="202" t="s">
        <v>683</v>
      </c>
      <c r="I216" s="67" t="s">
        <v>10</v>
      </c>
      <c r="J216" s="74" t="s">
        <v>11</v>
      </c>
      <c r="K216" s="85">
        <f>MID(Tableau1[[#This Row],[Durée A,T]],1,FIND(" ",Tableau1[[#This Row],[Durée A,T]])-1)*1*IF(ISNUMBER(FIND("jour",Tableau1[[#This Row],[Durée A,T]])),1,6)+Tableau1[[#This Row],[Date]]</f>
        <v>43612</v>
      </c>
    </row>
    <row r="217" spans="1:11" ht="16.5" thickTop="1" thickBot="1" x14ac:dyDescent="0.3">
      <c r="A217" s="125">
        <v>212</v>
      </c>
      <c r="B217" s="69" t="s">
        <v>233</v>
      </c>
      <c r="C217" s="83" t="s">
        <v>434</v>
      </c>
      <c r="D217" s="57" t="s">
        <v>410</v>
      </c>
      <c r="E217" s="77" t="s">
        <v>452</v>
      </c>
      <c r="F217" s="98">
        <v>43606</v>
      </c>
      <c r="G217" s="58" t="s">
        <v>405</v>
      </c>
      <c r="H217" s="202" t="s">
        <v>684</v>
      </c>
      <c r="I217" s="67" t="s">
        <v>10</v>
      </c>
      <c r="J217" s="74" t="s">
        <v>11</v>
      </c>
      <c r="K217" s="85">
        <f>MID(Tableau1[[#This Row],[Durée A,T]],1,FIND(" ",Tableau1[[#This Row],[Durée A,T]])-1)*1*IF(ISNUMBER(FIND("jour",Tableau1[[#This Row],[Durée A,T]])),1,6)+Tableau1[[#This Row],[Date]]</f>
        <v>43612</v>
      </c>
    </row>
    <row r="218" spans="1:11" ht="16.5" thickTop="1" thickBot="1" x14ac:dyDescent="0.3">
      <c r="A218" s="125">
        <v>213</v>
      </c>
      <c r="B218" s="69" t="s">
        <v>234</v>
      </c>
      <c r="C218" s="83" t="s">
        <v>434</v>
      </c>
      <c r="D218" s="57" t="s">
        <v>410</v>
      </c>
      <c r="E218" s="77" t="s">
        <v>452</v>
      </c>
      <c r="F218" s="98">
        <v>43606</v>
      </c>
      <c r="G218" s="58" t="s">
        <v>405</v>
      </c>
      <c r="H218" s="202" t="s">
        <v>685</v>
      </c>
      <c r="I218" s="67" t="s">
        <v>10</v>
      </c>
      <c r="J218" s="74" t="s">
        <v>11</v>
      </c>
      <c r="K218" s="85">
        <f>MID(Tableau1[[#This Row],[Durée A,T]],1,FIND(" ",Tableau1[[#This Row],[Durée A,T]])-1)*1*IF(ISNUMBER(FIND("jour",Tableau1[[#This Row],[Durée A,T]])),1,6)+Tableau1[[#This Row],[Date]]</f>
        <v>43612</v>
      </c>
    </row>
    <row r="219" spans="1:11" ht="16.5" thickTop="1" thickBot="1" x14ac:dyDescent="0.3">
      <c r="A219" s="125">
        <v>214</v>
      </c>
      <c r="B219" s="69" t="s">
        <v>235</v>
      </c>
      <c r="C219" s="83" t="s">
        <v>434</v>
      </c>
      <c r="D219" s="57" t="s">
        <v>410</v>
      </c>
      <c r="E219" s="77" t="s">
        <v>451</v>
      </c>
      <c r="F219" s="98">
        <v>43606</v>
      </c>
      <c r="G219" s="58" t="s">
        <v>399</v>
      </c>
      <c r="H219" s="202" t="s">
        <v>686</v>
      </c>
      <c r="I219" s="67" t="s">
        <v>10</v>
      </c>
      <c r="J219" s="74" t="s">
        <v>11</v>
      </c>
      <c r="K219" s="85">
        <f>MID(Tableau1[[#This Row],[Durée A,T]],1,FIND(" ",Tableau1[[#This Row],[Durée A,T]])-1)*1*IF(ISNUMBER(FIND("jour",Tableau1[[#This Row],[Durée A,T]])),1,6)+Tableau1[[#This Row],[Date]]</f>
        <v>43607</v>
      </c>
    </row>
    <row r="220" spans="1:11" ht="16.5" thickTop="1" thickBot="1" x14ac:dyDescent="0.3">
      <c r="A220" s="125">
        <v>215</v>
      </c>
      <c r="B220" s="69" t="s">
        <v>236</v>
      </c>
      <c r="C220" s="83" t="s">
        <v>434</v>
      </c>
      <c r="D220" s="57" t="s">
        <v>410</v>
      </c>
      <c r="E220" s="77" t="s">
        <v>450</v>
      </c>
      <c r="F220" s="98">
        <v>43606</v>
      </c>
      <c r="G220" s="58" t="s">
        <v>399</v>
      </c>
      <c r="H220" s="203" t="s">
        <v>687</v>
      </c>
      <c r="I220" s="67" t="s">
        <v>171</v>
      </c>
      <c r="J220" s="74" t="s">
        <v>11</v>
      </c>
      <c r="K220" s="85">
        <f>MID(Tableau1[[#This Row],[Durée A,T]],1,FIND(" ",Tableau1[[#This Row],[Durée A,T]])-1)*1*IF(ISNUMBER(FIND("jour",Tableau1[[#This Row],[Durée A,T]])),1,6)+Tableau1[[#This Row],[Date]]</f>
        <v>43607</v>
      </c>
    </row>
    <row r="221" spans="1:11" ht="16.5" thickTop="1" thickBot="1" x14ac:dyDescent="0.3">
      <c r="A221" s="125">
        <v>216</v>
      </c>
      <c r="B221" s="69" t="s">
        <v>237</v>
      </c>
      <c r="C221" s="83" t="s">
        <v>434</v>
      </c>
      <c r="D221" s="57" t="s">
        <v>410</v>
      </c>
      <c r="E221" s="77" t="s">
        <v>450</v>
      </c>
      <c r="F221" s="98">
        <v>43606</v>
      </c>
      <c r="G221" s="58" t="s">
        <v>399</v>
      </c>
      <c r="H221" s="203" t="s">
        <v>689</v>
      </c>
      <c r="I221" s="67" t="s">
        <v>10</v>
      </c>
      <c r="J221" s="74" t="s">
        <v>11</v>
      </c>
      <c r="K221" s="85">
        <f>MID(Tableau1[[#This Row],[Durée A,T]],1,FIND(" ",Tableau1[[#This Row],[Durée A,T]])-1)*1*IF(ISNUMBER(FIND("jour",Tableau1[[#This Row],[Durée A,T]])),1,6)+Tableau1[[#This Row],[Date]]</f>
        <v>43607</v>
      </c>
    </row>
    <row r="222" spans="1:11" ht="16.5" thickTop="1" thickBot="1" x14ac:dyDescent="0.3">
      <c r="A222" s="125">
        <v>217</v>
      </c>
      <c r="B222" s="70" t="s">
        <v>238</v>
      </c>
      <c r="C222" s="83" t="s">
        <v>434</v>
      </c>
      <c r="D222" s="57" t="s">
        <v>410</v>
      </c>
      <c r="E222" s="77" t="s">
        <v>450</v>
      </c>
      <c r="F222" s="98">
        <v>43606</v>
      </c>
      <c r="G222" s="58" t="s">
        <v>405</v>
      </c>
      <c r="H222" s="203" t="s">
        <v>688</v>
      </c>
      <c r="I222" s="67" t="s">
        <v>10</v>
      </c>
      <c r="J222" s="74" t="s">
        <v>11</v>
      </c>
      <c r="K222" s="85">
        <f>MID(Tableau1[[#This Row],[Durée A,T]],1,FIND(" ",Tableau1[[#This Row],[Durée A,T]])-1)*1*IF(ISNUMBER(FIND("jour",Tableau1[[#This Row],[Durée A,T]])),1,6)+Tableau1[[#This Row],[Date]]</f>
        <v>43612</v>
      </c>
    </row>
    <row r="223" spans="1:11" ht="16.5" thickTop="1" thickBot="1" x14ac:dyDescent="0.3">
      <c r="A223" s="125">
        <v>218</v>
      </c>
      <c r="B223" s="70" t="s">
        <v>239</v>
      </c>
      <c r="C223" s="83" t="s">
        <v>556</v>
      </c>
      <c r="D223" s="57" t="s">
        <v>410</v>
      </c>
      <c r="E223" s="77" t="s">
        <v>450</v>
      </c>
      <c r="F223" s="98">
        <v>43607</v>
      </c>
      <c r="G223" s="58" t="s">
        <v>399</v>
      </c>
      <c r="H223" s="204" t="s">
        <v>690</v>
      </c>
      <c r="I223" s="67" t="s">
        <v>10</v>
      </c>
      <c r="J223" s="74" t="s">
        <v>11</v>
      </c>
      <c r="K223" s="85">
        <f>MID(Tableau1[[#This Row],[Durée A,T]],1,FIND(" ",Tableau1[[#This Row],[Durée A,T]])-1)*1*IF(ISNUMBER(FIND("jour",Tableau1[[#This Row],[Durée A,T]])),1,6)+Tableau1[[#This Row],[Date]]</f>
        <v>43608</v>
      </c>
    </row>
    <row r="224" spans="1:11" ht="16.5" thickTop="1" thickBot="1" x14ac:dyDescent="0.3">
      <c r="A224" s="125">
        <v>219</v>
      </c>
      <c r="B224" s="70" t="s">
        <v>240</v>
      </c>
      <c r="C224" s="83" t="s">
        <v>556</v>
      </c>
      <c r="D224" s="57" t="s">
        <v>410</v>
      </c>
      <c r="E224" s="77" t="s">
        <v>454</v>
      </c>
      <c r="F224" s="98">
        <v>43607</v>
      </c>
      <c r="G224" s="58" t="s">
        <v>399</v>
      </c>
      <c r="H224" s="205" t="s">
        <v>692</v>
      </c>
      <c r="I224" s="67" t="s">
        <v>10</v>
      </c>
      <c r="J224" s="74" t="s">
        <v>11</v>
      </c>
      <c r="K224" s="85">
        <f>MID(Tableau1[[#This Row],[Durée A,T]],1,FIND(" ",Tableau1[[#This Row],[Durée A,T]])-1)*1*IF(ISNUMBER(FIND("jour",Tableau1[[#This Row],[Durée A,T]])),1,6)+Tableau1[[#This Row],[Date]]</f>
        <v>43608</v>
      </c>
    </row>
    <row r="225" spans="1:11" ht="16.5" thickTop="1" thickBot="1" x14ac:dyDescent="0.3">
      <c r="A225" s="125">
        <v>220</v>
      </c>
      <c r="B225" s="70" t="s">
        <v>241</v>
      </c>
      <c r="C225" s="83" t="s">
        <v>556</v>
      </c>
      <c r="D225" s="57" t="s">
        <v>410</v>
      </c>
      <c r="E225" s="77" t="s">
        <v>450</v>
      </c>
      <c r="F225" s="98">
        <v>43607</v>
      </c>
      <c r="G225" s="58" t="s">
        <v>405</v>
      </c>
      <c r="H225" s="208" t="s">
        <v>691</v>
      </c>
      <c r="I225" s="67" t="s">
        <v>10</v>
      </c>
      <c r="J225" s="74" t="s">
        <v>11</v>
      </c>
      <c r="K225" s="85">
        <f>MID(Tableau1[[#This Row],[Durée A,T]],1,FIND(" ",Tableau1[[#This Row],[Durée A,T]])-1)*1*IF(ISNUMBER(FIND("jour",Tableau1[[#This Row],[Durée A,T]])),1,6)+Tableau1[[#This Row],[Date]]</f>
        <v>43613</v>
      </c>
    </row>
    <row r="226" spans="1:11" ht="16.5" thickTop="1" thickBot="1" x14ac:dyDescent="0.3">
      <c r="A226" s="125">
        <v>221</v>
      </c>
      <c r="B226" s="70" t="s">
        <v>242</v>
      </c>
      <c r="C226" s="83" t="s">
        <v>8</v>
      </c>
      <c r="D226" s="57" t="s">
        <v>410</v>
      </c>
      <c r="E226" s="77" t="s">
        <v>454</v>
      </c>
      <c r="F226" s="98">
        <v>43609</v>
      </c>
      <c r="G226" s="58" t="s">
        <v>399</v>
      </c>
      <c r="H226" s="206" t="s">
        <v>693</v>
      </c>
      <c r="I226" s="67" t="s">
        <v>10</v>
      </c>
      <c r="J226" s="74" t="s">
        <v>11</v>
      </c>
      <c r="K226" s="85">
        <f>MID(Tableau1[[#This Row],[Durée A,T]],1,FIND(" ",Tableau1[[#This Row],[Durée A,T]])-1)*1*IF(ISNUMBER(FIND("jour",Tableau1[[#This Row],[Durée A,T]])),1,6)+Tableau1[[#This Row],[Date]]</f>
        <v>43610</v>
      </c>
    </row>
    <row r="227" spans="1:11" ht="16.5" thickTop="1" thickBot="1" x14ac:dyDescent="0.3">
      <c r="A227" s="125">
        <v>222</v>
      </c>
      <c r="B227" s="70" t="s">
        <v>243</v>
      </c>
      <c r="C227" s="83" t="s">
        <v>8</v>
      </c>
      <c r="D227" s="57" t="s">
        <v>410</v>
      </c>
      <c r="E227" s="77" t="s">
        <v>567</v>
      </c>
      <c r="F227" s="98">
        <v>43610</v>
      </c>
      <c r="G227" s="58" t="s">
        <v>401</v>
      </c>
      <c r="H227" s="208" t="s">
        <v>695</v>
      </c>
      <c r="I227" s="67" t="s">
        <v>10</v>
      </c>
      <c r="J227" s="74" t="s">
        <v>11</v>
      </c>
      <c r="K227" s="85">
        <f>MID(Tableau1[[#This Row],[Durée A,T]],1,FIND(" ",Tableau1[[#This Row],[Durée A,T]])-1)*1*IF(ISNUMBER(FIND("jour",Tableau1[[#This Row],[Durée A,T]])),1,6)+Tableau1[[#This Row],[Date]]</f>
        <v>43613</v>
      </c>
    </row>
    <row r="228" spans="1:11" ht="16.5" thickTop="1" thickBot="1" x14ac:dyDescent="0.3">
      <c r="A228" s="125">
        <v>223</v>
      </c>
      <c r="B228" s="70" t="s">
        <v>244</v>
      </c>
      <c r="C228" s="83" t="s">
        <v>8</v>
      </c>
      <c r="D228" s="57" t="s">
        <v>410</v>
      </c>
      <c r="E228" s="77" t="s">
        <v>450</v>
      </c>
      <c r="F228" s="98">
        <v>43610</v>
      </c>
      <c r="G228" s="58" t="s">
        <v>399</v>
      </c>
      <c r="H228" s="208" t="s">
        <v>696</v>
      </c>
      <c r="I228" s="67" t="s">
        <v>10</v>
      </c>
      <c r="J228" s="74" t="s">
        <v>11</v>
      </c>
      <c r="K228" s="85">
        <f>MID(Tableau1[[#This Row],[Durée A,T]],1,FIND(" ",Tableau1[[#This Row],[Durée A,T]])-1)*1*IF(ISNUMBER(FIND("jour",Tableau1[[#This Row],[Durée A,T]])),1,6)+Tableau1[[#This Row],[Date]]</f>
        <v>43611</v>
      </c>
    </row>
    <row r="229" spans="1:11" ht="16.5" thickTop="1" thickBot="1" x14ac:dyDescent="0.3">
      <c r="A229" s="125">
        <v>224</v>
      </c>
      <c r="B229" s="70" t="s">
        <v>245</v>
      </c>
      <c r="C229" s="83" t="s">
        <v>8</v>
      </c>
      <c r="D229" s="57" t="s">
        <v>410</v>
      </c>
      <c r="E229" s="77" t="s">
        <v>450</v>
      </c>
      <c r="F229" s="98">
        <v>43610</v>
      </c>
      <c r="G229" s="58" t="s">
        <v>399</v>
      </c>
      <c r="H229" s="208" t="s">
        <v>697</v>
      </c>
      <c r="I229" s="67" t="s">
        <v>10</v>
      </c>
      <c r="J229" s="74" t="s">
        <v>11</v>
      </c>
      <c r="K229" s="85">
        <f>MID(Tableau1[[#This Row],[Durée A,T]],1,FIND(" ",Tableau1[[#This Row],[Durée A,T]])-1)*1*IF(ISNUMBER(FIND("jour",Tableau1[[#This Row],[Durée A,T]])),1,6)+Tableau1[[#This Row],[Date]]</f>
        <v>43611</v>
      </c>
    </row>
    <row r="230" spans="1:11" ht="16.5" thickTop="1" thickBot="1" x14ac:dyDescent="0.3">
      <c r="A230" s="125">
        <v>225</v>
      </c>
      <c r="B230" s="70" t="s">
        <v>246</v>
      </c>
      <c r="C230" s="83" t="s">
        <v>8</v>
      </c>
      <c r="D230" s="57" t="s">
        <v>410</v>
      </c>
      <c r="E230" s="77" t="s">
        <v>450</v>
      </c>
      <c r="F230" s="98">
        <v>43612</v>
      </c>
      <c r="G230" s="58" t="s">
        <v>405</v>
      </c>
      <c r="H230" s="208" t="s">
        <v>698</v>
      </c>
      <c r="I230" s="67" t="s">
        <v>10</v>
      </c>
      <c r="J230" s="74" t="s">
        <v>11</v>
      </c>
      <c r="K230" s="85">
        <f>MID(Tableau1[[#This Row],[Durée A,T]],1,FIND(" ",Tableau1[[#This Row],[Durée A,T]])-1)*1*IF(ISNUMBER(FIND("jour",Tableau1[[#This Row],[Durée A,T]])),1,6)+Tableau1[[#This Row],[Date]]</f>
        <v>43618</v>
      </c>
    </row>
    <row r="231" spans="1:11" ht="16.5" thickTop="1" thickBot="1" x14ac:dyDescent="0.3">
      <c r="A231" s="125">
        <v>226</v>
      </c>
      <c r="B231" s="70" t="s">
        <v>247</v>
      </c>
      <c r="C231" s="83" t="s">
        <v>8</v>
      </c>
      <c r="D231" s="57" t="s">
        <v>410</v>
      </c>
      <c r="E231" s="77" t="s">
        <v>450</v>
      </c>
      <c r="F231" s="98">
        <v>43612</v>
      </c>
      <c r="G231" s="58" t="s">
        <v>405</v>
      </c>
      <c r="H231" s="208" t="s">
        <v>699</v>
      </c>
      <c r="I231" s="67" t="s">
        <v>10</v>
      </c>
      <c r="J231" s="74" t="s">
        <v>11</v>
      </c>
      <c r="K231" s="85">
        <f>MID(Tableau1[[#This Row],[Durée A,T]],1,FIND(" ",Tableau1[[#This Row],[Durée A,T]])-1)*1*IF(ISNUMBER(FIND("jour",Tableau1[[#This Row],[Durée A,T]])),1,6)+Tableau1[[#This Row],[Date]]</f>
        <v>43618</v>
      </c>
    </row>
    <row r="232" spans="1:11" ht="16.5" thickTop="1" thickBot="1" x14ac:dyDescent="0.3">
      <c r="A232" s="125">
        <v>227</v>
      </c>
      <c r="B232" s="70" t="s">
        <v>248</v>
      </c>
      <c r="C232" s="83" t="s">
        <v>8</v>
      </c>
      <c r="D232" s="57" t="s">
        <v>410</v>
      </c>
      <c r="E232" s="77" t="s">
        <v>454</v>
      </c>
      <c r="F232" s="98">
        <v>43614</v>
      </c>
      <c r="G232" s="58" t="s">
        <v>399</v>
      </c>
      <c r="H232" s="208" t="s">
        <v>700</v>
      </c>
      <c r="I232" s="67" t="s">
        <v>10</v>
      </c>
      <c r="J232" s="74" t="s">
        <v>11</v>
      </c>
      <c r="K232" s="85">
        <f>MID(Tableau1[[#This Row],[Durée A,T]],1,FIND(" ",Tableau1[[#This Row],[Durée A,T]])-1)*1*IF(ISNUMBER(FIND("jour",Tableau1[[#This Row],[Durée A,T]])),1,6)+Tableau1[[#This Row],[Date]]</f>
        <v>43615</v>
      </c>
    </row>
    <row r="233" spans="1:11" ht="16.5" thickTop="1" thickBot="1" x14ac:dyDescent="0.3">
      <c r="A233" s="125">
        <v>228</v>
      </c>
      <c r="B233" s="70" t="s">
        <v>249</v>
      </c>
      <c r="C233" s="83" t="s">
        <v>8</v>
      </c>
      <c r="D233" s="57" t="s">
        <v>410</v>
      </c>
      <c r="E233" s="77" t="s">
        <v>701</v>
      </c>
      <c r="F233" s="98">
        <v>43615</v>
      </c>
      <c r="G233" s="58" t="s">
        <v>399</v>
      </c>
      <c r="H233" s="208" t="s">
        <v>702</v>
      </c>
      <c r="I233" s="67" t="s">
        <v>10</v>
      </c>
      <c r="J233" s="74" t="s">
        <v>11</v>
      </c>
      <c r="K233" s="85">
        <f>MID(Tableau1[[#This Row],[Durée A,T]],1,FIND(" ",Tableau1[[#This Row],[Durée A,T]])-1)*1*IF(ISNUMBER(FIND("jour",Tableau1[[#This Row],[Durée A,T]])),1,6)+Tableau1[[#This Row],[Date]]</f>
        <v>43616</v>
      </c>
    </row>
    <row r="234" spans="1:11" ht="16.5" thickTop="1" thickBot="1" x14ac:dyDescent="0.3">
      <c r="A234" s="125">
        <v>229</v>
      </c>
      <c r="B234" s="70" t="s">
        <v>250</v>
      </c>
      <c r="C234" s="83" t="s">
        <v>8</v>
      </c>
      <c r="D234" s="57" t="s">
        <v>429</v>
      </c>
      <c r="E234" s="77" t="s">
        <v>469</v>
      </c>
      <c r="F234" s="98">
        <v>43618</v>
      </c>
      <c r="G234" s="58" t="s">
        <v>404</v>
      </c>
      <c r="H234" s="208" t="s">
        <v>703</v>
      </c>
      <c r="I234" s="67" t="s">
        <v>10</v>
      </c>
      <c r="J234" s="74" t="s">
        <v>11</v>
      </c>
      <c r="K234" s="85">
        <f>MID(Tableau1[[#This Row],[Durée A,T]],1,FIND(" ",Tableau1[[#This Row],[Durée A,T]])-1)*1*IF(ISNUMBER(FIND("jour",Tableau1[[#This Row],[Durée A,T]])),1,6)+Tableau1[[#This Row],[Date]]</f>
        <v>43624</v>
      </c>
    </row>
    <row r="235" spans="1:11" ht="16.5" thickTop="1" thickBot="1" x14ac:dyDescent="0.3">
      <c r="A235" s="125">
        <v>230</v>
      </c>
      <c r="B235" s="70" t="s">
        <v>251</v>
      </c>
      <c r="C235" s="83" t="s">
        <v>8</v>
      </c>
      <c r="D235" s="57" t="s">
        <v>429</v>
      </c>
      <c r="E235" s="77" t="s">
        <v>469</v>
      </c>
      <c r="F235" s="98">
        <v>43618</v>
      </c>
      <c r="G235" s="58" t="s">
        <v>400</v>
      </c>
      <c r="H235" s="208" t="s">
        <v>704</v>
      </c>
      <c r="I235" s="67" t="s">
        <v>10</v>
      </c>
      <c r="J235" s="74" t="s">
        <v>11</v>
      </c>
      <c r="K235" s="85">
        <f>MID(Tableau1[[#This Row],[Durée A,T]],1,FIND(" ",Tableau1[[#This Row],[Durée A,T]])-1)*1*IF(ISNUMBER(FIND("jour",Tableau1[[#This Row],[Durée A,T]])),1,6)+Tableau1[[#This Row],[Date]]</f>
        <v>43620</v>
      </c>
    </row>
    <row r="236" spans="1:11" ht="16.5" thickTop="1" thickBot="1" x14ac:dyDescent="0.3">
      <c r="A236" s="125">
        <v>231</v>
      </c>
      <c r="B236" s="70" t="s">
        <v>252</v>
      </c>
      <c r="C236" s="83" t="s">
        <v>8</v>
      </c>
      <c r="D236" s="57" t="s">
        <v>410</v>
      </c>
      <c r="E236" s="77" t="s">
        <v>454</v>
      </c>
      <c r="F236" s="98">
        <v>43618</v>
      </c>
      <c r="G236" s="58" t="s">
        <v>405</v>
      </c>
      <c r="H236" s="208" t="s">
        <v>705</v>
      </c>
      <c r="I236" s="67" t="s">
        <v>10</v>
      </c>
      <c r="J236" s="74" t="s">
        <v>11</v>
      </c>
      <c r="K236" s="85">
        <f>MID(Tableau1[[#This Row],[Durée A,T]],1,FIND(" ",Tableau1[[#This Row],[Durée A,T]])-1)*1*IF(ISNUMBER(FIND("jour",Tableau1[[#This Row],[Durée A,T]])),1,6)+Tableau1[[#This Row],[Date]]</f>
        <v>43624</v>
      </c>
    </row>
    <row r="237" spans="1:11" ht="16.5" thickTop="1" thickBot="1" x14ac:dyDescent="0.3">
      <c r="A237" s="125">
        <v>232</v>
      </c>
      <c r="B237" s="70" t="s">
        <v>253</v>
      </c>
      <c r="C237" s="83" t="s">
        <v>8</v>
      </c>
      <c r="D237" s="57" t="s">
        <v>410</v>
      </c>
      <c r="E237" s="77" t="s">
        <v>450</v>
      </c>
      <c r="F237" s="98">
        <v>43622</v>
      </c>
      <c r="G237" s="58" t="s">
        <v>405</v>
      </c>
      <c r="H237" s="211" t="s">
        <v>698</v>
      </c>
      <c r="I237" s="67" t="s">
        <v>10</v>
      </c>
      <c r="J237" s="74" t="s">
        <v>11</v>
      </c>
      <c r="K237" s="85">
        <f>MID(Tableau1[[#This Row],[Durée A,T]],1,FIND(" ",Tableau1[[#This Row],[Durée A,T]])-1)*1*IF(ISNUMBER(FIND("jour",Tableau1[[#This Row],[Durée A,T]])),1,6)+Tableau1[[#This Row],[Date]]</f>
        <v>43628</v>
      </c>
    </row>
    <row r="238" spans="1:11" ht="16.5" thickTop="1" thickBot="1" x14ac:dyDescent="0.3">
      <c r="A238" s="125">
        <v>233</v>
      </c>
      <c r="B238" s="70" t="s">
        <v>254</v>
      </c>
      <c r="C238" s="83" t="s">
        <v>8</v>
      </c>
      <c r="D238" s="57" t="s">
        <v>410</v>
      </c>
      <c r="E238" s="77" t="s">
        <v>450</v>
      </c>
      <c r="F238" s="98">
        <v>43622</v>
      </c>
      <c r="G238" s="58" t="s">
        <v>405</v>
      </c>
      <c r="H238" s="211" t="s">
        <v>691</v>
      </c>
      <c r="I238" s="67" t="s">
        <v>10</v>
      </c>
      <c r="J238" s="74" t="s">
        <v>11</v>
      </c>
      <c r="K238" s="85">
        <f>MID(Tableau1[[#This Row],[Durée A,T]],1,FIND(" ",Tableau1[[#This Row],[Durée A,T]])-1)*1*IF(ISNUMBER(FIND("jour",Tableau1[[#This Row],[Durée A,T]])),1,6)+Tableau1[[#This Row],[Date]]</f>
        <v>43628</v>
      </c>
    </row>
    <row r="239" spans="1:11" ht="16.5" thickTop="1" thickBot="1" x14ac:dyDescent="0.3">
      <c r="A239" s="125">
        <v>234</v>
      </c>
      <c r="B239" s="70" t="s">
        <v>255</v>
      </c>
      <c r="C239" s="83" t="s">
        <v>8</v>
      </c>
      <c r="D239" s="57" t="s">
        <v>410</v>
      </c>
      <c r="E239" s="77" t="s">
        <v>450</v>
      </c>
      <c r="F239" s="98">
        <v>43622</v>
      </c>
      <c r="G239" s="58" t="s">
        <v>405</v>
      </c>
      <c r="H239" s="211" t="s">
        <v>699</v>
      </c>
      <c r="I239" s="67" t="s">
        <v>10</v>
      </c>
      <c r="J239" s="74" t="s">
        <v>11</v>
      </c>
      <c r="K239" s="85">
        <f>MID(Tableau1[[#This Row],[Durée A,T]],1,FIND(" ",Tableau1[[#This Row],[Durée A,T]])-1)*1*IF(ISNUMBER(FIND("jour",Tableau1[[#This Row],[Durée A,T]])),1,6)+Tableau1[[#This Row],[Date]]</f>
        <v>43628</v>
      </c>
    </row>
    <row r="240" spans="1:11" ht="16.5" thickTop="1" thickBot="1" x14ac:dyDescent="0.3">
      <c r="A240" s="125">
        <v>235</v>
      </c>
      <c r="B240" s="70" t="s">
        <v>256</v>
      </c>
      <c r="C240" s="83" t="s">
        <v>8</v>
      </c>
      <c r="D240" s="57" t="s">
        <v>410</v>
      </c>
      <c r="E240" s="77" t="s">
        <v>450</v>
      </c>
      <c r="F240" s="98">
        <v>43622</v>
      </c>
      <c r="G240" s="58" t="s">
        <v>400</v>
      </c>
      <c r="H240" s="208" t="s">
        <v>706</v>
      </c>
      <c r="I240" s="67" t="s">
        <v>10</v>
      </c>
      <c r="J240" s="74" t="s">
        <v>11</v>
      </c>
      <c r="K240" s="85">
        <f>MID(Tableau1[[#This Row],[Durée A,T]],1,FIND(" ",Tableau1[[#This Row],[Durée A,T]])-1)*1*IF(ISNUMBER(FIND("jour",Tableau1[[#This Row],[Durée A,T]])),1,6)+Tableau1[[#This Row],[Date]]</f>
        <v>43624</v>
      </c>
    </row>
    <row r="241" spans="1:11" ht="16.5" thickTop="1" thickBot="1" x14ac:dyDescent="0.3">
      <c r="A241" s="125">
        <v>236</v>
      </c>
      <c r="B241" s="70" t="s">
        <v>257</v>
      </c>
      <c r="C241" s="83" t="s">
        <v>8</v>
      </c>
      <c r="D241" s="57" t="s">
        <v>410</v>
      </c>
      <c r="E241" s="77" t="s">
        <v>450</v>
      </c>
      <c r="F241" s="98">
        <v>43622</v>
      </c>
      <c r="G241" s="58" t="s">
        <v>401</v>
      </c>
      <c r="H241" s="208" t="s">
        <v>707</v>
      </c>
      <c r="I241" s="67" t="s">
        <v>10</v>
      </c>
      <c r="J241" s="74" t="s">
        <v>11</v>
      </c>
      <c r="K241" s="85">
        <f>MID(Tableau1[[#This Row],[Durée A,T]],1,FIND(" ",Tableau1[[#This Row],[Durée A,T]])-1)*1*IF(ISNUMBER(FIND("jour",Tableau1[[#This Row],[Durée A,T]])),1,6)+Tableau1[[#This Row],[Date]]</f>
        <v>43625</v>
      </c>
    </row>
    <row r="242" spans="1:11" ht="16.5" thickTop="1" thickBot="1" x14ac:dyDescent="0.3">
      <c r="A242" s="125">
        <v>237</v>
      </c>
      <c r="B242" s="70" t="s">
        <v>258</v>
      </c>
      <c r="C242" s="83" t="s">
        <v>8</v>
      </c>
      <c r="D242" s="57" t="s">
        <v>410</v>
      </c>
      <c r="E242" s="77" t="s">
        <v>451</v>
      </c>
      <c r="F242" s="98">
        <v>43622</v>
      </c>
      <c r="G242" s="58" t="s">
        <v>399</v>
      </c>
      <c r="H242" s="211" t="s">
        <v>708</v>
      </c>
      <c r="I242" s="67" t="s">
        <v>10</v>
      </c>
      <c r="J242" s="74" t="s">
        <v>11</v>
      </c>
      <c r="K242" s="85">
        <f>MID(Tableau1[[#This Row],[Durée A,T]],1,FIND(" ",Tableau1[[#This Row],[Durée A,T]])-1)*1*IF(ISNUMBER(FIND("jour",Tableau1[[#This Row],[Durée A,T]])),1,6)+Tableau1[[#This Row],[Date]]</f>
        <v>43623</v>
      </c>
    </row>
    <row r="243" spans="1:11" ht="16.5" thickTop="1" thickBot="1" x14ac:dyDescent="0.3">
      <c r="A243" s="125">
        <v>238</v>
      </c>
      <c r="B243" s="70" t="s">
        <v>259</v>
      </c>
      <c r="C243" s="83" t="s">
        <v>8</v>
      </c>
      <c r="D243" s="57" t="s">
        <v>410</v>
      </c>
      <c r="E243" s="77" t="s">
        <v>451</v>
      </c>
      <c r="F243" s="98">
        <v>43622</v>
      </c>
      <c r="G243" s="58" t="s">
        <v>399</v>
      </c>
      <c r="H243" s="208" t="s">
        <v>709</v>
      </c>
      <c r="I243" s="67" t="s">
        <v>10</v>
      </c>
      <c r="J243" s="74" t="s">
        <v>11</v>
      </c>
      <c r="K243" s="85">
        <f>MID(Tableau1[[#This Row],[Durée A,T]],1,FIND(" ",Tableau1[[#This Row],[Durée A,T]])-1)*1*IF(ISNUMBER(FIND("jour",Tableau1[[#This Row],[Durée A,T]])),1,6)+Tableau1[[#This Row],[Date]]</f>
        <v>43623</v>
      </c>
    </row>
    <row r="244" spans="1:11" ht="16.5" thickTop="1" thickBot="1" x14ac:dyDescent="0.3">
      <c r="A244" s="125">
        <v>239</v>
      </c>
      <c r="B244" s="70" t="s">
        <v>260</v>
      </c>
      <c r="C244" s="83" t="s">
        <v>8</v>
      </c>
      <c r="D244" s="57" t="s">
        <v>410</v>
      </c>
      <c r="E244" s="77" t="s">
        <v>450</v>
      </c>
      <c r="F244" s="98">
        <v>43622</v>
      </c>
      <c r="G244" s="58" t="s">
        <v>399</v>
      </c>
      <c r="H244" s="208" t="s">
        <v>710</v>
      </c>
      <c r="I244" s="67" t="s">
        <v>10</v>
      </c>
      <c r="J244" s="74" t="s">
        <v>11</v>
      </c>
      <c r="K244" s="85">
        <f>MID(Tableau1[[#This Row],[Durée A,T]],1,FIND(" ",Tableau1[[#This Row],[Durée A,T]])-1)*1*IF(ISNUMBER(FIND("jour",Tableau1[[#This Row],[Durée A,T]])),1,6)+Tableau1[[#This Row],[Date]]</f>
        <v>43623</v>
      </c>
    </row>
    <row r="245" spans="1:11" ht="16.5" thickTop="1" thickBot="1" x14ac:dyDescent="0.3">
      <c r="A245" s="125">
        <v>240</v>
      </c>
      <c r="B245" s="70" t="s">
        <v>261</v>
      </c>
      <c r="C245" s="83" t="s">
        <v>8</v>
      </c>
      <c r="D245" s="57" t="s">
        <v>410</v>
      </c>
      <c r="E245" s="77" t="s">
        <v>454</v>
      </c>
      <c r="F245" s="98">
        <v>43623</v>
      </c>
      <c r="G245" s="58" t="s">
        <v>399</v>
      </c>
      <c r="H245" s="208" t="s">
        <v>711</v>
      </c>
      <c r="I245" s="67" t="s">
        <v>10</v>
      </c>
      <c r="J245" s="74" t="s">
        <v>11</v>
      </c>
      <c r="K245" s="85">
        <f>MID(Tableau1[[#This Row],[Durée A,T]],1,FIND(" ",Tableau1[[#This Row],[Durée A,T]])-1)*1*IF(ISNUMBER(FIND("jour",Tableau1[[#This Row],[Durée A,T]])),1,6)+Tableau1[[#This Row],[Date]]</f>
        <v>43624</v>
      </c>
    </row>
    <row r="246" spans="1:11" ht="16.5" thickTop="1" thickBot="1" x14ac:dyDescent="0.3">
      <c r="A246" s="125">
        <v>241</v>
      </c>
      <c r="B246" s="70" t="s">
        <v>262</v>
      </c>
      <c r="C246" s="83" t="s">
        <v>8</v>
      </c>
      <c r="D246" s="57" t="s">
        <v>410</v>
      </c>
      <c r="E246" s="77" t="s">
        <v>450</v>
      </c>
      <c r="F246" s="98">
        <v>43623</v>
      </c>
      <c r="G246" s="58" t="s">
        <v>399</v>
      </c>
      <c r="H246" s="209" t="s">
        <v>712</v>
      </c>
      <c r="I246" s="67" t="s">
        <v>10</v>
      </c>
      <c r="J246" s="74" t="s">
        <v>11</v>
      </c>
      <c r="K246" s="85">
        <f>MID(Tableau1[[#This Row],[Durée A,T]],1,FIND(" ",Tableau1[[#This Row],[Durée A,T]])-1)*1*IF(ISNUMBER(FIND("jour",Tableau1[[#This Row],[Durée A,T]])),1,6)+Tableau1[[#This Row],[Date]]</f>
        <v>43624</v>
      </c>
    </row>
    <row r="247" spans="1:11" ht="16.5" thickTop="1" thickBot="1" x14ac:dyDescent="0.3">
      <c r="A247" s="125">
        <v>242</v>
      </c>
      <c r="B247" s="70" t="s">
        <v>263</v>
      </c>
      <c r="C247" s="83" t="s">
        <v>8</v>
      </c>
      <c r="D247" s="57" t="s">
        <v>410</v>
      </c>
      <c r="E247" s="77" t="s">
        <v>450</v>
      </c>
      <c r="F247" s="98">
        <v>43623</v>
      </c>
      <c r="G247" s="58" t="s">
        <v>399</v>
      </c>
      <c r="H247" s="209" t="s">
        <v>713</v>
      </c>
      <c r="I247" s="67" t="s">
        <v>10</v>
      </c>
      <c r="J247" s="74" t="s">
        <v>11</v>
      </c>
      <c r="K247" s="85">
        <f>MID(Tableau1[[#This Row],[Durée A,T]],1,FIND(" ",Tableau1[[#This Row],[Durée A,T]])-1)*1*IF(ISNUMBER(FIND("jour",Tableau1[[#This Row],[Durée A,T]])),1,6)+Tableau1[[#This Row],[Date]]</f>
        <v>43624</v>
      </c>
    </row>
    <row r="248" spans="1:11" ht="16.5" thickTop="1" thickBot="1" x14ac:dyDescent="0.3">
      <c r="A248" s="125">
        <v>243</v>
      </c>
      <c r="B248" s="70" t="s">
        <v>264</v>
      </c>
      <c r="C248" s="83" t="s">
        <v>8</v>
      </c>
      <c r="D248" s="57" t="s">
        <v>410</v>
      </c>
      <c r="E248" s="77" t="s">
        <v>454</v>
      </c>
      <c r="F248" s="98">
        <v>43623</v>
      </c>
      <c r="G248" s="58" t="s">
        <v>399</v>
      </c>
      <c r="H248" s="209" t="s">
        <v>714</v>
      </c>
      <c r="I248" s="67" t="s">
        <v>10</v>
      </c>
      <c r="J248" s="74" t="s">
        <v>11</v>
      </c>
      <c r="K248" s="85">
        <f>MID(Tableau1[[#This Row],[Durée A,T]],1,FIND(" ",Tableau1[[#This Row],[Durée A,T]])-1)*1*IF(ISNUMBER(FIND("jour",Tableau1[[#This Row],[Durée A,T]])),1,6)+Tableau1[[#This Row],[Date]]</f>
        <v>43624</v>
      </c>
    </row>
    <row r="249" spans="1:11" ht="16.5" thickTop="1" thickBot="1" x14ac:dyDescent="0.3">
      <c r="A249" s="125">
        <v>244</v>
      </c>
      <c r="B249" s="70" t="s">
        <v>265</v>
      </c>
      <c r="C249" s="83" t="s">
        <v>8</v>
      </c>
      <c r="D249" s="57" t="s">
        <v>410</v>
      </c>
      <c r="E249" s="77" t="s">
        <v>451</v>
      </c>
      <c r="F249" s="98">
        <v>43623</v>
      </c>
      <c r="G249" s="58" t="s">
        <v>399</v>
      </c>
      <c r="H249" s="209" t="s">
        <v>715</v>
      </c>
      <c r="I249" s="67" t="s">
        <v>10</v>
      </c>
      <c r="J249" s="74" t="s">
        <v>11</v>
      </c>
      <c r="K249" s="85">
        <f>MID(Tableau1[[#This Row],[Durée A,T]],1,FIND(" ",Tableau1[[#This Row],[Durée A,T]])-1)*1*IF(ISNUMBER(FIND("jour",Tableau1[[#This Row],[Durée A,T]])),1,6)+Tableau1[[#This Row],[Date]]</f>
        <v>43624</v>
      </c>
    </row>
    <row r="250" spans="1:11" ht="16.5" thickTop="1" thickBot="1" x14ac:dyDescent="0.3">
      <c r="A250" s="125">
        <v>245</v>
      </c>
      <c r="B250" s="70" t="s">
        <v>266</v>
      </c>
      <c r="C250" s="83" t="s">
        <v>8</v>
      </c>
      <c r="D250" s="57" t="s">
        <v>410</v>
      </c>
      <c r="E250" s="77" t="s">
        <v>451</v>
      </c>
      <c r="F250" s="98">
        <v>43625</v>
      </c>
      <c r="G250" s="58" t="s">
        <v>399</v>
      </c>
      <c r="H250" s="210" t="s">
        <v>716</v>
      </c>
      <c r="I250" s="67" t="s">
        <v>10</v>
      </c>
      <c r="J250" s="74" t="s">
        <v>11</v>
      </c>
      <c r="K250" s="85">
        <f>MID(Tableau1[[#This Row],[Durée A,T]],1,FIND(" ",Tableau1[[#This Row],[Durée A,T]])-1)*1*IF(ISNUMBER(FIND("jour",Tableau1[[#This Row],[Durée A,T]])),1,6)+Tableau1[[#This Row],[Date]]</f>
        <v>43626</v>
      </c>
    </row>
    <row r="251" spans="1:11" ht="16.5" thickTop="1" thickBot="1" x14ac:dyDescent="0.3">
      <c r="A251" s="125">
        <v>246</v>
      </c>
      <c r="B251" s="70" t="s">
        <v>267</v>
      </c>
      <c r="C251" s="83" t="s">
        <v>8</v>
      </c>
      <c r="D251" s="57" t="s">
        <v>410</v>
      </c>
      <c r="E251" s="77" t="s">
        <v>450</v>
      </c>
      <c r="F251" s="98">
        <v>43625</v>
      </c>
      <c r="G251" s="58" t="s">
        <v>399</v>
      </c>
      <c r="H251" s="210" t="s">
        <v>717</v>
      </c>
      <c r="I251" s="67" t="s">
        <v>10</v>
      </c>
      <c r="J251" s="74" t="s">
        <v>11</v>
      </c>
      <c r="K251" s="85">
        <f>MID(Tableau1[[#This Row],[Durée A,T]],1,FIND(" ",Tableau1[[#This Row],[Durée A,T]])-1)*1*IF(ISNUMBER(FIND("jour",Tableau1[[#This Row],[Durée A,T]])),1,6)+Tableau1[[#This Row],[Date]]</f>
        <v>43626</v>
      </c>
    </row>
    <row r="252" spans="1:11" ht="16.5" thickTop="1" thickBot="1" x14ac:dyDescent="0.3">
      <c r="A252" s="125">
        <v>247</v>
      </c>
      <c r="B252" s="70" t="s">
        <v>268</v>
      </c>
      <c r="C252" s="83" t="s">
        <v>8</v>
      </c>
      <c r="D252" s="57" t="s">
        <v>410</v>
      </c>
      <c r="E252" s="77" t="s">
        <v>451</v>
      </c>
      <c r="F252" s="98">
        <v>43626</v>
      </c>
      <c r="G252" s="58" t="s">
        <v>400</v>
      </c>
      <c r="H252" s="211" t="s">
        <v>719</v>
      </c>
      <c r="I252" s="67" t="s">
        <v>10</v>
      </c>
      <c r="J252" s="74" t="s">
        <v>11</v>
      </c>
      <c r="K252" s="85">
        <f>MID(Tableau1[[#This Row],[Durée A,T]],1,FIND(" ",Tableau1[[#This Row],[Durée A,T]])-1)*1*IF(ISNUMBER(FIND("jour",Tableau1[[#This Row],[Durée A,T]])),1,6)+Tableau1[[#This Row],[Date]]</f>
        <v>43628</v>
      </c>
    </row>
    <row r="253" spans="1:11" ht="16.5" thickTop="1" thickBot="1" x14ac:dyDescent="0.3">
      <c r="A253" s="125">
        <v>248</v>
      </c>
      <c r="B253" s="70" t="s">
        <v>269</v>
      </c>
      <c r="C253" s="83" t="s">
        <v>8</v>
      </c>
      <c r="D253" s="57" t="s">
        <v>410</v>
      </c>
      <c r="E253" s="77" t="s">
        <v>451</v>
      </c>
      <c r="F253" s="98">
        <v>43628</v>
      </c>
      <c r="G253" s="58" t="s">
        <v>399</v>
      </c>
      <c r="H253" s="211" t="s">
        <v>718</v>
      </c>
      <c r="I253" s="67" t="s">
        <v>10</v>
      </c>
      <c r="J253" s="74" t="s">
        <v>11</v>
      </c>
      <c r="K253" s="85">
        <f>MID(Tableau1[[#This Row],[Durée A,T]],1,FIND(" ",Tableau1[[#This Row],[Durée A,T]])-1)*1*IF(ISNUMBER(FIND("jour",Tableau1[[#This Row],[Durée A,T]])),1,6)+Tableau1[[#This Row],[Date]]</f>
        <v>43629</v>
      </c>
    </row>
    <row r="254" spans="1:11" ht="16.5" thickTop="1" thickBot="1" x14ac:dyDescent="0.3">
      <c r="A254" s="125">
        <v>249</v>
      </c>
      <c r="B254" s="70" t="s">
        <v>270</v>
      </c>
      <c r="C254" s="83" t="s">
        <v>8</v>
      </c>
      <c r="D254" s="57" t="s">
        <v>410</v>
      </c>
      <c r="E254" s="77" t="s">
        <v>532</v>
      </c>
      <c r="F254" s="98">
        <v>43628</v>
      </c>
      <c r="G254" s="58" t="s">
        <v>399</v>
      </c>
      <c r="H254" s="211" t="s">
        <v>720</v>
      </c>
      <c r="I254" s="67" t="s">
        <v>10</v>
      </c>
      <c r="J254" s="74" t="s">
        <v>11</v>
      </c>
      <c r="K254" s="85">
        <f>MID(Tableau1[[#This Row],[Durée A,T]],1,FIND(" ",Tableau1[[#This Row],[Durée A,T]])-1)*1*IF(ISNUMBER(FIND("jour",Tableau1[[#This Row],[Durée A,T]])),1,6)+Tableau1[[#This Row],[Date]]</f>
        <v>43629</v>
      </c>
    </row>
    <row r="255" spans="1:11" ht="16.5" thickTop="1" thickBot="1" x14ac:dyDescent="0.3">
      <c r="A255" s="125">
        <v>250</v>
      </c>
      <c r="B255" s="70" t="s">
        <v>271</v>
      </c>
      <c r="C255" s="83" t="s">
        <v>8</v>
      </c>
      <c r="D255" s="57" t="s">
        <v>410</v>
      </c>
      <c r="E255" s="77" t="s">
        <v>454</v>
      </c>
      <c r="F255" s="98">
        <v>43628</v>
      </c>
      <c r="G255" s="58" t="s">
        <v>399</v>
      </c>
      <c r="H255" s="211" t="s">
        <v>721</v>
      </c>
      <c r="I255" s="67" t="s">
        <v>10</v>
      </c>
      <c r="J255" s="74" t="s">
        <v>11</v>
      </c>
      <c r="K255" s="85">
        <f>MID(Tableau1[[#This Row],[Durée A,T]],1,FIND(" ",Tableau1[[#This Row],[Durée A,T]])-1)*1*IF(ISNUMBER(FIND("jour",Tableau1[[#This Row],[Durée A,T]])),1,6)+Tableau1[[#This Row],[Date]]</f>
        <v>43629</v>
      </c>
    </row>
    <row r="256" spans="1:11" ht="16.5" thickTop="1" thickBot="1" x14ac:dyDescent="0.3">
      <c r="A256" s="125">
        <v>251</v>
      </c>
      <c r="B256" s="70" t="s">
        <v>272</v>
      </c>
      <c r="C256" s="83" t="s">
        <v>8</v>
      </c>
      <c r="D256" s="57" t="s">
        <v>410</v>
      </c>
      <c r="E256" s="77" t="s">
        <v>532</v>
      </c>
      <c r="F256" s="98">
        <v>43629</v>
      </c>
      <c r="G256" s="58" t="s">
        <v>405</v>
      </c>
      <c r="H256" s="211" t="s">
        <v>691</v>
      </c>
      <c r="I256" s="67" t="s">
        <v>10</v>
      </c>
      <c r="J256" s="74" t="s">
        <v>11</v>
      </c>
      <c r="K256" s="85">
        <f>MID(Tableau1[[#This Row],[Durée A,T]],1,FIND(" ",Tableau1[[#This Row],[Durée A,T]])-1)*1*IF(ISNUMBER(FIND("jour",Tableau1[[#This Row],[Durée A,T]])),1,6)+Tableau1[[#This Row],[Date]]</f>
        <v>43635</v>
      </c>
    </row>
    <row r="257" spans="1:11" ht="16.5" thickTop="1" thickBot="1" x14ac:dyDescent="0.3">
      <c r="A257" s="125">
        <v>252</v>
      </c>
      <c r="B257" s="70" t="s">
        <v>273</v>
      </c>
      <c r="C257" s="83" t="s">
        <v>8</v>
      </c>
      <c r="D257" s="57" t="s">
        <v>410</v>
      </c>
      <c r="E257" s="77" t="s">
        <v>532</v>
      </c>
      <c r="F257" s="98">
        <v>43629</v>
      </c>
      <c r="G257" s="58" t="s">
        <v>405</v>
      </c>
      <c r="H257" s="211" t="s">
        <v>699</v>
      </c>
      <c r="I257" s="67" t="s">
        <v>10</v>
      </c>
      <c r="J257" s="74" t="s">
        <v>11</v>
      </c>
      <c r="K257" s="85">
        <f>MID(Tableau1[[#This Row],[Durée A,T]],1,FIND(" ",Tableau1[[#This Row],[Durée A,T]])-1)*1*IF(ISNUMBER(FIND("jour",Tableau1[[#This Row],[Durée A,T]])),1,6)+Tableau1[[#This Row],[Date]]</f>
        <v>43635</v>
      </c>
    </row>
    <row r="258" spans="1:11" ht="16.5" thickTop="1" thickBot="1" x14ac:dyDescent="0.3">
      <c r="A258" s="125">
        <v>253</v>
      </c>
      <c r="B258" s="70" t="s">
        <v>274</v>
      </c>
      <c r="C258" s="83" t="s">
        <v>8</v>
      </c>
      <c r="D258" s="57" t="s">
        <v>410</v>
      </c>
      <c r="E258" s="77" t="s">
        <v>532</v>
      </c>
      <c r="F258" s="98">
        <v>43629</v>
      </c>
      <c r="G258" s="58" t="s">
        <v>405</v>
      </c>
      <c r="H258" s="211" t="s">
        <v>698</v>
      </c>
      <c r="I258" s="67" t="s">
        <v>10</v>
      </c>
      <c r="J258" s="74" t="s">
        <v>11</v>
      </c>
      <c r="K258" s="85">
        <f>MID(Tableau1[[#This Row],[Durée A,T]],1,FIND(" ",Tableau1[[#This Row],[Durée A,T]])-1)*1*IF(ISNUMBER(FIND("jour",Tableau1[[#This Row],[Durée A,T]])),1,6)+Tableau1[[#This Row],[Date]]</f>
        <v>43635</v>
      </c>
    </row>
    <row r="259" spans="1:11" ht="16.5" thickTop="1" thickBot="1" x14ac:dyDescent="0.3">
      <c r="A259" s="125">
        <v>254</v>
      </c>
      <c r="B259" s="70" t="s">
        <v>275</v>
      </c>
      <c r="C259" s="83" t="s">
        <v>8</v>
      </c>
      <c r="D259" s="57" t="s">
        <v>410</v>
      </c>
      <c r="E259" s="77" t="s">
        <v>532</v>
      </c>
      <c r="F259" s="98">
        <v>43629</v>
      </c>
      <c r="G259" s="58" t="s">
        <v>399</v>
      </c>
      <c r="H259" s="211" t="s">
        <v>722</v>
      </c>
      <c r="I259" s="67" t="s">
        <v>10</v>
      </c>
      <c r="J259" s="74" t="s">
        <v>11</v>
      </c>
      <c r="K259" s="85">
        <f>MID(Tableau1[[#This Row],[Durée A,T]],1,FIND(" ",Tableau1[[#This Row],[Durée A,T]])-1)*1*IF(ISNUMBER(FIND("jour",Tableau1[[#This Row],[Durée A,T]])),1,6)+Tableau1[[#This Row],[Date]]</f>
        <v>43630</v>
      </c>
    </row>
    <row r="260" spans="1:11" ht="16.5" thickTop="1" thickBot="1" x14ac:dyDescent="0.3">
      <c r="A260" s="125">
        <v>255</v>
      </c>
      <c r="B260" s="70" t="s">
        <v>276</v>
      </c>
      <c r="C260" s="83" t="s">
        <v>8</v>
      </c>
      <c r="D260" s="57" t="s">
        <v>410</v>
      </c>
      <c r="E260" s="77" t="s">
        <v>466</v>
      </c>
      <c r="F260" s="98">
        <v>43629</v>
      </c>
      <c r="G260" s="58" t="s">
        <v>399</v>
      </c>
      <c r="H260" s="211" t="s">
        <v>723</v>
      </c>
      <c r="I260" s="67" t="s">
        <v>10</v>
      </c>
      <c r="J260" s="74" t="s">
        <v>11</v>
      </c>
      <c r="K260" s="85">
        <f>MID(Tableau1[[#This Row],[Durée A,T]],1,FIND(" ",Tableau1[[#This Row],[Durée A,T]])-1)*1*IF(ISNUMBER(FIND("jour",Tableau1[[#This Row],[Durée A,T]])),1,6)+Tableau1[[#This Row],[Date]]</f>
        <v>43630</v>
      </c>
    </row>
    <row r="261" spans="1:11" ht="16.5" thickTop="1" thickBot="1" x14ac:dyDescent="0.3">
      <c r="A261" s="125">
        <v>256</v>
      </c>
      <c r="B261" s="70" t="s">
        <v>277</v>
      </c>
      <c r="C261" s="83" t="s">
        <v>8</v>
      </c>
      <c r="D261" s="57" t="s">
        <v>410</v>
      </c>
      <c r="E261" s="77" t="s">
        <v>466</v>
      </c>
      <c r="F261" s="98">
        <v>43630</v>
      </c>
      <c r="G261" s="58" t="s">
        <v>399</v>
      </c>
      <c r="H261" s="211" t="s">
        <v>725</v>
      </c>
      <c r="I261" s="67" t="s">
        <v>10</v>
      </c>
      <c r="J261" s="74" t="s">
        <v>11</v>
      </c>
      <c r="K261" s="85">
        <f>MID(Tableau1[[#This Row],[Durée A,T]],1,FIND(" ",Tableau1[[#This Row],[Durée A,T]])-1)*1*IF(ISNUMBER(FIND("jour",Tableau1[[#This Row],[Durée A,T]])),1,6)+Tableau1[[#This Row],[Date]]</f>
        <v>43631</v>
      </c>
    </row>
    <row r="262" spans="1:11" ht="16.5" thickTop="1" thickBot="1" x14ac:dyDescent="0.3">
      <c r="A262" s="125">
        <v>257</v>
      </c>
      <c r="B262" s="70" t="s">
        <v>278</v>
      </c>
      <c r="C262" s="83" t="s">
        <v>8</v>
      </c>
      <c r="D262" s="57" t="s">
        <v>410</v>
      </c>
      <c r="E262" s="77" t="s">
        <v>466</v>
      </c>
      <c r="F262" s="98">
        <v>43630</v>
      </c>
      <c r="G262" s="58" t="s">
        <v>405</v>
      </c>
      <c r="H262" s="211" t="s">
        <v>708</v>
      </c>
      <c r="I262" s="67" t="s">
        <v>10</v>
      </c>
      <c r="J262" s="74" t="s">
        <v>11</v>
      </c>
      <c r="K262" s="85">
        <f>MID(Tableau1[[#This Row],[Durée A,T]],1,FIND(" ",Tableau1[[#This Row],[Durée A,T]])-1)*1*IF(ISNUMBER(FIND("jour",Tableau1[[#This Row],[Durée A,T]])),1,6)+Tableau1[[#This Row],[Date]]</f>
        <v>43636</v>
      </c>
    </row>
    <row r="263" spans="1:11" ht="16.5" thickTop="1" thickBot="1" x14ac:dyDescent="0.3">
      <c r="A263" s="125">
        <v>258</v>
      </c>
      <c r="B263" s="70" t="s">
        <v>279</v>
      </c>
      <c r="C263" s="83" t="s">
        <v>8</v>
      </c>
      <c r="D263" s="57" t="s">
        <v>410</v>
      </c>
      <c r="E263" s="77" t="s">
        <v>624</v>
      </c>
      <c r="F263" s="98">
        <v>43630</v>
      </c>
      <c r="G263" s="58" t="s">
        <v>399</v>
      </c>
      <c r="H263" s="211" t="s">
        <v>724</v>
      </c>
      <c r="I263" s="67" t="s">
        <v>10</v>
      </c>
      <c r="J263" s="74" t="s">
        <v>11</v>
      </c>
      <c r="K263" s="85">
        <f>MID(Tableau1[[#This Row],[Durée A,T]],1,FIND(" ",Tableau1[[#This Row],[Durée A,T]])-1)*1*IF(ISNUMBER(FIND("jour",Tableau1[[#This Row],[Durée A,T]])),1,6)+Tableau1[[#This Row],[Date]]</f>
        <v>43631</v>
      </c>
    </row>
    <row r="264" spans="1:11" ht="16.5" thickTop="1" thickBot="1" x14ac:dyDescent="0.3">
      <c r="A264" s="125">
        <v>259</v>
      </c>
      <c r="B264" s="70" t="s">
        <v>280</v>
      </c>
      <c r="C264" s="83" t="s">
        <v>8</v>
      </c>
      <c r="D264" s="57" t="s">
        <v>410</v>
      </c>
      <c r="E264" s="77" t="s">
        <v>466</v>
      </c>
      <c r="F264" s="98">
        <v>43630</v>
      </c>
      <c r="G264" s="58" t="s">
        <v>399</v>
      </c>
      <c r="H264" s="211" t="s">
        <v>726</v>
      </c>
      <c r="I264" s="67" t="s">
        <v>10</v>
      </c>
      <c r="J264" s="74" t="s">
        <v>11</v>
      </c>
      <c r="K264" s="85">
        <f>MID(Tableau1[[#This Row],[Durée A,T]],1,FIND(" ",Tableau1[[#This Row],[Durée A,T]])-1)*1*IF(ISNUMBER(FIND("jour",Tableau1[[#This Row],[Durée A,T]])),1,6)+Tableau1[[#This Row],[Date]]</f>
        <v>43631</v>
      </c>
    </row>
    <row r="265" spans="1:11" ht="16.5" thickTop="1" thickBot="1" x14ac:dyDescent="0.3">
      <c r="A265" s="125">
        <v>260</v>
      </c>
      <c r="B265" s="70" t="s">
        <v>281</v>
      </c>
      <c r="C265" s="83" t="s">
        <v>8</v>
      </c>
      <c r="D265" s="57" t="s">
        <v>410</v>
      </c>
      <c r="E265" s="77" t="s">
        <v>532</v>
      </c>
      <c r="F265" s="98">
        <v>43631</v>
      </c>
      <c r="G265" s="58" t="s">
        <v>399</v>
      </c>
      <c r="H265" s="211" t="s">
        <v>727</v>
      </c>
      <c r="I265" s="67" t="s">
        <v>10</v>
      </c>
      <c r="J265" s="74" t="s">
        <v>11</v>
      </c>
      <c r="K265" s="85">
        <f>MID(Tableau1[[#This Row],[Durée A,T]],1,FIND(" ",Tableau1[[#This Row],[Durée A,T]])-1)*1*IF(ISNUMBER(FIND("jour",Tableau1[[#This Row],[Durée A,T]])),1,6)+Tableau1[[#This Row],[Date]]</f>
        <v>43632</v>
      </c>
    </row>
    <row r="266" spans="1:11" ht="16.5" thickTop="1" thickBot="1" x14ac:dyDescent="0.3">
      <c r="A266" s="125">
        <v>261</v>
      </c>
      <c r="B266" s="70" t="s">
        <v>282</v>
      </c>
      <c r="C266" s="83" t="s">
        <v>8</v>
      </c>
      <c r="D266" s="57" t="s">
        <v>410</v>
      </c>
      <c r="E266" s="77" t="s">
        <v>466</v>
      </c>
      <c r="F266" s="98">
        <v>43631</v>
      </c>
      <c r="G266" s="58" t="s">
        <v>399</v>
      </c>
      <c r="H266" s="211" t="s">
        <v>728</v>
      </c>
      <c r="I266" s="75" t="s">
        <v>10</v>
      </c>
      <c r="J266" s="76" t="s">
        <v>11</v>
      </c>
      <c r="K266" s="85">
        <f>MID(Tableau1[[#This Row],[Durée A,T]],1,FIND(" ",Tableau1[[#This Row],[Durée A,T]])-1)*1*IF(ISNUMBER(FIND("jour",Tableau1[[#This Row],[Durée A,T]])),1,6)+Tableau1[[#This Row],[Date]]</f>
        <v>43632</v>
      </c>
    </row>
    <row r="267" spans="1:11" ht="16.5" thickTop="1" thickBot="1" x14ac:dyDescent="0.3">
      <c r="A267" s="125">
        <v>262</v>
      </c>
      <c r="B267" s="70" t="s">
        <v>283</v>
      </c>
      <c r="C267" s="83" t="s">
        <v>8</v>
      </c>
      <c r="D267" s="57" t="s">
        <v>410</v>
      </c>
      <c r="E267" s="77" t="s">
        <v>567</v>
      </c>
      <c r="F267" s="98">
        <v>43631</v>
      </c>
      <c r="G267" s="58" t="s">
        <v>399</v>
      </c>
      <c r="H267" s="211" t="s">
        <v>729</v>
      </c>
      <c r="I267" s="75" t="s">
        <v>10</v>
      </c>
      <c r="J267" s="76" t="s">
        <v>11</v>
      </c>
      <c r="K267" s="85">
        <f>MID(Tableau1[[#This Row],[Durée A,T]],1,FIND(" ",Tableau1[[#This Row],[Durée A,T]])-1)*1*IF(ISNUMBER(FIND("jour",Tableau1[[#This Row],[Durée A,T]])),1,6)+Tableau1[[#This Row],[Date]]</f>
        <v>43632</v>
      </c>
    </row>
    <row r="268" spans="1:11" ht="16.5" thickTop="1" thickBot="1" x14ac:dyDescent="0.3">
      <c r="A268" s="125">
        <v>263</v>
      </c>
      <c r="B268" s="70" t="s">
        <v>284</v>
      </c>
      <c r="C268" s="83" t="s">
        <v>8</v>
      </c>
      <c r="D268" s="57" t="s">
        <v>410</v>
      </c>
      <c r="E268" s="77" t="s">
        <v>567</v>
      </c>
      <c r="F268" s="98">
        <v>43631</v>
      </c>
      <c r="G268" s="58" t="s">
        <v>399</v>
      </c>
      <c r="H268" s="211" t="s">
        <v>713</v>
      </c>
      <c r="I268" s="75" t="s">
        <v>10</v>
      </c>
      <c r="J268" s="76" t="s">
        <v>11</v>
      </c>
      <c r="K268" s="85">
        <f>MID(Tableau1[[#This Row],[Durée A,T]],1,FIND(" ",Tableau1[[#This Row],[Durée A,T]])-1)*1*IF(ISNUMBER(FIND("jour",Tableau1[[#This Row],[Durée A,T]])),1,6)+Tableau1[[#This Row],[Date]]</f>
        <v>43632</v>
      </c>
    </row>
    <row r="269" spans="1:11" ht="16.5" thickTop="1" thickBot="1" x14ac:dyDescent="0.3">
      <c r="A269" s="125">
        <v>264</v>
      </c>
      <c r="B269" s="70" t="s">
        <v>285</v>
      </c>
      <c r="C269" s="83" t="s">
        <v>8</v>
      </c>
      <c r="D269" s="57" t="s">
        <v>410</v>
      </c>
      <c r="E269" s="77" t="s">
        <v>466</v>
      </c>
      <c r="F269" s="98">
        <v>43631</v>
      </c>
      <c r="G269" s="58" t="s">
        <v>399</v>
      </c>
      <c r="H269" s="211" t="s">
        <v>730</v>
      </c>
      <c r="I269" s="75" t="s">
        <v>10</v>
      </c>
      <c r="J269" s="76" t="s">
        <v>11</v>
      </c>
      <c r="K269" s="85">
        <f>MID(Tableau1[[#This Row],[Durée A,T]],1,FIND(" ",Tableau1[[#This Row],[Durée A,T]])-1)*1*IF(ISNUMBER(FIND("jour",Tableau1[[#This Row],[Durée A,T]])),1,6)+Tableau1[[#This Row],[Date]]</f>
        <v>43632</v>
      </c>
    </row>
    <row r="270" spans="1:11" ht="16.5" thickTop="1" thickBot="1" x14ac:dyDescent="0.3">
      <c r="A270" s="125">
        <v>265</v>
      </c>
      <c r="B270" s="70" t="s">
        <v>286</v>
      </c>
      <c r="C270" s="83" t="s">
        <v>8</v>
      </c>
      <c r="D270" s="57" t="s">
        <v>410</v>
      </c>
      <c r="E270" s="77" t="s">
        <v>466</v>
      </c>
      <c r="F270" s="98">
        <v>43632</v>
      </c>
      <c r="G270" s="58" t="s">
        <v>399</v>
      </c>
      <c r="H270" s="211" t="s">
        <v>731</v>
      </c>
      <c r="I270" s="68" t="s">
        <v>10</v>
      </c>
      <c r="J270" s="72" t="s">
        <v>11</v>
      </c>
      <c r="K270" s="85">
        <f>MID(Tableau1[[#This Row],[Durée A,T]],1,FIND(" ",Tableau1[[#This Row],[Durée A,T]])-1)*1*IF(ISNUMBER(FIND("jour",Tableau1[[#This Row],[Durée A,T]])),1,6)+Tableau1[[#This Row],[Date]]</f>
        <v>43633</v>
      </c>
    </row>
    <row r="271" spans="1:11" ht="16.5" thickTop="1" thickBot="1" x14ac:dyDescent="0.3">
      <c r="A271" s="125">
        <v>266</v>
      </c>
      <c r="B271" s="70" t="s">
        <v>287</v>
      </c>
      <c r="C271" s="83" t="s">
        <v>8</v>
      </c>
      <c r="D271" s="57" t="s">
        <v>410</v>
      </c>
      <c r="E271" s="77" t="s">
        <v>466</v>
      </c>
      <c r="F271" s="98">
        <v>43632</v>
      </c>
      <c r="G271" s="58" t="s">
        <v>399</v>
      </c>
      <c r="H271" s="211" t="s">
        <v>733</v>
      </c>
      <c r="I271" s="68" t="s">
        <v>10</v>
      </c>
      <c r="J271" s="72" t="s">
        <v>11</v>
      </c>
      <c r="K271" s="85">
        <f>MID(Tableau1[[#This Row],[Durée A,T]],1,FIND(" ",Tableau1[[#This Row],[Durée A,T]])-1)*1*IF(ISNUMBER(FIND("jour",Tableau1[[#This Row],[Durée A,T]])),1,6)+Tableau1[[#This Row],[Date]]</f>
        <v>43633</v>
      </c>
    </row>
    <row r="272" spans="1:11" ht="16.5" thickTop="1" thickBot="1" x14ac:dyDescent="0.3">
      <c r="A272" s="125">
        <v>267</v>
      </c>
      <c r="B272" s="70" t="s">
        <v>288</v>
      </c>
      <c r="C272" s="83" t="s">
        <v>8</v>
      </c>
      <c r="D272" s="57" t="s">
        <v>410</v>
      </c>
      <c r="E272" s="77" t="s">
        <v>466</v>
      </c>
      <c r="F272" s="98">
        <v>43633</v>
      </c>
      <c r="G272" s="58" t="s">
        <v>399</v>
      </c>
      <c r="H272" s="211" t="s">
        <v>734</v>
      </c>
      <c r="I272" s="68" t="s">
        <v>10</v>
      </c>
      <c r="J272" s="72" t="s">
        <v>11</v>
      </c>
      <c r="K272" s="85">
        <f>MID(Tableau1[[#This Row],[Durée A,T]],1,FIND(" ",Tableau1[[#This Row],[Durée A,T]])-1)*1*IF(ISNUMBER(FIND("jour",Tableau1[[#This Row],[Durée A,T]])),1,6)+Tableau1[[#This Row],[Date]]</f>
        <v>43634</v>
      </c>
    </row>
    <row r="273" spans="1:11" ht="16.5" thickTop="1" thickBot="1" x14ac:dyDescent="0.3">
      <c r="A273" s="125">
        <v>268</v>
      </c>
      <c r="B273" s="70" t="s">
        <v>289</v>
      </c>
      <c r="C273" s="83" t="s">
        <v>8</v>
      </c>
      <c r="D273" s="57" t="s">
        <v>410</v>
      </c>
      <c r="E273" s="77" t="s">
        <v>532</v>
      </c>
      <c r="F273" s="98">
        <v>43634</v>
      </c>
      <c r="G273" s="58" t="s">
        <v>399</v>
      </c>
      <c r="H273" s="211" t="s">
        <v>735</v>
      </c>
      <c r="I273" s="68" t="s">
        <v>10</v>
      </c>
      <c r="J273" s="72" t="s">
        <v>11</v>
      </c>
      <c r="K273" s="85">
        <f>MID(Tableau1[[#This Row],[Durée A,T]],1,FIND(" ",Tableau1[[#This Row],[Durée A,T]])-1)*1*IF(ISNUMBER(FIND("jour",Tableau1[[#This Row],[Durée A,T]])),1,6)+Tableau1[[#This Row],[Date]]</f>
        <v>43635</v>
      </c>
    </row>
    <row r="274" spans="1:11" ht="16.5" thickTop="1" thickBot="1" x14ac:dyDescent="0.3">
      <c r="A274" s="125">
        <v>269</v>
      </c>
      <c r="B274" s="70" t="s">
        <v>290</v>
      </c>
      <c r="C274" s="83" t="s">
        <v>8</v>
      </c>
      <c r="D274" s="57" t="s">
        <v>410</v>
      </c>
      <c r="E274" s="77" t="s">
        <v>466</v>
      </c>
      <c r="F274" s="98">
        <v>43634</v>
      </c>
      <c r="G274" s="58" t="s">
        <v>399</v>
      </c>
      <c r="H274" s="211" t="s">
        <v>736</v>
      </c>
      <c r="I274" s="68" t="s">
        <v>10</v>
      </c>
      <c r="J274" s="72" t="s">
        <v>11</v>
      </c>
      <c r="K274" s="85">
        <f>MID(Tableau1[[#This Row],[Durée A,T]],1,FIND(" ",Tableau1[[#This Row],[Durée A,T]])-1)*1*IF(ISNUMBER(FIND("jour",Tableau1[[#This Row],[Durée A,T]])),1,6)+Tableau1[[#This Row],[Date]]</f>
        <v>43635</v>
      </c>
    </row>
    <row r="275" spans="1:11" ht="16.5" thickTop="1" thickBot="1" x14ac:dyDescent="0.3">
      <c r="A275" s="125">
        <v>270</v>
      </c>
      <c r="B275" s="70" t="s">
        <v>291</v>
      </c>
      <c r="C275" s="83" t="s">
        <v>8</v>
      </c>
      <c r="D275" s="57" t="s">
        <v>410</v>
      </c>
      <c r="E275" s="77" t="s">
        <v>532</v>
      </c>
      <c r="F275" s="98">
        <v>43635</v>
      </c>
      <c r="G275" s="58" t="s">
        <v>399</v>
      </c>
      <c r="H275" s="211" t="s">
        <v>737</v>
      </c>
      <c r="I275" s="78" t="s">
        <v>171</v>
      </c>
      <c r="J275" s="79" t="s">
        <v>11</v>
      </c>
      <c r="K275" s="85">
        <f>MID(Tableau1[[#This Row],[Durée A,T]],1,FIND(" ",Tableau1[[#This Row],[Durée A,T]])-1)*1*IF(ISNUMBER(FIND("jour",Tableau1[[#This Row],[Durée A,T]])),1,6)+Tableau1[[#This Row],[Date]]</f>
        <v>43636</v>
      </c>
    </row>
    <row r="276" spans="1:11" ht="16.5" thickTop="1" thickBot="1" x14ac:dyDescent="0.3">
      <c r="A276" s="125">
        <v>271</v>
      </c>
      <c r="B276" s="70" t="s">
        <v>292</v>
      </c>
      <c r="C276" s="83" t="s">
        <v>8</v>
      </c>
      <c r="D276" s="57" t="s">
        <v>410</v>
      </c>
      <c r="E276" s="77" t="s">
        <v>466</v>
      </c>
      <c r="F276" s="98">
        <v>43635</v>
      </c>
      <c r="G276" s="58" t="s">
        <v>399</v>
      </c>
      <c r="H276" s="211" t="s">
        <v>738</v>
      </c>
      <c r="I276" s="78" t="s">
        <v>10</v>
      </c>
      <c r="J276" s="79" t="s">
        <v>11</v>
      </c>
      <c r="K276" s="85">
        <f>MID(Tableau1[[#This Row],[Durée A,T]],1,FIND(" ",Tableau1[[#This Row],[Durée A,T]])-1)*1*IF(ISNUMBER(FIND("jour",Tableau1[[#This Row],[Durée A,T]])),1,6)+Tableau1[[#This Row],[Date]]</f>
        <v>43636</v>
      </c>
    </row>
    <row r="277" spans="1:11" ht="16.5" thickTop="1" thickBot="1" x14ac:dyDescent="0.3">
      <c r="A277" s="125">
        <v>272</v>
      </c>
      <c r="B277" s="70" t="s">
        <v>293</v>
      </c>
      <c r="C277" s="83" t="s">
        <v>8</v>
      </c>
      <c r="D277" s="57" t="s">
        <v>429</v>
      </c>
      <c r="E277" s="77" t="s">
        <v>469</v>
      </c>
      <c r="F277" s="98">
        <v>43635</v>
      </c>
      <c r="G277" s="58" t="s">
        <v>399</v>
      </c>
      <c r="H277" s="211" t="s">
        <v>739</v>
      </c>
      <c r="I277" s="78" t="s">
        <v>10</v>
      </c>
      <c r="J277" s="79" t="s">
        <v>11</v>
      </c>
      <c r="K277" s="85">
        <f>MID(Tableau1[[#This Row],[Durée A,T]],1,FIND(" ",Tableau1[[#This Row],[Durée A,T]])-1)*1*IF(ISNUMBER(FIND("jour",Tableau1[[#This Row],[Durée A,T]])),1,6)+Tableau1[[#This Row],[Date]]</f>
        <v>43636</v>
      </c>
    </row>
    <row r="278" spans="1:11" ht="16.5" thickTop="1" thickBot="1" x14ac:dyDescent="0.3">
      <c r="A278" s="125">
        <v>273</v>
      </c>
      <c r="B278" s="69" t="s">
        <v>294</v>
      </c>
      <c r="C278" s="83" t="s">
        <v>434</v>
      </c>
      <c r="D278" s="57" t="s">
        <v>410</v>
      </c>
      <c r="E278" s="77" t="s">
        <v>532</v>
      </c>
      <c r="F278" s="98">
        <v>43636</v>
      </c>
      <c r="G278" s="58" t="s">
        <v>399</v>
      </c>
      <c r="H278" s="212" t="s">
        <v>740</v>
      </c>
      <c r="I278" s="78" t="s">
        <v>171</v>
      </c>
      <c r="J278" s="79" t="s">
        <v>11</v>
      </c>
      <c r="K278" s="85">
        <f>MID(Tableau1[[#This Row],[Durée A,T]],1,FIND(" ",Tableau1[[#This Row],[Durée A,T]])-1)*1*IF(ISNUMBER(FIND("jour",Tableau1[[#This Row],[Durée A,T]])),1,6)+Tableau1[[#This Row],[Date]]</f>
        <v>43637</v>
      </c>
    </row>
    <row r="279" spans="1:11" ht="16.5" thickTop="1" thickBot="1" x14ac:dyDescent="0.3">
      <c r="A279" s="125">
        <v>274</v>
      </c>
      <c r="B279" s="69" t="s">
        <v>295</v>
      </c>
      <c r="C279" s="83" t="s">
        <v>434</v>
      </c>
      <c r="D279" s="57" t="s">
        <v>410</v>
      </c>
      <c r="E279" s="77" t="s">
        <v>624</v>
      </c>
      <c r="F279" s="98">
        <v>43636</v>
      </c>
      <c r="G279" s="58" t="s">
        <v>399</v>
      </c>
      <c r="H279" s="212" t="s">
        <v>741</v>
      </c>
      <c r="I279" s="78" t="s">
        <v>171</v>
      </c>
      <c r="J279" s="79" t="s">
        <v>11</v>
      </c>
      <c r="K279" s="85">
        <f>MID(Tableau1[[#This Row],[Durée A,T]],1,FIND(" ",Tableau1[[#This Row],[Durée A,T]])-1)*1*IF(ISNUMBER(FIND("jour",Tableau1[[#This Row],[Durée A,T]])),1,6)+Tableau1[[#This Row],[Date]]</f>
        <v>43637</v>
      </c>
    </row>
    <row r="280" spans="1:11" ht="16.5" thickTop="1" thickBot="1" x14ac:dyDescent="0.3">
      <c r="A280" s="125">
        <v>275</v>
      </c>
      <c r="B280" s="69" t="s">
        <v>296</v>
      </c>
      <c r="C280" s="83" t="s">
        <v>434</v>
      </c>
      <c r="D280" s="57" t="s">
        <v>410</v>
      </c>
      <c r="E280" s="77" t="s">
        <v>466</v>
      </c>
      <c r="F280" s="98">
        <v>43636</v>
      </c>
      <c r="G280" s="58" t="s">
        <v>399</v>
      </c>
      <c r="H280" s="227" t="s">
        <v>742</v>
      </c>
      <c r="I280" s="78" t="s">
        <v>10</v>
      </c>
      <c r="J280" s="79" t="s">
        <v>11</v>
      </c>
      <c r="K280" s="85">
        <f>MID(Tableau1[[#This Row],[Durée A,T]],1,FIND(" ",Tableau1[[#This Row],[Durée A,T]])-1)*1*IF(ISNUMBER(FIND("jour",Tableau1[[#This Row],[Durée A,T]])),1,6)+Tableau1[[#This Row],[Date]]</f>
        <v>43637</v>
      </c>
    </row>
    <row r="281" spans="1:11" ht="16.5" thickTop="1" thickBot="1" x14ac:dyDescent="0.3">
      <c r="A281" s="125">
        <v>276</v>
      </c>
      <c r="B281" s="69" t="s">
        <v>297</v>
      </c>
      <c r="C281" s="83" t="s">
        <v>434</v>
      </c>
      <c r="D281" s="57" t="s">
        <v>410</v>
      </c>
      <c r="E281" s="77" t="s">
        <v>732</v>
      </c>
      <c r="F281" s="98">
        <v>43636</v>
      </c>
      <c r="G281" s="58" t="s">
        <v>399</v>
      </c>
      <c r="H281" s="213" t="s">
        <v>743</v>
      </c>
      <c r="I281" s="78" t="s">
        <v>10</v>
      </c>
      <c r="J281" s="79" t="s">
        <v>11</v>
      </c>
      <c r="K281" s="85">
        <f>MID(Tableau1[[#This Row],[Durée A,T]],1,FIND(" ",Tableau1[[#This Row],[Durée A,T]])-1)*1*IF(ISNUMBER(FIND("jour",Tableau1[[#This Row],[Durée A,T]])),1,6)+Tableau1[[#This Row],[Date]]</f>
        <v>43637</v>
      </c>
    </row>
    <row r="282" spans="1:11" ht="16.5" thickTop="1" thickBot="1" x14ac:dyDescent="0.3">
      <c r="A282" s="125">
        <v>277</v>
      </c>
      <c r="B282" s="69" t="s">
        <v>298</v>
      </c>
      <c r="C282" s="83" t="s">
        <v>434</v>
      </c>
      <c r="D282" s="57" t="s">
        <v>410</v>
      </c>
      <c r="E282" s="77" t="s">
        <v>532</v>
      </c>
      <c r="F282" s="98">
        <v>43636</v>
      </c>
      <c r="G282" s="58" t="s">
        <v>399</v>
      </c>
      <c r="H282" s="213" t="s">
        <v>744</v>
      </c>
      <c r="I282" s="78" t="s">
        <v>171</v>
      </c>
      <c r="J282" s="79" t="s">
        <v>11</v>
      </c>
      <c r="K282" s="85">
        <f>MID(Tableau1[[#This Row],[Durée A,T]],1,FIND(" ",Tableau1[[#This Row],[Durée A,T]])-1)*1*IF(ISNUMBER(FIND("jour",Tableau1[[#This Row],[Durée A,T]])),1,6)+Tableau1[[#This Row],[Date]]</f>
        <v>43637</v>
      </c>
    </row>
    <row r="283" spans="1:11" ht="16.5" thickTop="1" thickBot="1" x14ac:dyDescent="0.3">
      <c r="A283" s="125">
        <v>278</v>
      </c>
      <c r="B283" s="69" t="s">
        <v>299</v>
      </c>
      <c r="C283" s="83" t="s">
        <v>434</v>
      </c>
      <c r="D283" s="57" t="s">
        <v>410</v>
      </c>
      <c r="E283" s="77" t="s">
        <v>462</v>
      </c>
      <c r="F283" s="98">
        <v>43636</v>
      </c>
      <c r="G283" s="58" t="s">
        <v>399</v>
      </c>
      <c r="H283" s="213" t="s">
        <v>745</v>
      </c>
      <c r="I283" s="78" t="s">
        <v>10</v>
      </c>
      <c r="J283" s="79" t="s">
        <v>11</v>
      </c>
      <c r="K283" s="85">
        <f>MID(Tableau1[[#This Row],[Durée A,T]],1,FIND(" ",Tableau1[[#This Row],[Durée A,T]])-1)*1*IF(ISNUMBER(FIND("jour",Tableau1[[#This Row],[Durée A,T]])),1,6)+Tableau1[[#This Row],[Date]]</f>
        <v>43637</v>
      </c>
    </row>
    <row r="284" spans="1:11" ht="16.5" thickTop="1" thickBot="1" x14ac:dyDescent="0.3">
      <c r="A284" s="125">
        <v>279</v>
      </c>
      <c r="B284" s="69" t="s">
        <v>300</v>
      </c>
      <c r="C284" s="83" t="s">
        <v>434</v>
      </c>
      <c r="D284" s="57" t="s">
        <v>410</v>
      </c>
      <c r="E284" s="77" t="s">
        <v>466</v>
      </c>
      <c r="F284" s="98">
        <v>43636</v>
      </c>
      <c r="G284" s="58" t="s">
        <v>399</v>
      </c>
      <c r="H284" s="213" t="s">
        <v>746</v>
      </c>
      <c r="I284" s="78" t="s">
        <v>10</v>
      </c>
      <c r="J284" s="79" t="s">
        <v>11</v>
      </c>
      <c r="K284" s="85">
        <f>MID(Tableau1[[#This Row],[Durée A,T]],1,FIND(" ",Tableau1[[#This Row],[Durée A,T]])-1)*1*IF(ISNUMBER(FIND("jour",Tableau1[[#This Row],[Durée A,T]])),1,6)+Tableau1[[#This Row],[Date]]</f>
        <v>43637</v>
      </c>
    </row>
    <row r="285" spans="1:11" ht="16.5" thickTop="1" thickBot="1" x14ac:dyDescent="0.3">
      <c r="A285" s="125">
        <v>280</v>
      </c>
      <c r="B285" s="69" t="s">
        <v>301</v>
      </c>
      <c r="C285" s="83" t="s">
        <v>434</v>
      </c>
      <c r="D285" s="57" t="s">
        <v>410</v>
      </c>
      <c r="E285" s="77" t="s">
        <v>466</v>
      </c>
      <c r="F285" s="98">
        <v>43636</v>
      </c>
      <c r="G285" s="58" t="s">
        <v>399</v>
      </c>
      <c r="H285" s="213" t="s">
        <v>747</v>
      </c>
      <c r="I285" s="78" t="s">
        <v>10</v>
      </c>
      <c r="J285" s="79" t="s">
        <v>11</v>
      </c>
      <c r="K285" s="85">
        <f>MID(Tableau1[[#This Row],[Durée A,T]],1,FIND(" ",Tableau1[[#This Row],[Durée A,T]])-1)*1*IF(ISNUMBER(FIND("jour",Tableau1[[#This Row],[Durée A,T]])),1,6)+Tableau1[[#This Row],[Date]]</f>
        <v>43637</v>
      </c>
    </row>
    <row r="286" spans="1:11" ht="16.5" thickTop="1" thickBot="1" x14ac:dyDescent="0.3">
      <c r="A286" s="125">
        <v>281</v>
      </c>
      <c r="B286" s="69" t="s">
        <v>302</v>
      </c>
      <c r="C286" s="83" t="s">
        <v>434</v>
      </c>
      <c r="D286" s="57" t="s">
        <v>410</v>
      </c>
      <c r="E286" s="77" t="s">
        <v>732</v>
      </c>
      <c r="F286" s="98">
        <v>43637</v>
      </c>
      <c r="G286" s="58" t="s">
        <v>405</v>
      </c>
      <c r="H286" s="214" t="s">
        <v>748</v>
      </c>
      <c r="I286" s="78" t="s">
        <v>10</v>
      </c>
      <c r="J286" s="79" t="s">
        <v>11</v>
      </c>
      <c r="K286" s="85">
        <f>MID(Tableau1[[#This Row],[Durée A,T]],1,FIND(" ",Tableau1[[#This Row],[Durée A,T]])-1)*1*IF(ISNUMBER(FIND("jour",Tableau1[[#This Row],[Durée A,T]])),1,6)+Tableau1[[#This Row],[Date]]</f>
        <v>43643</v>
      </c>
    </row>
    <row r="287" spans="1:11" ht="16.5" thickTop="1" thickBot="1" x14ac:dyDescent="0.3">
      <c r="A287" s="125">
        <v>282</v>
      </c>
      <c r="B287" s="69" t="s">
        <v>303</v>
      </c>
      <c r="C287" s="83" t="s">
        <v>434</v>
      </c>
      <c r="D287" s="57" t="s">
        <v>410</v>
      </c>
      <c r="E287" s="77" t="s">
        <v>732</v>
      </c>
      <c r="F287" s="98">
        <v>43637</v>
      </c>
      <c r="G287" s="58" t="s">
        <v>405</v>
      </c>
      <c r="H287" s="214" t="s">
        <v>749</v>
      </c>
      <c r="I287" s="78" t="s">
        <v>10</v>
      </c>
      <c r="J287" s="79" t="s">
        <v>11</v>
      </c>
      <c r="K287" s="85">
        <f>MID(Tableau1[[#This Row],[Durée A,T]],1,FIND(" ",Tableau1[[#This Row],[Durée A,T]])-1)*1*IF(ISNUMBER(FIND("jour",Tableau1[[#This Row],[Durée A,T]])),1,6)+Tableau1[[#This Row],[Date]]</f>
        <v>43643</v>
      </c>
    </row>
    <row r="288" spans="1:11" ht="16.5" thickTop="1" thickBot="1" x14ac:dyDescent="0.3">
      <c r="A288" s="125">
        <v>283</v>
      </c>
      <c r="B288" s="69" t="s">
        <v>304</v>
      </c>
      <c r="C288" s="83" t="s">
        <v>434</v>
      </c>
      <c r="D288" s="57" t="s">
        <v>410</v>
      </c>
      <c r="E288" s="77" t="s">
        <v>466</v>
      </c>
      <c r="F288" s="98">
        <v>43638</v>
      </c>
      <c r="G288" s="58" t="s">
        <v>399</v>
      </c>
      <c r="H288" s="215" t="s">
        <v>750</v>
      </c>
      <c r="I288" s="78" t="s">
        <v>10</v>
      </c>
      <c r="J288" s="79" t="s">
        <v>11</v>
      </c>
      <c r="K288" s="85">
        <f>MID(Tableau1[[#This Row],[Durée A,T]],1,FIND(" ",Tableau1[[#This Row],[Durée A,T]])-1)*1*IF(ISNUMBER(FIND("jour",Tableau1[[#This Row],[Durée A,T]])),1,6)+Tableau1[[#This Row],[Date]]</f>
        <v>43639</v>
      </c>
    </row>
    <row r="289" spans="1:11" ht="16.5" thickTop="1" thickBot="1" x14ac:dyDescent="0.3">
      <c r="A289" s="125">
        <v>284</v>
      </c>
      <c r="B289" s="69" t="s">
        <v>305</v>
      </c>
      <c r="C289" s="83" t="s">
        <v>434</v>
      </c>
      <c r="D289" s="57" t="s">
        <v>408</v>
      </c>
      <c r="E289" s="77" t="s">
        <v>468</v>
      </c>
      <c r="F289" s="98">
        <v>43638</v>
      </c>
      <c r="G289" s="58" t="s">
        <v>399</v>
      </c>
      <c r="H289" s="237" t="s">
        <v>557</v>
      </c>
      <c r="I289" s="78" t="s">
        <v>409</v>
      </c>
      <c r="J289" s="79" t="s">
        <v>11</v>
      </c>
      <c r="K289" s="85">
        <f>MID(Tableau1[[#This Row],[Durée A,T]],1,FIND(" ",Tableau1[[#This Row],[Durée A,T]])-1)*1*IF(ISNUMBER(FIND("jour",Tableau1[[#This Row],[Durée A,T]])),1,6)+Tableau1[[#This Row],[Date]]</f>
        <v>43639</v>
      </c>
    </row>
    <row r="290" spans="1:11" ht="16.5" thickTop="1" thickBot="1" x14ac:dyDescent="0.3">
      <c r="A290" s="125">
        <v>285</v>
      </c>
      <c r="B290" s="69" t="s">
        <v>306</v>
      </c>
      <c r="C290" s="83" t="s">
        <v>434</v>
      </c>
      <c r="D290" s="57" t="s">
        <v>410</v>
      </c>
      <c r="E290" s="77" t="s">
        <v>466</v>
      </c>
      <c r="F290" s="98">
        <v>43639</v>
      </c>
      <c r="G290" s="58" t="s">
        <v>399</v>
      </c>
      <c r="H290" s="218" t="s">
        <v>751</v>
      </c>
      <c r="I290" s="78" t="s">
        <v>10</v>
      </c>
      <c r="J290" s="79" t="s">
        <v>11</v>
      </c>
      <c r="K290" s="85">
        <f>MID(Tableau1[[#This Row],[Durée A,T]],1,FIND(" ",Tableau1[[#This Row],[Durée A,T]])-1)*1*IF(ISNUMBER(FIND("jour",Tableau1[[#This Row],[Durée A,T]])),1,6)+Tableau1[[#This Row],[Date]]</f>
        <v>43640</v>
      </c>
    </row>
    <row r="291" spans="1:11" ht="16.5" thickTop="1" thickBot="1" x14ac:dyDescent="0.3">
      <c r="A291" s="125">
        <v>286</v>
      </c>
      <c r="B291" s="69" t="s">
        <v>307</v>
      </c>
      <c r="C291" s="83" t="s">
        <v>434</v>
      </c>
      <c r="D291" s="57" t="s">
        <v>410</v>
      </c>
      <c r="E291" s="77" t="s">
        <v>732</v>
      </c>
      <c r="F291" s="98">
        <v>43640</v>
      </c>
      <c r="G291" s="58" t="s">
        <v>399</v>
      </c>
      <c r="H291" s="216" t="s">
        <v>752</v>
      </c>
      <c r="I291" s="78" t="s">
        <v>10</v>
      </c>
      <c r="J291" s="79" t="s">
        <v>11</v>
      </c>
      <c r="K291" s="85">
        <f>MID(Tableau1[[#This Row],[Durée A,T]],1,FIND(" ",Tableau1[[#This Row],[Durée A,T]])-1)*1*IF(ISNUMBER(FIND("jour",Tableau1[[#This Row],[Durée A,T]])),1,6)+Tableau1[[#This Row],[Date]]</f>
        <v>43641</v>
      </c>
    </row>
    <row r="292" spans="1:11" ht="16.5" thickTop="1" thickBot="1" x14ac:dyDescent="0.3">
      <c r="A292" s="125">
        <v>287</v>
      </c>
      <c r="B292" s="69" t="s">
        <v>308</v>
      </c>
      <c r="C292" s="83" t="s">
        <v>434</v>
      </c>
      <c r="D292" s="57" t="s">
        <v>416</v>
      </c>
      <c r="E292" s="77" t="s">
        <v>459</v>
      </c>
      <c r="F292" s="98">
        <v>43640</v>
      </c>
      <c r="G292" s="58" t="s">
        <v>399</v>
      </c>
      <c r="H292" s="217" t="s">
        <v>753</v>
      </c>
      <c r="I292" s="78" t="s">
        <v>10</v>
      </c>
      <c r="J292" s="79" t="s">
        <v>11</v>
      </c>
      <c r="K292" s="85">
        <f>MID(Tableau1[[#This Row],[Durée A,T]],1,FIND(" ",Tableau1[[#This Row],[Durée A,T]])-1)*1*IF(ISNUMBER(FIND("jour",Tableau1[[#This Row],[Durée A,T]])),1,6)+Tableau1[[#This Row],[Date]]</f>
        <v>43641</v>
      </c>
    </row>
    <row r="293" spans="1:11" ht="16.5" thickTop="1" thickBot="1" x14ac:dyDescent="0.3">
      <c r="A293" s="125">
        <v>288</v>
      </c>
      <c r="B293" s="69" t="s">
        <v>309</v>
      </c>
      <c r="C293" s="83" t="s">
        <v>434</v>
      </c>
      <c r="D293" s="57" t="s">
        <v>410</v>
      </c>
      <c r="E293" s="77" t="s">
        <v>462</v>
      </c>
      <c r="F293" s="98">
        <v>43640</v>
      </c>
      <c r="G293" s="58" t="s">
        <v>399</v>
      </c>
      <c r="H293" s="218" t="s">
        <v>754</v>
      </c>
      <c r="I293" s="78" t="s">
        <v>10</v>
      </c>
      <c r="J293" s="79" t="s">
        <v>11</v>
      </c>
      <c r="K293" s="85">
        <f>MID(Tableau1[[#This Row],[Durée A,T]],1,FIND(" ",Tableau1[[#This Row],[Durée A,T]])-1)*1*IF(ISNUMBER(FIND("jour",Tableau1[[#This Row],[Durée A,T]])),1,6)+Tableau1[[#This Row],[Date]]</f>
        <v>43641</v>
      </c>
    </row>
    <row r="294" spans="1:11" ht="16.5" thickTop="1" thickBot="1" x14ac:dyDescent="0.3">
      <c r="A294" s="125">
        <v>289</v>
      </c>
      <c r="B294" s="69" t="s">
        <v>310</v>
      </c>
      <c r="C294" s="83" t="s">
        <v>434</v>
      </c>
      <c r="D294" s="57" t="s">
        <v>410</v>
      </c>
      <c r="E294" s="77" t="s">
        <v>462</v>
      </c>
      <c r="F294" s="98">
        <v>43641</v>
      </c>
      <c r="G294" s="58" t="s">
        <v>399</v>
      </c>
      <c r="H294" s="218" t="s">
        <v>755</v>
      </c>
      <c r="I294" s="78" t="s">
        <v>10</v>
      </c>
      <c r="J294" s="79" t="s">
        <v>11</v>
      </c>
      <c r="K294" s="85">
        <f>MID(Tableau1[[#This Row],[Durée A,T]],1,FIND(" ",Tableau1[[#This Row],[Durée A,T]])-1)*1*IF(ISNUMBER(FIND("jour",Tableau1[[#This Row],[Durée A,T]])),1,6)+Tableau1[[#This Row],[Date]]</f>
        <v>43642</v>
      </c>
    </row>
    <row r="295" spans="1:11" ht="16.5" thickTop="1" thickBot="1" x14ac:dyDescent="0.3">
      <c r="A295" s="125">
        <v>290</v>
      </c>
      <c r="B295" s="69" t="s">
        <v>311</v>
      </c>
      <c r="C295" s="83" t="s">
        <v>434</v>
      </c>
      <c r="D295" s="57" t="s">
        <v>410</v>
      </c>
      <c r="E295" s="77" t="s">
        <v>462</v>
      </c>
      <c r="F295" s="98">
        <v>43641</v>
      </c>
      <c r="G295" s="58" t="s">
        <v>399</v>
      </c>
      <c r="H295" s="218" t="s">
        <v>756</v>
      </c>
      <c r="I295" s="78" t="s">
        <v>10</v>
      </c>
      <c r="J295" s="79" t="s">
        <v>11</v>
      </c>
      <c r="K295" s="85">
        <f>MID(Tableau1[[#This Row],[Durée A,T]],1,FIND(" ",Tableau1[[#This Row],[Durée A,T]])-1)*1*IF(ISNUMBER(FIND("jour",Tableau1[[#This Row],[Durée A,T]])),1,6)+Tableau1[[#This Row],[Date]]</f>
        <v>43642</v>
      </c>
    </row>
    <row r="296" spans="1:11" ht="16.5" thickTop="1" thickBot="1" x14ac:dyDescent="0.3">
      <c r="A296" s="125">
        <v>291</v>
      </c>
      <c r="B296" s="69" t="s">
        <v>312</v>
      </c>
      <c r="C296" s="83" t="s">
        <v>434</v>
      </c>
      <c r="D296" s="57" t="s">
        <v>410</v>
      </c>
      <c r="E296" s="77" t="s">
        <v>462</v>
      </c>
      <c r="F296" s="98">
        <v>43641</v>
      </c>
      <c r="G296" s="58" t="s">
        <v>405</v>
      </c>
      <c r="H296" s="218" t="s">
        <v>757</v>
      </c>
      <c r="I296" s="78" t="s">
        <v>10</v>
      </c>
      <c r="J296" s="79" t="s">
        <v>11</v>
      </c>
      <c r="K296" s="85">
        <f>MID(Tableau1[[#This Row],[Durée A,T]],1,FIND(" ",Tableau1[[#This Row],[Durée A,T]])-1)*1*IF(ISNUMBER(FIND("jour",Tableau1[[#This Row],[Durée A,T]])),1,6)+Tableau1[[#This Row],[Date]]</f>
        <v>43647</v>
      </c>
    </row>
    <row r="297" spans="1:11" ht="16.5" thickTop="1" thickBot="1" x14ac:dyDescent="0.3">
      <c r="A297" s="125">
        <v>292</v>
      </c>
      <c r="B297" s="69" t="s">
        <v>313</v>
      </c>
      <c r="C297" s="83" t="s">
        <v>434</v>
      </c>
      <c r="D297" s="57" t="s">
        <v>410</v>
      </c>
      <c r="E297" s="77" t="s">
        <v>732</v>
      </c>
      <c r="F297" s="98">
        <v>43641</v>
      </c>
      <c r="G297" s="58" t="s">
        <v>399</v>
      </c>
      <c r="H297" s="219" t="s">
        <v>758</v>
      </c>
      <c r="I297" s="78" t="s">
        <v>171</v>
      </c>
      <c r="J297" s="79" t="s">
        <v>11</v>
      </c>
      <c r="K297" s="85">
        <f>MID(Tableau1[[#This Row],[Durée A,T]],1,FIND(" ",Tableau1[[#This Row],[Durée A,T]])-1)*1*IF(ISNUMBER(FIND("jour",Tableau1[[#This Row],[Durée A,T]])),1,6)+Tableau1[[#This Row],[Date]]</f>
        <v>43642</v>
      </c>
    </row>
    <row r="298" spans="1:11" ht="16.5" thickTop="1" thickBot="1" x14ac:dyDescent="0.3">
      <c r="A298" s="125">
        <v>293</v>
      </c>
      <c r="B298" s="69" t="s">
        <v>314</v>
      </c>
      <c r="C298" s="83" t="s">
        <v>434</v>
      </c>
      <c r="D298" s="57" t="s">
        <v>410</v>
      </c>
      <c r="E298" s="77" t="s">
        <v>466</v>
      </c>
      <c r="F298" s="98">
        <v>43641</v>
      </c>
      <c r="G298" s="58" t="s">
        <v>399</v>
      </c>
      <c r="H298" s="220" t="s">
        <v>759</v>
      </c>
      <c r="I298" s="78" t="s">
        <v>10</v>
      </c>
      <c r="J298" s="79" t="s">
        <v>11</v>
      </c>
      <c r="K298" s="85">
        <f>MID(Tableau1[[#This Row],[Durée A,T]],1,FIND(" ",Tableau1[[#This Row],[Durée A,T]])-1)*1*IF(ISNUMBER(FIND("jour",Tableau1[[#This Row],[Durée A,T]])),1,6)+Tableau1[[#This Row],[Date]]</f>
        <v>43642</v>
      </c>
    </row>
    <row r="299" spans="1:11" ht="16.5" thickTop="1" thickBot="1" x14ac:dyDescent="0.3">
      <c r="A299" s="125">
        <v>294</v>
      </c>
      <c r="B299" s="69" t="s">
        <v>315</v>
      </c>
      <c r="C299" s="83" t="s">
        <v>434</v>
      </c>
      <c r="D299" s="57" t="s">
        <v>408</v>
      </c>
      <c r="E299" s="77" t="s">
        <v>468</v>
      </c>
      <c r="F299" s="98">
        <v>43641</v>
      </c>
      <c r="G299" s="58" t="s">
        <v>400</v>
      </c>
      <c r="H299" s="220" t="s">
        <v>760</v>
      </c>
      <c r="I299" s="78" t="s">
        <v>101</v>
      </c>
      <c r="J299" s="79" t="s">
        <v>11</v>
      </c>
      <c r="K299" s="85">
        <f>MID(Tableau1[[#This Row],[Durée A,T]],1,FIND(" ",Tableau1[[#This Row],[Durée A,T]])-1)*1*IF(ISNUMBER(FIND("jour",Tableau1[[#This Row],[Durée A,T]])),1,6)+Tableau1[[#This Row],[Date]]</f>
        <v>43643</v>
      </c>
    </row>
    <row r="300" spans="1:11" ht="16.5" thickTop="1" thickBot="1" x14ac:dyDescent="0.3">
      <c r="A300" s="125">
        <v>295</v>
      </c>
      <c r="B300" s="69" t="s">
        <v>316</v>
      </c>
      <c r="C300" s="83" t="s">
        <v>434</v>
      </c>
      <c r="D300" s="57" t="s">
        <v>410</v>
      </c>
      <c r="E300" s="77" t="s">
        <v>466</v>
      </c>
      <c r="F300" s="98">
        <v>43643</v>
      </c>
      <c r="G300" s="58" t="s">
        <v>399</v>
      </c>
      <c r="H300" s="221" t="s">
        <v>761</v>
      </c>
      <c r="I300" s="78" t="s">
        <v>10</v>
      </c>
      <c r="J300" s="72" t="s">
        <v>11</v>
      </c>
      <c r="K300" s="85">
        <f>MID(Tableau1[[#This Row],[Durée A,T]],1,FIND(" ",Tableau1[[#This Row],[Durée A,T]])-1)*1*IF(ISNUMBER(FIND("jour",Tableau1[[#This Row],[Durée A,T]])),1,6)+Tableau1[[#This Row],[Date]]</f>
        <v>43644</v>
      </c>
    </row>
    <row r="301" spans="1:11" ht="16.5" thickTop="1" thickBot="1" x14ac:dyDescent="0.3">
      <c r="A301" s="125">
        <v>296</v>
      </c>
      <c r="B301" s="69" t="s">
        <v>317</v>
      </c>
      <c r="C301" s="83" t="s">
        <v>556</v>
      </c>
      <c r="D301" s="57" t="s">
        <v>410</v>
      </c>
      <c r="E301" s="77" t="s">
        <v>466</v>
      </c>
      <c r="F301" s="98">
        <v>43644</v>
      </c>
      <c r="G301" s="58" t="s">
        <v>399</v>
      </c>
      <c r="H301" s="222" t="s">
        <v>762</v>
      </c>
      <c r="I301" s="78" t="s">
        <v>10</v>
      </c>
      <c r="J301" s="79" t="s">
        <v>11</v>
      </c>
      <c r="K301" s="85">
        <f>MID(Tableau1[[#This Row],[Durée A,T]],1,FIND(" ",Tableau1[[#This Row],[Durée A,T]])-1)*1*IF(ISNUMBER(FIND("jour",Tableau1[[#This Row],[Durée A,T]])),1,6)+Tableau1[[#This Row],[Date]]</f>
        <v>43645</v>
      </c>
    </row>
    <row r="302" spans="1:11" ht="16.5" thickTop="1" thickBot="1" x14ac:dyDescent="0.3">
      <c r="A302" s="125">
        <v>297</v>
      </c>
      <c r="B302" s="69" t="s">
        <v>318</v>
      </c>
      <c r="C302" s="83" t="s">
        <v>556</v>
      </c>
      <c r="D302" s="57" t="s">
        <v>410</v>
      </c>
      <c r="E302" s="77" t="s">
        <v>466</v>
      </c>
      <c r="F302" s="98">
        <v>43644</v>
      </c>
      <c r="G302" s="58" t="s">
        <v>399</v>
      </c>
      <c r="H302" s="222" t="s">
        <v>763</v>
      </c>
      <c r="I302" s="78" t="s">
        <v>10</v>
      </c>
      <c r="J302" s="79" t="s">
        <v>11</v>
      </c>
      <c r="K302" s="85">
        <f>MID(Tableau1[[#This Row],[Durée A,T]],1,FIND(" ",Tableau1[[#This Row],[Durée A,T]])-1)*1*IF(ISNUMBER(FIND("jour",Tableau1[[#This Row],[Durée A,T]])),1,6)+Tableau1[[#This Row],[Date]]</f>
        <v>43645</v>
      </c>
    </row>
    <row r="303" spans="1:11" ht="16.5" thickTop="1" thickBot="1" x14ac:dyDescent="0.3">
      <c r="A303" s="125">
        <v>298</v>
      </c>
      <c r="B303" s="69" t="s">
        <v>319</v>
      </c>
      <c r="C303" s="83" t="s">
        <v>434</v>
      </c>
      <c r="D303" s="57" t="s">
        <v>410</v>
      </c>
      <c r="E303" s="77" t="s">
        <v>462</v>
      </c>
      <c r="F303" s="98">
        <v>43644</v>
      </c>
      <c r="G303" s="58" t="s">
        <v>399</v>
      </c>
      <c r="H303" s="222" t="s">
        <v>764</v>
      </c>
      <c r="I303" s="78" t="s">
        <v>10</v>
      </c>
      <c r="J303" s="79" t="s">
        <v>11</v>
      </c>
      <c r="K303" s="85">
        <f>MID(Tableau1[[#This Row],[Durée A,T]],1,FIND(" ",Tableau1[[#This Row],[Durée A,T]])-1)*1*IF(ISNUMBER(FIND("jour",Tableau1[[#This Row],[Durée A,T]])),1,6)+Tableau1[[#This Row],[Date]]</f>
        <v>43645</v>
      </c>
    </row>
    <row r="304" spans="1:11" ht="16.5" thickTop="1" thickBot="1" x14ac:dyDescent="0.3">
      <c r="A304" s="125">
        <v>299</v>
      </c>
      <c r="B304" s="69" t="s">
        <v>321</v>
      </c>
      <c r="C304" s="83" t="s">
        <v>434</v>
      </c>
      <c r="D304" s="57" t="s">
        <v>410</v>
      </c>
      <c r="E304" s="77" t="s">
        <v>466</v>
      </c>
      <c r="F304" s="98">
        <v>43646</v>
      </c>
      <c r="G304" s="58" t="s">
        <v>399</v>
      </c>
      <c r="H304" s="224" t="s">
        <v>767</v>
      </c>
      <c r="I304" s="78" t="s">
        <v>10</v>
      </c>
      <c r="J304" s="79" t="s">
        <v>11</v>
      </c>
      <c r="K304" s="85">
        <f>MID(Tableau1[[#This Row],[Durée A,T]],1,FIND(" ",Tableau1[[#This Row],[Durée A,T]])-1)*1*IF(ISNUMBER(FIND("jour",Tableau1[[#This Row],[Durée A,T]])),1,6)+Tableau1[[#This Row],[Date]]</f>
        <v>43647</v>
      </c>
    </row>
    <row r="305" spans="1:11" ht="16.5" thickTop="1" thickBot="1" x14ac:dyDescent="0.3">
      <c r="A305" s="125">
        <v>300</v>
      </c>
      <c r="B305" s="69" t="s">
        <v>322</v>
      </c>
      <c r="C305" s="83" t="s">
        <v>434</v>
      </c>
      <c r="D305" s="57" t="s">
        <v>410</v>
      </c>
      <c r="E305" s="77" t="s">
        <v>466</v>
      </c>
      <c r="F305" s="98">
        <v>43646</v>
      </c>
      <c r="G305" s="58" t="s">
        <v>399</v>
      </c>
      <c r="H305" s="223" t="s">
        <v>765</v>
      </c>
      <c r="I305" s="78" t="s">
        <v>10</v>
      </c>
      <c r="J305" s="79" t="s">
        <v>11</v>
      </c>
      <c r="K305" s="85">
        <f>MID(Tableau1[[#This Row],[Durée A,T]],1,FIND(" ",Tableau1[[#This Row],[Durée A,T]])-1)*1*IF(ISNUMBER(FIND("jour",Tableau1[[#This Row],[Durée A,T]])),1,6)+Tableau1[[#This Row],[Date]]</f>
        <v>43647</v>
      </c>
    </row>
    <row r="306" spans="1:11" ht="16.5" thickTop="1" thickBot="1" x14ac:dyDescent="0.3">
      <c r="A306" s="125">
        <v>301</v>
      </c>
      <c r="B306" s="69" t="s">
        <v>323</v>
      </c>
      <c r="C306" s="83" t="s">
        <v>434</v>
      </c>
      <c r="D306" s="57" t="s">
        <v>410</v>
      </c>
      <c r="E306" s="77" t="s">
        <v>466</v>
      </c>
      <c r="F306" s="98">
        <v>43646</v>
      </c>
      <c r="G306" s="58" t="s">
        <v>399</v>
      </c>
      <c r="H306" s="223" t="s">
        <v>766</v>
      </c>
      <c r="I306" s="78" t="s">
        <v>10</v>
      </c>
      <c r="J306" s="79" t="s">
        <v>11</v>
      </c>
      <c r="K306" s="85">
        <f>MID(Tableau1[[#This Row],[Durée A,T]],1,FIND(" ",Tableau1[[#This Row],[Durée A,T]])-1)*1*IF(ISNUMBER(FIND("jour",Tableau1[[#This Row],[Durée A,T]])),1,6)+Tableau1[[#This Row],[Date]]</f>
        <v>43647</v>
      </c>
    </row>
    <row r="307" spans="1:11" ht="16.5" thickTop="1" thickBot="1" x14ac:dyDescent="0.3">
      <c r="A307" s="125">
        <v>302</v>
      </c>
      <c r="B307" s="69" t="s">
        <v>324</v>
      </c>
      <c r="C307" s="83" t="s">
        <v>434</v>
      </c>
      <c r="D307" s="57" t="s">
        <v>410</v>
      </c>
      <c r="E307" s="77" t="s">
        <v>466</v>
      </c>
      <c r="F307" s="98">
        <v>43647</v>
      </c>
      <c r="G307" s="58" t="s">
        <v>399</v>
      </c>
      <c r="H307" s="225" t="s">
        <v>769</v>
      </c>
      <c r="I307" s="78" t="s">
        <v>10</v>
      </c>
      <c r="J307" s="79" t="s">
        <v>11</v>
      </c>
      <c r="K307" s="85">
        <f>MID(Tableau1[[#This Row],[Durée A,T]],1,FIND(" ",Tableau1[[#This Row],[Durée A,T]])-1)*1*IF(ISNUMBER(FIND("jour",Tableau1[[#This Row],[Durée A,T]])),1,6)+Tableau1[[#This Row],[Date]]</f>
        <v>43648</v>
      </c>
    </row>
    <row r="308" spans="1:11" ht="16.5" thickTop="1" thickBot="1" x14ac:dyDescent="0.3">
      <c r="A308" s="125">
        <v>303</v>
      </c>
      <c r="B308" s="69" t="s">
        <v>325</v>
      </c>
      <c r="C308" s="83" t="s">
        <v>434</v>
      </c>
      <c r="D308" s="57" t="s">
        <v>410</v>
      </c>
      <c r="E308" s="77" t="s">
        <v>466</v>
      </c>
      <c r="F308" s="98">
        <v>43647</v>
      </c>
      <c r="G308" s="58" t="s">
        <v>399</v>
      </c>
      <c r="H308" s="84" t="s">
        <v>768</v>
      </c>
      <c r="I308" s="78" t="s">
        <v>10</v>
      </c>
      <c r="J308" s="79" t="s">
        <v>11</v>
      </c>
      <c r="K308" s="85">
        <f>MID(Tableau1[[#This Row],[Durée A,T]],1,FIND(" ",Tableau1[[#This Row],[Durée A,T]])-1)*1*IF(ISNUMBER(FIND("jour",Tableau1[[#This Row],[Durée A,T]])),1,6)+Tableau1[[#This Row],[Date]]</f>
        <v>43648</v>
      </c>
    </row>
    <row r="309" spans="1:11" ht="16.5" thickTop="1" thickBot="1" x14ac:dyDescent="0.3">
      <c r="A309" s="125">
        <v>304</v>
      </c>
      <c r="B309" s="69" t="s">
        <v>326</v>
      </c>
      <c r="C309" s="83" t="s">
        <v>434</v>
      </c>
      <c r="D309" s="57" t="s">
        <v>410</v>
      </c>
      <c r="E309" s="77" t="s">
        <v>732</v>
      </c>
      <c r="F309" s="98">
        <v>43647</v>
      </c>
      <c r="G309" s="58" t="s">
        <v>399</v>
      </c>
      <c r="H309" s="226" t="s">
        <v>770</v>
      </c>
      <c r="I309" s="78" t="s">
        <v>10</v>
      </c>
      <c r="J309" s="79" t="s">
        <v>11</v>
      </c>
      <c r="K309" s="85">
        <f>MID(Tableau1[[#This Row],[Durée A,T]],1,FIND(" ",Tableau1[[#This Row],[Durée A,T]])-1)*1*IF(ISNUMBER(FIND("jour",Tableau1[[#This Row],[Durée A,T]])),1,6)+Tableau1[[#This Row],[Date]]</f>
        <v>43648</v>
      </c>
    </row>
    <row r="310" spans="1:11" ht="16.5" thickTop="1" thickBot="1" x14ac:dyDescent="0.3">
      <c r="A310" s="125">
        <v>305</v>
      </c>
      <c r="B310" s="69" t="s">
        <v>327</v>
      </c>
      <c r="C310" s="83" t="s">
        <v>434</v>
      </c>
      <c r="D310" s="57" t="s">
        <v>410</v>
      </c>
      <c r="E310" s="77" t="s">
        <v>732</v>
      </c>
      <c r="F310" s="98">
        <v>43647</v>
      </c>
      <c r="G310" s="58" t="s">
        <v>399</v>
      </c>
      <c r="H310" s="226" t="s">
        <v>749</v>
      </c>
      <c r="I310" s="78" t="s">
        <v>10</v>
      </c>
      <c r="J310" s="79" t="s">
        <v>11</v>
      </c>
      <c r="K310" s="85">
        <f>MID(Tableau1[[#This Row],[Durée A,T]],1,FIND(" ",Tableau1[[#This Row],[Durée A,T]])-1)*1*IF(ISNUMBER(FIND("jour",Tableau1[[#This Row],[Durée A,T]])),1,6)+Tableau1[[#This Row],[Date]]</f>
        <v>43648</v>
      </c>
    </row>
    <row r="311" spans="1:11" ht="16.5" thickTop="1" thickBot="1" x14ac:dyDescent="0.3">
      <c r="A311" s="125">
        <v>306</v>
      </c>
      <c r="B311" s="69" t="s">
        <v>328</v>
      </c>
      <c r="C311" s="83" t="s">
        <v>556</v>
      </c>
      <c r="D311" s="57" t="s">
        <v>410</v>
      </c>
      <c r="E311" s="77" t="s">
        <v>453</v>
      </c>
      <c r="F311" s="98">
        <v>43648</v>
      </c>
      <c r="G311" s="58" t="s">
        <v>399</v>
      </c>
      <c r="H311" s="228" t="s">
        <v>771</v>
      </c>
      <c r="I311" s="78" t="s">
        <v>10</v>
      </c>
      <c r="J311" s="79" t="s">
        <v>11</v>
      </c>
      <c r="K311" s="85">
        <f>MID(Tableau1[[#This Row],[Durée A,T]],1,FIND(" ",Tableau1[[#This Row],[Durée A,T]])-1)*1*IF(ISNUMBER(FIND("jour",Tableau1[[#This Row],[Durée A,T]])),1,6)+Tableau1[[#This Row],[Date]]</f>
        <v>43649</v>
      </c>
    </row>
    <row r="312" spans="1:11" ht="16.5" thickTop="1" thickBot="1" x14ac:dyDescent="0.3">
      <c r="A312" s="125">
        <v>307</v>
      </c>
      <c r="B312" s="69" t="s">
        <v>329</v>
      </c>
      <c r="C312" s="83" t="s">
        <v>556</v>
      </c>
      <c r="D312" s="57" t="s">
        <v>410</v>
      </c>
      <c r="E312" s="77" t="s">
        <v>732</v>
      </c>
      <c r="F312" s="98">
        <v>43648</v>
      </c>
      <c r="G312" s="58" t="s">
        <v>399</v>
      </c>
      <c r="H312" s="228" t="s">
        <v>772</v>
      </c>
      <c r="I312" s="78" t="s">
        <v>10</v>
      </c>
      <c r="J312" s="79" t="s">
        <v>11</v>
      </c>
      <c r="K312" s="85">
        <f>MID(Tableau1[[#This Row],[Durée A,T]],1,FIND(" ",Tableau1[[#This Row],[Durée A,T]])-1)*1*IF(ISNUMBER(FIND("jour",Tableau1[[#This Row],[Durée A,T]])),1,6)+Tableau1[[#This Row],[Date]]</f>
        <v>43649</v>
      </c>
    </row>
    <row r="313" spans="1:11" ht="16.5" thickTop="1" thickBot="1" x14ac:dyDescent="0.3">
      <c r="A313" s="125">
        <v>308</v>
      </c>
      <c r="B313" s="69" t="s">
        <v>330</v>
      </c>
      <c r="C313" s="83" t="s">
        <v>556</v>
      </c>
      <c r="D313" s="57" t="s">
        <v>410</v>
      </c>
      <c r="E313" s="77" t="s">
        <v>466</v>
      </c>
      <c r="F313" s="98">
        <v>43648</v>
      </c>
      <c r="G313" s="58" t="s">
        <v>399</v>
      </c>
      <c r="H313" s="228" t="s">
        <v>773</v>
      </c>
      <c r="I313" s="78" t="s">
        <v>10</v>
      </c>
      <c r="J313" s="79" t="s">
        <v>11</v>
      </c>
      <c r="K313" s="85">
        <f>MID(Tableau1[[#This Row],[Durée A,T]],1,FIND(" ",Tableau1[[#This Row],[Durée A,T]])-1)*1*IF(ISNUMBER(FIND("jour",Tableau1[[#This Row],[Durée A,T]])),1,6)+Tableau1[[#This Row],[Date]]</f>
        <v>43649</v>
      </c>
    </row>
    <row r="314" spans="1:11" ht="16.5" thickTop="1" thickBot="1" x14ac:dyDescent="0.3">
      <c r="A314" s="125">
        <v>309</v>
      </c>
      <c r="B314" s="69" t="s">
        <v>331</v>
      </c>
      <c r="C314" s="83" t="s">
        <v>556</v>
      </c>
      <c r="D314" s="57" t="s">
        <v>410</v>
      </c>
      <c r="E314" s="77" t="s">
        <v>466</v>
      </c>
      <c r="F314" s="98">
        <v>43648</v>
      </c>
      <c r="G314" s="58" t="s">
        <v>399</v>
      </c>
      <c r="H314" s="228" t="s">
        <v>774</v>
      </c>
      <c r="I314" s="78" t="s">
        <v>10</v>
      </c>
      <c r="J314" s="79" t="s">
        <v>11</v>
      </c>
      <c r="K314" s="85">
        <f>MID(Tableau1[[#This Row],[Durée A,T]],1,FIND(" ",Tableau1[[#This Row],[Durée A,T]])-1)*1*IF(ISNUMBER(FIND("jour",Tableau1[[#This Row],[Durée A,T]])),1,6)+Tableau1[[#This Row],[Date]]</f>
        <v>43649</v>
      </c>
    </row>
    <row r="315" spans="1:11" ht="16.5" thickTop="1" thickBot="1" x14ac:dyDescent="0.3">
      <c r="A315" s="125">
        <v>310</v>
      </c>
      <c r="B315" s="69" t="s">
        <v>332</v>
      </c>
      <c r="C315" s="83" t="s">
        <v>556</v>
      </c>
      <c r="D315" s="57" t="s">
        <v>410</v>
      </c>
      <c r="E315" s="77" t="s">
        <v>466</v>
      </c>
      <c r="F315" s="98">
        <v>43648</v>
      </c>
      <c r="G315" s="58" t="s">
        <v>399</v>
      </c>
      <c r="H315" s="228" t="s">
        <v>775</v>
      </c>
      <c r="I315" s="78" t="s">
        <v>10</v>
      </c>
      <c r="J315" s="79" t="s">
        <v>11</v>
      </c>
      <c r="K315" s="85">
        <f>MID(Tableau1[[#This Row],[Durée A,T]],1,FIND(" ",Tableau1[[#This Row],[Durée A,T]])-1)*1*IF(ISNUMBER(FIND("jour",Tableau1[[#This Row],[Durée A,T]])),1,6)+Tableau1[[#This Row],[Date]]</f>
        <v>43649</v>
      </c>
    </row>
    <row r="316" spans="1:11" ht="16.5" thickTop="1" thickBot="1" x14ac:dyDescent="0.3">
      <c r="A316" s="125">
        <v>311</v>
      </c>
      <c r="B316" s="69" t="s">
        <v>333</v>
      </c>
      <c r="C316" s="83" t="s">
        <v>426</v>
      </c>
      <c r="D316" s="57" t="s">
        <v>410</v>
      </c>
      <c r="E316" s="77" t="s">
        <v>732</v>
      </c>
      <c r="F316" s="98">
        <v>43648</v>
      </c>
      <c r="G316" s="58" t="s">
        <v>399</v>
      </c>
      <c r="H316" s="229" t="s">
        <v>776</v>
      </c>
      <c r="I316" s="78" t="s">
        <v>10</v>
      </c>
      <c r="J316" s="79" t="s">
        <v>11</v>
      </c>
      <c r="K316" s="85">
        <f>MID(Tableau1[[#This Row],[Durée A,T]],1,FIND(" ",Tableau1[[#This Row],[Durée A,T]])-1)*1*IF(ISNUMBER(FIND("jour",Tableau1[[#This Row],[Durée A,T]])),1,6)+Tableau1[[#This Row],[Date]]</f>
        <v>43649</v>
      </c>
    </row>
    <row r="317" spans="1:11" ht="16.5" thickTop="1" thickBot="1" x14ac:dyDescent="0.3">
      <c r="A317" s="125">
        <v>312</v>
      </c>
      <c r="B317" s="69" t="s">
        <v>334</v>
      </c>
      <c r="C317" s="83" t="s">
        <v>426</v>
      </c>
      <c r="D317" s="57" t="s">
        <v>410</v>
      </c>
      <c r="E317" s="77" t="s">
        <v>466</v>
      </c>
      <c r="F317" s="98">
        <v>43649</v>
      </c>
      <c r="G317" s="58" t="s">
        <v>399</v>
      </c>
      <c r="H317" s="230" t="s">
        <v>777</v>
      </c>
      <c r="I317" s="78" t="s">
        <v>10</v>
      </c>
      <c r="J317" s="79" t="s">
        <v>11</v>
      </c>
      <c r="K317" s="85">
        <f>MID(Tableau1[[#This Row],[Durée A,T]],1,FIND(" ",Tableau1[[#This Row],[Durée A,T]])-1)*1*IF(ISNUMBER(FIND("jour",Tableau1[[#This Row],[Durée A,T]])),1,6)+Tableau1[[#This Row],[Date]]</f>
        <v>43650</v>
      </c>
    </row>
    <row r="318" spans="1:11" ht="16.5" thickTop="1" thickBot="1" x14ac:dyDescent="0.3">
      <c r="A318" s="125">
        <v>313</v>
      </c>
      <c r="B318" s="69" t="s">
        <v>335</v>
      </c>
      <c r="C318" s="83" t="s">
        <v>426</v>
      </c>
      <c r="D318" s="57" t="s">
        <v>410</v>
      </c>
      <c r="E318" s="77" t="s">
        <v>462</v>
      </c>
      <c r="F318" s="98">
        <v>43649</v>
      </c>
      <c r="G318" s="58" t="s">
        <v>399</v>
      </c>
      <c r="H318" s="231" t="s">
        <v>778</v>
      </c>
      <c r="I318" s="78" t="s">
        <v>10</v>
      </c>
      <c r="J318" s="79" t="s">
        <v>11</v>
      </c>
      <c r="K318" s="85">
        <f>MID(Tableau1[[#This Row],[Durée A,T]],1,FIND(" ",Tableau1[[#This Row],[Durée A,T]])-1)*1*IF(ISNUMBER(FIND("jour",Tableau1[[#This Row],[Durée A,T]])),1,6)+Tableau1[[#This Row],[Date]]</f>
        <v>43650</v>
      </c>
    </row>
    <row r="319" spans="1:11" ht="16.5" thickTop="1" thickBot="1" x14ac:dyDescent="0.3">
      <c r="A319" s="125">
        <v>314</v>
      </c>
      <c r="B319" s="69" t="s">
        <v>336</v>
      </c>
      <c r="C319" s="83" t="s">
        <v>426</v>
      </c>
      <c r="D319" s="57" t="s">
        <v>410</v>
      </c>
      <c r="E319" s="77" t="s">
        <v>466</v>
      </c>
      <c r="F319" s="98">
        <v>43650</v>
      </c>
      <c r="G319" s="58" t="s">
        <v>399</v>
      </c>
      <c r="H319" s="232" t="s">
        <v>779</v>
      </c>
      <c r="I319" s="78" t="s">
        <v>10</v>
      </c>
      <c r="J319" s="79" t="s">
        <v>11</v>
      </c>
      <c r="K319" s="85">
        <f>MID(Tableau1[[#This Row],[Durée A,T]],1,FIND(" ",Tableau1[[#This Row],[Durée A,T]])-1)*1*IF(ISNUMBER(FIND("jour",Tableau1[[#This Row],[Durée A,T]])),1,6)+Tableau1[[#This Row],[Date]]</f>
        <v>43651</v>
      </c>
    </row>
    <row r="320" spans="1:11" ht="16.5" thickTop="1" thickBot="1" x14ac:dyDescent="0.3">
      <c r="A320" s="125">
        <v>315</v>
      </c>
      <c r="B320" s="69" t="s">
        <v>337</v>
      </c>
      <c r="C320" s="83" t="s">
        <v>426</v>
      </c>
      <c r="D320" s="57" t="s">
        <v>410</v>
      </c>
      <c r="E320" s="77" t="s">
        <v>466</v>
      </c>
      <c r="F320" s="98">
        <v>43651</v>
      </c>
      <c r="G320" s="58" t="s">
        <v>399</v>
      </c>
      <c r="H320" s="233" t="s">
        <v>780</v>
      </c>
      <c r="I320" s="78" t="s">
        <v>10</v>
      </c>
      <c r="J320" s="79" t="s">
        <v>11</v>
      </c>
      <c r="K320" s="85">
        <f>MID(Tableau1[[#This Row],[Durée A,T]],1,FIND(" ",Tableau1[[#This Row],[Durée A,T]])-1)*1*IF(ISNUMBER(FIND("jour",Tableau1[[#This Row],[Durée A,T]])),1,6)+Tableau1[[#This Row],[Date]]</f>
        <v>43652</v>
      </c>
    </row>
    <row r="321" spans="1:11" ht="16.5" thickTop="1" thickBot="1" x14ac:dyDescent="0.3">
      <c r="A321" s="125">
        <v>316</v>
      </c>
      <c r="B321" s="69" t="s">
        <v>338</v>
      </c>
      <c r="C321" s="83" t="s">
        <v>426</v>
      </c>
      <c r="D321" s="57" t="s">
        <v>410</v>
      </c>
      <c r="E321" s="77" t="s">
        <v>466</v>
      </c>
      <c r="F321" s="98">
        <v>43651</v>
      </c>
      <c r="G321" s="58" t="s">
        <v>399</v>
      </c>
      <c r="H321" s="233" t="s">
        <v>781</v>
      </c>
      <c r="I321" s="78" t="s">
        <v>10</v>
      </c>
      <c r="J321" s="79" t="s">
        <v>11</v>
      </c>
      <c r="K321" s="85">
        <f>MID(Tableau1[[#This Row],[Durée A,T]],1,FIND(" ",Tableau1[[#This Row],[Durée A,T]])-1)*1*IF(ISNUMBER(FIND("jour",Tableau1[[#This Row],[Durée A,T]])),1,6)+Tableau1[[#This Row],[Date]]</f>
        <v>43652</v>
      </c>
    </row>
    <row r="322" spans="1:11" ht="16.5" thickTop="1" thickBot="1" x14ac:dyDescent="0.3">
      <c r="A322" s="125">
        <v>317</v>
      </c>
      <c r="B322" s="69" t="s">
        <v>339</v>
      </c>
      <c r="C322" s="83" t="s">
        <v>426</v>
      </c>
      <c r="D322" s="57" t="s">
        <v>410</v>
      </c>
      <c r="E322" s="77" t="s">
        <v>466</v>
      </c>
      <c r="F322" s="98">
        <v>43651</v>
      </c>
      <c r="G322" s="58" t="s">
        <v>399</v>
      </c>
      <c r="H322" s="234" t="s">
        <v>782</v>
      </c>
      <c r="I322" s="78" t="s">
        <v>10</v>
      </c>
      <c r="J322" s="79" t="s">
        <v>11</v>
      </c>
      <c r="K322" s="86">
        <f>MID(Tableau1[[#This Row],[Durée A,T]],1,FIND(" ",Tableau1[[#This Row],[Durée A,T]])-1)*1*IF(ISNUMBER(FIND("jour",Tableau1[[#This Row],[Durée A,T]])),1,6)+Tableau1[[#This Row],[Date]]</f>
        <v>43652</v>
      </c>
    </row>
    <row r="323" spans="1:11" ht="16.5" thickTop="1" thickBot="1" x14ac:dyDescent="0.3">
      <c r="A323" s="125">
        <v>318</v>
      </c>
      <c r="B323" s="69" t="s">
        <v>340</v>
      </c>
      <c r="C323" s="83" t="s">
        <v>426</v>
      </c>
      <c r="D323" s="57" t="s">
        <v>410</v>
      </c>
      <c r="E323" s="77" t="s">
        <v>466</v>
      </c>
      <c r="F323" s="98">
        <v>43651</v>
      </c>
      <c r="G323" s="58" t="s">
        <v>399</v>
      </c>
      <c r="H323" s="234" t="s">
        <v>783</v>
      </c>
      <c r="I323" s="78" t="s">
        <v>10</v>
      </c>
      <c r="J323" s="79" t="s">
        <v>11</v>
      </c>
      <c r="K323" s="86">
        <f>MID(Tableau1[[#This Row],[Durée A,T]],1,FIND(" ",Tableau1[[#This Row],[Durée A,T]])-1)*1*IF(ISNUMBER(FIND("jour",Tableau1[[#This Row],[Durée A,T]])),1,6)+Tableau1[[#This Row],[Date]]</f>
        <v>43652</v>
      </c>
    </row>
    <row r="324" spans="1:11" ht="16.5" thickTop="1" thickBot="1" x14ac:dyDescent="0.3">
      <c r="A324" s="125">
        <v>319</v>
      </c>
      <c r="B324" s="69" t="s">
        <v>341</v>
      </c>
      <c r="C324" s="83" t="s">
        <v>426</v>
      </c>
      <c r="D324" s="57" t="s">
        <v>410</v>
      </c>
      <c r="E324" s="77" t="s">
        <v>466</v>
      </c>
      <c r="F324" s="98">
        <v>43651</v>
      </c>
      <c r="G324" s="58" t="s">
        <v>399</v>
      </c>
      <c r="H324" s="234" t="s">
        <v>784</v>
      </c>
      <c r="I324" s="78" t="s">
        <v>10</v>
      </c>
      <c r="J324" s="79" t="s">
        <v>11</v>
      </c>
      <c r="K324" s="86">
        <f>MID(Tableau1[[#This Row],[Durée A,T]],1,FIND(" ",Tableau1[[#This Row],[Durée A,T]])-1)*1*IF(ISNUMBER(FIND("jour",Tableau1[[#This Row],[Durée A,T]])),1,6)+Tableau1[[#This Row],[Date]]</f>
        <v>43652</v>
      </c>
    </row>
    <row r="325" spans="1:11" ht="16.5" thickTop="1" thickBot="1" x14ac:dyDescent="0.3">
      <c r="A325" s="125">
        <v>320</v>
      </c>
      <c r="B325" s="69" t="s">
        <v>342</v>
      </c>
      <c r="C325" s="83" t="s">
        <v>556</v>
      </c>
      <c r="D325" s="57" t="s">
        <v>410</v>
      </c>
      <c r="E325" s="77" t="s">
        <v>466</v>
      </c>
      <c r="F325" s="98">
        <v>43653</v>
      </c>
      <c r="G325" s="58" t="s">
        <v>399</v>
      </c>
      <c r="H325" s="235" t="s">
        <v>785</v>
      </c>
      <c r="I325" s="81" t="s">
        <v>10</v>
      </c>
      <c r="J325" s="82" t="s">
        <v>11</v>
      </c>
      <c r="K325" s="86">
        <f>MID(Tableau1[[#This Row],[Durée A,T]],1,FIND(" ",Tableau1[[#This Row],[Durée A,T]])-1)*1*IF(ISNUMBER(FIND("jour",Tableau1[[#This Row],[Durée A,T]])),1,6)+Tableau1[[#This Row],[Date]]</f>
        <v>43654</v>
      </c>
    </row>
    <row r="326" spans="1:11" ht="16.5" thickTop="1" thickBot="1" x14ac:dyDescent="0.3">
      <c r="A326" s="125">
        <v>321</v>
      </c>
      <c r="B326" s="80" t="s">
        <v>343</v>
      </c>
      <c r="C326" s="83" t="s">
        <v>434</v>
      </c>
      <c r="D326" s="57" t="s">
        <v>410</v>
      </c>
      <c r="E326" s="77" t="s">
        <v>462</v>
      </c>
      <c r="F326" s="98">
        <v>43653</v>
      </c>
      <c r="G326" s="58" t="s">
        <v>399</v>
      </c>
      <c r="H326" s="236" t="s">
        <v>786</v>
      </c>
      <c r="I326" s="81" t="s">
        <v>10</v>
      </c>
      <c r="J326" s="82" t="s">
        <v>11</v>
      </c>
      <c r="K326" s="86">
        <f>MID(Tableau1[[#This Row],[Durée A,T]],1,FIND(" ",Tableau1[[#This Row],[Durée A,T]])-1)*1*IF(ISNUMBER(FIND("jour",Tableau1[[#This Row],[Durée A,T]])),1,6)+Tableau1[[#This Row],[Date]]</f>
        <v>43654</v>
      </c>
    </row>
    <row r="327" spans="1:11" ht="16.5" thickTop="1" thickBot="1" x14ac:dyDescent="0.3">
      <c r="A327" s="125">
        <v>322</v>
      </c>
      <c r="B327" s="80" t="s">
        <v>344</v>
      </c>
      <c r="C327" s="83" t="s">
        <v>434</v>
      </c>
      <c r="D327" s="57" t="s">
        <v>408</v>
      </c>
      <c r="E327" s="77" t="s">
        <v>468</v>
      </c>
      <c r="F327" s="98">
        <v>43653</v>
      </c>
      <c r="G327" s="58" t="s">
        <v>399</v>
      </c>
      <c r="H327" s="103" t="s">
        <v>787</v>
      </c>
      <c r="I327" s="81" t="s">
        <v>10</v>
      </c>
      <c r="J327" s="82" t="s">
        <v>11</v>
      </c>
      <c r="K327" s="86">
        <f>MID(Tableau1[[#This Row],[Durée A,T]],1,FIND(" ",Tableau1[[#This Row],[Durée A,T]])-1)*1*IF(ISNUMBER(FIND("jour",Tableau1[[#This Row],[Durée A,T]])),1,6)+Tableau1[[#This Row],[Date]]</f>
        <v>43654</v>
      </c>
    </row>
    <row r="328" spans="1:11" ht="16.5" thickTop="1" thickBot="1" x14ac:dyDescent="0.3">
      <c r="A328" s="125">
        <v>323</v>
      </c>
      <c r="B328" s="80" t="s">
        <v>345</v>
      </c>
      <c r="C328" s="83" t="s">
        <v>434</v>
      </c>
      <c r="D328" s="57" t="s">
        <v>410</v>
      </c>
      <c r="E328" s="77" t="s">
        <v>466</v>
      </c>
      <c r="F328" s="98">
        <v>43655</v>
      </c>
      <c r="G328" s="58" t="s">
        <v>399</v>
      </c>
      <c r="H328" s="103" t="s">
        <v>788</v>
      </c>
      <c r="I328" s="81" t="s">
        <v>10</v>
      </c>
      <c r="J328" s="82" t="s">
        <v>11</v>
      </c>
      <c r="K328" s="86">
        <f>MID(Tableau1[[#This Row],[Durée A,T]],1,FIND(" ",Tableau1[[#This Row],[Durée A,T]])-1)*1*IF(ISNUMBER(FIND("jour",Tableau1[[#This Row],[Durée A,T]])),1,6)+Tableau1[[#This Row],[Date]]</f>
        <v>43656</v>
      </c>
    </row>
    <row r="329" spans="1:11" ht="16.5" thickTop="1" thickBot="1" x14ac:dyDescent="0.3">
      <c r="A329" s="125">
        <v>324</v>
      </c>
      <c r="B329" s="87" t="s">
        <v>346</v>
      </c>
      <c r="C329" s="83" t="s">
        <v>434</v>
      </c>
      <c r="D329" s="57" t="s">
        <v>410</v>
      </c>
      <c r="E329" s="77" t="s">
        <v>462</v>
      </c>
      <c r="F329" s="98">
        <v>43655</v>
      </c>
      <c r="G329" s="58" t="s">
        <v>399</v>
      </c>
      <c r="H329" s="103" t="s">
        <v>789</v>
      </c>
      <c r="I329" s="88" t="s">
        <v>10</v>
      </c>
      <c r="J329" s="89" t="s">
        <v>11</v>
      </c>
      <c r="K329" s="86">
        <f>MID(Tableau1[[#This Row],[Durée A,T]],1,FIND(" ",Tableau1[[#This Row],[Durée A,T]])-1)*1*IF(ISNUMBER(FIND("jour",Tableau1[[#This Row],[Durée A,T]])),1,6)+Tableau1[[#This Row],[Date]]</f>
        <v>43656</v>
      </c>
    </row>
    <row r="330" spans="1:11" ht="16.5" thickTop="1" thickBot="1" x14ac:dyDescent="0.3">
      <c r="A330" s="125">
        <v>325</v>
      </c>
      <c r="B330" s="87" t="s">
        <v>347</v>
      </c>
      <c r="C330" s="83" t="s">
        <v>434</v>
      </c>
      <c r="D330" s="57" t="s">
        <v>410</v>
      </c>
      <c r="E330" s="77" t="s">
        <v>450</v>
      </c>
      <c r="F330" s="98">
        <v>43657</v>
      </c>
      <c r="G330" s="58" t="s">
        <v>399</v>
      </c>
      <c r="H330" s="103" t="s">
        <v>790</v>
      </c>
      <c r="I330" s="88" t="s">
        <v>171</v>
      </c>
      <c r="J330" s="89" t="s">
        <v>11</v>
      </c>
      <c r="K330" s="86">
        <f>MID(Tableau1[[#This Row],[Durée A,T]],1,FIND(" ",Tableau1[[#This Row],[Durée A,T]])-1)*1*IF(ISNUMBER(FIND("jour",Tableau1[[#This Row],[Durée A,T]])),1,6)+Tableau1[[#This Row],[Date]]</f>
        <v>43658</v>
      </c>
    </row>
    <row r="331" spans="1:11" ht="16.5" thickTop="1" thickBot="1" x14ac:dyDescent="0.3">
      <c r="A331" s="125">
        <v>326</v>
      </c>
      <c r="B331" s="87" t="s">
        <v>348</v>
      </c>
      <c r="C331" s="83" t="s">
        <v>434</v>
      </c>
      <c r="D331" s="57" t="s">
        <v>410</v>
      </c>
      <c r="E331" s="77" t="s">
        <v>451</v>
      </c>
      <c r="F331" s="98">
        <v>43658</v>
      </c>
      <c r="G331" s="58" t="s">
        <v>405</v>
      </c>
      <c r="H331" s="104" t="s">
        <v>791</v>
      </c>
      <c r="I331" s="90" t="s">
        <v>10</v>
      </c>
      <c r="J331" s="91" t="s">
        <v>11</v>
      </c>
      <c r="K331" s="86">
        <f>MID(Tableau1[[#This Row],[Durée A,T]],1,FIND(" ",Tableau1[[#This Row],[Durée A,T]])-1)*1*IF(ISNUMBER(FIND("jour",Tableau1[[#This Row],[Durée A,T]])),1,6)+Tableau1[[#This Row],[Date]]</f>
        <v>43664</v>
      </c>
    </row>
    <row r="332" spans="1:11" ht="16.5" thickTop="1" thickBot="1" x14ac:dyDescent="0.3">
      <c r="A332" s="125">
        <v>327</v>
      </c>
      <c r="B332" s="87" t="s">
        <v>349</v>
      </c>
      <c r="C332" s="83" t="s">
        <v>434</v>
      </c>
      <c r="D332" s="57" t="s">
        <v>416</v>
      </c>
      <c r="E332" s="77" t="s">
        <v>459</v>
      </c>
      <c r="F332" s="98">
        <v>43658</v>
      </c>
      <c r="G332" s="58" t="s">
        <v>402</v>
      </c>
      <c r="H332" s="104" t="s">
        <v>792</v>
      </c>
      <c r="I332" s="90" t="s">
        <v>10</v>
      </c>
      <c r="J332" s="91" t="s">
        <v>11</v>
      </c>
      <c r="K332" s="86">
        <f>MID(Tableau1[[#This Row],[Durée A,T]],1,FIND(" ",Tableau1[[#This Row],[Durée A,T]])-1)*1*IF(ISNUMBER(FIND("jour",Tableau1[[#This Row],[Durée A,T]])),1,6)+Tableau1[[#This Row],[Date]]</f>
        <v>43662</v>
      </c>
    </row>
    <row r="333" spans="1:11" ht="16.5" thickTop="1" thickBot="1" x14ac:dyDescent="0.3">
      <c r="A333" s="125">
        <v>328</v>
      </c>
      <c r="B333" s="87" t="s">
        <v>350</v>
      </c>
      <c r="C333" s="83" t="s">
        <v>434</v>
      </c>
      <c r="D333" s="57" t="s">
        <v>410</v>
      </c>
      <c r="E333" s="77" t="s">
        <v>462</v>
      </c>
      <c r="F333" s="98">
        <v>43659</v>
      </c>
      <c r="G333" s="58" t="s">
        <v>399</v>
      </c>
      <c r="H333" s="104" t="s">
        <v>793</v>
      </c>
      <c r="I333" s="90" t="s">
        <v>10</v>
      </c>
      <c r="J333" s="91" t="s">
        <v>11</v>
      </c>
      <c r="K333" s="86">
        <f>MID(Tableau1[[#This Row],[Durée A,T]],1,FIND(" ",Tableau1[[#This Row],[Durée A,T]])-1)*1*IF(ISNUMBER(FIND("jour",Tableau1[[#This Row],[Durée A,T]])),1,6)+Tableau1[[#This Row],[Date]]</f>
        <v>43660</v>
      </c>
    </row>
    <row r="334" spans="1:11" ht="16.5" thickTop="1" thickBot="1" x14ac:dyDescent="0.3">
      <c r="A334" s="125">
        <v>329</v>
      </c>
      <c r="B334" s="87" t="s">
        <v>351</v>
      </c>
      <c r="C334" s="83" t="s">
        <v>434</v>
      </c>
      <c r="D334" s="57" t="s">
        <v>410</v>
      </c>
      <c r="E334" s="77" t="s">
        <v>451</v>
      </c>
      <c r="F334" s="98">
        <v>43660</v>
      </c>
      <c r="G334" s="58" t="s">
        <v>399</v>
      </c>
      <c r="H334" s="104" t="s">
        <v>804</v>
      </c>
      <c r="I334" s="90" t="s">
        <v>171</v>
      </c>
      <c r="J334" s="91" t="s">
        <v>11</v>
      </c>
      <c r="K334" s="86">
        <f>MID(Tableau1[[#This Row],[Durée A,T]],1,FIND(" ",Tableau1[[#This Row],[Durée A,T]])-1)*1*IF(ISNUMBER(FIND("jour",Tableau1[[#This Row],[Durée A,T]])),1,6)+Tableau1[[#This Row],[Date]]</f>
        <v>43661</v>
      </c>
    </row>
    <row r="335" spans="1:11" ht="16.5" thickTop="1" thickBot="1" x14ac:dyDescent="0.3">
      <c r="A335" s="125">
        <v>330</v>
      </c>
      <c r="B335" s="87" t="s">
        <v>352</v>
      </c>
      <c r="C335" s="83" t="s">
        <v>556</v>
      </c>
      <c r="D335" s="57" t="s">
        <v>410</v>
      </c>
      <c r="E335" s="77" t="s">
        <v>451</v>
      </c>
      <c r="F335" s="98">
        <v>43661</v>
      </c>
      <c r="G335" s="58" t="s">
        <v>399</v>
      </c>
      <c r="H335" s="104" t="s">
        <v>795</v>
      </c>
      <c r="I335" s="90" t="s">
        <v>10</v>
      </c>
      <c r="J335" s="91" t="s">
        <v>11</v>
      </c>
      <c r="K335" s="86">
        <f>MID(Tableau1[[#This Row],[Durée A,T]],1,FIND(" ",Tableau1[[#This Row],[Durée A,T]])-1)*1*IF(ISNUMBER(FIND("jour",Tableau1[[#This Row],[Durée A,T]])),1,6)+Tableau1[[#This Row],[Date]]</f>
        <v>43662</v>
      </c>
    </row>
    <row r="336" spans="1:11" ht="16.5" thickTop="1" thickBot="1" x14ac:dyDescent="0.3">
      <c r="A336" s="125">
        <v>331</v>
      </c>
      <c r="B336" s="87" t="s">
        <v>353</v>
      </c>
      <c r="C336" s="83" t="s">
        <v>556</v>
      </c>
      <c r="D336" s="57" t="s">
        <v>410</v>
      </c>
      <c r="E336" s="77" t="s">
        <v>794</v>
      </c>
      <c r="F336" s="98">
        <v>43661</v>
      </c>
      <c r="G336" s="58" t="s">
        <v>399</v>
      </c>
      <c r="H336" s="104" t="s">
        <v>796</v>
      </c>
      <c r="I336" s="90" t="s">
        <v>10</v>
      </c>
      <c r="J336" s="91" t="s">
        <v>11</v>
      </c>
      <c r="K336" s="86">
        <f>MID(Tableau1[[#This Row],[Durée A,T]],1,FIND(" ",Tableau1[[#This Row],[Durée A,T]])-1)*1*IF(ISNUMBER(FIND("jour",Tableau1[[#This Row],[Durée A,T]])),1,6)+Tableau1[[#This Row],[Date]]</f>
        <v>43662</v>
      </c>
    </row>
    <row r="337" spans="1:11" ht="16.5" thickTop="1" thickBot="1" x14ac:dyDescent="0.3">
      <c r="A337" s="125">
        <v>332</v>
      </c>
      <c r="B337" s="87" t="s">
        <v>354</v>
      </c>
      <c r="C337" s="83" t="s">
        <v>556</v>
      </c>
      <c r="D337" s="57" t="s">
        <v>410</v>
      </c>
      <c r="E337" s="77" t="s">
        <v>794</v>
      </c>
      <c r="F337" s="98">
        <v>43661</v>
      </c>
      <c r="G337" s="58" t="s">
        <v>399</v>
      </c>
      <c r="H337" s="104" t="s">
        <v>797</v>
      </c>
      <c r="I337" s="90" t="s">
        <v>10</v>
      </c>
      <c r="J337" s="91" t="s">
        <v>11</v>
      </c>
      <c r="K337" s="86">
        <f>MID(Tableau1[[#This Row],[Durée A,T]],1,FIND(" ",Tableau1[[#This Row],[Durée A,T]])-1)*1*IF(ISNUMBER(FIND("jour",Tableau1[[#This Row],[Durée A,T]])),1,6)+Tableau1[[#This Row],[Date]]</f>
        <v>43662</v>
      </c>
    </row>
    <row r="338" spans="1:11" ht="16.5" thickTop="1" thickBot="1" x14ac:dyDescent="0.3">
      <c r="A338" s="125">
        <v>333</v>
      </c>
      <c r="B338" s="87" t="s">
        <v>355</v>
      </c>
      <c r="C338" s="83" t="s">
        <v>434</v>
      </c>
      <c r="D338" s="57" t="s">
        <v>410</v>
      </c>
      <c r="E338" s="77" t="s">
        <v>450</v>
      </c>
      <c r="F338" s="98">
        <v>43661</v>
      </c>
      <c r="G338" s="58" t="s">
        <v>399</v>
      </c>
      <c r="H338" s="104" t="s">
        <v>812</v>
      </c>
      <c r="I338" s="90" t="s">
        <v>10</v>
      </c>
      <c r="J338" s="91" t="s">
        <v>11</v>
      </c>
      <c r="K338" s="86">
        <f>MID(Tableau1[[#This Row],[Durée A,T]],1,FIND(" ",Tableau1[[#This Row],[Durée A,T]])-1)*1*IF(ISNUMBER(FIND("jour",Tableau1[[#This Row],[Durée A,T]])),1,6)+Tableau1[[#This Row],[Date]]</f>
        <v>43662</v>
      </c>
    </row>
    <row r="339" spans="1:11" ht="16.5" thickTop="1" thickBot="1" x14ac:dyDescent="0.3">
      <c r="A339" s="125">
        <v>334</v>
      </c>
      <c r="B339" s="87" t="s">
        <v>356</v>
      </c>
      <c r="C339" s="83" t="s">
        <v>434</v>
      </c>
      <c r="D339" s="57" t="s">
        <v>410</v>
      </c>
      <c r="E339" s="77" t="s">
        <v>452</v>
      </c>
      <c r="F339" s="98">
        <v>43661</v>
      </c>
      <c r="G339" s="58" t="s">
        <v>405</v>
      </c>
      <c r="H339" s="104" t="s">
        <v>798</v>
      </c>
      <c r="I339" s="59" t="s">
        <v>10</v>
      </c>
      <c r="J339" s="93" t="s">
        <v>11</v>
      </c>
      <c r="K339" s="86">
        <f>MID(Tableau1[[#This Row],[Durée A,T]],1,FIND(" ",Tableau1[[#This Row],[Durée A,T]])-1)*1*IF(ISNUMBER(FIND("jour",Tableau1[[#This Row],[Durée A,T]])),1,6)+Tableau1[[#This Row],[Date]]</f>
        <v>43667</v>
      </c>
    </row>
    <row r="340" spans="1:11" ht="16.5" thickTop="1" thickBot="1" x14ac:dyDescent="0.3">
      <c r="A340" s="125">
        <v>335</v>
      </c>
      <c r="B340" s="87" t="s">
        <v>357</v>
      </c>
      <c r="C340" s="83" t="s">
        <v>434</v>
      </c>
      <c r="D340" s="57" t="s">
        <v>410</v>
      </c>
      <c r="E340" s="77" t="s">
        <v>452</v>
      </c>
      <c r="F340" s="98">
        <v>43661</v>
      </c>
      <c r="G340" s="58" t="s">
        <v>405</v>
      </c>
      <c r="H340" s="104" t="s">
        <v>799</v>
      </c>
      <c r="I340" s="59" t="s">
        <v>10</v>
      </c>
      <c r="J340" s="93" t="s">
        <v>11</v>
      </c>
      <c r="K340" s="86">
        <f>MID(Tableau1[[#This Row],[Durée A,T]],1,FIND(" ",Tableau1[[#This Row],[Durée A,T]])-1)*1*IF(ISNUMBER(FIND("jour",Tableau1[[#This Row],[Durée A,T]])),1,6)+Tableau1[[#This Row],[Date]]</f>
        <v>43667</v>
      </c>
    </row>
    <row r="341" spans="1:11" ht="16.5" thickTop="1" thickBot="1" x14ac:dyDescent="0.3">
      <c r="A341" s="125">
        <v>336</v>
      </c>
      <c r="B341" s="87" t="s">
        <v>358</v>
      </c>
      <c r="C341" s="83" t="s">
        <v>434</v>
      </c>
      <c r="D341" s="57" t="s">
        <v>410</v>
      </c>
      <c r="E341" s="77" t="s">
        <v>452</v>
      </c>
      <c r="F341" s="98">
        <v>43661</v>
      </c>
      <c r="G341" s="58" t="s">
        <v>405</v>
      </c>
      <c r="H341" s="104" t="s">
        <v>800</v>
      </c>
      <c r="I341" s="59" t="s">
        <v>10</v>
      </c>
      <c r="J341" s="93" t="s">
        <v>11</v>
      </c>
      <c r="K341" s="86">
        <f>MID(Tableau1[[#This Row],[Durée A,T]],1,FIND(" ",Tableau1[[#This Row],[Durée A,T]])-1)*1*IF(ISNUMBER(FIND("jour",Tableau1[[#This Row],[Durée A,T]])),1,6)+Tableau1[[#This Row],[Date]]</f>
        <v>43667</v>
      </c>
    </row>
    <row r="342" spans="1:11" ht="16.5" thickTop="1" thickBot="1" x14ac:dyDescent="0.3">
      <c r="A342" s="125">
        <v>337</v>
      </c>
      <c r="B342" s="87" t="s">
        <v>359</v>
      </c>
      <c r="C342" s="83" t="s">
        <v>434</v>
      </c>
      <c r="D342" s="57" t="s">
        <v>410</v>
      </c>
      <c r="E342" s="77" t="s">
        <v>450</v>
      </c>
      <c r="F342" s="98">
        <v>43662</v>
      </c>
      <c r="G342" s="58" t="s">
        <v>405</v>
      </c>
      <c r="H342" s="104" t="s">
        <v>801</v>
      </c>
      <c r="I342" s="59" t="s">
        <v>10</v>
      </c>
      <c r="J342" s="93" t="s">
        <v>11</v>
      </c>
      <c r="K342" s="86">
        <f>MID(Tableau1[[#This Row],[Durée A,T]],1,FIND(" ",Tableau1[[#This Row],[Durée A,T]])-1)*1*IF(ISNUMBER(FIND("jour",Tableau1[[#This Row],[Durée A,T]])),1,6)+Tableau1[[#This Row],[Date]]</f>
        <v>43668</v>
      </c>
    </row>
    <row r="343" spans="1:11" ht="16.5" thickTop="1" thickBot="1" x14ac:dyDescent="0.3">
      <c r="A343" s="125">
        <v>338</v>
      </c>
      <c r="B343" s="87" t="s">
        <v>360</v>
      </c>
      <c r="C343" s="83" t="s">
        <v>434</v>
      </c>
      <c r="D343" s="57" t="s">
        <v>410</v>
      </c>
      <c r="E343" s="77" t="s">
        <v>450</v>
      </c>
      <c r="F343" s="98">
        <v>43662</v>
      </c>
      <c r="G343" s="58" t="s">
        <v>405</v>
      </c>
      <c r="H343" s="104" t="s">
        <v>811</v>
      </c>
      <c r="I343" s="59" t="s">
        <v>10</v>
      </c>
      <c r="J343" s="93" t="s">
        <v>11</v>
      </c>
      <c r="K343" s="86">
        <f>MID(Tableau1[[#This Row],[Durée A,T]],1,FIND(" ",Tableau1[[#This Row],[Durée A,T]])-1)*1*IF(ISNUMBER(FIND("jour",Tableau1[[#This Row],[Durée A,T]])),1,6)+Tableau1[[#This Row],[Date]]</f>
        <v>43668</v>
      </c>
    </row>
    <row r="344" spans="1:11" ht="16.5" thickTop="1" thickBot="1" x14ac:dyDescent="0.3">
      <c r="A344" s="125">
        <v>339</v>
      </c>
      <c r="B344" s="87" t="s">
        <v>361</v>
      </c>
      <c r="C344" s="83" t="s">
        <v>434</v>
      </c>
      <c r="D344" s="57" t="s">
        <v>410</v>
      </c>
      <c r="E344" s="77" t="s">
        <v>454</v>
      </c>
      <c r="F344" s="98">
        <v>43664</v>
      </c>
      <c r="G344" s="58" t="s">
        <v>399</v>
      </c>
      <c r="H344" s="104" t="s">
        <v>803</v>
      </c>
      <c r="I344" s="59" t="s">
        <v>10</v>
      </c>
      <c r="J344" s="93" t="s">
        <v>11</v>
      </c>
      <c r="K344" s="86">
        <f>MID(Tableau1[[#This Row],[Durée A,T]],1,FIND(" ",Tableau1[[#This Row],[Durée A,T]])-1)*1*IF(ISNUMBER(FIND("jour",Tableau1[[#This Row],[Durée A,T]])),1,6)+Tableau1[[#This Row],[Date]]</f>
        <v>43665</v>
      </c>
    </row>
    <row r="345" spans="1:11" ht="16.5" thickTop="1" thickBot="1" x14ac:dyDescent="0.3">
      <c r="A345" s="125">
        <v>340</v>
      </c>
      <c r="B345" s="87" t="s">
        <v>362</v>
      </c>
      <c r="C345" s="83" t="s">
        <v>434</v>
      </c>
      <c r="D345" s="57" t="s">
        <v>410</v>
      </c>
      <c r="E345" s="77" t="s">
        <v>451</v>
      </c>
      <c r="F345" s="98">
        <v>43664</v>
      </c>
      <c r="G345" s="58" t="s">
        <v>399</v>
      </c>
      <c r="H345" s="104" t="s">
        <v>802</v>
      </c>
      <c r="I345" s="59" t="s">
        <v>171</v>
      </c>
      <c r="J345" s="93" t="s">
        <v>11</v>
      </c>
      <c r="K345" s="86">
        <f>MID(Tableau1[[#This Row],[Durée A,T]],1,FIND(" ",Tableau1[[#This Row],[Durée A,T]])-1)*1*IF(ISNUMBER(FIND("jour",Tableau1[[#This Row],[Durée A,T]])),1,6)+Tableau1[[#This Row],[Date]]</f>
        <v>43665</v>
      </c>
    </row>
    <row r="346" spans="1:11" ht="16.5" thickTop="1" thickBot="1" x14ac:dyDescent="0.3">
      <c r="A346" s="125">
        <v>341</v>
      </c>
      <c r="B346" s="87" t="s">
        <v>363</v>
      </c>
      <c r="C346" s="83" t="s">
        <v>434</v>
      </c>
      <c r="D346" s="57" t="s">
        <v>410</v>
      </c>
      <c r="E346" s="77" t="s">
        <v>450</v>
      </c>
      <c r="F346" s="98">
        <v>43664</v>
      </c>
      <c r="G346" s="58" t="s">
        <v>400</v>
      </c>
      <c r="H346" s="104" t="s">
        <v>805</v>
      </c>
      <c r="I346" s="59" t="s">
        <v>10</v>
      </c>
      <c r="J346" s="93" t="s">
        <v>11</v>
      </c>
      <c r="K346" s="86">
        <f>MID(Tableau1[[#This Row],[Durée A,T]],1,FIND(" ",Tableau1[[#This Row],[Durée A,T]])-1)*1*IF(ISNUMBER(FIND("jour",Tableau1[[#This Row],[Durée A,T]])),1,6)+Tableau1[[#This Row],[Date]]</f>
        <v>43666</v>
      </c>
    </row>
    <row r="347" spans="1:11" ht="16.5" thickTop="1" thickBot="1" x14ac:dyDescent="0.3">
      <c r="A347" s="125">
        <v>342</v>
      </c>
      <c r="B347" s="87" t="s">
        <v>364</v>
      </c>
      <c r="C347" s="83" t="s">
        <v>434</v>
      </c>
      <c r="D347" s="57" t="s">
        <v>410</v>
      </c>
      <c r="E347" s="77" t="s">
        <v>450</v>
      </c>
      <c r="F347" s="98">
        <v>43664</v>
      </c>
      <c r="G347" s="58" t="s">
        <v>400</v>
      </c>
      <c r="H347" s="104" t="s">
        <v>806</v>
      </c>
      <c r="I347" s="59" t="s">
        <v>10</v>
      </c>
      <c r="J347" s="93" t="s">
        <v>11</v>
      </c>
      <c r="K347" s="86">
        <f>MID(Tableau1[[#This Row],[Durée A,T]],1,FIND(" ",Tableau1[[#This Row],[Durée A,T]])-1)*1*IF(ISNUMBER(FIND("jour",Tableau1[[#This Row],[Durée A,T]])),1,6)+Tableau1[[#This Row],[Date]]</f>
        <v>43666</v>
      </c>
    </row>
    <row r="348" spans="1:11" ht="16.5" thickTop="1" thickBot="1" x14ac:dyDescent="0.3">
      <c r="A348" s="125">
        <v>343</v>
      </c>
      <c r="B348" s="87" t="s">
        <v>365</v>
      </c>
      <c r="C348" s="83" t="s">
        <v>8</v>
      </c>
      <c r="D348" s="57" t="s">
        <v>410</v>
      </c>
      <c r="E348" s="77" t="s">
        <v>451</v>
      </c>
      <c r="F348" s="98">
        <v>43665</v>
      </c>
      <c r="G348" s="58" t="s">
        <v>405</v>
      </c>
      <c r="H348" s="104" t="s">
        <v>807</v>
      </c>
      <c r="I348" s="90" t="s">
        <v>10</v>
      </c>
      <c r="J348" s="91" t="s">
        <v>11</v>
      </c>
      <c r="K348" s="86">
        <f>MID(Tableau1[[#This Row],[Durée A,T]],1,FIND(" ",Tableau1[[#This Row],[Durée A,T]])-1)*1*IF(ISNUMBER(FIND("jour",Tableau1[[#This Row],[Durée A,T]])),1,6)+Tableau1[[#This Row],[Date]]</f>
        <v>43671</v>
      </c>
    </row>
    <row r="349" spans="1:11" ht="16.5" thickTop="1" thickBot="1" x14ac:dyDescent="0.3">
      <c r="A349" s="125">
        <v>344</v>
      </c>
      <c r="B349" s="87" t="s">
        <v>366</v>
      </c>
      <c r="C349" s="83" t="s">
        <v>8</v>
      </c>
      <c r="D349" s="57" t="s">
        <v>410</v>
      </c>
      <c r="E349" s="77" t="s">
        <v>454</v>
      </c>
      <c r="F349" s="98">
        <v>43665</v>
      </c>
      <c r="G349" s="58" t="s">
        <v>405</v>
      </c>
      <c r="H349" s="104" t="s">
        <v>808</v>
      </c>
      <c r="I349" s="90" t="s">
        <v>10</v>
      </c>
      <c r="J349" s="91" t="s">
        <v>11</v>
      </c>
      <c r="K349" s="86">
        <f>MID(Tableau1[[#This Row],[Durée A,T]],1,FIND(" ",Tableau1[[#This Row],[Durée A,T]])-1)*1*IF(ISNUMBER(FIND("jour",Tableau1[[#This Row],[Durée A,T]])),1,6)+Tableau1[[#This Row],[Date]]</f>
        <v>43671</v>
      </c>
    </row>
    <row r="350" spans="1:11" ht="16.5" thickTop="1" thickBot="1" x14ac:dyDescent="0.3">
      <c r="A350" s="125">
        <v>345</v>
      </c>
      <c r="B350" s="87" t="s">
        <v>367</v>
      </c>
      <c r="C350" s="83" t="s">
        <v>8</v>
      </c>
      <c r="D350" s="57" t="s">
        <v>410</v>
      </c>
      <c r="E350" s="77" t="s">
        <v>454</v>
      </c>
      <c r="F350" s="98">
        <v>43667</v>
      </c>
      <c r="G350" s="58" t="s">
        <v>399</v>
      </c>
      <c r="H350" s="104" t="s">
        <v>809</v>
      </c>
      <c r="I350" s="90" t="s">
        <v>10</v>
      </c>
      <c r="J350" s="91" t="s">
        <v>11</v>
      </c>
      <c r="K350" s="86">
        <f>MID(Tableau1[[#This Row],[Durée A,T]],1,FIND(" ",Tableau1[[#This Row],[Durée A,T]])-1)*1*IF(ISNUMBER(FIND("jour",Tableau1[[#This Row],[Durée A,T]])),1,6)+Tableau1[[#This Row],[Date]]</f>
        <v>43668</v>
      </c>
    </row>
    <row r="351" spans="1:11" ht="16.5" thickTop="1" thickBot="1" x14ac:dyDescent="0.3">
      <c r="A351" s="125">
        <v>346</v>
      </c>
      <c r="B351" s="87" t="s">
        <v>368</v>
      </c>
      <c r="C351" s="83" t="s">
        <v>8</v>
      </c>
      <c r="D351" s="57" t="s">
        <v>410</v>
      </c>
      <c r="E351" s="77" t="s">
        <v>451</v>
      </c>
      <c r="F351" s="98">
        <v>43667</v>
      </c>
      <c r="G351" s="58" t="s">
        <v>399</v>
      </c>
      <c r="H351" s="104" t="s">
        <v>810</v>
      </c>
      <c r="I351" s="90" t="s">
        <v>10</v>
      </c>
      <c r="J351" s="91" t="s">
        <v>11</v>
      </c>
      <c r="K351" s="86">
        <f>MID(Tableau1[[#This Row],[Durée A,T]],1,FIND(" ",Tableau1[[#This Row],[Durée A,T]])-1)*1*IF(ISNUMBER(FIND("jour",Tableau1[[#This Row],[Durée A,T]])),1,6)+Tableau1[[#This Row],[Date]]</f>
        <v>43668</v>
      </c>
    </row>
    <row r="352" spans="1:11" ht="16.5" thickTop="1" thickBot="1" x14ac:dyDescent="0.3">
      <c r="A352" s="125">
        <v>347</v>
      </c>
      <c r="B352" s="87" t="s">
        <v>369</v>
      </c>
      <c r="C352" s="83" t="s">
        <v>8</v>
      </c>
      <c r="D352" s="57" t="s">
        <v>410</v>
      </c>
      <c r="E352" s="77" t="s">
        <v>454</v>
      </c>
      <c r="F352" s="98">
        <v>43668</v>
      </c>
      <c r="G352" s="58" t="s">
        <v>405</v>
      </c>
      <c r="H352" s="104" t="s">
        <v>813</v>
      </c>
      <c r="I352" s="90" t="s">
        <v>10</v>
      </c>
      <c r="J352" s="91" t="s">
        <v>11</v>
      </c>
      <c r="K352" s="86">
        <f>MID(Tableau1[[#This Row],[Durée A,T]],1,FIND(" ",Tableau1[[#This Row],[Durée A,T]])-1)*1*IF(ISNUMBER(FIND("jour",Tableau1[[#This Row],[Durée A,T]])),1,6)+Tableau1[[#This Row],[Date]]</f>
        <v>43674</v>
      </c>
    </row>
    <row r="353" spans="1:11" ht="16.5" thickTop="1" thickBot="1" x14ac:dyDescent="0.3">
      <c r="A353" s="125">
        <v>348</v>
      </c>
      <c r="B353" s="87" t="s">
        <v>370</v>
      </c>
      <c r="C353" s="83" t="s">
        <v>8</v>
      </c>
      <c r="D353" s="57" t="s">
        <v>410</v>
      </c>
      <c r="E353" s="77" t="s">
        <v>451</v>
      </c>
      <c r="F353" s="98">
        <v>43672</v>
      </c>
      <c r="G353" s="58" t="s">
        <v>405</v>
      </c>
      <c r="H353" s="104" t="s">
        <v>814</v>
      </c>
      <c r="I353" s="90" t="s">
        <v>10</v>
      </c>
      <c r="J353" s="91" t="s">
        <v>11</v>
      </c>
      <c r="K353" s="86">
        <f>MID(Tableau1[[#This Row],[Durée A,T]],1,FIND(" ",Tableau1[[#This Row],[Durée A,T]])-1)*1*IF(ISNUMBER(FIND("jour",Tableau1[[#This Row],[Durée A,T]])),1,6)+Tableau1[[#This Row],[Date]]</f>
        <v>43678</v>
      </c>
    </row>
    <row r="354" spans="1:11" ht="16.5" thickTop="1" thickBot="1" x14ac:dyDescent="0.3">
      <c r="A354" s="125">
        <v>349</v>
      </c>
      <c r="B354" s="87" t="s">
        <v>371</v>
      </c>
      <c r="C354" s="83" t="s">
        <v>8</v>
      </c>
      <c r="D354" s="57" t="s">
        <v>410</v>
      </c>
      <c r="E354" s="77" t="s">
        <v>450</v>
      </c>
      <c r="F354" s="98">
        <v>43672</v>
      </c>
      <c r="G354" s="58" t="s">
        <v>405</v>
      </c>
      <c r="H354" s="104" t="s">
        <v>815</v>
      </c>
      <c r="I354" s="90" t="s">
        <v>10</v>
      </c>
      <c r="J354" s="91" t="s">
        <v>11</v>
      </c>
      <c r="K354" s="86">
        <f>MID(Tableau1[[#This Row],[Durée A,T]],1,FIND(" ",Tableau1[[#This Row],[Durée A,T]])-1)*1*IF(ISNUMBER(FIND("jour",Tableau1[[#This Row],[Durée A,T]])),1,6)+Tableau1[[#This Row],[Date]]</f>
        <v>43678</v>
      </c>
    </row>
    <row r="355" spans="1:11" ht="16.5" thickTop="1" thickBot="1" x14ac:dyDescent="0.3">
      <c r="A355" s="125">
        <v>350</v>
      </c>
      <c r="B355" s="87" t="s">
        <v>372</v>
      </c>
      <c r="C355" s="83" t="s">
        <v>8</v>
      </c>
      <c r="D355" s="57" t="s">
        <v>410</v>
      </c>
      <c r="E355" s="77" t="s">
        <v>450</v>
      </c>
      <c r="F355" s="98">
        <v>43672</v>
      </c>
      <c r="G355" s="58" t="s">
        <v>399</v>
      </c>
      <c r="H355" s="104" t="s">
        <v>816</v>
      </c>
      <c r="I355" s="90" t="s">
        <v>10</v>
      </c>
      <c r="J355" s="91" t="s">
        <v>11</v>
      </c>
      <c r="K355" s="86">
        <f>MID(Tableau1[[#This Row],[Durée A,T]],1,FIND(" ",Tableau1[[#This Row],[Durée A,T]])-1)*1*IF(ISNUMBER(FIND("jour",Tableau1[[#This Row],[Durée A,T]])),1,6)+Tableau1[[#This Row],[Date]]</f>
        <v>43673</v>
      </c>
    </row>
    <row r="356" spans="1:11" ht="16.5" thickTop="1" thickBot="1" x14ac:dyDescent="0.3">
      <c r="A356" s="125">
        <v>351</v>
      </c>
      <c r="B356" s="87" t="s">
        <v>373</v>
      </c>
      <c r="C356" s="83" t="s">
        <v>8</v>
      </c>
      <c r="D356" s="57" t="s">
        <v>410</v>
      </c>
      <c r="E356" s="77" t="s">
        <v>450</v>
      </c>
      <c r="F356" s="98">
        <v>43672</v>
      </c>
      <c r="G356" s="58" t="s">
        <v>399</v>
      </c>
      <c r="H356" s="104" t="s">
        <v>817</v>
      </c>
      <c r="I356" s="94" t="s">
        <v>10</v>
      </c>
      <c r="J356" s="95" t="s">
        <v>11</v>
      </c>
      <c r="K356" s="86">
        <f>MID(Tableau1[[#This Row],[Durée A,T]],1,FIND(" ",Tableau1[[#This Row],[Durée A,T]])-1)*1*IF(ISNUMBER(FIND("jour",Tableau1[[#This Row],[Durée A,T]])),1,6)+Tableau1[[#This Row],[Date]]</f>
        <v>43673</v>
      </c>
    </row>
    <row r="357" spans="1:11" ht="16.5" thickTop="1" thickBot="1" x14ac:dyDescent="0.3">
      <c r="A357" s="125">
        <v>352</v>
      </c>
      <c r="B357" s="87" t="s">
        <v>374</v>
      </c>
      <c r="C357" s="83" t="s">
        <v>8</v>
      </c>
      <c r="D357" s="57" t="s">
        <v>410</v>
      </c>
      <c r="E357" s="77" t="s">
        <v>450</v>
      </c>
      <c r="F357" s="98">
        <v>43672</v>
      </c>
      <c r="G357" s="58" t="s">
        <v>405</v>
      </c>
      <c r="H357" s="104" t="s">
        <v>818</v>
      </c>
      <c r="I357" s="94" t="s">
        <v>10</v>
      </c>
      <c r="J357" s="95" t="s">
        <v>11</v>
      </c>
      <c r="K357" s="86">
        <f>MID(Tableau1[[#This Row],[Durée A,T]],1,FIND(" ",Tableau1[[#This Row],[Durée A,T]])-1)*1*IF(ISNUMBER(FIND("jour",Tableau1[[#This Row],[Durée A,T]])),1,6)+Tableau1[[#This Row],[Date]]</f>
        <v>43678</v>
      </c>
    </row>
    <row r="358" spans="1:11" ht="16.5" thickTop="1" thickBot="1" x14ac:dyDescent="0.3">
      <c r="A358" s="125">
        <v>353</v>
      </c>
      <c r="B358" s="87" t="s">
        <v>375</v>
      </c>
      <c r="C358" s="83" t="s">
        <v>8</v>
      </c>
      <c r="D358" s="57" t="s">
        <v>410</v>
      </c>
      <c r="E358" s="77" t="s">
        <v>450</v>
      </c>
      <c r="F358" s="98">
        <v>43672</v>
      </c>
      <c r="G358" s="58" t="s">
        <v>405</v>
      </c>
      <c r="H358" s="104" t="s">
        <v>819</v>
      </c>
      <c r="I358" s="94" t="s">
        <v>10</v>
      </c>
      <c r="J358" s="95" t="s">
        <v>11</v>
      </c>
      <c r="K358" s="86">
        <f>MID(Tableau1[[#This Row],[Durée A,T]],1,FIND(" ",Tableau1[[#This Row],[Durée A,T]])-1)*1*IF(ISNUMBER(FIND("jour",Tableau1[[#This Row],[Durée A,T]])),1,6)+Tableau1[[#This Row],[Date]]</f>
        <v>43678</v>
      </c>
    </row>
    <row r="359" spans="1:11" ht="16.5" thickTop="1" thickBot="1" x14ac:dyDescent="0.3">
      <c r="A359" s="125">
        <v>354</v>
      </c>
      <c r="B359" s="87" t="s">
        <v>376</v>
      </c>
      <c r="C359" s="83" t="s">
        <v>8</v>
      </c>
      <c r="D359" s="57" t="s">
        <v>410</v>
      </c>
      <c r="E359" s="77" t="s">
        <v>454</v>
      </c>
      <c r="F359" s="98">
        <v>43672</v>
      </c>
      <c r="G359" s="58" t="s">
        <v>399</v>
      </c>
      <c r="H359" s="104" t="s">
        <v>820</v>
      </c>
      <c r="I359" s="94" t="s">
        <v>10</v>
      </c>
      <c r="J359" s="95" t="s">
        <v>11</v>
      </c>
      <c r="K359" s="86">
        <f>MID(Tableau1[[#This Row],[Durée A,T]],1,FIND(" ",Tableau1[[#This Row],[Durée A,T]])-1)*1*IF(ISNUMBER(FIND("jour",Tableau1[[#This Row],[Durée A,T]])),1,6)+Tableau1[[#This Row],[Date]]</f>
        <v>43673</v>
      </c>
    </row>
    <row r="360" spans="1:11" ht="16.5" thickTop="1" thickBot="1" x14ac:dyDescent="0.3">
      <c r="A360" s="125">
        <v>355</v>
      </c>
      <c r="B360" s="87" t="s">
        <v>377</v>
      </c>
      <c r="C360" s="83" t="s">
        <v>8</v>
      </c>
      <c r="D360" s="57" t="s">
        <v>410</v>
      </c>
      <c r="E360" s="77" t="s">
        <v>567</v>
      </c>
      <c r="F360" s="98">
        <v>43673</v>
      </c>
      <c r="G360" s="58" t="s">
        <v>399</v>
      </c>
      <c r="H360" s="104" t="s">
        <v>821</v>
      </c>
      <c r="I360" s="94" t="s">
        <v>10</v>
      </c>
      <c r="J360" s="95" t="s">
        <v>11</v>
      </c>
      <c r="K360" s="86">
        <f>MID(Tableau1[[#This Row],[Durée A,T]],1,FIND(" ",Tableau1[[#This Row],[Durée A,T]])-1)*1*IF(ISNUMBER(FIND("jour",Tableau1[[#This Row],[Durée A,T]])),1,6)+Tableau1[[#This Row],[Date]]</f>
        <v>43674</v>
      </c>
    </row>
    <row r="361" spans="1:11" ht="16.5" thickTop="1" thickBot="1" x14ac:dyDescent="0.3">
      <c r="A361" s="125">
        <v>356</v>
      </c>
      <c r="B361" s="87" t="s">
        <v>378</v>
      </c>
      <c r="C361" s="83" t="s">
        <v>8</v>
      </c>
      <c r="D361" s="57" t="s">
        <v>410</v>
      </c>
      <c r="E361" s="77" t="s">
        <v>454</v>
      </c>
      <c r="F361" s="98">
        <v>43673</v>
      </c>
      <c r="G361" s="58" t="s">
        <v>405</v>
      </c>
      <c r="H361" s="104" t="s">
        <v>822</v>
      </c>
      <c r="I361" s="59" t="s">
        <v>10</v>
      </c>
      <c r="J361" s="93" t="s">
        <v>11</v>
      </c>
      <c r="K361" s="86">
        <f>MID(Tableau1[[#This Row],[Durée A,T]],1,FIND(" ",Tableau1[[#This Row],[Durée A,T]])-1)*1*IF(ISNUMBER(FIND("jour",Tableau1[[#This Row],[Durée A,T]])),1,6)+Tableau1[[#This Row],[Date]]</f>
        <v>43679</v>
      </c>
    </row>
    <row r="362" spans="1:11" ht="16.5" thickTop="1" thickBot="1" x14ac:dyDescent="0.3">
      <c r="A362" s="125">
        <v>357</v>
      </c>
      <c r="B362" s="87" t="s">
        <v>823</v>
      </c>
      <c r="C362" s="83" t="s">
        <v>8</v>
      </c>
      <c r="D362" s="57" t="s">
        <v>410</v>
      </c>
      <c r="E362" s="77" t="s">
        <v>451</v>
      </c>
      <c r="F362" s="98">
        <v>43674</v>
      </c>
      <c r="G362" s="58" t="s">
        <v>399</v>
      </c>
      <c r="H362" s="104" t="s">
        <v>824</v>
      </c>
      <c r="I362" s="59" t="s">
        <v>10</v>
      </c>
      <c r="J362" s="93" t="s">
        <v>11</v>
      </c>
      <c r="K362" s="86">
        <f>MID(Tableau1[[#This Row],[Durée A,T]],1,FIND(" ",Tableau1[[#This Row],[Durée A,T]])-1)*1*IF(ISNUMBER(FIND("jour",Tableau1[[#This Row],[Durée A,T]])),1,6)+Tableau1[[#This Row],[Date]]</f>
        <v>43675</v>
      </c>
    </row>
    <row r="363" spans="1:11" ht="16.5" thickTop="1" thickBot="1" x14ac:dyDescent="0.3">
      <c r="A363" s="125">
        <v>358</v>
      </c>
      <c r="B363" s="87" t="s">
        <v>825</v>
      </c>
      <c r="C363" s="83" t="s">
        <v>8</v>
      </c>
      <c r="D363" s="57" t="s">
        <v>410</v>
      </c>
      <c r="E363" s="77" t="s">
        <v>454</v>
      </c>
      <c r="F363" s="98">
        <v>43674</v>
      </c>
      <c r="G363" s="58" t="s">
        <v>399</v>
      </c>
      <c r="H363" s="104" t="s">
        <v>826</v>
      </c>
      <c r="I363" s="59" t="s">
        <v>10</v>
      </c>
      <c r="J363" s="93" t="s">
        <v>11</v>
      </c>
      <c r="K363" s="86">
        <f>MID(Tableau1[[#This Row],[Durée A,T]],1,FIND(" ",Tableau1[[#This Row],[Durée A,T]])-1)*1*IF(ISNUMBER(FIND("jour",Tableau1[[#This Row],[Durée A,T]])),1,6)+Tableau1[[#This Row],[Date]]</f>
        <v>43675</v>
      </c>
    </row>
    <row r="364" spans="1:11" ht="16.5" thickTop="1" thickBot="1" x14ac:dyDescent="0.3">
      <c r="A364" s="125">
        <v>359</v>
      </c>
      <c r="B364" s="87" t="s">
        <v>827</v>
      </c>
      <c r="C364" s="83" t="s">
        <v>8</v>
      </c>
      <c r="D364" s="57" t="s">
        <v>410</v>
      </c>
      <c r="E364" s="77" t="s">
        <v>450</v>
      </c>
      <c r="F364" s="98">
        <v>43675</v>
      </c>
      <c r="G364" s="58" t="s">
        <v>399</v>
      </c>
      <c r="H364" s="104" t="s">
        <v>828</v>
      </c>
      <c r="I364" s="59" t="s">
        <v>10</v>
      </c>
      <c r="J364" s="93" t="s">
        <v>11</v>
      </c>
      <c r="K364" s="86">
        <f>MID(Tableau1[[#This Row],[Durée A,T]],1,FIND(" ",Tableau1[[#This Row],[Durée A,T]])-1)*1*IF(ISNUMBER(FIND("jour",Tableau1[[#This Row],[Durée A,T]])),1,6)+Tableau1[[#This Row],[Date]]</f>
        <v>43676</v>
      </c>
    </row>
    <row r="365" spans="1:11" ht="16.5" thickTop="1" thickBot="1" x14ac:dyDescent="0.3">
      <c r="A365" s="125">
        <v>360</v>
      </c>
      <c r="B365" s="87" t="s">
        <v>829</v>
      </c>
      <c r="C365" s="83" t="s">
        <v>8</v>
      </c>
      <c r="D365" s="57" t="s">
        <v>410</v>
      </c>
      <c r="E365" s="77" t="s">
        <v>454</v>
      </c>
      <c r="F365" s="98">
        <v>43676</v>
      </c>
      <c r="G365" s="58" t="s">
        <v>399</v>
      </c>
      <c r="H365" s="104" t="s">
        <v>830</v>
      </c>
      <c r="I365" s="59" t="s">
        <v>10</v>
      </c>
      <c r="J365" s="93" t="s">
        <v>11</v>
      </c>
      <c r="K365" s="86">
        <f>MID(Tableau1[[#This Row],[Durée A,T]],1,FIND(" ",Tableau1[[#This Row],[Durée A,T]])-1)*1*IF(ISNUMBER(FIND("jour",Tableau1[[#This Row],[Durée A,T]])),1,6)+Tableau1[[#This Row],[Date]]</f>
        <v>43677</v>
      </c>
    </row>
    <row r="366" spans="1:11" ht="16.5" thickTop="1" thickBot="1" x14ac:dyDescent="0.3">
      <c r="A366" s="125">
        <v>361</v>
      </c>
      <c r="B366" s="87" t="s">
        <v>831</v>
      </c>
      <c r="C366" s="83" t="s">
        <v>8</v>
      </c>
      <c r="D366" s="57" t="s">
        <v>410</v>
      </c>
      <c r="E366" s="77" t="s">
        <v>450</v>
      </c>
      <c r="F366" s="98">
        <v>43677</v>
      </c>
      <c r="G366" s="58" t="s">
        <v>399</v>
      </c>
      <c r="H366" s="104" t="s">
        <v>833</v>
      </c>
      <c r="I366" s="59" t="s">
        <v>10</v>
      </c>
      <c r="J366" s="93" t="s">
        <v>11</v>
      </c>
      <c r="K366" s="86">
        <f>MID(Tableau1[[#This Row],[Durée A,T]],1,FIND(" ",Tableau1[[#This Row],[Durée A,T]])-1)*1*IF(ISNUMBER(FIND("jour",Tableau1[[#This Row],[Durée A,T]])),1,6)+Tableau1[[#This Row],[Date]]</f>
        <v>43678</v>
      </c>
    </row>
    <row r="367" spans="1:11" ht="16.5" thickTop="1" thickBot="1" x14ac:dyDescent="0.3">
      <c r="A367" s="125">
        <v>362</v>
      </c>
      <c r="B367" s="87" t="s">
        <v>832</v>
      </c>
      <c r="C367" s="83" t="s">
        <v>8</v>
      </c>
      <c r="D367" s="57" t="s">
        <v>410</v>
      </c>
      <c r="E367" s="77" t="s">
        <v>451</v>
      </c>
      <c r="F367" s="98">
        <v>43677</v>
      </c>
      <c r="G367" s="58" t="s">
        <v>399</v>
      </c>
      <c r="H367" s="104" t="s">
        <v>834</v>
      </c>
      <c r="I367" s="59" t="s">
        <v>10</v>
      </c>
      <c r="J367" s="93" t="s">
        <v>11</v>
      </c>
      <c r="K367" s="86">
        <f>MID(Tableau1[[#This Row],[Durée A,T]],1,FIND(" ",Tableau1[[#This Row],[Durée A,T]])-1)*1*IF(ISNUMBER(FIND("jour",Tableau1[[#This Row],[Durée A,T]])),1,6)+Tableau1[[#This Row],[Date]]</f>
        <v>43678</v>
      </c>
    </row>
    <row r="368" spans="1:11" ht="16.5" thickTop="1" thickBot="1" x14ac:dyDescent="0.3">
      <c r="A368" s="125">
        <v>363</v>
      </c>
      <c r="B368" s="87" t="s">
        <v>835</v>
      </c>
      <c r="C368" s="83" t="s">
        <v>8</v>
      </c>
      <c r="D368" s="57" t="s">
        <v>410</v>
      </c>
      <c r="E368" s="77" t="s">
        <v>451</v>
      </c>
      <c r="F368" s="98">
        <v>43679</v>
      </c>
      <c r="G368" s="58" t="s">
        <v>405</v>
      </c>
      <c r="H368" s="104" t="s">
        <v>814</v>
      </c>
      <c r="I368" s="59" t="s">
        <v>10</v>
      </c>
      <c r="J368" s="93" t="s">
        <v>11</v>
      </c>
      <c r="K368" s="86">
        <f>MID(Tableau1[[#This Row],[Durée A,T]],1,FIND(" ",Tableau1[[#This Row],[Durée A,T]])-1)*1*IF(ISNUMBER(FIND("jour",Tableau1[[#This Row],[Durée A,T]])),1,6)+Tableau1[[#This Row],[Date]]</f>
        <v>43685</v>
      </c>
    </row>
    <row r="369" spans="1:11" ht="16.5" thickTop="1" thickBot="1" x14ac:dyDescent="0.3">
      <c r="A369" s="125">
        <v>364</v>
      </c>
      <c r="B369" s="87" t="s">
        <v>836</v>
      </c>
      <c r="C369" s="83" t="s">
        <v>8</v>
      </c>
      <c r="D369" s="57" t="s">
        <v>410</v>
      </c>
      <c r="E369" s="77" t="s">
        <v>451</v>
      </c>
      <c r="F369" s="98">
        <v>43679</v>
      </c>
      <c r="G369" s="58" t="s">
        <v>400</v>
      </c>
      <c r="H369" s="104" t="s">
        <v>837</v>
      </c>
      <c r="I369" s="59" t="s">
        <v>10</v>
      </c>
      <c r="J369" s="93" t="s">
        <v>11</v>
      </c>
      <c r="K369" s="86">
        <f>MID(Tableau1[[#This Row],[Durée A,T]],1,FIND(" ",Tableau1[[#This Row],[Durée A,T]])-1)*1*IF(ISNUMBER(FIND("jour",Tableau1[[#This Row],[Durée A,T]])),1,6)+Tableau1[[#This Row],[Date]]</f>
        <v>43681</v>
      </c>
    </row>
    <row r="370" spans="1:11" ht="16.5" thickTop="1" thickBot="1" x14ac:dyDescent="0.3">
      <c r="A370" s="125">
        <v>365</v>
      </c>
      <c r="B370" s="87" t="s">
        <v>838</v>
      </c>
      <c r="C370" s="83" t="s">
        <v>8</v>
      </c>
      <c r="D370" s="57" t="s">
        <v>410</v>
      </c>
      <c r="E370" s="77" t="s">
        <v>450</v>
      </c>
      <c r="F370" s="98">
        <v>43679</v>
      </c>
      <c r="G370" s="58" t="s">
        <v>399</v>
      </c>
      <c r="H370" s="105" t="s">
        <v>840</v>
      </c>
      <c r="I370" s="68" t="s">
        <v>10</v>
      </c>
      <c r="J370" s="72" t="s">
        <v>11</v>
      </c>
      <c r="K370" s="86">
        <f>MID(Tableau1[[#This Row],[Durée A,T]],1,FIND(" ",Tableau1[[#This Row],[Durée A,T]])-1)*1*IF(ISNUMBER(FIND("jour",Tableau1[[#This Row],[Durée A,T]])),1,6)+Tableau1[[#This Row],[Date]]</f>
        <v>43680</v>
      </c>
    </row>
    <row r="371" spans="1:11" ht="16.5" thickTop="1" thickBot="1" x14ac:dyDescent="0.3">
      <c r="A371" s="125">
        <v>366</v>
      </c>
      <c r="B371" s="87" t="s">
        <v>839</v>
      </c>
      <c r="C371" s="83" t="s">
        <v>8</v>
      </c>
      <c r="D371" s="57" t="s">
        <v>410</v>
      </c>
      <c r="E371" s="77" t="s">
        <v>454</v>
      </c>
      <c r="F371" s="98">
        <v>43680</v>
      </c>
      <c r="G371" s="58" t="s">
        <v>400</v>
      </c>
      <c r="H371" s="105" t="s">
        <v>841</v>
      </c>
      <c r="I371" s="68" t="s">
        <v>10</v>
      </c>
      <c r="J371" s="72" t="s">
        <v>11</v>
      </c>
      <c r="K371" s="86">
        <f>MID(Tableau1[[#This Row],[Durée A,T]],1,FIND(" ",Tableau1[[#This Row],[Durée A,T]])-1)*1*IF(ISNUMBER(FIND("jour",Tableau1[[#This Row],[Durée A,T]])),1,6)+Tableau1[[#This Row],[Date]]</f>
        <v>43682</v>
      </c>
    </row>
    <row r="372" spans="1:11" ht="16.5" thickTop="1" thickBot="1" x14ac:dyDescent="0.3">
      <c r="A372" s="125">
        <v>367</v>
      </c>
      <c r="B372" s="87" t="s">
        <v>842</v>
      </c>
      <c r="C372" s="83" t="s">
        <v>8</v>
      </c>
      <c r="D372" s="57" t="s">
        <v>410</v>
      </c>
      <c r="E372" s="77" t="s">
        <v>450</v>
      </c>
      <c r="F372" s="98">
        <v>43680</v>
      </c>
      <c r="G372" s="58" t="s">
        <v>399</v>
      </c>
      <c r="H372" s="105" t="s">
        <v>843</v>
      </c>
      <c r="I372" s="68" t="s">
        <v>10</v>
      </c>
      <c r="J372" s="72" t="s">
        <v>11</v>
      </c>
      <c r="K372" s="86">
        <f>MID(Tableau1[[#This Row],[Durée A,T]],1,FIND(" ",Tableau1[[#This Row],[Durée A,T]])-1)*1*IF(ISNUMBER(FIND("jour",Tableau1[[#This Row],[Durée A,T]])),1,6)+Tableau1[[#This Row],[Date]]</f>
        <v>43681</v>
      </c>
    </row>
    <row r="373" spans="1:11" ht="16.5" thickTop="1" thickBot="1" x14ac:dyDescent="0.3">
      <c r="A373" s="125">
        <v>368</v>
      </c>
      <c r="B373" s="87" t="s">
        <v>844</v>
      </c>
      <c r="C373" s="83" t="s">
        <v>8</v>
      </c>
      <c r="D373" s="57" t="s">
        <v>410</v>
      </c>
      <c r="E373" s="77" t="s">
        <v>532</v>
      </c>
      <c r="F373" s="98">
        <v>43680</v>
      </c>
      <c r="G373" s="58" t="s">
        <v>399</v>
      </c>
      <c r="H373" s="105" t="s">
        <v>845</v>
      </c>
      <c r="I373" s="68" t="s">
        <v>101</v>
      </c>
      <c r="J373" s="72" t="s">
        <v>11</v>
      </c>
      <c r="K373" s="86">
        <f>MID(Tableau1[[#This Row],[Durée A,T]],1,FIND(" ",Tableau1[[#This Row],[Durée A,T]])-1)*1*IF(ISNUMBER(FIND("jour",Tableau1[[#This Row],[Durée A,T]])),1,6)+Tableau1[[#This Row],[Date]]</f>
        <v>43681</v>
      </c>
    </row>
    <row r="374" spans="1:11" ht="16.5" thickTop="1" thickBot="1" x14ac:dyDescent="0.3">
      <c r="A374" s="125">
        <v>369</v>
      </c>
      <c r="B374" s="87" t="s">
        <v>846</v>
      </c>
      <c r="C374" s="83" t="s">
        <v>8</v>
      </c>
      <c r="D374" s="57" t="s">
        <v>408</v>
      </c>
      <c r="E374" s="77" t="s">
        <v>460</v>
      </c>
      <c r="F374" s="98">
        <v>43680</v>
      </c>
      <c r="G374" s="58" t="s">
        <v>399</v>
      </c>
      <c r="H374" s="105" t="s">
        <v>847</v>
      </c>
      <c r="I374" s="68" t="s">
        <v>409</v>
      </c>
      <c r="J374" s="72" t="s">
        <v>80</v>
      </c>
      <c r="K374" s="86">
        <f>MID(Tableau1[[#This Row],[Durée A,T]],1,FIND(" ",Tableau1[[#This Row],[Durée A,T]])-1)*1*IF(ISNUMBER(FIND("jour",Tableau1[[#This Row],[Durée A,T]])),1,6)+Tableau1[[#This Row],[Date]]</f>
        <v>43681</v>
      </c>
    </row>
    <row r="375" spans="1:11" ht="16.5" thickTop="1" thickBot="1" x14ac:dyDescent="0.3">
      <c r="A375" s="125">
        <v>370</v>
      </c>
      <c r="B375" s="87" t="s">
        <v>848</v>
      </c>
      <c r="C375" s="83" t="s">
        <v>8</v>
      </c>
      <c r="D375" s="57" t="s">
        <v>410</v>
      </c>
      <c r="E375" s="77" t="s">
        <v>451</v>
      </c>
      <c r="F375" s="98">
        <v>43681</v>
      </c>
      <c r="G375" s="58" t="s">
        <v>399</v>
      </c>
      <c r="H375" s="105" t="s">
        <v>849</v>
      </c>
      <c r="I375" s="68" t="s">
        <v>10</v>
      </c>
      <c r="J375" s="72" t="s">
        <v>11</v>
      </c>
      <c r="K375" s="86">
        <f>MID(Tableau1[[#This Row],[Durée A,T]],1,FIND(" ",Tableau1[[#This Row],[Durée A,T]])-1)*1*IF(ISNUMBER(FIND("jour",Tableau1[[#This Row],[Durée A,T]])),1,6)+Tableau1[[#This Row],[Date]]</f>
        <v>43682</v>
      </c>
    </row>
    <row r="376" spans="1:11" ht="16.5" thickTop="1" thickBot="1" x14ac:dyDescent="0.3">
      <c r="A376" s="125">
        <v>371</v>
      </c>
      <c r="B376" s="87" t="s">
        <v>850</v>
      </c>
      <c r="C376" s="83" t="s">
        <v>8</v>
      </c>
      <c r="D376" s="57" t="s">
        <v>410</v>
      </c>
      <c r="E376" s="77" t="s">
        <v>450</v>
      </c>
      <c r="F376" s="98">
        <v>43681</v>
      </c>
      <c r="G376" s="58" t="s">
        <v>399</v>
      </c>
      <c r="H376" s="105" t="s">
        <v>851</v>
      </c>
      <c r="I376" s="68" t="s">
        <v>10</v>
      </c>
      <c r="J376" s="72" t="s">
        <v>11</v>
      </c>
      <c r="K376" s="86">
        <f>MID(Tableau1[[#This Row],[Durée A,T]],1,FIND(" ",Tableau1[[#This Row],[Durée A,T]])-1)*1*IF(ISNUMBER(FIND("jour",Tableau1[[#This Row],[Durée A,T]])),1,6)+Tableau1[[#This Row],[Date]]</f>
        <v>43682</v>
      </c>
    </row>
    <row r="377" spans="1:11" ht="16.5" thickTop="1" thickBot="1" x14ac:dyDescent="0.3">
      <c r="A377" s="125">
        <v>372</v>
      </c>
      <c r="B377" s="87" t="s">
        <v>852</v>
      </c>
      <c r="C377" s="83" t="s">
        <v>8</v>
      </c>
      <c r="D377" s="57" t="s">
        <v>410</v>
      </c>
      <c r="E377" s="77" t="s">
        <v>454</v>
      </c>
      <c r="F377" s="98">
        <v>43682</v>
      </c>
      <c r="G377" s="58" t="s">
        <v>399</v>
      </c>
      <c r="H377" s="105" t="s">
        <v>855</v>
      </c>
      <c r="I377" s="68" t="s">
        <v>10</v>
      </c>
      <c r="J377" s="72" t="s">
        <v>11</v>
      </c>
      <c r="K377" s="86">
        <f>MID(Tableau1[[#This Row],[Durée A,T]],1,FIND(" ",Tableau1[[#This Row],[Durée A,T]])-1)*1*IF(ISNUMBER(FIND("jour",Tableau1[[#This Row],[Durée A,T]])),1,6)+Tableau1[[#This Row],[Date]]</f>
        <v>43683</v>
      </c>
    </row>
    <row r="378" spans="1:11" ht="16.5" thickTop="1" thickBot="1" x14ac:dyDescent="0.3">
      <c r="A378" s="125">
        <v>373</v>
      </c>
      <c r="B378" s="87" t="s">
        <v>853</v>
      </c>
      <c r="C378" s="83" t="s">
        <v>8</v>
      </c>
      <c r="D378" s="57" t="s">
        <v>410</v>
      </c>
      <c r="E378" s="77" t="s">
        <v>451</v>
      </c>
      <c r="F378" s="98">
        <v>43682</v>
      </c>
      <c r="G378" s="58" t="s">
        <v>399</v>
      </c>
      <c r="H378" s="105" t="s">
        <v>856</v>
      </c>
      <c r="I378" s="68" t="s">
        <v>10</v>
      </c>
      <c r="J378" s="72" t="s">
        <v>11</v>
      </c>
      <c r="K378" s="86">
        <f>MID(Tableau1[[#This Row],[Durée A,T]],1,FIND(" ",Tableau1[[#This Row],[Durée A,T]])-1)*1*IF(ISNUMBER(FIND("jour",Tableau1[[#This Row],[Durée A,T]])),1,6)+Tableau1[[#This Row],[Date]]</f>
        <v>43683</v>
      </c>
    </row>
    <row r="379" spans="1:11" ht="16.5" thickTop="1" thickBot="1" x14ac:dyDescent="0.3">
      <c r="A379" s="125">
        <v>374</v>
      </c>
      <c r="B379" s="87" t="s">
        <v>854</v>
      </c>
      <c r="C379" s="83" t="s">
        <v>8</v>
      </c>
      <c r="D379" s="57" t="s">
        <v>410</v>
      </c>
      <c r="E379" s="77" t="s">
        <v>532</v>
      </c>
      <c r="F379" s="98">
        <v>43682</v>
      </c>
      <c r="G379" s="58" t="s">
        <v>399</v>
      </c>
      <c r="H379" s="105" t="s">
        <v>857</v>
      </c>
      <c r="I379" s="68" t="s">
        <v>10</v>
      </c>
      <c r="J379" s="72" t="s">
        <v>11</v>
      </c>
      <c r="K379" s="86">
        <f>MID(Tableau1[[#This Row],[Durée A,T]],1,FIND(" ",Tableau1[[#This Row],[Durée A,T]])-1)*1*IF(ISNUMBER(FIND("jour",Tableau1[[#This Row],[Durée A,T]])),1,6)+Tableau1[[#This Row],[Date]]</f>
        <v>43683</v>
      </c>
    </row>
    <row r="380" spans="1:11" ht="16.5" thickTop="1" thickBot="1" x14ac:dyDescent="0.3">
      <c r="A380" s="125">
        <v>375</v>
      </c>
      <c r="B380" s="87" t="s">
        <v>858</v>
      </c>
      <c r="C380" s="83" t="s">
        <v>8</v>
      </c>
      <c r="D380" s="57" t="s">
        <v>410</v>
      </c>
      <c r="E380" s="77" t="s">
        <v>454</v>
      </c>
      <c r="F380" s="98">
        <v>43685</v>
      </c>
      <c r="G380" s="58" t="s">
        <v>399</v>
      </c>
      <c r="H380" s="105" t="s">
        <v>859</v>
      </c>
      <c r="I380" s="68" t="s">
        <v>10</v>
      </c>
      <c r="J380" s="72" t="s">
        <v>11</v>
      </c>
      <c r="K380" s="86">
        <f>MID(Tableau1[[#This Row],[Durée A,T]],1,FIND(" ",Tableau1[[#This Row],[Durée A,T]])-1)*1*IF(ISNUMBER(FIND("jour",Tableau1[[#This Row],[Durée A,T]])),1,6)+Tableau1[[#This Row],[Date]]</f>
        <v>43686</v>
      </c>
    </row>
    <row r="381" spans="1:11" ht="16.5" thickTop="1" thickBot="1" x14ac:dyDescent="0.3">
      <c r="A381" s="125">
        <v>376</v>
      </c>
      <c r="B381" s="87" t="s">
        <v>860</v>
      </c>
      <c r="C381" s="83" t="s">
        <v>8</v>
      </c>
      <c r="D381" s="57" t="s">
        <v>410</v>
      </c>
      <c r="E381" s="77" t="s">
        <v>466</v>
      </c>
      <c r="F381" s="98">
        <v>43686</v>
      </c>
      <c r="G381" s="58" t="s">
        <v>399</v>
      </c>
      <c r="H381" s="105" t="s">
        <v>861</v>
      </c>
      <c r="I381" s="68" t="s">
        <v>10</v>
      </c>
      <c r="J381" s="72" t="s">
        <v>11</v>
      </c>
      <c r="K381" s="86">
        <f>MID(Tableau1[[#This Row],[Durée A,T]],1,FIND(" ",Tableau1[[#This Row],[Durée A,T]])-1)*1*IF(ISNUMBER(FIND("jour",Tableau1[[#This Row],[Durée A,T]])),1,6)+Tableau1[[#This Row],[Date]]</f>
        <v>43687</v>
      </c>
    </row>
    <row r="382" spans="1:11" ht="16.5" thickTop="1" thickBot="1" x14ac:dyDescent="0.3">
      <c r="A382" s="125">
        <v>377</v>
      </c>
      <c r="B382" s="87" t="s">
        <v>862</v>
      </c>
      <c r="C382" s="83" t="s">
        <v>8</v>
      </c>
      <c r="D382" s="57" t="s">
        <v>410</v>
      </c>
      <c r="E382" s="77" t="s">
        <v>732</v>
      </c>
      <c r="F382" s="98">
        <v>43686</v>
      </c>
      <c r="G382" s="58" t="s">
        <v>405</v>
      </c>
      <c r="H382" s="105" t="s">
        <v>819</v>
      </c>
      <c r="I382" s="68" t="s">
        <v>10</v>
      </c>
      <c r="J382" s="72" t="s">
        <v>11</v>
      </c>
      <c r="K382" s="86">
        <f>MID(Tableau1[[#This Row],[Durée A,T]],1,FIND(" ",Tableau1[[#This Row],[Durée A,T]])-1)*1*IF(ISNUMBER(FIND("jour",Tableau1[[#This Row],[Durée A,T]])),1,6)+Tableau1[[#This Row],[Date]]</f>
        <v>43692</v>
      </c>
    </row>
    <row r="383" spans="1:11" ht="16.5" thickTop="1" thickBot="1" x14ac:dyDescent="0.3">
      <c r="A383" s="125">
        <v>378</v>
      </c>
      <c r="B383" s="87" t="s">
        <v>863</v>
      </c>
      <c r="C383" s="83" t="s">
        <v>8</v>
      </c>
      <c r="D383" s="57" t="s">
        <v>410</v>
      </c>
      <c r="E383" s="77" t="s">
        <v>732</v>
      </c>
      <c r="F383" s="98">
        <v>43686</v>
      </c>
      <c r="G383" s="58" t="s">
        <v>405</v>
      </c>
      <c r="H383" s="105" t="s">
        <v>818</v>
      </c>
      <c r="I383" s="68" t="s">
        <v>10</v>
      </c>
      <c r="J383" s="72" t="s">
        <v>11</v>
      </c>
      <c r="K383" s="86">
        <f>MID(Tableau1[[#This Row],[Durée A,T]],1,FIND(" ",Tableau1[[#This Row],[Durée A,T]])-1)*1*IF(ISNUMBER(FIND("jour",Tableau1[[#This Row],[Durée A,T]])),1,6)+Tableau1[[#This Row],[Date]]</f>
        <v>43692</v>
      </c>
    </row>
    <row r="384" spans="1:11" ht="16.5" thickTop="1" thickBot="1" x14ac:dyDescent="0.3">
      <c r="A384" s="125">
        <v>379</v>
      </c>
      <c r="B384" s="87" t="s">
        <v>864</v>
      </c>
      <c r="C384" s="83" t="s">
        <v>8</v>
      </c>
      <c r="D384" s="57" t="s">
        <v>410</v>
      </c>
      <c r="E384" s="77" t="s">
        <v>732</v>
      </c>
      <c r="F384" s="98">
        <v>43686</v>
      </c>
      <c r="G384" s="58" t="s">
        <v>399</v>
      </c>
      <c r="H384" s="104" t="s">
        <v>865</v>
      </c>
      <c r="I384" s="59" t="s">
        <v>10</v>
      </c>
      <c r="J384" s="93" t="s">
        <v>11</v>
      </c>
      <c r="K384" s="86">
        <f>MID(Tableau1[[#This Row],[Durée A,T]],1,FIND(" ",Tableau1[[#This Row],[Durée A,T]])-1)*1*IF(ISNUMBER(FIND("jour",Tableau1[[#This Row],[Durée A,T]])),1,6)+Tableau1[[#This Row],[Date]]</f>
        <v>43687</v>
      </c>
    </row>
    <row r="385" spans="1:11" ht="16.5" thickTop="1" thickBot="1" x14ac:dyDescent="0.3">
      <c r="A385" s="125">
        <v>380</v>
      </c>
      <c r="B385" s="87" t="s">
        <v>866</v>
      </c>
      <c r="C385" s="83" t="s">
        <v>8</v>
      </c>
      <c r="D385" s="57" t="s">
        <v>410</v>
      </c>
      <c r="E385" s="77" t="s">
        <v>732</v>
      </c>
      <c r="F385" s="98">
        <v>43687</v>
      </c>
      <c r="G385" s="58" t="s">
        <v>399</v>
      </c>
      <c r="H385" s="104" t="s">
        <v>867</v>
      </c>
      <c r="I385" s="59" t="s">
        <v>10</v>
      </c>
      <c r="J385" s="93" t="s">
        <v>11</v>
      </c>
      <c r="K385" s="86">
        <f>MID(Tableau1[[#This Row],[Durée A,T]],1,FIND(" ",Tableau1[[#This Row],[Durée A,T]])-1)*1*IF(ISNUMBER(FIND("jour",Tableau1[[#This Row],[Durée A,T]])),1,6)+Tableau1[[#This Row],[Date]]</f>
        <v>43688</v>
      </c>
    </row>
    <row r="386" spans="1:11" ht="16.5" thickTop="1" thickBot="1" x14ac:dyDescent="0.3">
      <c r="A386" s="125">
        <v>381</v>
      </c>
      <c r="B386" s="87" t="s">
        <v>868</v>
      </c>
      <c r="C386" s="83" t="s">
        <v>8</v>
      </c>
      <c r="D386" s="57" t="s">
        <v>410</v>
      </c>
      <c r="E386" s="77" t="s">
        <v>732</v>
      </c>
      <c r="F386" s="98">
        <v>43690</v>
      </c>
      <c r="G386" s="58" t="s">
        <v>399</v>
      </c>
      <c r="H386" s="104" t="s">
        <v>869</v>
      </c>
      <c r="I386" s="59" t="s">
        <v>10</v>
      </c>
      <c r="J386" s="93" t="s">
        <v>11</v>
      </c>
      <c r="K386" s="86">
        <f>MID(Tableau1[[#This Row],[Durée A,T]],1,FIND(" ",Tableau1[[#This Row],[Durée A,T]])-1)*1*IF(ISNUMBER(FIND("jour",Tableau1[[#This Row],[Durée A,T]])),1,6)+Tableau1[[#This Row],[Date]]</f>
        <v>43691</v>
      </c>
    </row>
    <row r="387" spans="1:11" ht="16.5" thickTop="1" thickBot="1" x14ac:dyDescent="0.3">
      <c r="A387" s="125">
        <v>382</v>
      </c>
      <c r="B387" s="87" t="s">
        <v>870</v>
      </c>
      <c r="C387" s="83" t="s">
        <v>8</v>
      </c>
      <c r="D387" s="57" t="s">
        <v>410</v>
      </c>
      <c r="E387" s="77" t="s">
        <v>732</v>
      </c>
      <c r="F387" s="98">
        <v>43691</v>
      </c>
      <c r="G387" s="58" t="s">
        <v>400</v>
      </c>
      <c r="H387" s="104" t="s">
        <v>872</v>
      </c>
      <c r="I387" s="59" t="s">
        <v>10</v>
      </c>
      <c r="J387" s="93" t="s">
        <v>11</v>
      </c>
      <c r="K387" s="86">
        <f>MID(Tableau1[[#This Row],[Durée A,T]],1,FIND(" ",Tableau1[[#This Row],[Durée A,T]])-1)*1*IF(ISNUMBER(FIND("jour",Tableau1[[#This Row],[Durée A,T]])),1,6)+Tableau1[[#This Row],[Date]]</f>
        <v>43693</v>
      </c>
    </row>
    <row r="388" spans="1:11" ht="16.5" thickTop="1" thickBot="1" x14ac:dyDescent="0.3">
      <c r="A388" s="125">
        <v>383</v>
      </c>
      <c r="B388" s="87" t="s">
        <v>871</v>
      </c>
      <c r="C388" s="83" t="s">
        <v>8</v>
      </c>
      <c r="D388" s="57" t="s">
        <v>410</v>
      </c>
      <c r="E388" s="77" t="s">
        <v>732</v>
      </c>
      <c r="F388" s="98">
        <v>43691</v>
      </c>
      <c r="G388" s="58" t="s">
        <v>400</v>
      </c>
      <c r="H388" s="104" t="s">
        <v>873</v>
      </c>
      <c r="I388" s="96" t="s">
        <v>10</v>
      </c>
      <c r="J388" s="97" t="s">
        <v>11</v>
      </c>
      <c r="K388" s="86">
        <f>MID(Tableau1[[#This Row],[Durée A,T]],1,FIND(" ",Tableau1[[#This Row],[Durée A,T]])-1)*1*IF(ISNUMBER(FIND("jour",Tableau1[[#This Row],[Durée A,T]])),1,6)+Tableau1[[#This Row],[Date]]</f>
        <v>43693</v>
      </c>
    </row>
    <row r="389" spans="1:11" ht="16.5" thickTop="1" thickBot="1" x14ac:dyDescent="0.3">
      <c r="A389" s="125">
        <v>384</v>
      </c>
      <c r="B389" s="87" t="s">
        <v>874</v>
      </c>
      <c r="C389" s="83" t="s">
        <v>8</v>
      </c>
      <c r="D389" s="57" t="s">
        <v>410</v>
      </c>
      <c r="E389" s="77" t="s">
        <v>732</v>
      </c>
      <c r="F389" s="98">
        <v>43691</v>
      </c>
      <c r="G389" s="58" t="s">
        <v>399</v>
      </c>
      <c r="H389" s="104" t="s">
        <v>875</v>
      </c>
      <c r="I389" s="96" t="s">
        <v>10</v>
      </c>
      <c r="J389" s="97" t="s">
        <v>11</v>
      </c>
      <c r="K389" s="86">
        <f>MID(Tableau1[[#This Row],[Durée A,T]],1,FIND(" ",Tableau1[[#This Row],[Durée A,T]])-1)*1*IF(ISNUMBER(FIND("jour",Tableau1[[#This Row],[Durée A,T]])),1,6)+Tableau1[[#This Row],[Date]]</f>
        <v>43692</v>
      </c>
    </row>
    <row r="390" spans="1:11" ht="16.5" thickTop="1" thickBot="1" x14ac:dyDescent="0.3">
      <c r="A390" s="125">
        <v>385</v>
      </c>
      <c r="B390" s="87" t="s">
        <v>876</v>
      </c>
      <c r="C390" s="83" t="s">
        <v>434</v>
      </c>
      <c r="D390" s="57" t="s">
        <v>410</v>
      </c>
      <c r="E390" s="77" t="s">
        <v>466</v>
      </c>
      <c r="F390" s="98">
        <v>43692</v>
      </c>
      <c r="G390" s="58" t="s">
        <v>399</v>
      </c>
      <c r="H390" s="104" t="s">
        <v>884</v>
      </c>
      <c r="I390" s="96" t="s">
        <v>10</v>
      </c>
      <c r="J390" s="97" t="s">
        <v>11</v>
      </c>
      <c r="K390" s="86">
        <f>MID(Tableau1[[#This Row],[Durée A,T]],1,FIND(" ",Tableau1[[#This Row],[Durée A,T]])-1)*1*IF(ISNUMBER(FIND("jour",Tableau1[[#This Row],[Durée A,T]])),1,6)+Tableau1[[#This Row],[Date]]</f>
        <v>43693</v>
      </c>
    </row>
    <row r="391" spans="1:11" ht="16.5" thickTop="1" thickBot="1" x14ac:dyDescent="0.3">
      <c r="A391" s="125">
        <v>386</v>
      </c>
      <c r="B391" s="87" t="s">
        <v>877</v>
      </c>
      <c r="C391" s="83" t="s">
        <v>434</v>
      </c>
      <c r="D391" s="57" t="s">
        <v>410</v>
      </c>
      <c r="E391" s="77" t="s">
        <v>454</v>
      </c>
      <c r="F391" s="98">
        <v>43693</v>
      </c>
      <c r="G391" s="58" t="s">
        <v>399</v>
      </c>
      <c r="H391" s="104" t="s">
        <v>885</v>
      </c>
      <c r="I391" s="96" t="s">
        <v>10</v>
      </c>
      <c r="J391" s="97" t="s">
        <v>11</v>
      </c>
      <c r="K391" s="86">
        <f>MID(Tableau1[[#This Row],[Durée A,T]],1,FIND(" ",Tableau1[[#This Row],[Durée A,T]])-1)*1*IF(ISNUMBER(FIND("jour",Tableau1[[#This Row],[Durée A,T]])),1,6)+Tableau1[[#This Row],[Date]]</f>
        <v>43694</v>
      </c>
    </row>
    <row r="392" spans="1:11" ht="16.5" thickTop="1" thickBot="1" x14ac:dyDescent="0.3">
      <c r="A392" s="125">
        <v>387</v>
      </c>
      <c r="B392" s="87" t="s">
        <v>878</v>
      </c>
      <c r="C392" s="83" t="s">
        <v>556</v>
      </c>
      <c r="D392" s="57" t="s">
        <v>410</v>
      </c>
      <c r="E392" s="77" t="s">
        <v>462</v>
      </c>
      <c r="F392" s="98">
        <v>43694</v>
      </c>
      <c r="G392" s="58" t="s">
        <v>399</v>
      </c>
      <c r="H392" s="104" t="s">
        <v>886</v>
      </c>
      <c r="I392" s="96" t="s">
        <v>10</v>
      </c>
      <c r="J392" s="97" t="s">
        <v>11</v>
      </c>
      <c r="K392" s="86">
        <f>MID(Tableau1[[#This Row],[Durée A,T]],1,FIND(" ",Tableau1[[#This Row],[Durée A,T]])-1)*1*IF(ISNUMBER(FIND("jour",Tableau1[[#This Row],[Durée A,T]])),1,6)+Tableau1[[#This Row],[Date]]</f>
        <v>43695</v>
      </c>
    </row>
    <row r="393" spans="1:11" ht="16.5" thickTop="1" thickBot="1" x14ac:dyDescent="0.3">
      <c r="A393" s="125">
        <v>388</v>
      </c>
      <c r="B393" s="87" t="s">
        <v>879</v>
      </c>
      <c r="C393" s="83" t="s">
        <v>556</v>
      </c>
      <c r="D393" s="57" t="s">
        <v>410</v>
      </c>
      <c r="E393" s="77" t="s">
        <v>462</v>
      </c>
      <c r="F393" s="98">
        <v>43694</v>
      </c>
      <c r="G393" s="58" t="s">
        <v>399</v>
      </c>
      <c r="H393" s="104" t="s">
        <v>887</v>
      </c>
      <c r="I393" s="96" t="s">
        <v>10</v>
      </c>
      <c r="J393" s="97" t="s">
        <v>11</v>
      </c>
      <c r="K393" s="86">
        <f>MID(Tableau1[[#This Row],[Durée A,T]],1,FIND(" ",Tableau1[[#This Row],[Durée A,T]])-1)*1*IF(ISNUMBER(FIND("jour",Tableau1[[#This Row],[Durée A,T]])),1,6)+Tableau1[[#This Row],[Date]]</f>
        <v>43695</v>
      </c>
    </row>
    <row r="394" spans="1:11" ht="16.5" thickTop="1" thickBot="1" x14ac:dyDescent="0.3">
      <c r="A394" s="125">
        <v>389</v>
      </c>
      <c r="B394" s="87" t="s">
        <v>880</v>
      </c>
      <c r="C394" s="83" t="s">
        <v>434</v>
      </c>
      <c r="D394" s="57" t="s">
        <v>410</v>
      </c>
      <c r="E394" s="77" t="s">
        <v>454</v>
      </c>
      <c r="F394" s="98">
        <v>43694</v>
      </c>
      <c r="G394" s="58" t="s">
        <v>405</v>
      </c>
      <c r="H394" s="104" t="s">
        <v>801</v>
      </c>
      <c r="I394" s="96" t="s">
        <v>10</v>
      </c>
      <c r="J394" s="97" t="s">
        <v>11</v>
      </c>
      <c r="K394" s="86">
        <f>MID(Tableau1[[#This Row],[Durée A,T]],1,FIND(" ",Tableau1[[#This Row],[Durée A,T]])-1)*1*IF(ISNUMBER(FIND("jour",Tableau1[[#This Row],[Durée A,T]])),1,6)+Tableau1[[#This Row],[Date]]</f>
        <v>43700</v>
      </c>
    </row>
    <row r="395" spans="1:11" ht="16.5" thickTop="1" thickBot="1" x14ac:dyDescent="0.3">
      <c r="A395" s="125">
        <v>390</v>
      </c>
      <c r="B395" s="87" t="s">
        <v>881</v>
      </c>
      <c r="C395" s="83" t="s">
        <v>434</v>
      </c>
      <c r="D395" s="57" t="s">
        <v>410</v>
      </c>
      <c r="E395" s="77" t="s">
        <v>454</v>
      </c>
      <c r="F395" s="98">
        <v>43694</v>
      </c>
      <c r="G395" s="58" t="s">
        <v>405</v>
      </c>
      <c r="H395" s="104" t="s">
        <v>770</v>
      </c>
      <c r="I395" s="96" t="s">
        <v>10</v>
      </c>
      <c r="J395" s="97" t="s">
        <v>11</v>
      </c>
      <c r="K395" s="86">
        <f>MID(Tableau1[[#This Row],[Durée A,T]],1,FIND(" ",Tableau1[[#This Row],[Durée A,T]])-1)*1*IF(ISNUMBER(FIND("jour",Tableau1[[#This Row],[Durée A,T]])),1,6)+Tableau1[[#This Row],[Date]]</f>
        <v>43700</v>
      </c>
    </row>
    <row r="396" spans="1:11" ht="16.5" thickTop="1" thickBot="1" x14ac:dyDescent="0.3">
      <c r="A396" s="125">
        <v>391</v>
      </c>
      <c r="B396" s="87" t="s">
        <v>882</v>
      </c>
      <c r="C396" s="83" t="s">
        <v>434</v>
      </c>
      <c r="D396" s="57" t="s">
        <v>410</v>
      </c>
      <c r="E396" s="77" t="s">
        <v>462</v>
      </c>
      <c r="F396" s="98">
        <v>43694</v>
      </c>
      <c r="G396" s="58" t="s">
        <v>399</v>
      </c>
      <c r="H396" s="104" t="s">
        <v>888</v>
      </c>
      <c r="I396" s="96" t="s">
        <v>10</v>
      </c>
      <c r="J396" s="97" t="s">
        <v>11</v>
      </c>
      <c r="K396" s="86">
        <f>MID(Tableau1[[#This Row],[Durée A,T]],1,FIND(" ",Tableau1[[#This Row],[Durée A,T]])-1)*1*IF(ISNUMBER(FIND("jour",Tableau1[[#This Row],[Durée A,T]])),1,6)+Tableau1[[#This Row],[Date]]</f>
        <v>43695</v>
      </c>
    </row>
    <row r="397" spans="1:11" ht="16.5" thickTop="1" thickBot="1" x14ac:dyDescent="0.3">
      <c r="A397" s="125">
        <v>392</v>
      </c>
      <c r="B397" s="87" t="s">
        <v>883</v>
      </c>
      <c r="C397" s="83" t="s">
        <v>434</v>
      </c>
      <c r="D397" s="57" t="s">
        <v>410</v>
      </c>
      <c r="E397" s="77" t="s">
        <v>462</v>
      </c>
      <c r="F397" s="98">
        <v>43694</v>
      </c>
      <c r="G397" s="58" t="s">
        <v>399</v>
      </c>
      <c r="H397" s="104" t="s">
        <v>889</v>
      </c>
      <c r="I397" s="96" t="s">
        <v>10</v>
      </c>
      <c r="J397" s="97" t="s">
        <v>11</v>
      </c>
      <c r="K397" s="86">
        <f>MID(Tableau1[[#This Row],[Durée A,T]],1,FIND(" ",Tableau1[[#This Row],[Durée A,T]])-1)*1*IF(ISNUMBER(FIND("jour",Tableau1[[#This Row],[Durée A,T]])),1,6)+Tableau1[[#This Row],[Date]]</f>
        <v>43695</v>
      </c>
    </row>
    <row r="398" spans="1:11" ht="16.5" thickTop="1" thickBot="1" x14ac:dyDescent="0.3">
      <c r="A398" s="125">
        <v>393</v>
      </c>
      <c r="B398" s="87" t="s">
        <v>890</v>
      </c>
      <c r="C398" s="83" t="s">
        <v>434</v>
      </c>
      <c r="D398" s="57" t="s">
        <v>410</v>
      </c>
      <c r="E398" s="77" t="s">
        <v>454</v>
      </c>
      <c r="F398" s="98">
        <v>43694</v>
      </c>
      <c r="G398" s="58" t="s">
        <v>399</v>
      </c>
      <c r="H398" s="104" t="s">
        <v>898</v>
      </c>
      <c r="I398" s="96" t="s">
        <v>10</v>
      </c>
      <c r="J398" s="97" t="s">
        <v>11</v>
      </c>
      <c r="K398" s="86">
        <f>MID(Tableau1[[#This Row],[Durée A,T]],1,FIND(" ",Tableau1[[#This Row],[Durée A,T]])-1)*1*IF(ISNUMBER(FIND("jour",Tableau1[[#This Row],[Durée A,T]])),1,6)+Tableau1[[#This Row],[Date]]</f>
        <v>43695</v>
      </c>
    </row>
    <row r="399" spans="1:11" ht="16.5" thickTop="1" thickBot="1" x14ac:dyDescent="0.3">
      <c r="A399" s="125">
        <v>394</v>
      </c>
      <c r="B399" s="87" t="s">
        <v>891</v>
      </c>
      <c r="C399" s="83" t="s">
        <v>556</v>
      </c>
      <c r="D399" s="57" t="s">
        <v>410</v>
      </c>
      <c r="E399" s="77" t="s">
        <v>462</v>
      </c>
      <c r="F399" s="98">
        <v>43696</v>
      </c>
      <c r="G399" s="58" t="s">
        <v>399</v>
      </c>
      <c r="H399" s="104" t="s">
        <v>903</v>
      </c>
      <c r="I399" s="96" t="s">
        <v>10</v>
      </c>
      <c r="J399" s="97" t="s">
        <v>11</v>
      </c>
      <c r="K399" s="86">
        <f>MID(Tableau1[[#This Row],[Durée A,T]],1,FIND(" ",Tableau1[[#This Row],[Durée A,T]])-1)*1*IF(ISNUMBER(FIND("jour",Tableau1[[#This Row],[Durée A,T]])),1,6)+Tableau1[[#This Row],[Date]]</f>
        <v>43697</v>
      </c>
    </row>
    <row r="400" spans="1:11" ht="16.5" thickTop="1" thickBot="1" x14ac:dyDescent="0.3">
      <c r="A400" s="125">
        <v>395</v>
      </c>
      <c r="B400" s="87" t="s">
        <v>892</v>
      </c>
      <c r="C400" s="83" t="s">
        <v>434</v>
      </c>
      <c r="D400" s="57" t="s">
        <v>410</v>
      </c>
      <c r="E400" s="77" t="s">
        <v>454</v>
      </c>
      <c r="F400" s="98">
        <v>43697</v>
      </c>
      <c r="G400" s="58" t="s">
        <v>399</v>
      </c>
      <c r="H400" s="104" t="s">
        <v>904</v>
      </c>
      <c r="I400" s="96" t="s">
        <v>10</v>
      </c>
      <c r="J400" s="97" t="s">
        <v>11</v>
      </c>
      <c r="K400" s="86">
        <f>MID(Tableau1[[#This Row],[Durée A,T]],1,FIND(" ",Tableau1[[#This Row],[Durée A,T]])-1)*1*IF(ISNUMBER(FIND("jour",Tableau1[[#This Row],[Durée A,T]])),1,6)+Tableau1[[#This Row],[Date]]</f>
        <v>43698</v>
      </c>
    </row>
    <row r="401" spans="1:11" ht="16.5" thickTop="1" thickBot="1" x14ac:dyDescent="0.3">
      <c r="A401" s="125">
        <v>396</v>
      </c>
      <c r="B401" s="87" t="s">
        <v>893</v>
      </c>
      <c r="C401" s="83" t="s">
        <v>434</v>
      </c>
      <c r="D401" s="57" t="s">
        <v>410</v>
      </c>
      <c r="E401" s="77" t="s">
        <v>454</v>
      </c>
      <c r="F401" s="98">
        <v>43697</v>
      </c>
      <c r="G401" s="58" t="s">
        <v>399</v>
      </c>
      <c r="H401" s="104" t="s">
        <v>905</v>
      </c>
      <c r="I401" s="96" t="s">
        <v>10</v>
      </c>
      <c r="J401" s="97" t="s">
        <v>11</v>
      </c>
      <c r="K401" s="86">
        <f>MID(Tableau1[[#This Row],[Durée A,T]],1,FIND(" ",Tableau1[[#This Row],[Durée A,T]])-1)*1*IF(ISNUMBER(FIND("jour",Tableau1[[#This Row],[Durée A,T]])),1,6)+Tableau1[[#This Row],[Date]]</f>
        <v>43698</v>
      </c>
    </row>
    <row r="402" spans="1:11" ht="16.5" thickTop="1" thickBot="1" x14ac:dyDescent="0.3">
      <c r="A402" s="125">
        <v>397</v>
      </c>
      <c r="B402" s="87" t="s">
        <v>894</v>
      </c>
      <c r="C402" s="83" t="s">
        <v>556</v>
      </c>
      <c r="D402" s="57" t="s">
        <v>410</v>
      </c>
      <c r="E402" s="77" t="s">
        <v>466</v>
      </c>
      <c r="F402" s="98">
        <v>43699</v>
      </c>
      <c r="G402" s="58" t="s">
        <v>399</v>
      </c>
      <c r="H402" s="104" t="s">
        <v>906</v>
      </c>
      <c r="I402" s="96" t="s">
        <v>10</v>
      </c>
      <c r="J402" s="97" t="s">
        <v>11</v>
      </c>
      <c r="K402" s="86">
        <f>MID(Tableau1[[#This Row],[Durée A,T]],1,FIND(" ",Tableau1[[#This Row],[Durée A,T]])-1)*1*IF(ISNUMBER(FIND("jour",Tableau1[[#This Row],[Durée A,T]])),1,6)+Tableau1[[#This Row],[Date]]</f>
        <v>43700</v>
      </c>
    </row>
    <row r="403" spans="1:11" ht="16.5" thickTop="1" thickBot="1" x14ac:dyDescent="0.3">
      <c r="A403" s="125">
        <v>398</v>
      </c>
      <c r="B403" s="87" t="s">
        <v>895</v>
      </c>
      <c r="C403" s="83" t="s">
        <v>556</v>
      </c>
      <c r="D403" s="57" t="s">
        <v>410</v>
      </c>
      <c r="E403" s="77" t="s">
        <v>466</v>
      </c>
      <c r="F403" s="98">
        <v>43699</v>
      </c>
      <c r="G403" s="58" t="s">
        <v>399</v>
      </c>
      <c r="H403" s="104" t="s">
        <v>907</v>
      </c>
      <c r="I403" s="96" t="s">
        <v>171</v>
      </c>
      <c r="J403" s="97" t="s">
        <v>11</v>
      </c>
      <c r="K403" s="86">
        <f>MID(Tableau1[[#This Row],[Durée A,T]],1,FIND(" ",Tableau1[[#This Row],[Durée A,T]])-1)*1*IF(ISNUMBER(FIND("jour",Tableau1[[#This Row],[Durée A,T]])),1,6)+Tableau1[[#This Row],[Date]]</f>
        <v>43700</v>
      </c>
    </row>
    <row r="404" spans="1:11" ht="16.5" thickTop="1" thickBot="1" x14ac:dyDescent="0.3">
      <c r="A404" s="125">
        <v>399</v>
      </c>
      <c r="B404" s="87" t="s">
        <v>896</v>
      </c>
      <c r="C404" s="83" t="s">
        <v>556</v>
      </c>
      <c r="D404" s="57" t="s">
        <v>410</v>
      </c>
      <c r="E404" s="77" t="s">
        <v>466</v>
      </c>
      <c r="F404" s="98">
        <v>43699</v>
      </c>
      <c r="G404" s="58" t="s">
        <v>399</v>
      </c>
      <c r="H404" s="104" t="s">
        <v>908</v>
      </c>
      <c r="I404" s="96" t="s">
        <v>171</v>
      </c>
      <c r="J404" s="97" t="s">
        <v>11</v>
      </c>
      <c r="K404" s="86">
        <f>MID(Tableau1[[#This Row],[Durée A,T]],1,FIND(" ",Tableau1[[#This Row],[Durée A,T]])-1)*1*IF(ISNUMBER(FIND("jour",Tableau1[[#This Row],[Durée A,T]])),1,6)+Tableau1[[#This Row],[Date]]</f>
        <v>43700</v>
      </c>
    </row>
    <row r="405" spans="1:11" ht="16.5" thickTop="1" thickBot="1" x14ac:dyDescent="0.3">
      <c r="A405" s="125">
        <v>400</v>
      </c>
      <c r="B405" s="87" t="s">
        <v>897</v>
      </c>
      <c r="C405" s="83" t="s">
        <v>434</v>
      </c>
      <c r="D405" s="57" t="s">
        <v>410</v>
      </c>
      <c r="E405" s="77" t="s">
        <v>454</v>
      </c>
      <c r="F405" s="98">
        <v>43699</v>
      </c>
      <c r="G405" s="58" t="s">
        <v>399</v>
      </c>
      <c r="H405" s="104" t="s">
        <v>909</v>
      </c>
      <c r="I405" s="96" t="s">
        <v>10</v>
      </c>
      <c r="J405" s="97" t="s">
        <v>11</v>
      </c>
      <c r="K405" s="86">
        <f>MID(Tableau1[[#This Row],[Durée A,T]],1,FIND(" ",Tableau1[[#This Row],[Durée A,T]])-1)*1*IF(ISNUMBER(FIND("jour",Tableau1[[#This Row],[Durée A,T]])),1,6)+Tableau1[[#This Row],[Date]]</f>
        <v>43700</v>
      </c>
    </row>
    <row r="406" spans="1:11" ht="16.5" thickTop="1" thickBot="1" x14ac:dyDescent="0.3">
      <c r="A406" s="125">
        <v>401</v>
      </c>
      <c r="B406" s="87" t="s">
        <v>899</v>
      </c>
      <c r="C406" s="83" t="s">
        <v>434</v>
      </c>
      <c r="D406" s="57" t="s">
        <v>410</v>
      </c>
      <c r="E406" s="77" t="s">
        <v>454</v>
      </c>
      <c r="F406" s="98">
        <v>43699</v>
      </c>
      <c r="G406" s="58" t="s">
        <v>399</v>
      </c>
      <c r="H406" s="104" t="s">
        <v>910</v>
      </c>
      <c r="I406" s="96" t="s">
        <v>10</v>
      </c>
      <c r="J406" s="97" t="s">
        <v>11</v>
      </c>
      <c r="K406" s="86">
        <f>MID(Tableau1[[#This Row],[Durée A,T]],1,FIND(" ",Tableau1[[#This Row],[Durée A,T]])-1)*1*IF(ISNUMBER(FIND("jour",Tableau1[[#This Row],[Durée A,T]])),1,6)+Tableau1[[#This Row],[Date]]</f>
        <v>43700</v>
      </c>
    </row>
    <row r="407" spans="1:11" ht="16.5" thickTop="1" thickBot="1" x14ac:dyDescent="0.3">
      <c r="A407" s="125">
        <v>402</v>
      </c>
      <c r="B407" s="87" t="s">
        <v>900</v>
      </c>
      <c r="C407" s="83" t="s">
        <v>556</v>
      </c>
      <c r="D407" s="57" t="s">
        <v>410</v>
      </c>
      <c r="E407" s="77" t="s">
        <v>466</v>
      </c>
      <c r="F407" s="98">
        <v>43700</v>
      </c>
      <c r="G407" s="58" t="s">
        <v>399</v>
      </c>
      <c r="H407" s="104" t="s">
        <v>911</v>
      </c>
      <c r="I407" s="96" t="s">
        <v>171</v>
      </c>
      <c r="J407" s="97" t="s">
        <v>11</v>
      </c>
      <c r="K407" s="86">
        <f>MID(Tableau1[[#This Row],[Durée A,T]],1,FIND(" ",Tableau1[[#This Row],[Durée A,T]])-1)*1*IF(ISNUMBER(FIND("jour",Tableau1[[#This Row],[Durée A,T]])),1,6)+Tableau1[[#This Row],[Date]]</f>
        <v>43701</v>
      </c>
    </row>
    <row r="408" spans="1:11" ht="16.5" thickTop="1" thickBot="1" x14ac:dyDescent="0.3">
      <c r="A408" s="125">
        <v>403</v>
      </c>
      <c r="B408" s="87" t="s">
        <v>901</v>
      </c>
      <c r="C408" s="83" t="s">
        <v>556</v>
      </c>
      <c r="D408" s="57" t="s">
        <v>410</v>
      </c>
      <c r="E408" s="77" t="s">
        <v>466</v>
      </c>
      <c r="F408" s="98">
        <v>43700</v>
      </c>
      <c r="G408" s="58" t="s">
        <v>399</v>
      </c>
      <c r="H408" s="104" t="s">
        <v>912</v>
      </c>
      <c r="I408" s="96" t="s">
        <v>171</v>
      </c>
      <c r="J408" s="97" t="s">
        <v>11</v>
      </c>
      <c r="K408" s="86">
        <f>MID(Tableau1[[#This Row],[Durée A,T]],1,FIND(" ",Tableau1[[#This Row],[Durée A,T]])-1)*1*IF(ISNUMBER(FIND("jour",Tableau1[[#This Row],[Durée A,T]])),1,6)+Tableau1[[#This Row],[Date]]</f>
        <v>43701</v>
      </c>
    </row>
    <row r="409" spans="1:11" ht="16.5" thickTop="1" thickBot="1" x14ac:dyDescent="0.3">
      <c r="A409" s="125">
        <v>404</v>
      </c>
      <c r="B409" s="87" t="s">
        <v>902</v>
      </c>
      <c r="C409" s="83" t="s">
        <v>434</v>
      </c>
      <c r="D409" s="57" t="s">
        <v>410</v>
      </c>
      <c r="E409" s="77" t="s">
        <v>454</v>
      </c>
      <c r="F409" s="98">
        <v>43700</v>
      </c>
      <c r="G409" s="58" t="s">
        <v>399</v>
      </c>
      <c r="H409" s="104" t="s">
        <v>918</v>
      </c>
      <c r="I409" s="96" t="s">
        <v>10</v>
      </c>
      <c r="J409" s="97" t="s">
        <v>11</v>
      </c>
      <c r="K409" s="86">
        <f>MID(Tableau1[[#This Row],[Durée A,T]],1,FIND(" ",Tableau1[[#This Row],[Durée A,T]])-1)*1*IF(ISNUMBER(FIND("jour",Tableau1[[#This Row],[Durée A,T]])),1,6)+Tableau1[[#This Row],[Date]]</f>
        <v>43701</v>
      </c>
    </row>
    <row r="410" spans="1:11" ht="16.5" thickTop="1" thickBot="1" x14ac:dyDescent="0.3">
      <c r="A410" s="125">
        <v>405</v>
      </c>
      <c r="B410" s="87" t="s">
        <v>913</v>
      </c>
      <c r="C410" s="83" t="s">
        <v>434</v>
      </c>
      <c r="D410" s="57" t="s">
        <v>410</v>
      </c>
      <c r="E410" s="77" t="s">
        <v>466</v>
      </c>
      <c r="F410" s="98">
        <v>43700</v>
      </c>
      <c r="G410" s="58" t="s">
        <v>399</v>
      </c>
      <c r="H410" s="104" t="s">
        <v>919</v>
      </c>
      <c r="I410" s="96" t="s">
        <v>10</v>
      </c>
      <c r="J410" s="97" t="s">
        <v>11</v>
      </c>
      <c r="K410" s="86">
        <f>MID(Tableau1[[#This Row],[Durée A,T]],1,FIND(" ",Tableau1[[#This Row],[Durée A,T]])-1)*1*IF(ISNUMBER(FIND("jour",Tableau1[[#This Row],[Durée A,T]])),1,6)+Tableau1[[#This Row],[Date]]</f>
        <v>43701</v>
      </c>
    </row>
    <row r="411" spans="1:11" ht="16.5" thickTop="1" thickBot="1" x14ac:dyDescent="0.3">
      <c r="A411" s="125">
        <v>406</v>
      </c>
      <c r="B411" s="87" t="s">
        <v>914</v>
      </c>
      <c r="C411" s="83" t="s">
        <v>434</v>
      </c>
      <c r="D411" s="57" t="s">
        <v>410</v>
      </c>
      <c r="E411" s="77" t="s">
        <v>466</v>
      </c>
      <c r="F411" s="98">
        <v>43701</v>
      </c>
      <c r="G411" s="58" t="s">
        <v>399</v>
      </c>
      <c r="H411" s="104" t="s">
        <v>922</v>
      </c>
      <c r="I411" s="96" t="s">
        <v>10</v>
      </c>
      <c r="J411" s="97" t="s">
        <v>11</v>
      </c>
      <c r="K411" s="86">
        <f>MID(Tableau1[[#This Row],[Durée A,T]],1,FIND(" ",Tableau1[[#This Row],[Durée A,T]])-1)*1*IF(ISNUMBER(FIND("jour",Tableau1[[#This Row],[Durée A,T]])),1,6)+Tableau1[[#This Row],[Date]]</f>
        <v>43702</v>
      </c>
    </row>
    <row r="412" spans="1:11" ht="16.5" thickTop="1" thickBot="1" x14ac:dyDescent="0.3">
      <c r="A412" s="125">
        <v>407</v>
      </c>
      <c r="B412" s="87" t="s">
        <v>915</v>
      </c>
      <c r="C412" s="83" t="s">
        <v>434</v>
      </c>
      <c r="D412" s="57" t="s">
        <v>410</v>
      </c>
      <c r="E412" s="77" t="s">
        <v>454</v>
      </c>
      <c r="F412" s="98">
        <v>43701</v>
      </c>
      <c r="G412" s="58" t="s">
        <v>399</v>
      </c>
      <c r="H412" s="104" t="s">
        <v>921</v>
      </c>
      <c r="I412" s="96" t="s">
        <v>10</v>
      </c>
      <c r="J412" s="97" t="s">
        <v>11</v>
      </c>
      <c r="K412" s="86">
        <f>MID(Tableau1[[#This Row],[Durée A,T]],1,FIND(" ",Tableau1[[#This Row],[Durée A,T]])-1)*1*IF(ISNUMBER(FIND("jour",Tableau1[[#This Row],[Durée A,T]])),1,6)+Tableau1[[#This Row],[Date]]</f>
        <v>43702</v>
      </c>
    </row>
    <row r="413" spans="1:11" ht="16.5" thickTop="1" thickBot="1" x14ac:dyDescent="0.3">
      <c r="A413" s="125">
        <v>408</v>
      </c>
      <c r="B413" s="87" t="s">
        <v>916</v>
      </c>
      <c r="C413" s="83" t="s">
        <v>434</v>
      </c>
      <c r="D413" s="57" t="s">
        <v>410</v>
      </c>
      <c r="E413" s="77" t="s">
        <v>454</v>
      </c>
      <c r="F413" s="98">
        <v>43701</v>
      </c>
      <c r="G413" s="58" t="s">
        <v>399</v>
      </c>
      <c r="H413" s="105" t="s">
        <v>920</v>
      </c>
      <c r="I413" s="68" t="s">
        <v>10</v>
      </c>
      <c r="J413" s="72" t="s">
        <v>11</v>
      </c>
      <c r="K413" s="86">
        <f>MID(Tableau1[[#This Row],[Durée A,T]],1,FIND(" ",Tableau1[[#This Row],[Durée A,T]])-1)*1*IF(ISNUMBER(FIND("jour",Tableau1[[#This Row],[Durée A,T]])),1,6)+Tableau1[[#This Row],[Date]]</f>
        <v>43702</v>
      </c>
    </row>
    <row r="414" spans="1:11" ht="16.5" thickTop="1" thickBot="1" x14ac:dyDescent="0.3">
      <c r="A414" s="125">
        <v>409</v>
      </c>
      <c r="B414" s="87" t="s">
        <v>917</v>
      </c>
      <c r="C414" s="83" t="s">
        <v>434</v>
      </c>
      <c r="D414" s="57" t="s">
        <v>410</v>
      </c>
      <c r="E414" s="77" t="s">
        <v>466</v>
      </c>
      <c r="F414" s="98">
        <v>43702</v>
      </c>
      <c r="G414" s="58" t="s">
        <v>399</v>
      </c>
      <c r="H414" s="104" t="s">
        <v>935</v>
      </c>
      <c r="I414" s="96" t="s">
        <v>10</v>
      </c>
      <c r="J414" s="97" t="s">
        <v>11</v>
      </c>
      <c r="K414" s="86">
        <f>MID(Tableau1[[#This Row],[Durée A,T]],1,FIND(" ",Tableau1[[#This Row],[Durée A,T]])-1)*1*IF(ISNUMBER(FIND("jour",Tableau1[[#This Row],[Durée A,T]])),1,6)+Tableau1[[#This Row],[Date]]</f>
        <v>43703</v>
      </c>
    </row>
    <row r="415" spans="1:11" ht="16.5" thickTop="1" thickBot="1" x14ac:dyDescent="0.3">
      <c r="A415" s="125">
        <v>410</v>
      </c>
      <c r="B415" s="87" t="s">
        <v>923</v>
      </c>
      <c r="C415" s="83" t="s">
        <v>434</v>
      </c>
      <c r="D415" s="57" t="s">
        <v>410</v>
      </c>
      <c r="E415" s="77" t="s">
        <v>466</v>
      </c>
      <c r="F415" s="98">
        <v>43702</v>
      </c>
      <c r="G415" s="58" t="s">
        <v>399</v>
      </c>
      <c r="H415" s="104" t="s">
        <v>933</v>
      </c>
      <c r="I415" s="96" t="s">
        <v>10</v>
      </c>
      <c r="J415" s="97" t="s">
        <v>11</v>
      </c>
      <c r="K415" s="86">
        <f>MID(Tableau1[[#This Row],[Durée A,T]],1,FIND(" ",Tableau1[[#This Row],[Durée A,T]])-1)*1*IF(ISNUMBER(FIND("jour",Tableau1[[#This Row],[Durée A,T]])),1,6)+Tableau1[[#This Row],[Date]]</f>
        <v>43703</v>
      </c>
    </row>
    <row r="416" spans="1:11" ht="16.5" thickTop="1" thickBot="1" x14ac:dyDescent="0.3">
      <c r="A416" s="125">
        <v>411</v>
      </c>
      <c r="B416" s="87" t="s">
        <v>924</v>
      </c>
      <c r="C416" s="83" t="s">
        <v>434</v>
      </c>
      <c r="D416" s="57" t="s">
        <v>410</v>
      </c>
      <c r="E416" s="77" t="s">
        <v>466</v>
      </c>
      <c r="F416" s="98">
        <v>43702</v>
      </c>
      <c r="G416" s="58" t="s">
        <v>399</v>
      </c>
      <c r="H416" s="104" t="s">
        <v>934</v>
      </c>
      <c r="I416" s="96" t="s">
        <v>10</v>
      </c>
      <c r="J416" s="97" t="s">
        <v>11</v>
      </c>
      <c r="K416" s="86">
        <f>MID(Tableau1[[#This Row],[Durée A,T]],1,FIND(" ",Tableau1[[#This Row],[Durée A,T]])-1)*1*IF(ISNUMBER(FIND("jour",Tableau1[[#This Row],[Durée A,T]])),1,6)+Tableau1[[#This Row],[Date]]</f>
        <v>43703</v>
      </c>
    </row>
    <row r="417" spans="1:11" ht="16.5" thickTop="1" thickBot="1" x14ac:dyDescent="0.3">
      <c r="A417" s="125">
        <v>412</v>
      </c>
      <c r="B417" s="87" t="s">
        <v>925</v>
      </c>
      <c r="C417" s="83" t="s">
        <v>434</v>
      </c>
      <c r="D417" s="57" t="s">
        <v>410</v>
      </c>
      <c r="E417" s="77" t="s">
        <v>462</v>
      </c>
      <c r="F417" s="98">
        <v>43702</v>
      </c>
      <c r="G417" s="58" t="s">
        <v>399</v>
      </c>
      <c r="H417" s="104" t="s">
        <v>936</v>
      </c>
      <c r="I417" s="96" t="s">
        <v>10</v>
      </c>
      <c r="J417" s="97" t="s">
        <v>11</v>
      </c>
      <c r="K417" s="86">
        <f>MID(Tableau1[[#This Row],[Durée A,T]],1,FIND(" ",Tableau1[[#This Row],[Durée A,T]])-1)*1*IF(ISNUMBER(FIND("jour",Tableau1[[#This Row],[Durée A,T]])),1,6)+Tableau1[[#This Row],[Date]]</f>
        <v>43703</v>
      </c>
    </row>
    <row r="418" spans="1:11" ht="16.5" thickTop="1" thickBot="1" x14ac:dyDescent="0.3">
      <c r="A418" s="125">
        <v>413</v>
      </c>
      <c r="B418" s="87" t="s">
        <v>926</v>
      </c>
      <c r="C418" s="83" t="s">
        <v>434</v>
      </c>
      <c r="D418" s="57" t="s">
        <v>410</v>
      </c>
      <c r="E418" s="77" t="s">
        <v>462</v>
      </c>
      <c r="F418" s="98">
        <v>43702</v>
      </c>
      <c r="G418" s="58" t="s">
        <v>399</v>
      </c>
      <c r="H418" s="104" t="s">
        <v>937</v>
      </c>
      <c r="I418" s="96" t="s">
        <v>10</v>
      </c>
      <c r="J418" s="97" t="s">
        <v>11</v>
      </c>
      <c r="K418" s="86">
        <f>MID(Tableau1[[#This Row],[Durée A,T]],1,FIND(" ",Tableau1[[#This Row],[Durée A,T]])-1)*1*IF(ISNUMBER(FIND("jour",Tableau1[[#This Row],[Durée A,T]])),1,6)+Tableau1[[#This Row],[Date]]</f>
        <v>43703</v>
      </c>
    </row>
    <row r="419" spans="1:11" ht="16.5" thickTop="1" thickBot="1" x14ac:dyDescent="0.3">
      <c r="A419" s="125">
        <v>414</v>
      </c>
      <c r="B419" s="87" t="s">
        <v>927</v>
      </c>
      <c r="C419" s="83" t="s">
        <v>434</v>
      </c>
      <c r="D419" s="57" t="s">
        <v>410</v>
      </c>
      <c r="E419" s="77" t="s">
        <v>466</v>
      </c>
      <c r="F419" s="98">
        <v>43703</v>
      </c>
      <c r="G419" s="58" t="s">
        <v>399</v>
      </c>
      <c r="H419" s="104" t="s">
        <v>962</v>
      </c>
      <c r="I419" s="96" t="s">
        <v>10</v>
      </c>
      <c r="J419" s="97" t="s">
        <v>11</v>
      </c>
      <c r="K419" s="86">
        <f>MID(Tableau1[[#This Row],[Durée A,T]],1,FIND(" ",Tableau1[[#This Row],[Durée A,T]])-1)*1*IF(ISNUMBER(FIND("jour",Tableau1[[#This Row],[Durée A,T]])),1,6)+Tableau1[[#This Row],[Date]]</f>
        <v>43704</v>
      </c>
    </row>
    <row r="420" spans="1:11" ht="16.5" thickTop="1" thickBot="1" x14ac:dyDescent="0.3">
      <c r="A420" s="125">
        <v>415</v>
      </c>
      <c r="B420" s="87" t="s">
        <v>928</v>
      </c>
      <c r="C420" s="83" t="s">
        <v>434</v>
      </c>
      <c r="D420" s="57" t="s">
        <v>410</v>
      </c>
      <c r="E420" s="77" t="s">
        <v>466</v>
      </c>
      <c r="F420" s="98">
        <v>43703</v>
      </c>
      <c r="G420" s="58" t="s">
        <v>399</v>
      </c>
      <c r="H420" s="104" t="s">
        <v>963</v>
      </c>
      <c r="I420" s="96" t="s">
        <v>10</v>
      </c>
      <c r="J420" s="97" t="s">
        <v>11</v>
      </c>
      <c r="K420" s="86">
        <f>MID(Tableau1[[#This Row],[Durée A,T]],1,FIND(" ",Tableau1[[#This Row],[Durée A,T]])-1)*1*IF(ISNUMBER(FIND("jour",Tableau1[[#This Row],[Durée A,T]])),1,6)+Tableau1[[#This Row],[Date]]</f>
        <v>43704</v>
      </c>
    </row>
    <row r="421" spans="1:11" ht="16.5" thickTop="1" thickBot="1" x14ac:dyDescent="0.3">
      <c r="A421" s="125">
        <v>416</v>
      </c>
      <c r="B421" s="87" t="s">
        <v>929</v>
      </c>
      <c r="C421" s="83" t="s">
        <v>434</v>
      </c>
      <c r="D421" s="57" t="s">
        <v>410</v>
      </c>
      <c r="E421" s="77" t="s">
        <v>466</v>
      </c>
      <c r="F421" s="98">
        <v>43703</v>
      </c>
      <c r="G421" s="58" t="s">
        <v>399</v>
      </c>
      <c r="H421" s="104" t="s">
        <v>964</v>
      </c>
      <c r="I421" s="96" t="s">
        <v>10</v>
      </c>
      <c r="J421" s="97" t="s">
        <v>11</v>
      </c>
      <c r="K421" s="86">
        <f>MID(Tableau1[[#This Row],[Durée A,T]],1,FIND(" ",Tableau1[[#This Row],[Durée A,T]])-1)*1*IF(ISNUMBER(FIND("jour",Tableau1[[#This Row],[Durée A,T]])),1,6)+Tableau1[[#This Row],[Date]]</f>
        <v>43704</v>
      </c>
    </row>
    <row r="422" spans="1:11" ht="16.5" thickTop="1" thickBot="1" x14ac:dyDescent="0.3">
      <c r="A422" s="125">
        <v>417</v>
      </c>
      <c r="B422" s="87" t="s">
        <v>930</v>
      </c>
      <c r="C422" s="83" t="s">
        <v>434</v>
      </c>
      <c r="D422" s="57" t="s">
        <v>410</v>
      </c>
      <c r="E422" s="77" t="s">
        <v>466</v>
      </c>
      <c r="F422" s="98">
        <v>43704</v>
      </c>
      <c r="G422" s="58" t="s">
        <v>399</v>
      </c>
      <c r="H422" s="104" t="s">
        <v>965</v>
      </c>
      <c r="I422" s="96" t="s">
        <v>10</v>
      </c>
      <c r="J422" s="97" t="s">
        <v>11</v>
      </c>
      <c r="K422" s="86">
        <f>MID(Tableau1[[#This Row],[Durée A,T]],1,FIND(" ",Tableau1[[#This Row],[Durée A,T]])-1)*1*IF(ISNUMBER(FIND("jour",Tableau1[[#This Row],[Durée A,T]])),1,6)+Tableau1[[#This Row],[Date]]</f>
        <v>43705</v>
      </c>
    </row>
    <row r="423" spans="1:11" ht="16.5" thickTop="1" thickBot="1" x14ac:dyDescent="0.3">
      <c r="A423" s="125">
        <v>418</v>
      </c>
      <c r="B423" s="87" t="s">
        <v>931</v>
      </c>
      <c r="C423" s="83" t="s">
        <v>434</v>
      </c>
      <c r="D423" s="57" t="s">
        <v>410</v>
      </c>
      <c r="E423" s="77" t="s">
        <v>454</v>
      </c>
      <c r="F423" s="98">
        <v>43704</v>
      </c>
      <c r="G423" s="58" t="s">
        <v>399</v>
      </c>
      <c r="H423" s="104" t="s">
        <v>966</v>
      </c>
      <c r="I423" s="96" t="s">
        <v>10</v>
      </c>
      <c r="J423" s="97" t="s">
        <v>11</v>
      </c>
      <c r="K423" s="86">
        <f>MID(Tableau1[[#This Row],[Durée A,T]],1,FIND(" ",Tableau1[[#This Row],[Durée A,T]])-1)*1*IF(ISNUMBER(FIND("jour",Tableau1[[#This Row],[Durée A,T]])),1,6)+Tableau1[[#This Row],[Date]]</f>
        <v>43705</v>
      </c>
    </row>
    <row r="424" spans="1:11" ht="16.5" thickTop="1" thickBot="1" x14ac:dyDescent="0.3">
      <c r="A424" s="125">
        <v>419</v>
      </c>
      <c r="B424" s="87" t="s">
        <v>932</v>
      </c>
      <c r="C424" s="83" t="s">
        <v>434</v>
      </c>
      <c r="D424" s="57" t="s">
        <v>410</v>
      </c>
      <c r="E424" s="77" t="s">
        <v>454</v>
      </c>
      <c r="F424" s="98">
        <v>43704</v>
      </c>
      <c r="G424" s="58" t="s">
        <v>399</v>
      </c>
      <c r="H424" s="104" t="s">
        <v>967</v>
      </c>
      <c r="I424" s="59" t="s">
        <v>171</v>
      </c>
      <c r="J424" s="97" t="s">
        <v>11</v>
      </c>
      <c r="K424" s="86">
        <f>MID(Tableau1[[#This Row],[Durée A,T]],1,FIND(" ",Tableau1[[#This Row],[Durée A,T]])-1)*1*IF(ISNUMBER(FIND("jour",Tableau1[[#This Row],[Durée A,T]])),1,6)+Tableau1[[#This Row],[Date]]</f>
        <v>43705</v>
      </c>
    </row>
    <row r="425" spans="1:11" ht="16.5" thickTop="1" thickBot="1" x14ac:dyDescent="0.3">
      <c r="A425" s="125">
        <v>420</v>
      </c>
      <c r="B425" s="87" t="s">
        <v>938</v>
      </c>
      <c r="C425" s="83" t="s">
        <v>556</v>
      </c>
      <c r="D425" s="57" t="s">
        <v>410</v>
      </c>
      <c r="E425" s="77" t="s">
        <v>454</v>
      </c>
      <c r="F425" s="98">
        <v>43704</v>
      </c>
      <c r="G425" s="58" t="s">
        <v>399</v>
      </c>
      <c r="H425" s="104" t="s">
        <v>968</v>
      </c>
      <c r="I425" s="96" t="s">
        <v>171</v>
      </c>
      <c r="J425" s="97" t="s">
        <v>11</v>
      </c>
      <c r="K425" s="86">
        <f>MID(Tableau1[[#This Row],[Durée A,T]],1,FIND(" ",Tableau1[[#This Row],[Durée A,T]])-1)*1*IF(ISNUMBER(FIND("jour",Tableau1[[#This Row],[Durée A,T]])),1,6)+Tableau1[[#This Row],[Date]]</f>
        <v>43705</v>
      </c>
    </row>
    <row r="426" spans="1:11" ht="16.5" thickTop="1" thickBot="1" x14ac:dyDescent="0.3">
      <c r="A426" s="125">
        <v>421</v>
      </c>
      <c r="B426" s="87" t="s">
        <v>939</v>
      </c>
      <c r="C426" s="83" t="s">
        <v>556</v>
      </c>
      <c r="D426" s="57" t="s">
        <v>410</v>
      </c>
      <c r="E426" s="77" t="s">
        <v>454</v>
      </c>
      <c r="F426" s="98">
        <v>43704</v>
      </c>
      <c r="G426" s="58" t="s">
        <v>399</v>
      </c>
      <c r="H426" s="104" t="s">
        <v>969</v>
      </c>
      <c r="I426" s="96" t="s">
        <v>10</v>
      </c>
      <c r="J426" s="97" t="s">
        <v>11</v>
      </c>
      <c r="K426" s="86">
        <f>MID(Tableau1[[#This Row],[Durée A,T]],1,FIND(" ",Tableau1[[#This Row],[Durée A,T]])-1)*1*IF(ISNUMBER(FIND("jour",Tableau1[[#This Row],[Durée A,T]])),1,6)+Tableau1[[#This Row],[Date]]</f>
        <v>43705</v>
      </c>
    </row>
    <row r="427" spans="1:11" ht="16.5" thickTop="1" thickBot="1" x14ac:dyDescent="0.3">
      <c r="A427" s="125">
        <v>422</v>
      </c>
      <c r="B427" s="87" t="s">
        <v>940</v>
      </c>
      <c r="C427" s="83" t="s">
        <v>556</v>
      </c>
      <c r="D427" s="57" t="s">
        <v>410</v>
      </c>
      <c r="E427" s="77" t="s">
        <v>454</v>
      </c>
      <c r="F427" s="98">
        <v>43704</v>
      </c>
      <c r="G427" s="58" t="s">
        <v>399</v>
      </c>
      <c r="H427" s="104" t="s">
        <v>970</v>
      </c>
      <c r="I427" s="96" t="s">
        <v>10</v>
      </c>
      <c r="J427" s="97" t="s">
        <v>11</v>
      </c>
      <c r="K427" s="86">
        <f>MID(Tableau1[[#This Row],[Durée A,T]],1,FIND(" ",Tableau1[[#This Row],[Durée A,T]])-1)*1*IF(ISNUMBER(FIND("jour",Tableau1[[#This Row],[Durée A,T]])),1,6)+Tableau1[[#This Row],[Date]]</f>
        <v>43705</v>
      </c>
    </row>
    <row r="428" spans="1:11" ht="16.5" thickTop="1" thickBot="1" x14ac:dyDescent="0.3">
      <c r="A428" s="125">
        <v>423</v>
      </c>
      <c r="B428" s="87" t="s">
        <v>941</v>
      </c>
      <c r="C428" s="83" t="s">
        <v>556</v>
      </c>
      <c r="D428" s="57" t="s">
        <v>410</v>
      </c>
      <c r="E428" s="77" t="s">
        <v>454</v>
      </c>
      <c r="F428" s="98">
        <v>43704</v>
      </c>
      <c r="G428" s="58" t="s">
        <v>399</v>
      </c>
      <c r="H428" s="104" t="s">
        <v>971</v>
      </c>
      <c r="I428" s="96" t="s">
        <v>171</v>
      </c>
      <c r="J428" s="97" t="s">
        <v>11</v>
      </c>
      <c r="K428" s="86">
        <f>MID(Tableau1[[#This Row],[Durée A,T]],1,FIND(" ",Tableau1[[#This Row],[Durée A,T]])-1)*1*IF(ISNUMBER(FIND("jour",Tableau1[[#This Row],[Durée A,T]])),1,6)+Tableau1[[#This Row],[Date]]</f>
        <v>43705</v>
      </c>
    </row>
    <row r="429" spans="1:11" ht="16.5" thickTop="1" thickBot="1" x14ac:dyDescent="0.3">
      <c r="A429" s="125">
        <v>424</v>
      </c>
      <c r="B429" s="87" t="s">
        <v>942</v>
      </c>
      <c r="C429" s="83" t="s">
        <v>556</v>
      </c>
      <c r="D429" s="57" t="s">
        <v>429</v>
      </c>
      <c r="E429" s="77" t="s">
        <v>638</v>
      </c>
      <c r="F429" s="98">
        <v>43704</v>
      </c>
      <c r="G429" s="58" t="s">
        <v>399</v>
      </c>
      <c r="H429" s="104" t="s">
        <v>972</v>
      </c>
      <c r="I429" s="96" t="s">
        <v>10</v>
      </c>
      <c r="J429" s="97" t="s">
        <v>11</v>
      </c>
      <c r="K429" s="86">
        <f>MID(Tableau1[[#This Row],[Durée A,T]],1,FIND(" ",Tableau1[[#This Row],[Durée A,T]])-1)*1*IF(ISNUMBER(FIND("jour",Tableau1[[#This Row],[Durée A,T]])),1,6)+Tableau1[[#This Row],[Date]]</f>
        <v>43705</v>
      </c>
    </row>
    <row r="430" spans="1:11" ht="16.5" thickTop="1" thickBot="1" x14ac:dyDescent="0.3">
      <c r="A430" s="125">
        <v>425</v>
      </c>
      <c r="B430" s="87" t="s">
        <v>943</v>
      </c>
      <c r="C430" s="83" t="s">
        <v>556</v>
      </c>
      <c r="D430" s="57" t="s">
        <v>429</v>
      </c>
      <c r="E430" s="77" t="s">
        <v>638</v>
      </c>
      <c r="F430" s="98">
        <v>43704</v>
      </c>
      <c r="G430" s="58" t="s">
        <v>399</v>
      </c>
      <c r="H430" s="104" t="s">
        <v>973</v>
      </c>
      <c r="I430" s="96" t="s">
        <v>10</v>
      </c>
      <c r="J430" s="97" t="s">
        <v>11</v>
      </c>
      <c r="K430" s="86">
        <f>MID(Tableau1[[#This Row],[Durée A,T]],1,FIND(" ",Tableau1[[#This Row],[Durée A,T]])-1)*1*IF(ISNUMBER(FIND("jour",Tableau1[[#This Row],[Durée A,T]])),1,6)+Tableau1[[#This Row],[Date]]</f>
        <v>43705</v>
      </c>
    </row>
    <row r="431" spans="1:11" ht="16.5" thickTop="1" thickBot="1" x14ac:dyDescent="0.3">
      <c r="A431" s="125">
        <v>426</v>
      </c>
      <c r="B431" s="87" t="s">
        <v>944</v>
      </c>
      <c r="C431" s="83" t="s">
        <v>426</v>
      </c>
      <c r="D431" s="57" t="s">
        <v>410</v>
      </c>
      <c r="E431" s="77" t="s">
        <v>732</v>
      </c>
      <c r="F431" s="98">
        <v>43704</v>
      </c>
      <c r="G431" s="58" t="s">
        <v>399</v>
      </c>
      <c r="H431" s="104" t="s">
        <v>974</v>
      </c>
      <c r="I431" s="96" t="s">
        <v>10</v>
      </c>
      <c r="J431" s="97" t="s">
        <v>11</v>
      </c>
      <c r="K431" s="86">
        <f>MID(Tableau1[[#This Row],[Durée A,T]],1,FIND(" ",Tableau1[[#This Row],[Durée A,T]])-1)*1*IF(ISNUMBER(FIND("jour",Tableau1[[#This Row],[Durée A,T]])),1,6)+Tableau1[[#This Row],[Date]]</f>
        <v>43705</v>
      </c>
    </row>
    <row r="432" spans="1:11" ht="16.5" thickTop="1" thickBot="1" x14ac:dyDescent="0.3">
      <c r="A432" s="125">
        <v>427</v>
      </c>
      <c r="B432" s="87" t="s">
        <v>945</v>
      </c>
      <c r="C432" s="83" t="s">
        <v>434</v>
      </c>
      <c r="D432" s="57" t="s">
        <v>410</v>
      </c>
      <c r="E432" s="77" t="s">
        <v>462</v>
      </c>
      <c r="F432" s="98">
        <v>43704</v>
      </c>
      <c r="G432" s="58" t="s">
        <v>399</v>
      </c>
      <c r="H432" s="104" t="s">
        <v>975</v>
      </c>
      <c r="I432" s="96" t="s">
        <v>10</v>
      </c>
      <c r="J432" s="97" t="s">
        <v>11</v>
      </c>
      <c r="K432" s="86">
        <f>MID(Tableau1[[#This Row],[Durée A,T]],1,FIND(" ",Tableau1[[#This Row],[Durée A,T]])-1)*1*IF(ISNUMBER(FIND("jour",Tableau1[[#This Row],[Durée A,T]])),1,6)+Tableau1[[#This Row],[Date]]</f>
        <v>43705</v>
      </c>
    </row>
    <row r="433" spans="1:11" ht="16.5" thickTop="1" thickBot="1" x14ac:dyDescent="0.3">
      <c r="A433" s="125">
        <v>428</v>
      </c>
      <c r="B433" s="87" t="s">
        <v>946</v>
      </c>
      <c r="C433" s="83" t="s">
        <v>434</v>
      </c>
      <c r="D433" s="57" t="s">
        <v>410</v>
      </c>
      <c r="E433" s="77" t="s">
        <v>466</v>
      </c>
      <c r="F433" s="98">
        <v>43705</v>
      </c>
      <c r="G433" s="58" t="s">
        <v>399</v>
      </c>
      <c r="H433" s="104" t="s">
        <v>976</v>
      </c>
      <c r="I433" s="96" t="s">
        <v>10</v>
      </c>
      <c r="J433" s="97" t="s">
        <v>11</v>
      </c>
      <c r="K433" s="86">
        <f>MID(Tableau1[[#This Row],[Durée A,T]],1,FIND(" ",Tableau1[[#This Row],[Durée A,T]])-1)*1*IF(ISNUMBER(FIND("jour",Tableau1[[#This Row],[Durée A,T]])),1,6)+Tableau1[[#This Row],[Date]]</f>
        <v>43706</v>
      </c>
    </row>
    <row r="434" spans="1:11" ht="16.5" thickTop="1" thickBot="1" x14ac:dyDescent="0.3">
      <c r="A434" s="125">
        <v>429</v>
      </c>
      <c r="B434" s="87" t="s">
        <v>947</v>
      </c>
      <c r="C434" s="83" t="s">
        <v>434</v>
      </c>
      <c r="D434" s="57" t="s">
        <v>410</v>
      </c>
      <c r="E434" s="77" t="s">
        <v>454</v>
      </c>
      <c r="F434" s="98">
        <v>43705</v>
      </c>
      <c r="G434" s="58" t="s">
        <v>399</v>
      </c>
      <c r="H434" s="104" t="s">
        <v>977</v>
      </c>
      <c r="I434" s="96" t="s">
        <v>10</v>
      </c>
      <c r="J434" s="97" t="s">
        <v>11</v>
      </c>
      <c r="K434" s="86">
        <f>MID(Tableau1[[#This Row],[Durée A,T]],1,FIND(" ",Tableau1[[#This Row],[Durée A,T]])-1)*1*IF(ISNUMBER(FIND("jour",Tableau1[[#This Row],[Durée A,T]])),1,6)+Tableau1[[#This Row],[Date]]</f>
        <v>43706</v>
      </c>
    </row>
    <row r="435" spans="1:11" ht="16.5" thickTop="1" thickBot="1" x14ac:dyDescent="0.3">
      <c r="A435" s="125">
        <v>430</v>
      </c>
      <c r="B435" s="87" t="s">
        <v>948</v>
      </c>
      <c r="C435" s="83" t="s">
        <v>434</v>
      </c>
      <c r="D435" s="57" t="s">
        <v>410</v>
      </c>
      <c r="E435" s="77" t="s">
        <v>466</v>
      </c>
      <c r="F435" s="98">
        <v>43706</v>
      </c>
      <c r="G435" s="58" t="s">
        <v>399</v>
      </c>
      <c r="H435" s="104" t="s">
        <v>978</v>
      </c>
      <c r="I435" s="96" t="s">
        <v>10</v>
      </c>
      <c r="J435" s="97" t="s">
        <v>11</v>
      </c>
      <c r="K435" s="86">
        <f>MID(Tableau1[[#This Row],[Durée A,T]],1,FIND(" ",Tableau1[[#This Row],[Durée A,T]])-1)*1*IF(ISNUMBER(FIND("jour",Tableau1[[#This Row],[Durée A,T]])),1,6)+Tableau1[[#This Row],[Date]]</f>
        <v>43707</v>
      </c>
    </row>
    <row r="436" spans="1:11" ht="16.5" thickTop="1" thickBot="1" x14ac:dyDescent="0.3">
      <c r="A436" s="125">
        <v>431</v>
      </c>
      <c r="B436" s="87" t="s">
        <v>949</v>
      </c>
      <c r="C436" s="83" t="s">
        <v>434</v>
      </c>
      <c r="D436" s="57" t="s">
        <v>410</v>
      </c>
      <c r="E436" s="77" t="s">
        <v>466</v>
      </c>
      <c r="F436" s="98">
        <v>43706</v>
      </c>
      <c r="G436" s="58" t="s">
        <v>399</v>
      </c>
      <c r="H436" s="104" t="s">
        <v>979</v>
      </c>
      <c r="I436" s="96" t="s">
        <v>10</v>
      </c>
      <c r="J436" s="97" t="s">
        <v>11</v>
      </c>
      <c r="K436" s="86">
        <f>MID(Tableau1[[#This Row],[Durée A,T]],1,FIND(" ",Tableau1[[#This Row],[Durée A,T]])-1)*1*IF(ISNUMBER(FIND("jour",Tableau1[[#This Row],[Durée A,T]])),1,6)+Tableau1[[#This Row],[Date]]</f>
        <v>43707</v>
      </c>
    </row>
    <row r="437" spans="1:11" ht="16.5" thickTop="1" thickBot="1" x14ac:dyDescent="0.3">
      <c r="A437" s="125">
        <v>432</v>
      </c>
      <c r="B437" s="87" t="s">
        <v>950</v>
      </c>
      <c r="C437" s="83" t="s">
        <v>434</v>
      </c>
      <c r="D437" s="57" t="s">
        <v>410</v>
      </c>
      <c r="E437" s="77" t="s">
        <v>454</v>
      </c>
      <c r="F437" s="98">
        <v>43706</v>
      </c>
      <c r="G437" s="58" t="s">
        <v>399</v>
      </c>
      <c r="H437" s="104" t="s">
        <v>980</v>
      </c>
      <c r="I437" s="96" t="s">
        <v>10</v>
      </c>
      <c r="J437" s="97" t="s">
        <v>11</v>
      </c>
      <c r="K437" s="86">
        <f>MID(Tableau1[[#This Row],[Durée A,T]],1,FIND(" ",Tableau1[[#This Row],[Durée A,T]])-1)*1*IF(ISNUMBER(FIND("jour",Tableau1[[#This Row],[Durée A,T]])),1,6)+Tableau1[[#This Row],[Date]]</f>
        <v>43707</v>
      </c>
    </row>
    <row r="438" spans="1:11" ht="16.5" thickTop="1" thickBot="1" x14ac:dyDescent="0.3">
      <c r="A438" s="125">
        <v>433</v>
      </c>
      <c r="B438" s="87" t="s">
        <v>951</v>
      </c>
      <c r="C438" s="83" t="s">
        <v>434</v>
      </c>
      <c r="D438" s="57" t="s">
        <v>410</v>
      </c>
      <c r="E438" s="77" t="s">
        <v>454</v>
      </c>
      <c r="F438" s="98">
        <v>43706</v>
      </c>
      <c r="G438" s="58" t="s">
        <v>399</v>
      </c>
      <c r="H438" s="104" t="s">
        <v>981</v>
      </c>
      <c r="I438" s="96" t="s">
        <v>10</v>
      </c>
      <c r="J438" s="97" t="s">
        <v>11</v>
      </c>
      <c r="K438" s="86">
        <f>MID(Tableau1[[#This Row],[Durée A,T]],1,FIND(" ",Tableau1[[#This Row],[Durée A,T]])-1)*1*IF(ISNUMBER(FIND("jour",Tableau1[[#This Row],[Durée A,T]])),1,6)+Tableau1[[#This Row],[Date]]</f>
        <v>43707</v>
      </c>
    </row>
    <row r="439" spans="1:11" ht="16.5" thickTop="1" thickBot="1" x14ac:dyDescent="0.3">
      <c r="A439" s="125">
        <v>434</v>
      </c>
      <c r="B439" s="87" t="s">
        <v>952</v>
      </c>
      <c r="C439" s="83" t="s">
        <v>434</v>
      </c>
      <c r="D439" s="57" t="s">
        <v>410</v>
      </c>
      <c r="E439" s="77" t="s">
        <v>459</v>
      </c>
      <c r="F439" s="98">
        <v>43706</v>
      </c>
      <c r="G439" s="58" t="s">
        <v>399</v>
      </c>
      <c r="H439" s="104" t="s">
        <v>982</v>
      </c>
      <c r="I439" s="96" t="s">
        <v>171</v>
      </c>
      <c r="J439" s="97" t="s">
        <v>11</v>
      </c>
      <c r="K439" s="86">
        <f>MID(Tableau1[[#This Row],[Durée A,T]],1,FIND(" ",Tableau1[[#This Row],[Durée A,T]])-1)*1*IF(ISNUMBER(FIND("jour",Tableau1[[#This Row],[Durée A,T]])),1,6)+Tableau1[[#This Row],[Date]]</f>
        <v>43707</v>
      </c>
    </row>
    <row r="440" spans="1:11" ht="16.5" thickTop="1" thickBot="1" x14ac:dyDescent="0.3">
      <c r="A440" s="125">
        <v>435</v>
      </c>
      <c r="B440" s="87" t="s">
        <v>953</v>
      </c>
      <c r="C440" s="83" t="s">
        <v>434</v>
      </c>
      <c r="D440" s="57" t="s">
        <v>410</v>
      </c>
      <c r="E440" s="77" t="s">
        <v>466</v>
      </c>
      <c r="F440" s="98">
        <v>43707</v>
      </c>
      <c r="G440" s="58" t="s">
        <v>399</v>
      </c>
      <c r="H440" s="104" t="s">
        <v>983</v>
      </c>
      <c r="I440" s="99" t="s">
        <v>10</v>
      </c>
      <c r="J440" s="100" t="s">
        <v>11</v>
      </c>
      <c r="K440" s="86">
        <f>MID(Tableau1[[#This Row],[Durée A,T]],1,FIND(" ",Tableau1[[#This Row],[Durée A,T]])-1)*1*IF(ISNUMBER(FIND("jour",Tableau1[[#This Row],[Durée A,T]])),1,6)+Tableau1[[#This Row],[Date]]</f>
        <v>43708</v>
      </c>
    </row>
    <row r="441" spans="1:11" ht="16.5" thickTop="1" thickBot="1" x14ac:dyDescent="0.3">
      <c r="A441" s="125">
        <v>436</v>
      </c>
      <c r="B441" s="87" t="s">
        <v>954</v>
      </c>
      <c r="C441" s="83" t="s">
        <v>434</v>
      </c>
      <c r="D441" s="57" t="s">
        <v>410</v>
      </c>
      <c r="E441" s="77" t="s">
        <v>466</v>
      </c>
      <c r="F441" s="98">
        <v>43708</v>
      </c>
      <c r="G441" s="58" t="s">
        <v>399</v>
      </c>
      <c r="H441" s="103" t="s">
        <v>984</v>
      </c>
      <c r="I441" s="101" t="s">
        <v>10</v>
      </c>
      <c r="J441" s="102" t="s">
        <v>11</v>
      </c>
      <c r="K441" s="86">
        <f>MID(Tableau1[[#This Row],[Durée A,T]],1,FIND(" ",Tableau1[[#This Row],[Durée A,T]])-1)*1*IF(ISNUMBER(FIND("jour",Tableau1[[#This Row],[Durée A,T]])),1,6)+Tableau1[[#This Row],[Date]]</f>
        <v>43709</v>
      </c>
    </row>
    <row r="442" spans="1:11" ht="16.5" thickTop="1" thickBot="1" x14ac:dyDescent="0.3">
      <c r="A442" s="125">
        <v>437</v>
      </c>
      <c r="B442" s="87" t="s">
        <v>955</v>
      </c>
      <c r="C442" s="83" t="s">
        <v>434</v>
      </c>
      <c r="D442" s="57" t="s">
        <v>410</v>
      </c>
      <c r="E442" s="77" t="s">
        <v>466</v>
      </c>
      <c r="F442" s="98">
        <v>43708</v>
      </c>
      <c r="G442" s="58" t="s">
        <v>399</v>
      </c>
      <c r="H442" s="104" t="s">
        <v>985</v>
      </c>
      <c r="I442" s="99" t="s">
        <v>10</v>
      </c>
      <c r="J442" s="100" t="s">
        <v>11</v>
      </c>
      <c r="K442" s="86">
        <f>MID(Tableau1[[#This Row],[Durée A,T]],1,FIND(" ",Tableau1[[#This Row],[Durée A,T]])-1)*1*IF(ISNUMBER(FIND("jour",Tableau1[[#This Row],[Durée A,T]])),1,6)+Tableau1[[#This Row],[Date]]</f>
        <v>43709</v>
      </c>
    </row>
    <row r="443" spans="1:11" ht="16.5" thickTop="1" thickBot="1" x14ac:dyDescent="0.3">
      <c r="A443" s="125">
        <v>438</v>
      </c>
      <c r="B443" s="87" t="s">
        <v>956</v>
      </c>
      <c r="C443" s="83" t="s">
        <v>556</v>
      </c>
      <c r="D443" s="57" t="s">
        <v>410</v>
      </c>
      <c r="E443" s="77" t="s">
        <v>466</v>
      </c>
      <c r="F443" s="98">
        <v>43708</v>
      </c>
      <c r="G443" s="58" t="s">
        <v>399</v>
      </c>
      <c r="H443" s="104" t="s">
        <v>986</v>
      </c>
      <c r="I443" s="99" t="s">
        <v>10</v>
      </c>
      <c r="J443" s="100" t="s">
        <v>11</v>
      </c>
      <c r="K443" s="86">
        <f>MID(Tableau1[[#This Row],[Durée A,T]],1,FIND(" ",Tableau1[[#This Row],[Durée A,T]])-1)*1*IF(ISNUMBER(FIND("jour",Tableau1[[#This Row],[Durée A,T]])),1,6)+Tableau1[[#This Row],[Date]]</f>
        <v>43709</v>
      </c>
    </row>
    <row r="444" spans="1:11" ht="16.5" thickTop="1" thickBot="1" x14ac:dyDescent="0.3">
      <c r="A444" s="125">
        <v>439</v>
      </c>
      <c r="B444" s="87" t="s">
        <v>957</v>
      </c>
      <c r="C444" s="83" t="s">
        <v>434</v>
      </c>
      <c r="D444" s="57" t="s">
        <v>410</v>
      </c>
      <c r="E444" s="77" t="s">
        <v>466</v>
      </c>
      <c r="F444" s="98">
        <v>43709</v>
      </c>
      <c r="G444" s="58" t="s">
        <v>399</v>
      </c>
      <c r="H444" s="104" t="s">
        <v>987</v>
      </c>
      <c r="I444" s="59" t="s">
        <v>10</v>
      </c>
      <c r="J444" s="93" t="s">
        <v>11</v>
      </c>
      <c r="K444" s="86">
        <f>MID(Tableau1[[#This Row],[Durée A,T]],1,FIND(" ",Tableau1[[#This Row],[Durée A,T]])-1)*1*IF(ISNUMBER(FIND("jour",Tableau1[[#This Row],[Durée A,T]])),1,6)+Tableau1[[#This Row],[Date]]</f>
        <v>43710</v>
      </c>
    </row>
    <row r="445" spans="1:11" ht="16.5" thickTop="1" thickBot="1" x14ac:dyDescent="0.3">
      <c r="A445" s="125">
        <v>440</v>
      </c>
      <c r="B445" s="87" t="s">
        <v>958</v>
      </c>
      <c r="C445" s="83" t="s">
        <v>434</v>
      </c>
      <c r="D445" s="57" t="s">
        <v>410</v>
      </c>
      <c r="E445" s="77" t="s">
        <v>466</v>
      </c>
      <c r="F445" s="98">
        <v>43710</v>
      </c>
      <c r="G445" s="58" t="s">
        <v>399</v>
      </c>
      <c r="H445" s="104" t="s">
        <v>1064</v>
      </c>
      <c r="I445" s="59" t="s">
        <v>10</v>
      </c>
      <c r="J445" s="93" t="s">
        <v>11</v>
      </c>
      <c r="K445" s="86">
        <f>MID(Tableau1[[#This Row],[Durée A,T]],1,FIND(" ",Tableau1[[#This Row],[Durée A,T]])-1)*1*IF(ISNUMBER(FIND("jour",Tableau1[[#This Row],[Durée A,T]])),1,6)+Tableau1[[#This Row],[Date]]</f>
        <v>43711</v>
      </c>
    </row>
    <row r="446" spans="1:11" ht="16.5" thickTop="1" thickBot="1" x14ac:dyDescent="0.3">
      <c r="A446" s="125">
        <v>441</v>
      </c>
      <c r="B446" s="87" t="s">
        <v>959</v>
      </c>
      <c r="C446" s="83" t="s">
        <v>434</v>
      </c>
      <c r="D446" s="57" t="s">
        <v>47</v>
      </c>
      <c r="E446" s="77" t="s">
        <v>457</v>
      </c>
      <c r="F446" s="98">
        <v>43711</v>
      </c>
      <c r="G446" s="58" t="s">
        <v>399</v>
      </c>
      <c r="H446" s="104" t="s">
        <v>1065</v>
      </c>
      <c r="I446" s="59" t="s">
        <v>171</v>
      </c>
      <c r="J446" s="93" t="s">
        <v>11</v>
      </c>
      <c r="K446" s="86">
        <f>MID(Tableau1[[#This Row],[Durée A,T]],1,FIND(" ",Tableau1[[#This Row],[Durée A,T]])-1)*1*IF(ISNUMBER(FIND("jour",Tableau1[[#This Row],[Durée A,T]])),1,6)+Tableau1[[#This Row],[Date]]</f>
        <v>43712</v>
      </c>
    </row>
    <row r="447" spans="1:11" ht="16.5" thickTop="1" thickBot="1" x14ac:dyDescent="0.3">
      <c r="A447" s="125">
        <v>442</v>
      </c>
      <c r="B447" s="87" t="s">
        <v>960</v>
      </c>
      <c r="C447" s="83" t="s">
        <v>434</v>
      </c>
      <c r="D447" s="57" t="s">
        <v>410</v>
      </c>
      <c r="E447" s="77" t="s">
        <v>466</v>
      </c>
      <c r="F447" s="98">
        <v>43712</v>
      </c>
      <c r="G447" s="58" t="s">
        <v>399</v>
      </c>
      <c r="H447" s="104" t="s">
        <v>563</v>
      </c>
      <c r="I447" s="59" t="s">
        <v>10</v>
      </c>
      <c r="J447" s="93" t="s">
        <v>11</v>
      </c>
      <c r="K447" s="86">
        <f>MID(Tableau1[[#This Row],[Durée A,T]],1,FIND(" ",Tableau1[[#This Row],[Durée A,T]])-1)*1*IF(ISNUMBER(FIND("jour",Tableau1[[#This Row],[Durée A,T]])),1,6)+Tableau1[[#This Row],[Date]]</f>
        <v>43713</v>
      </c>
    </row>
    <row r="448" spans="1:11" ht="16.5" thickTop="1" thickBot="1" x14ac:dyDescent="0.3">
      <c r="A448" s="125">
        <v>443</v>
      </c>
      <c r="B448" s="87" t="s">
        <v>961</v>
      </c>
      <c r="C448" s="83" t="s">
        <v>556</v>
      </c>
      <c r="D448" s="57" t="s">
        <v>410</v>
      </c>
      <c r="E448" s="77" t="s">
        <v>462</v>
      </c>
      <c r="F448" s="98">
        <v>43712</v>
      </c>
      <c r="G448" s="58" t="s">
        <v>399</v>
      </c>
      <c r="H448" s="104" t="s">
        <v>1066</v>
      </c>
      <c r="I448" s="59" t="s">
        <v>10</v>
      </c>
      <c r="J448" s="93" t="s">
        <v>11</v>
      </c>
      <c r="K448" s="86">
        <f>MID(Tableau1[[#This Row],[Durée A,T]],1,FIND(" ",Tableau1[[#This Row],[Durée A,T]])-1)*1*IF(ISNUMBER(FIND("jour",Tableau1[[#This Row],[Durée A,T]])),1,6)+Tableau1[[#This Row],[Date]]</f>
        <v>43713</v>
      </c>
    </row>
    <row r="449" spans="1:11" ht="16.5" thickTop="1" thickBot="1" x14ac:dyDescent="0.3">
      <c r="A449" s="125">
        <v>444</v>
      </c>
      <c r="B449" s="87" t="s">
        <v>988</v>
      </c>
      <c r="C449" s="83" t="s">
        <v>434</v>
      </c>
      <c r="D449" s="57" t="s">
        <v>410</v>
      </c>
      <c r="E449" s="77" t="s">
        <v>450</v>
      </c>
      <c r="F449" s="98">
        <v>43712</v>
      </c>
      <c r="G449" s="58" t="s">
        <v>399</v>
      </c>
      <c r="H449" s="106" t="s">
        <v>1067</v>
      </c>
      <c r="I449" s="59" t="s">
        <v>171</v>
      </c>
      <c r="J449" s="93" t="s">
        <v>11</v>
      </c>
      <c r="K449" s="86">
        <f>MID(Tableau1[[#This Row],[Durée A,T]],1,FIND(" ",Tableau1[[#This Row],[Durée A,T]])-1)*1*IF(ISNUMBER(FIND("jour",Tableau1[[#This Row],[Durée A,T]])),1,6)+Tableau1[[#This Row],[Date]]</f>
        <v>43713</v>
      </c>
    </row>
    <row r="450" spans="1:11" ht="16.5" thickTop="1" thickBot="1" x14ac:dyDescent="0.3">
      <c r="A450" s="125">
        <v>445</v>
      </c>
      <c r="B450" s="87" t="s">
        <v>989</v>
      </c>
      <c r="C450" s="83" t="s">
        <v>434</v>
      </c>
      <c r="D450" s="57" t="s">
        <v>410</v>
      </c>
      <c r="E450" s="77" t="s">
        <v>462</v>
      </c>
      <c r="F450" s="98">
        <v>43713</v>
      </c>
      <c r="G450" s="58" t="s">
        <v>399</v>
      </c>
      <c r="H450" s="104" t="s">
        <v>1068</v>
      </c>
      <c r="I450" s="59" t="s">
        <v>10</v>
      </c>
      <c r="J450" s="93" t="s">
        <v>11</v>
      </c>
      <c r="K450" s="86">
        <f>MID(Tableau1[[#This Row],[Durée A,T]],1,FIND(" ",Tableau1[[#This Row],[Durée A,T]])-1)*1*IF(ISNUMBER(FIND("jour",Tableau1[[#This Row],[Durée A,T]])),1,6)+Tableau1[[#This Row],[Date]]</f>
        <v>43714</v>
      </c>
    </row>
    <row r="451" spans="1:11" ht="16.5" thickTop="1" thickBot="1" x14ac:dyDescent="0.3">
      <c r="A451" s="125">
        <v>446</v>
      </c>
      <c r="B451" s="87" t="s">
        <v>990</v>
      </c>
      <c r="C451" s="83" t="s">
        <v>434</v>
      </c>
      <c r="D451" s="57" t="s">
        <v>410</v>
      </c>
      <c r="E451" s="77" t="s">
        <v>462</v>
      </c>
      <c r="F451" s="98">
        <v>43713</v>
      </c>
      <c r="G451" s="58" t="s">
        <v>399</v>
      </c>
      <c r="H451" s="104" t="s">
        <v>1069</v>
      </c>
      <c r="I451" s="59" t="s">
        <v>10</v>
      </c>
      <c r="J451" s="93" t="s">
        <v>11</v>
      </c>
      <c r="K451" s="86">
        <f>MID(Tableau1[[#This Row],[Durée A,T]],1,FIND(" ",Tableau1[[#This Row],[Durée A,T]])-1)*1*IF(ISNUMBER(FIND("jour",Tableau1[[#This Row],[Durée A,T]])),1,6)+Tableau1[[#This Row],[Date]]</f>
        <v>43714</v>
      </c>
    </row>
    <row r="452" spans="1:11" ht="16.5" thickTop="1" thickBot="1" x14ac:dyDescent="0.3">
      <c r="A452" s="125">
        <v>447</v>
      </c>
      <c r="B452" s="87" t="s">
        <v>991</v>
      </c>
      <c r="C452" s="83" t="s">
        <v>434</v>
      </c>
      <c r="D452" s="57" t="s">
        <v>410</v>
      </c>
      <c r="E452" s="77" t="s">
        <v>462</v>
      </c>
      <c r="F452" s="98">
        <v>43714</v>
      </c>
      <c r="G452" s="58" t="s">
        <v>399</v>
      </c>
      <c r="H452" s="104" t="s">
        <v>1070</v>
      </c>
      <c r="I452" s="59" t="s">
        <v>10</v>
      </c>
      <c r="J452" s="93" t="s">
        <v>11</v>
      </c>
      <c r="K452" s="86">
        <f>MID(Tableau1[[#This Row],[Durée A,T]],1,FIND(" ",Tableau1[[#This Row],[Durée A,T]])-1)*1*IF(ISNUMBER(FIND("jour",Tableau1[[#This Row],[Durée A,T]])),1,6)+Tableau1[[#This Row],[Date]]</f>
        <v>43715</v>
      </c>
    </row>
    <row r="453" spans="1:11" ht="16.5" thickTop="1" thickBot="1" x14ac:dyDescent="0.3">
      <c r="A453" s="125">
        <v>448</v>
      </c>
      <c r="B453" s="87" t="s">
        <v>992</v>
      </c>
      <c r="C453" s="83" t="s">
        <v>434</v>
      </c>
      <c r="D453" s="57" t="s">
        <v>410</v>
      </c>
      <c r="E453" s="77" t="s">
        <v>450</v>
      </c>
      <c r="F453" s="98">
        <v>43714</v>
      </c>
      <c r="G453" s="58" t="s">
        <v>399</v>
      </c>
      <c r="H453" s="104" t="s">
        <v>1071</v>
      </c>
      <c r="I453" s="59" t="s">
        <v>10</v>
      </c>
      <c r="J453" s="93" t="s">
        <v>11</v>
      </c>
      <c r="K453" s="86">
        <f>MID(Tableau1[[#This Row],[Durée A,T]],1,FIND(" ",Tableau1[[#This Row],[Durée A,T]])-1)*1*IF(ISNUMBER(FIND("jour",Tableau1[[#This Row],[Durée A,T]])),1,6)+Tableau1[[#This Row],[Date]]</f>
        <v>43715</v>
      </c>
    </row>
    <row r="454" spans="1:11" ht="16.5" thickTop="1" thickBot="1" x14ac:dyDescent="0.3">
      <c r="A454" s="125">
        <v>449</v>
      </c>
      <c r="B454" s="87" t="s">
        <v>993</v>
      </c>
      <c r="C454" s="83" t="s">
        <v>434</v>
      </c>
      <c r="D454" s="57" t="s">
        <v>410</v>
      </c>
      <c r="E454" s="77" t="s">
        <v>451</v>
      </c>
      <c r="F454" s="98">
        <v>43715</v>
      </c>
      <c r="G454" s="58" t="s">
        <v>399</v>
      </c>
      <c r="H454" s="104" t="s">
        <v>1073</v>
      </c>
      <c r="I454" s="59" t="s">
        <v>10</v>
      </c>
      <c r="J454" s="93" t="s">
        <v>11</v>
      </c>
      <c r="K454" s="86">
        <f>MID(Tableau1[[#This Row],[Durée A,T]],1,FIND(" ",Tableau1[[#This Row],[Durée A,T]])-1)*1*IF(ISNUMBER(FIND("jour",Tableau1[[#This Row],[Durée A,T]])),1,6)+Tableau1[[#This Row],[Date]]</f>
        <v>43716</v>
      </c>
    </row>
    <row r="455" spans="1:11" ht="16.5" thickTop="1" thickBot="1" x14ac:dyDescent="0.3">
      <c r="A455" s="125">
        <v>450</v>
      </c>
      <c r="B455" s="87" t="s">
        <v>994</v>
      </c>
      <c r="C455" s="83" t="s">
        <v>434</v>
      </c>
      <c r="D455" s="57" t="s">
        <v>410</v>
      </c>
      <c r="E455" s="77" t="s">
        <v>462</v>
      </c>
      <c r="F455" s="98">
        <v>43715</v>
      </c>
      <c r="G455" s="58" t="s">
        <v>399</v>
      </c>
      <c r="H455" s="104" t="s">
        <v>1072</v>
      </c>
      <c r="I455" s="59" t="s">
        <v>10</v>
      </c>
      <c r="J455" s="93" t="s">
        <v>11</v>
      </c>
      <c r="K455" s="86">
        <f>MID(Tableau1[[#This Row],[Durée A,T]],1,FIND(" ",Tableau1[[#This Row],[Durée A,T]])-1)*1*IF(ISNUMBER(FIND("jour",Tableau1[[#This Row],[Durée A,T]])),1,6)+Tableau1[[#This Row],[Date]]</f>
        <v>43716</v>
      </c>
    </row>
    <row r="456" spans="1:11" ht="16.5" thickTop="1" thickBot="1" x14ac:dyDescent="0.3">
      <c r="A456" s="125">
        <v>451</v>
      </c>
      <c r="B456" s="87" t="s">
        <v>995</v>
      </c>
      <c r="C456" s="83" t="s">
        <v>434</v>
      </c>
      <c r="D456" s="57" t="s">
        <v>410</v>
      </c>
      <c r="E456" s="77" t="s">
        <v>451</v>
      </c>
      <c r="F456" s="98">
        <v>43717</v>
      </c>
      <c r="G456" s="58" t="s">
        <v>399</v>
      </c>
      <c r="H456" s="104" t="s">
        <v>1074</v>
      </c>
      <c r="I456" s="99" t="s">
        <v>10</v>
      </c>
      <c r="J456" s="100" t="s">
        <v>11</v>
      </c>
      <c r="K456" s="86">
        <f>MID(Tableau1[[#This Row],[Durée A,T]],1,FIND(" ",Tableau1[[#This Row],[Durée A,T]])-1)*1*IF(ISNUMBER(FIND("jour",Tableau1[[#This Row],[Durée A,T]])),1,6)+Tableau1[[#This Row],[Date]]</f>
        <v>43718</v>
      </c>
    </row>
    <row r="457" spans="1:11" ht="16.5" thickTop="1" thickBot="1" x14ac:dyDescent="0.3">
      <c r="A457" s="125">
        <v>452</v>
      </c>
      <c r="B457" s="87" t="s">
        <v>996</v>
      </c>
      <c r="C457" s="83" t="s">
        <v>434</v>
      </c>
      <c r="D457" s="57" t="s">
        <v>410</v>
      </c>
      <c r="E457" s="77" t="s">
        <v>451</v>
      </c>
      <c r="F457" s="98">
        <v>43717</v>
      </c>
      <c r="G457" s="58" t="s">
        <v>399</v>
      </c>
      <c r="H457" s="104" t="s">
        <v>1075</v>
      </c>
      <c r="I457" s="99" t="s">
        <v>10</v>
      </c>
      <c r="J457" s="100" t="s">
        <v>11</v>
      </c>
      <c r="K457" s="86">
        <f>MID(Tableau1[[#This Row],[Durée A,T]],1,FIND(" ",Tableau1[[#This Row],[Durée A,T]])-1)*1*IF(ISNUMBER(FIND("jour",Tableau1[[#This Row],[Durée A,T]])),1,6)+Tableau1[[#This Row],[Date]]</f>
        <v>43718</v>
      </c>
    </row>
    <row r="458" spans="1:11" ht="16.5" thickTop="1" thickBot="1" x14ac:dyDescent="0.3">
      <c r="A458" s="125">
        <v>453</v>
      </c>
      <c r="B458" s="87" t="s">
        <v>997</v>
      </c>
      <c r="C458" s="83" t="s">
        <v>434</v>
      </c>
      <c r="D458" s="57" t="s">
        <v>410</v>
      </c>
      <c r="E458" s="77" t="s">
        <v>454</v>
      </c>
      <c r="F458" s="98">
        <v>43719</v>
      </c>
      <c r="G458" s="58" t="s">
        <v>399</v>
      </c>
      <c r="H458" s="104" t="s">
        <v>1076</v>
      </c>
      <c r="I458" s="99" t="s">
        <v>10</v>
      </c>
      <c r="J458" s="100" t="s">
        <v>11</v>
      </c>
      <c r="K458" s="86">
        <f>MID(Tableau1[[#This Row],[Durée A,T]],1,FIND(" ",Tableau1[[#This Row],[Durée A,T]])-1)*1*IF(ISNUMBER(FIND("jour",Tableau1[[#This Row],[Durée A,T]])),1,6)+Tableau1[[#This Row],[Date]]</f>
        <v>43720</v>
      </c>
    </row>
    <row r="459" spans="1:11" ht="16.5" thickTop="1" thickBot="1" x14ac:dyDescent="0.3">
      <c r="A459" s="125">
        <v>454</v>
      </c>
      <c r="B459" s="87" t="s">
        <v>998</v>
      </c>
      <c r="C459" s="83" t="s">
        <v>434</v>
      </c>
      <c r="D459" s="57" t="s">
        <v>410</v>
      </c>
      <c r="E459" s="77" t="s">
        <v>454</v>
      </c>
      <c r="F459" s="98">
        <v>43720</v>
      </c>
      <c r="G459" s="58" t="s">
        <v>399</v>
      </c>
      <c r="H459" s="104" t="s">
        <v>1077</v>
      </c>
      <c r="I459" s="99" t="s">
        <v>10</v>
      </c>
      <c r="J459" s="100" t="s">
        <v>11</v>
      </c>
      <c r="K459" s="86">
        <f>MID(Tableau1[[#This Row],[Durée A,T]],1,FIND(" ",Tableau1[[#This Row],[Durée A,T]])-1)*1*IF(ISNUMBER(FIND("jour",Tableau1[[#This Row],[Durée A,T]])),1,6)+Tableau1[[#This Row],[Date]]</f>
        <v>43721</v>
      </c>
    </row>
    <row r="460" spans="1:11" ht="16.5" thickTop="1" thickBot="1" x14ac:dyDescent="0.3">
      <c r="A460" s="125">
        <v>455</v>
      </c>
      <c r="B460" s="87" t="s">
        <v>999</v>
      </c>
      <c r="C460" s="83" t="s">
        <v>434</v>
      </c>
      <c r="D460" s="57" t="s">
        <v>410</v>
      </c>
      <c r="E460" s="77" t="s">
        <v>450</v>
      </c>
      <c r="F460" s="98">
        <v>43720</v>
      </c>
      <c r="G460" s="58" t="s">
        <v>399</v>
      </c>
      <c r="H460" s="104" t="s">
        <v>1078</v>
      </c>
      <c r="I460" s="99" t="s">
        <v>10</v>
      </c>
      <c r="J460" s="100" t="s">
        <v>11</v>
      </c>
      <c r="K460" s="86">
        <f>MID(Tableau1[[#This Row],[Durée A,T]],1,FIND(" ",Tableau1[[#This Row],[Durée A,T]])-1)*1*IF(ISNUMBER(FIND("jour",Tableau1[[#This Row],[Durée A,T]])),1,6)+Tableau1[[#This Row],[Date]]</f>
        <v>43721</v>
      </c>
    </row>
    <row r="461" spans="1:11" ht="16.5" thickTop="1" thickBot="1" x14ac:dyDescent="0.3">
      <c r="A461" s="125">
        <v>456</v>
      </c>
      <c r="B461" s="87" t="s">
        <v>1000</v>
      </c>
      <c r="C461" s="83" t="s">
        <v>434</v>
      </c>
      <c r="D461" s="57" t="s">
        <v>410</v>
      </c>
      <c r="E461" s="77" t="s">
        <v>450</v>
      </c>
      <c r="F461" s="98">
        <v>43720</v>
      </c>
      <c r="G461" s="58" t="s">
        <v>405</v>
      </c>
      <c r="H461" s="104" t="s">
        <v>1079</v>
      </c>
      <c r="I461" s="99" t="s">
        <v>10</v>
      </c>
      <c r="J461" s="100" t="s">
        <v>11</v>
      </c>
      <c r="K461" s="86">
        <f>MID(Tableau1[[#This Row],[Durée A,T]],1,FIND(" ",Tableau1[[#This Row],[Durée A,T]])-1)*1*IF(ISNUMBER(FIND("jour",Tableau1[[#This Row],[Durée A,T]])),1,6)+Tableau1[[#This Row],[Date]]</f>
        <v>43726</v>
      </c>
    </row>
    <row r="462" spans="1:11" ht="16.5" thickTop="1" thickBot="1" x14ac:dyDescent="0.3">
      <c r="A462" s="125">
        <v>457</v>
      </c>
      <c r="B462" s="87" t="s">
        <v>1001</v>
      </c>
      <c r="C462" s="83" t="s">
        <v>434</v>
      </c>
      <c r="D462" s="57" t="s">
        <v>410</v>
      </c>
      <c r="E462" s="77" t="s">
        <v>450</v>
      </c>
      <c r="F462" s="98">
        <v>43720</v>
      </c>
      <c r="G462" s="58" t="s">
        <v>405</v>
      </c>
      <c r="H462" s="104" t="s">
        <v>1080</v>
      </c>
      <c r="I462" s="99" t="s">
        <v>171</v>
      </c>
      <c r="J462" s="100" t="s">
        <v>11</v>
      </c>
      <c r="K462" s="86">
        <f>MID(Tableau1[[#This Row],[Durée A,T]],1,FIND(" ",Tableau1[[#This Row],[Durée A,T]])-1)*1*IF(ISNUMBER(FIND("jour",Tableau1[[#This Row],[Durée A,T]])),1,6)+Tableau1[[#This Row],[Date]]</f>
        <v>43726</v>
      </c>
    </row>
    <row r="463" spans="1:11" ht="16.5" thickTop="1" thickBot="1" x14ac:dyDescent="0.3">
      <c r="A463" s="125">
        <v>458</v>
      </c>
      <c r="B463" s="87" t="s">
        <v>1002</v>
      </c>
      <c r="C463" s="83" t="s">
        <v>434</v>
      </c>
      <c r="D463" s="57" t="s">
        <v>410</v>
      </c>
      <c r="E463" s="77" t="s">
        <v>450</v>
      </c>
      <c r="F463" s="98">
        <v>43720</v>
      </c>
      <c r="G463" s="58" t="s">
        <v>399</v>
      </c>
      <c r="H463" s="104" t="s">
        <v>1081</v>
      </c>
      <c r="I463" s="99" t="s">
        <v>171</v>
      </c>
      <c r="J463" s="100" t="s">
        <v>11</v>
      </c>
      <c r="K463" s="86">
        <f>MID(Tableau1[[#This Row],[Durée A,T]],1,FIND(" ",Tableau1[[#This Row],[Durée A,T]])-1)*1*IF(ISNUMBER(FIND("jour",Tableau1[[#This Row],[Durée A,T]])),1,6)+Tableau1[[#This Row],[Date]]</f>
        <v>43721</v>
      </c>
    </row>
    <row r="464" spans="1:11" ht="16.5" thickTop="1" thickBot="1" x14ac:dyDescent="0.3">
      <c r="A464" s="125">
        <v>459</v>
      </c>
      <c r="B464" s="87" t="s">
        <v>1003</v>
      </c>
      <c r="C464" s="83" t="s">
        <v>434</v>
      </c>
      <c r="D464" s="57" t="s">
        <v>41</v>
      </c>
      <c r="E464" s="77"/>
      <c r="F464" s="98">
        <v>43720</v>
      </c>
      <c r="G464" s="58" t="s">
        <v>399</v>
      </c>
      <c r="H464" s="104" t="s">
        <v>1082</v>
      </c>
      <c r="I464" s="99" t="s">
        <v>409</v>
      </c>
      <c r="J464" s="100" t="s">
        <v>11</v>
      </c>
      <c r="K464" s="86">
        <f>MID(Tableau1[[#This Row],[Durée A,T]],1,FIND(" ",Tableau1[[#This Row],[Durée A,T]])-1)*1*IF(ISNUMBER(FIND("jour",Tableau1[[#This Row],[Durée A,T]])),1,6)+Tableau1[[#This Row],[Date]]</f>
        <v>43721</v>
      </c>
    </row>
    <row r="465" spans="1:11" ht="16.5" thickTop="1" thickBot="1" x14ac:dyDescent="0.3">
      <c r="A465" s="125">
        <v>460</v>
      </c>
      <c r="B465" s="87" t="s">
        <v>1004</v>
      </c>
      <c r="C465" s="83" t="s">
        <v>434</v>
      </c>
      <c r="D465" s="57" t="s">
        <v>410</v>
      </c>
      <c r="E465" s="77" t="s">
        <v>454</v>
      </c>
      <c r="F465" s="98">
        <v>43721</v>
      </c>
      <c r="G465" s="58" t="s">
        <v>399</v>
      </c>
      <c r="H465" s="104" t="s">
        <v>1083</v>
      </c>
      <c r="I465" s="99" t="s">
        <v>10</v>
      </c>
      <c r="J465" s="100" t="s">
        <v>11</v>
      </c>
      <c r="K465" s="86">
        <f>MID(Tableau1[[#This Row],[Durée A,T]],1,FIND(" ",Tableau1[[#This Row],[Durée A,T]])-1)*1*IF(ISNUMBER(FIND("jour",Tableau1[[#This Row],[Durée A,T]])),1,6)+Tableau1[[#This Row],[Date]]</f>
        <v>43722</v>
      </c>
    </row>
    <row r="466" spans="1:11" ht="16.5" thickTop="1" thickBot="1" x14ac:dyDescent="0.3">
      <c r="A466" s="125">
        <v>461</v>
      </c>
      <c r="B466" s="87" t="s">
        <v>1005</v>
      </c>
      <c r="C466" s="83" t="s">
        <v>434</v>
      </c>
      <c r="D466" s="57" t="s">
        <v>410</v>
      </c>
      <c r="E466" s="77" t="s">
        <v>454</v>
      </c>
      <c r="F466" s="98">
        <v>43722</v>
      </c>
      <c r="G466" s="58" t="s">
        <v>399</v>
      </c>
      <c r="H466" s="104" t="s">
        <v>1084</v>
      </c>
      <c r="I466" s="99" t="s">
        <v>101</v>
      </c>
      <c r="J466" s="100" t="s">
        <v>11</v>
      </c>
      <c r="K466" s="86">
        <f>MID(Tableau1[[#This Row],[Durée A,T]],1,FIND(" ",Tableau1[[#This Row],[Durée A,T]])-1)*1*IF(ISNUMBER(FIND("jour",Tableau1[[#This Row],[Durée A,T]])),1,6)+Tableau1[[#This Row],[Date]]</f>
        <v>43723</v>
      </c>
    </row>
    <row r="467" spans="1:11" ht="16.5" thickTop="1" thickBot="1" x14ac:dyDescent="0.3">
      <c r="A467" s="125">
        <v>462</v>
      </c>
      <c r="B467" s="87" t="s">
        <v>1006</v>
      </c>
      <c r="C467" s="83" t="s">
        <v>434</v>
      </c>
      <c r="D467" s="57" t="s">
        <v>408</v>
      </c>
      <c r="E467" s="77"/>
      <c r="F467" s="98">
        <v>43722</v>
      </c>
      <c r="G467" s="58" t="s">
        <v>399</v>
      </c>
      <c r="H467" s="104" t="s">
        <v>1085</v>
      </c>
      <c r="I467" s="99" t="s">
        <v>409</v>
      </c>
      <c r="J467" s="100" t="s">
        <v>11</v>
      </c>
      <c r="K467" s="86">
        <f>MID(Tableau1[[#This Row],[Durée A,T]],1,FIND(" ",Tableau1[[#This Row],[Durée A,T]])-1)*1*IF(ISNUMBER(FIND("jour",Tableau1[[#This Row],[Durée A,T]])),1,6)+Tableau1[[#This Row],[Date]]</f>
        <v>43723</v>
      </c>
    </row>
    <row r="468" spans="1:11" ht="16.5" thickTop="1" thickBot="1" x14ac:dyDescent="0.3">
      <c r="A468" s="125">
        <v>463</v>
      </c>
      <c r="B468" s="87" t="s">
        <v>1007</v>
      </c>
      <c r="C468" s="83" t="s">
        <v>434</v>
      </c>
      <c r="D468" s="57" t="s">
        <v>410</v>
      </c>
      <c r="E468" s="77" t="s">
        <v>454</v>
      </c>
      <c r="F468" s="98">
        <v>43723</v>
      </c>
      <c r="G468" s="58" t="s">
        <v>399</v>
      </c>
      <c r="H468" s="104" t="s">
        <v>1086</v>
      </c>
      <c r="I468" s="99" t="s">
        <v>10</v>
      </c>
      <c r="J468" s="100" t="s">
        <v>11</v>
      </c>
      <c r="K468" s="86">
        <f>MID(Tableau1[[#This Row],[Durée A,T]],1,FIND(" ",Tableau1[[#This Row],[Durée A,T]])-1)*1*IF(ISNUMBER(FIND("jour",Tableau1[[#This Row],[Durée A,T]])),1,6)+Tableau1[[#This Row],[Date]]</f>
        <v>43724</v>
      </c>
    </row>
    <row r="469" spans="1:11" ht="16.5" thickTop="1" thickBot="1" x14ac:dyDescent="0.3">
      <c r="A469" s="125">
        <v>464</v>
      </c>
      <c r="B469" s="87" t="s">
        <v>1008</v>
      </c>
      <c r="C469" s="83" t="s">
        <v>434</v>
      </c>
      <c r="D469" s="57" t="s">
        <v>410</v>
      </c>
      <c r="E469" s="77" t="s">
        <v>451</v>
      </c>
      <c r="F469" s="98">
        <v>43723</v>
      </c>
      <c r="G469" s="58" t="s">
        <v>399</v>
      </c>
      <c r="H469" s="104" t="s">
        <v>1087</v>
      </c>
      <c r="I469" s="99" t="s">
        <v>10</v>
      </c>
      <c r="J469" s="100" t="s">
        <v>11</v>
      </c>
      <c r="K469" s="86">
        <f>MID(Tableau1[[#This Row],[Durée A,T]],1,FIND(" ",Tableau1[[#This Row],[Durée A,T]])-1)*1*IF(ISNUMBER(FIND("jour",Tableau1[[#This Row],[Durée A,T]])),1,6)+Tableau1[[#This Row],[Date]]</f>
        <v>43724</v>
      </c>
    </row>
    <row r="470" spans="1:11" ht="16.5" thickTop="1" thickBot="1" x14ac:dyDescent="0.3">
      <c r="A470" s="125">
        <v>465</v>
      </c>
      <c r="B470" s="87" t="s">
        <v>1009</v>
      </c>
      <c r="C470" s="83" t="s">
        <v>434</v>
      </c>
      <c r="D470" s="57" t="s">
        <v>410</v>
      </c>
      <c r="E470" s="77" t="s">
        <v>454</v>
      </c>
      <c r="F470" s="98">
        <v>43724</v>
      </c>
      <c r="G470" s="58" t="s">
        <v>399</v>
      </c>
      <c r="H470" s="104" t="s">
        <v>1088</v>
      </c>
      <c r="I470" s="99" t="s">
        <v>10</v>
      </c>
      <c r="J470" s="100" t="s">
        <v>11</v>
      </c>
      <c r="K470" s="86">
        <f>MID(Tableau1[[#This Row],[Durée A,T]],1,FIND(" ",Tableau1[[#This Row],[Durée A,T]])-1)*1*IF(ISNUMBER(FIND("jour",Tableau1[[#This Row],[Durée A,T]])),1,6)+Tableau1[[#This Row],[Date]]</f>
        <v>43725</v>
      </c>
    </row>
    <row r="471" spans="1:11" ht="16.5" thickTop="1" thickBot="1" x14ac:dyDescent="0.3">
      <c r="A471" s="125">
        <v>466</v>
      </c>
      <c r="B471" s="87" t="s">
        <v>1010</v>
      </c>
      <c r="C471" s="83" t="s">
        <v>434</v>
      </c>
      <c r="D471" s="57" t="s">
        <v>410</v>
      </c>
      <c r="E471" s="77" t="s">
        <v>454</v>
      </c>
      <c r="F471" s="98">
        <v>43725</v>
      </c>
      <c r="G471" s="58" t="s">
        <v>399</v>
      </c>
      <c r="H471" s="104" t="s">
        <v>1089</v>
      </c>
      <c r="I471" s="99" t="s">
        <v>10</v>
      </c>
      <c r="J471" s="100" t="s">
        <v>11</v>
      </c>
      <c r="K471" s="86">
        <f>MID(Tableau1[[#This Row],[Durée A,T]],1,FIND(" ",Tableau1[[#This Row],[Durée A,T]])-1)*1*IF(ISNUMBER(FIND("jour",Tableau1[[#This Row],[Durée A,T]])),1,6)+Tableau1[[#This Row],[Date]]</f>
        <v>43726</v>
      </c>
    </row>
    <row r="472" spans="1:11" ht="16.5" thickTop="1" thickBot="1" x14ac:dyDescent="0.3">
      <c r="A472" s="125">
        <v>467</v>
      </c>
      <c r="B472" s="87" t="s">
        <v>1011</v>
      </c>
      <c r="C472" s="83" t="s">
        <v>1090</v>
      </c>
      <c r="D472" s="57" t="s">
        <v>410</v>
      </c>
      <c r="E472" s="77" t="s">
        <v>450</v>
      </c>
      <c r="F472" s="98">
        <v>43726</v>
      </c>
      <c r="G472" s="58" t="s">
        <v>399</v>
      </c>
      <c r="H472" s="104" t="s">
        <v>1091</v>
      </c>
      <c r="I472" s="99" t="s">
        <v>171</v>
      </c>
      <c r="J472" s="100" t="s">
        <v>55</v>
      </c>
      <c r="K472" s="86">
        <f>MID(Tableau1[[#This Row],[Durée A,T]],1,FIND(" ",Tableau1[[#This Row],[Durée A,T]])-1)*1*IF(ISNUMBER(FIND("jour",Tableau1[[#This Row],[Durée A,T]])),1,6)+Tableau1[[#This Row],[Date]]</f>
        <v>43727</v>
      </c>
    </row>
    <row r="473" spans="1:11" ht="16.5" thickTop="1" thickBot="1" x14ac:dyDescent="0.3">
      <c r="A473" s="125">
        <v>468</v>
      </c>
      <c r="B473" s="87" t="s">
        <v>1012</v>
      </c>
      <c r="C473" s="83" t="s">
        <v>1090</v>
      </c>
      <c r="D473" s="57" t="s">
        <v>410</v>
      </c>
      <c r="E473" s="77" t="s">
        <v>732</v>
      </c>
      <c r="F473" s="98">
        <v>43726</v>
      </c>
      <c r="G473" s="58" t="s">
        <v>405</v>
      </c>
      <c r="H473" s="104" t="s">
        <v>1092</v>
      </c>
      <c r="I473" s="99" t="s">
        <v>10</v>
      </c>
      <c r="J473" s="100" t="s">
        <v>55</v>
      </c>
      <c r="K473" s="86">
        <f>MID(Tableau1[[#This Row],[Durée A,T]],1,FIND(" ",Tableau1[[#This Row],[Durée A,T]])-1)*1*IF(ISNUMBER(FIND("jour",Tableau1[[#This Row],[Durée A,T]])),1,6)+Tableau1[[#This Row],[Date]]</f>
        <v>43732</v>
      </c>
    </row>
    <row r="474" spans="1:11" ht="16.5" thickTop="1" thickBot="1" x14ac:dyDescent="0.3">
      <c r="A474" s="125">
        <v>469</v>
      </c>
      <c r="B474" s="87" t="s">
        <v>1013</v>
      </c>
      <c r="C474" s="83" t="s">
        <v>1090</v>
      </c>
      <c r="D474" s="57" t="s">
        <v>410</v>
      </c>
      <c r="E474" s="77" t="s">
        <v>451</v>
      </c>
      <c r="F474" s="98">
        <v>43727</v>
      </c>
      <c r="G474" s="58" t="s">
        <v>399</v>
      </c>
      <c r="H474" s="104" t="s">
        <v>1093</v>
      </c>
      <c r="I474" s="99" t="s">
        <v>10</v>
      </c>
      <c r="J474" s="100" t="s">
        <v>55</v>
      </c>
      <c r="K474" s="86">
        <f>MID(Tableau1[[#This Row],[Durée A,T]],1,FIND(" ",Tableau1[[#This Row],[Durée A,T]])-1)*1*IF(ISNUMBER(FIND("jour",Tableau1[[#This Row],[Durée A,T]])),1,6)+Tableau1[[#This Row],[Date]]</f>
        <v>43728</v>
      </c>
    </row>
    <row r="475" spans="1:11" ht="16.5" thickTop="1" thickBot="1" x14ac:dyDescent="0.3">
      <c r="A475" s="125">
        <v>470</v>
      </c>
      <c r="B475" s="87" t="s">
        <v>1014</v>
      </c>
      <c r="C475" s="83" t="s">
        <v>8</v>
      </c>
      <c r="D475" s="57" t="s">
        <v>410</v>
      </c>
      <c r="E475" s="77" t="s">
        <v>450</v>
      </c>
      <c r="F475" s="98">
        <v>43728</v>
      </c>
      <c r="G475" s="58" t="s">
        <v>399</v>
      </c>
      <c r="H475" s="104" t="s">
        <v>1094</v>
      </c>
      <c r="I475" s="101" t="s">
        <v>10</v>
      </c>
      <c r="J475" s="102" t="s">
        <v>11</v>
      </c>
      <c r="K475" s="86">
        <f>MID(Tableau1[[#This Row],[Durée A,T]],1,FIND(" ",Tableau1[[#This Row],[Durée A,T]])-1)*1*IF(ISNUMBER(FIND("jour",Tableau1[[#This Row],[Durée A,T]])),1,6)+Tableau1[[#This Row],[Date]]</f>
        <v>43729</v>
      </c>
    </row>
    <row r="476" spans="1:11" ht="16.5" thickTop="1" thickBot="1" x14ac:dyDescent="0.3">
      <c r="A476" s="125">
        <v>471</v>
      </c>
      <c r="B476" s="87" t="s">
        <v>1015</v>
      </c>
      <c r="C476" s="83" t="s">
        <v>8</v>
      </c>
      <c r="D476" s="57" t="s">
        <v>410</v>
      </c>
      <c r="E476" s="77" t="s">
        <v>454</v>
      </c>
      <c r="F476" s="98">
        <v>43729</v>
      </c>
      <c r="G476" s="58" t="s">
        <v>525</v>
      </c>
      <c r="H476" s="104" t="s">
        <v>1095</v>
      </c>
      <c r="I476" s="99" t="s">
        <v>10</v>
      </c>
      <c r="J476" s="100" t="s">
        <v>55</v>
      </c>
      <c r="K476" s="86">
        <f>MID(Tableau1[[#This Row],[Durée A,T]],1,FIND(" ",Tableau1[[#This Row],[Durée A,T]])-1)*1*IF(ISNUMBER(FIND("jour",Tableau1[[#This Row],[Durée A,T]])),1,6)+Tableau1[[#This Row],[Date]]</f>
        <v>43731</v>
      </c>
    </row>
    <row r="477" spans="1:11" ht="16.5" thickTop="1" thickBot="1" x14ac:dyDescent="0.3">
      <c r="A477" s="125">
        <v>472</v>
      </c>
      <c r="B477" s="87" t="s">
        <v>1016</v>
      </c>
      <c r="C477" s="83" t="s">
        <v>8</v>
      </c>
      <c r="D477" s="57" t="s">
        <v>408</v>
      </c>
      <c r="E477" s="77" t="s">
        <v>460</v>
      </c>
      <c r="F477" s="98">
        <v>43729</v>
      </c>
      <c r="G477" s="58" t="s">
        <v>405</v>
      </c>
      <c r="H477" s="104" t="s">
        <v>1096</v>
      </c>
      <c r="I477" s="99" t="s">
        <v>10</v>
      </c>
      <c r="J477" s="100" t="s">
        <v>55</v>
      </c>
      <c r="K477" s="86">
        <f>MID(Tableau1[[#This Row],[Durée A,T]],1,FIND(" ",Tableau1[[#This Row],[Durée A,T]])-1)*1*IF(ISNUMBER(FIND("jour",Tableau1[[#This Row],[Durée A,T]])),1,6)+Tableau1[[#This Row],[Date]]</f>
        <v>43735</v>
      </c>
    </row>
    <row r="478" spans="1:11" ht="16.5" thickTop="1" thickBot="1" x14ac:dyDescent="0.3">
      <c r="A478" s="125">
        <v>473</v>
      </c>
      <c r="B478" s="87" t="s">
        <v>1017</v>
      </c>
      <c r="C478" s="83" t="s">
        <v>8</v>
      </c>
      <c r="D478" s="57" t="s">
        <v>410</v>
      </c>
      <c r="E478" s="77" t="s">
        <v>451</v>
      </c>
      <c r="F478" s="98">
        <v>43732</v>
      </c>
      <c r="G478" s="58" t="s">
        <v>399</v>
      </c>
      <c r="H478" s="104" t="s">
        <v>1097</v>
      </c>
      <c r="I478" s="99" t="s">
        <v>10</v>
      </c>
      <c r="J478" s="100" t="s">
        <v>55</v>
      </c>
      <c r="K478" s="86">
        <f>MID(Tableau1[[#This Row],[Durée A,T]],1,FIND(" ",Tableau1[[#This Row],[Durée A,T]])-1)*1*IF(ISNUMBER(FIND("jour",Tableau1[[#This Row],[Durée A,T]])),1,6)+Tableau1[[#This Row],[Date]]</f>
        <v>43733</v>
      </c>
    </row>
    <row r="479" spans="1:11" ht="16.5" thickTop="1" thickBot="1" x14ac:dyDescent="0.3">
      <c r="A479" s="125">
        <v>474</v>
      </c>
      <c r="B479" s="87" t="s">
        <v>1018</v>
      </c>
      <c r="C479" s="83" t="s">
        <v>8</v>
      </c>
      <c r="D479" s="57" t="s">
        <v>410</v>
      </c>
      <c r="E479" s="77" t="s">
        <v>450</v>
      </c>
      <c r="F479" s="98">
        <v>43732</v>
      </c>
      <c r="G479" s="58" t="s">
        <v>399</v>
      </c>
      <c r="H479" s="104" t="s">
        <v>1098</v>
      </c>
      <c r="I479" s="99" t="s">
        <v>10</v>
      </c>
      <c r="J479" s="100" t="s">
        <v>55</v>
      </c>
      <c r="K479" s="86">
        <f>MID(Tableau1[[#This Row],[Durée A,T]],1,FIND(" ",Tableau1[[#This Row],[Durée A,T]])-1)*1*IF(ISNUMBER(FIND("jour",Tableau1[[#This Row],[Durée A,T]])),1,6)+Tableau1[[#This Row],[Date]]</f>
        <v>43733</v>
      </c>
    </row>
    <row r="480" spans="1:11" ht="16.5" thickTop="1" thickBot="1" x14ac:dyDescent="0.3">
      <c r="A480" s="125">
        <v>475</v>
      </c>
      <c r="B480" s="87" t="s">
        <v>1019</v>
      </c>
      <c r="C480" s="83" t="s">
        <v>8</v>
      </c>
      <c r="D480" s="57" t="s">
        <v>410</v>
      </c>
      <c r="E480" s="77" t="s">
        <v>454</v>
      </c>
      <c r="F480" s="98">
        <v>43732</v>
      </c>
      <c r="G480" s="58" t="s">
        <v>399</v>
      </c>
      <c r="H480" s="104" t="s">
        <v>1099</v>
      </c>
      <c r="I480" s="99" t="s">
        <v>10</v>
      </c>
      <c r="J480" s="100" t="s">
        <v>55</v>
      </c>
      <c r="K480" s="86">
        <f>MID(Tableau1[[#This Row],[Durée A,T]],1,FIND(" ",Tableau1[[#This Row],[Durée A,T]])-1)*1*IF(ISNUMBER(FIND("jour",Tableau1[[#This Row],[Durée A,T]])),1,6)+Tableau1[[#This Row],[Date]]</f>
        <v>43733</v>
      </c>
    </row>
    <row r="481" spans="1:11" ht="16.5" thickTop="1" thickBot="1" x14ac:dyDescent="0.3">
      <c r="A481" s="125">
        <v>476</v>
      </c>
      <c r="B481" s="87" t="s">
        <v>1020</v>
      </c>
      <c r="C481" s="83" t="s">
        <v>8</v>
      </c>
      <c r="D481" s="57" t="s">
        <v>429</v>
      </c>
      <c r="E481" s="77" t="s">
        <v>469</v>
      </c>
      <c r="F481" s="98">
        <v>43733</v>
      </c>
      <c r="G481" s="58" t="s">
        <v>400</v>
      </c>
      <c r="H481" s="104" t="s">
        <v>1100</v>
      </c>
      <c r="I481" s="99" t="s">
        <v>10</v>
      </c>
      <c r="J481" s="100" t="s">
        <v>55</v>
      </c>
      <c r="K481" s="86">
        <f>MID(Tableau1[[#This Row],[Durée A,T]],1,FIND(" ",Tableau1[[#This Row],[Durée A,T]])-1)*1*IF(ISNUMBER(FIND("jour",Tableau1[[#This Row],[Durée A,T]])),1,6)+Tableau1[[#This Row],[Date]]</f>
        <v>43735</v>
      </c>
    </row>
    <row r="482" spans="1:11" ht="16.5" thickTop="1" thickBot="1" x14ac:dyDescent="0.3">
      <c r="A482" s="125">
        <v>477</v>
      </c>
      <c r="B482" s="87" t="s">
        <v>1021</v>
      </c>
      <c r="C482" s="83" t="s">
        <v>8</v>
      </c>
      <c r="D482" s="57" t="s">
        <v>410</v>
      </c>
      <c r="E482" s="77" t="s">
        <v>454</v>
      </c>
      <c r="F482" s="98">
        <v>43733</v>
      </c>
      <c r="G482" s="58" t="s">
        <v>399</v>
      </c>
      <c r="H482" s="104" t="s">
        <v>1101</v>
      </c>
      <c r="I482" s="99" t="s">
        <v>10</v>
      </c>
      <c r="J482" s="100" t="s">
        <v>55</v>
      </c>
      <c r="K482" s="86">
        <f>MID(Tableau1[[#This Row],[Durée A,T]],1,FIND(" ",Tableau1[[#This Row],[Durée A,T]])-1)*1*IF(ISNUMBER(FIND("jour",Tableau1[[#This Row],[Durée A,T]])),1,6)+Tableau1[[#This Row],[Date]]</f>
        <v>43734</v>
      </c>
    </row>
    <row r="483" spans="1:11" ht="16.5" thickTop="1" thickBot="1" x14ac:dyDescent="0.3">
      <c r="A483" s="125">
        <v>478</v>
      </c>
      <c r="B483" s="87" t="s">
        <v>1022</v>
      </c>
      <c r="C483" s="83" t="s">
        <v>8</v>
      </c>
      <c r="D483" s="57" t="s">
        <v>410</v>
      </c>
      <c r="E483" s="77" t="s">
        <v>454</v>
      </c>
      <c r="F483" s="98">
        <v>43733</v>
      </c>
      <c r="G483" s="58" t="s">
        <v>399</v>
      </c>
      <c r="H483" s="104" t="s">
        <v>1102</v>
      </c>
      <c r="I483" s="99" t="s">
        <v>10</v>
      </c>
      <c r="J483" s="100" t="s">
        <v>55</v>
      </c>
      <c r="K483" s="86">
        <f>MID(Tableau1[[#This Row],[Durée A,T]],1,FIND(" ",Tableau1[[#This Row],[Durée A,T]])-1)*1*IF(ISNUMBER(FIND("jour",Tableau1[[#This Row],[Durée A,T]])),1,6)+Tableau1[[#This Row],[Date]]</f>
        <v>43734</v>
      </c>
    </row>
    <row r="484" spans="1:11" ht="16.5" thickTop="1" thickBot="1" x14ac:dyDescent="0.3">
      <c r="A484" s="125">
        <v>479</v>
      </c>
      <c r="B484" s="87" t="s">
        <v>1023</v>
      </c>
      <c r="C484" s="83"/>
      <c r="D484" s="57"/>
      <c r="E484" s="77"/>
      <c r="F484" s="98"/>
      <c r="G484" s="58"/>
      <c r="H484" s="104"/>
      <c r="I484" s="99"/>
      <c r="J484" s="100"/>
      <c r="K484" s="86" t="e">
        <f>MID(Tableau1[[#This Row],[Durée A,T]],1,FIND(" ",Tableau1[[#This Row],[Durée A,T]])-1)*1*IF(ISNUMBER(FIND("jour",Tableau1[[#This Row],[Durée A,T]])),1,6)+Tableau1[[#This Row],[Date]]</f>
        <v>#VALUE!</v>
      </c>
    </row>
    <row r="485" spans="1:11" ht="16.5" thickTop="1" thickBot="1" x14ac:dyDescent="0.3">
      <c r="A485" s="125">
        <v>480</v>
      </c>
      <c r="B485" s="87" t="s">
        <v>1024</v>
      </c>
      <c r="C485" s="83"/>
      <c r="D485" s="57"/>
      <c r="E485" s="77"/>
      <c r="F485" s="98"/>
      <c r="G485" s="58"/>
      <c r="H485" s="104"/>
      <c r="I485" s="99"/>
      <c r="J485" s="100"/>
      <c r="K485" s="86" t="e">
        <f>MID(Tableau1[[#This Row],[Durée A,T]],1,FIND(" ",Tableau1[[#This Row],[Durée A,T]])-1)*1*IF(ISNUMBER(FIND("jour",Tableau1[[#This Row],[Durée A,T]])),1,6)+Tableau1[[#This Row],[Date]]</f>
        <v>#VALUE!</v>
      </c>
    </row>
    <row r="486" spans="1:11" ht="16.5" thickTop="1" thickBot="1" x14ac:dyDescent="0.3">
      <c r="A486" s="125">
        <v>481</v>
      </c>
      <c r="B486" s="87" t="s">
        <v>1025</v>
      </c>
      <c r="C486" s="83"/>
      <c r="D486" s="57"/>
      <c r="E486" s="77"/>
      <c r="F486" s="98"/>
      <c r="G486" s="58"/>
      <c r="H486" s="104"/>
      <c r="I486" s="59"/>
      <c r="J486" s="93"/>
      <c r="K486" s="86" t="e">
        <f>MID(Tableau1[[#This Row],[Durée A,T]],1,FIND(" ",Tableau1[[#This Row],[Durée A,T]])-1)*1*IF(ISNUMBER(FIND("jour",Tableau1[[#This Row],[Durée A,T]])),1,6)+Tableau1[[#This Row],[Date]]</f>
        <v>#VALUE!</v>
      </c>
    </row>
    <row r="487" spans="1:11" ht="16.5" thickTop="1" thickBot="1" x14ac:dyDescent="0.3">
      <c r="A487" s="125">
        <v>482</v>
      </c>
      <c r="B487" s="87" t="s">
        <v>1026</v>
      </c>
      <c r="C487" s="83"/>
      <c r="D487" s="57"/>
      <c r="E487" s="77"/>
      <c r="F487" s="98"/>
      <c r="G487" s="58"/>
      <c r="H487" s="104"/>
      <c r="I487" s="59"/>
      <c r="J487" s="93"/>
      <c r="K487" s="86" t="e">
        <f>MID(Tableau1[[#This Row],[Durée A,T]],1,FIND(" ",Tableau1[[#This Row],[Durée A,T]])-1)*1*IF(ISNUMBER(FIND("jour",Tableau1[[#This Row],[Durée A,T]])),1,6)+Tableau1[[#This Row],[Date]]</f>
        <v>#VALUE!</v>
      </c>
    </row>
    <row r="488" spans="1:11" ht="16.5" thickTop="1" thickBot="1" x14ac:dyDescent="0.3">
      <c r="A488" s="125">
        <v>483</v>
      </c>
      <c r="B488" s="87" t="s">
        <v>1027</v>
      </c>
      <c r="C488" s="83"/>
      <c r="D488" s="57"/>
      <c r="E488" s="77"/>
      <c r="F488" s="98"/>
      <c r="G488" s="58"/>
      <c r="H488" s="104"/>
      <c r="I488" s="59"/>
      <c r="J488" s="93"/>
      <c r="K488" s="86" t="e">
        <f>MID(Tableau1[[#This Row],[Durée A,T]],1,FIND(" ",Tableau1[[#This Row],[Durée A,T]])-1)*1*IF(ISNUMBER(FIND("jour",Tableau1[[#This Row],[Durée A,T]])),1,6)+Tableau1[[#This Row],[Date]]</f>
        <v>#VALUE!</v>
      </c>
    </row>
    <row r="489" spans="1:11" ht="16.5" thickTop="1" thickBot="1" x14ac:dyDescent="0.3">
      <c r="A489" s="125">
        <v>484</v>
      </c>
      <c r="B489" s="87" t="s">
        <v>1028</v>
      </c>
      <c r="C489" s="83"/>
      <c r="D489" s="57"/>
      <c r="E489" s="77"/>
      <c r="F489" s="98"/>
      <c r="G489" s="58"/>
      <c r="H489" s="104"/>
      <c r="I489" s="59"/>
      <c r="J489" s="93"/>
      <c r="K489" s="86" t="e">
        <f>MID(Tableau1[[#This Row],[Durée A,T]],1,FIND(" ",Tableau1[[#This Row],[Durée A,T]])-1)*1*IF(ISNUMBER(FIND("jour",Tableau1[[#This Row],[Durée A,T]])),1,6)+Tableau1[[#This Row],[Date]]</f>
        <v>#VALUE!</v>
      </c>
    </row>
    <row r="490" spans="1:11" ht="16.5" thickTop="1" thickBot="1" x14ac:dyDescent="0.3">
      <c r="A490" s="125">
        <v>485</v>
      </c>
      <c r="B490" s="87" t="s">
        <v>1029</v>
      </c>
      <c r="C490" s="83"/>
      <c r="D490" s="57"/>
      <c r="E490" s="77"/>
      <c r="F490" s="98"/>
      <c r="G490" s="58"/>
      <c r="H490" s="104"/>
      <c r="I490" s="107"/>
      <c r="J490" s="108"/>
      <c r="K490" s="86" t="e">
        <f>MID(Tableau1[[#This Row],[Durée A,T]],1,FIND(" ",Tableau1[[#This Row],[Durée A,T]])-1)*1*IF(ISNUMBER(FIND("jour",Tableau1[[#This Row],[Durée A,T]])),1,6)+Tableau1[[#This Row],[Date]]</f>
        <v>#VALUE!</v>
      </c>
    </row>
    <row r="491" spans="1:11" ht="16.5" thickTop="1" thickBot="1" x14ac:dyDescent="0.3">
      <c r="A491" s="125">
        <v>486</v>
      </c>
      <c r="B491" s="87" t="s">
        <v>1030</v>
      </c>
      <c r="C491" s="83"/>
      <c r="D491" s="57"/>
      <c r="E491" s="77"/>
      <c r="F491" s="98"/>
      <c r="G491" s="58"/>
      <c r="H491" s="104"/>
      <c r="I491" s="107"/>
      <c r="J491" s="108"/>
      <c r="K491" s="86" t="e">
        <f>MID(Tableau1[[#This Row],[Durée A,T]],1,FIND(" ",Tableau1[[#This Row],[Durée A,T]])-1)*1*IF(ISNUMBER(FIND("jour",Tableau1[[#This Row],[Durée A,T]])),1,6)+Tableau1[[#This Row],[Date]]</f>
        <v>#VALUE!</v>
      </c>
    </row>
    <row r="492" spans="1:11" ht="16.5" thickTop="1" thickBot="1" x14ac:dyDescent="0.3">
      <c r="A492" s="125">
        <v>487</v>
      </c>
      <c r="B492" s="87" t="s">
        <v>1031</v>
      </c>
      <c r="C492" s="83"/>
      <c r="D492" s="57"/>
      <c r="E492" s="77"/>
      <c r="F492" s="98"/>
      <c r="G492" s="58"/>
      <c r="H492" s="104"/>
      <c r="I492" s="107"/>
      <c r="J492" s="108"/>
      <c r="K492" s="86" t="e">
        <f>MID(Tableau1[[#This Row],[Durée A,T]],1,FIND(" ",Tableau1[[#This Row],[Durée A,T]])-1)*1*IF(ISNUMBER(FIND("jour",Tableau1[[#This Row],[Durée A,T]])),1,6)+Tableau1[[#This Row],[Date]]</f>
        <v>#VALUE!</v>
      </c>
    </row>
    <row r="493" spans="1:11" ht="16.5" thickTop="1" thickBot="1" x14ac:dyDescent="0.3">
      <c r="A493" s="125">
        <v>488</v>
      </c>
      <c r="B493" s="87" t="s">
        <v>1032</v>
      </c>
      <c r="C493" s="83"/>
      <c r="D493" s="57"/>
      <c r="E493" s="77"/>
      <c r="F493" s="98"/>
      <c r="G493" s="58"/>
      <c r="H493" s="104"/>
      <c r="I493" s="107"/>
      <c r="J493" s="108"/>
      <c r="K493" s="86" t="e">
        <f>MID(Tableau1[[#This Row],[Durée A,T]],1,FIND(" ",Tableau1[[#This Row],[Durée A,T]])-1)*1*IF(ISNUMBER(FIND("jour",Tableau1[[#This Row],[Durée A,T]])),1,6)+Tableau1[[#This Row],[Date]]</f>
        <v>#VALUE!</v>
      </c>
    </row>
    <row r="494" spans="1:11" ht="16.5" thickTop="1" thickBot="1" x14ac:dyDescent="0.3">
      <c r="A494" s="125">
        <v>489</v>
      </c>
      <c r="B494" s="87" t="s">
        <v>1033</v>
      </c>
      <c r="C494" s="83"/>
      <c r="D494" s="57"/>
      <c r="E494" s="77"/>
      <c r="F494" s="98"/>
      <c r="G494" s="58"/>
      <c r="H494" s="104"/>
      <c r="I494" s="107"/>
      <c r="J494" s="108"/>
      <c r="K494" s="86" t="e">
        <f>MID(Tableau1[[#This Row],[Durée A,T]],1,FIND(" ",Tableau1[[#This Row],[Durée A,T]])-1)*1*IF(ISNUMBER(FIND("jour",Tableau1[[#This Row],[Durée A,T]])),1,6)+Tableau1[[#This Row],[Date]]</f>
        <v>#VALUE!</v>
      </c>
    </row>
    <row r="495" spans="1:11" ht="16.5" thickTop="1" thickBot="1" x14ac:dyDescent="0.3">
      <c r="A495" s="125">
        <v>490</v>
      </c>
      <c r="B495" s="87" t="s">
        <v>1034</v>
      </c>
      <c r="C495" s="83"/>
      <c r="D495" s="57"/>
      <c r="E495" s="77"/>
      <c r="F495" s="98"/>
      <c r="G495" s="58"/>
      <c r="H495" s="104"/>
      <c r="I495" s="107"/>
      <c r="J495" s="108"/>
      <c r="K495" s="86" t="e">
        <f>MID(Tableau1[[#This Row],[Durée A,T]],1,FIND(" ",Tableau1[[#This Row],[Durée A,T]])-1)*1*IF(ISNUMBER(FIND("jour",Tableau1[[#This Row],[Durée A,T]])),1,6)+Tableau1[[#This Row],[Date]]</f>
        <v>#VALUE!</v>
      </c>
    </row>
    <row r="496" spans="1:11" ht="16.5" thickTop="1" thickBot="1" x14ac:dyDescent="0.3">
      <c r="A496" s="125">
        <v>491</v>
      </c>
      <c r="B496" s="87" t="s">
        <v>1035</v>
      </c>
      <c r="C496" s="83"/>
      <c r="D496" s="57"/>
      <c r="E496" s="77"/>
      <c r="F496" s="98"/>
      <c r="G496" s="58"/>
      <c r="H496" s="104"/>
      <c r="I496" s="107"/>
      <c r="J496" s="108"/>
      <c r="K496" s="86" t="e">
        <f>MID(Tableau1[[#This Row],[Durée A,T]],1,FIND(" ",Tableau1[[#This Row],[Durée A,T]])-1)*1*IF(ISNUMBER(FIND("jour",Tableau1[[#This Row],[Durée A,T]])),1,6)+Tableau1[[#This Row],[Date]]</f>
        <v>#VALUE!</v>
      </c>
    </row>
    <row r="497" spans="1:11" ht="16.5" thickTop="1" thickBot="1" x14ac:dyDescent="0.3">
      <c r="A497" s="125">
        <v>492</v>
      </c>
      <c r="B497" s="87" t="s">
        <v>1036</v>
      </c>
      <c r="C497" s="83"/>
      <c r="D497" s="57"/>
      <c r="E497" s="77"/>
      <c r="F497" s="98"/>
      <c r="G497" s="58"/>
      <c r="H497" s="104"/>
      <c r="I497" s="107"/>
      <c r="J497" s="108"/>
      <c r="K497" s="86" t="e">
        <f>MID(Tableau1[[#This Row],[Durée A,T]],1,FIND(" ",Tableau1[[#This Row],[Durée A,T]])-1)*1*IF(ISNUMBER(FIND("jour",Tableau1[[#This Row],[Durée A,T]])),1,6)+Tableau1[[#This Row],[Date]]</f>
        <v>#VALUE!</v>
      </c>
    </row>
    <row r="498" spans="1:11" ht="16.5" thickTop="1" thickBot="1" x14ac:dyDescent="0.3">
      <c r="A498" s="125">
        <v>493</v>
      </c>
      <c r="B498" s="87" t="s">
        <v>1037</v>
      </c>
      <c r="C498" s="83"/>
      <c r="D498" s="57"/>
      <c r="E498" s="77"/>
      <c r="F498" s="98"/>
      <c r="G498" s="58"/>
      <c r="H498" s="104"/>
      <c r="I498" s="107"/>
      <c r="J498" s="108"/>
      <c r="K498" s="86" t="e">
        <f>MID(Tableau1[[#This Row],[Durée A,T]],1,FIND(" ",Tableau1[[#This Row],[Durée A,T]])-1)*1*IF(ISNUMBER(FIND("jour",Tableau1[[#This Row],[Durée A,T]])),1,6)+Tableau1[[#This Row],[Date]]</f>
        <v>#VALUE!</v>
      </c>
    </row>
    <row r="499" spans="1:11" ht="16.5" thickTop="1" thickBot="1" x14ac:dyDescent="0.3">
      <c r="A499" s="125">
        <v>494</v>
      </c>
      <c r="B499" s="87" t="s">
        <v>1038</v>
      </c>
      <c r="C499" s="83"/>
      <c r="D499" s="57"/>
      <c r="E499" s="77"/>
      <c r="F499" s="98"/>
      <c r="G499" s="58"/>
      <c r="H499" s="104"/>
      <c r="I499" s="107"/>
      <c r="J499" s="108"/>
      <c r="K499" s="86" t="e">
        <f>MID(Tableau1[[#This Row],[Durée A,T]],1,FIND(" ",Tableau1[[#This Row],[Durée A,T]])-1)*1*IF(ISNUMBER(FIND("jour",Tableau1[[#This Row],[Durée A,T]])),1,6)+Tableau1[[#This Row],[Date]]</f>
        <v>#VALUE!</v>
      </c>
    </row>
    <row r="500" spans="1:11" ht="16.5" thickTop="1" thickBot="1" x14ac:dyDescent="0.3">
      <c r="A500" s="125">
        <v>495</v>
      </c>
      <c r="B500" s="87" t="s">
        <v>1039</v>
      </c>
      <c r="C500" s="83"/>
      <c r="D500" s="57"/>
      <c r="E500" s="77"/>
      <c r="F500" s="98"/>
      <c r="G500" s="58"/>
      <c r="H500" s="104"/>
      <c r="I500" s="107"/>
      <c r="J500" s="108"/>
      <c r="K500" s="86" t="e">
        <f>MID(Tableau1[[#This Row],[Durée A,T]],1,FIND(" ",Tableau1[[#This Row],[Durée A,T]])-1)*1*IF(ISNUMBER(FIND("jour",Tableau1[[#This Row],[Durée A,T]])),1,6)+Tableau1[[#This Row],[Date]]</f>
        <v>#VALUE!</v>
      </c>
    </row>
    <row r="501" spans="1:11" ht="16.5" thickTop="1" thickBot="1" x14ac:dyDescent="0.3">
      <c r="A501" s="125">
        <v>496</v>
      </c>
      <c r="B501" s="87" t="s">
        <v>1040</v>
      </c>
      <c r="C501" s="83"/>
      <c r="D501" s="57"/>
      <c r="E501" s="77"/>
      <c r="F501" s="98"/>
      <c r="G501" s="58"/>
      <c r="H501" s="104"/>
      <c r="I501" s="107"/>
      <c r="J501" s="108"/>
      <c r="K501" s="86" t="e">
        <f>MID(Tableau1[[#This Row],[Durée A,T]],1,FIND(" ",Tableau1[[#This Row],[Durée A,T]])-1)*1*IF(ISNUMBER(FIND("jour",Tableau1[[#This Row],[Durée A,T]])),1,6)+Tableau1[[#This Row],[Date]]</f>
        <v>#VALUE!</v>
      </c>
    </row>
    <row r="502" spans="1:11" ht="16.5" thickTop="1" thickBot="1" x14ac:dyDescent="0.3">
      <c r="A502" s="125">
        <v>497</v>
      </c>
      <c r="B502" s="87" t="s">
        <v>1041</v>
      </c>
      <c r="C502" s="83"/>
      <c r="D502" s="57"/>
      <c r="E502" s="77"/>
      <c r="F502" s="98"/>
      <c r="G502" s="58"/>
      <c r="H502" s="104"/>
      <c r="I502" s="107"/>
      <c r="J502" s="108"/>
      <c r="K502" s="86" t="e">
        <f>MID(Tableau1[[#This Row],[Durée A,T]],1,FIND(" ",Tableau1[[#This Row],[Durée A,T]])-1)*1*IF(ISNUMBER(FIND("jour",Tableau1[[#This Row],[Durée A,T]])),1,6)+Tableau1[[#This Row],[Date]]</f>
        <v>#VALUE!</v>
      </c>
    </row>
    <row r="503" spans="1:11" ht="16.5" thickTop="1" thickBot="1" x14ac:dyDescent="0.3">
      <c r="A503" s="125">
        <v>498</v>
      </c>
      <c r="B503" s="87" t="s">
        <v>1042</v>
      </c>
      <c r="C503" s="83"/>
      <c r="D503" s="57"/>
      <c r="E503" s="77"/>
      <c r="F503" s="98"/>
      <c r="G503" s="58"/>
      <c r="H503" s="104"/>
      <c r="I503" s="107"/>
      <c r="J503" s="108"/>
      <c r="K503" s="86" t="e">
        <f>MID(Tableau1[[#This Row],[Durée A,T]],1,FIND(" ",Tableau1[[#This Row],[Durée A,T]])-1)*1*IF(ISNUMBER(FIND("jour",Tableau1[[#This Row],[Durée A,T]])),1,6)+Tableau1[[#This Row],[Date]]</f>
        <v>#VALUE!</v>
      </c>
    </row>
    <row r="504" spans="1:11" ht="16.5" thickTop="1" thickBot="1" x14ac:dyDescent="0.3">
      <c r="A504" s="125">
        <v>499</v>
      </c>
      <c r="B504" s="87" t="s">
        <v>1043</v>
      </c>
      <c r="C504" s="83"/>
      <c r="D504" s="57"/>
      <c r="E504" s="77"/>
      <c r="F504" s="98"/>
      <c r="G504" s="58"/>
      <c r="H504" s="104"/>
      <c r="I504" s="107"/>
      <c r="J504" s="108"/>
      <c r="K504" s="86" t="e">
        <f>MID(Tableau1[[#This Row],[Durée A,T]],1,FIND(" ",Tableau1[[#This Row],[Durée A,T]])-1)*1*IF(ISNUMBER(FIND("jour",Tableau1[[#This Row],[Durée A,T]])),1,6)+Tableau1[[#This Row],[Date]]</f>
        <v>#VALUE!</v>
      </c>
    </row>
    <row r="505" spans="1:11" ht="16.5" thickTop="1" thickBot="1" x14ac:dyDescent="0.3">
      <c r="A505" s="125">
        <v>500</v>
      </c>
      <c r="B505" s="87" t="s">
        <v>1044</v>
      </c>
      <c r="C505" s="83"/>
      <c r="D505" s="57"/>
      <c r="E505" s="77"/>
      <c r="F505" s="98"/>
      <c r="G505" s="58"/>
      <c r="H505" s="104"/>
      <c r="I505" s="107"/>
      <c r="J505" s="108"/>
      <c r="K505" s="86" t="e">
        <f>MID(Tableau1[[#This Row],[Durée A,T]],1,FIND(" ",Tableau1[[#This Row],[Durée A,T]])-1)*1*IF(ISNUMBER(FIND("jour",Tableau1[[#This Row],[Durée A,T]])),1,6)+Tableau1[[#This Row],[Date]]</f>
        <v>#VALUE!</v>
      </c>
    </row>
    <row r="506" spans="1:11" ht="16.5" thickTop="1" thickBot="1" x14ac:dyDescent="0.3">
      <c r="A506" s="125">
        <v>501</v>
      </c>
      <c r="B506" s="87" t="s">
        <v>1045</v>
      </c>
      <c r="C506" s="83"/>
      <c r="D506" s="57"/>
      <c r="E506" s="77"/>
      <c r="F506" s="98"/>
      <c r="G506" s="58"/>
      <c r="H506" s="104"/>
      <c r="I506" s="107"/>
      <c r="J506" s="108"/>
      <c r="K506" s="86" t="e">
        <f>MID(Tableau1[[#This Row],[Durée A,T]],1,FIND(" ",Tableau1[[#This Row],[Durée A,T]])-1)*1*IF(ISNUMBER(FIND("jour",Tableau1[[#This Row],[Durée A,T]])),1,6)+Tableau1[[#This Row],[Date]]</f>
        <v>#VALUE!</v>
      </c>
    </row>
    <row r="507" spans="1:11" ht="16.5" thickTop="1" thickBot="1" x14ac:dyDescent="0.3">
      <c r="A507" s="125">
        <v>502</v>
      </c>
      <c r="B507" s="87" t="s">
        <v>1046</v>
      </c>
      <c r="C507" s="83"/>
      <c r="D507" s="57"/>
      <c r="E507" s="77"/>
      <c r="F507" s="98"/>
      <c r="G507" s="58"/>
      <c r="H507" s="104"/>
      <c r="I507" s="107"/>
      <c r="J507" s="108"/>
      <c r="K507" s="86" t="e">
        <f>MID(Tableau1[[#This Row],[Durée A,T]],1,FIND(" ",Tableau1[[#This Row],[Durée A,T]])-1)*1*IF(ISNUMBER(FIND("jour",Tableau1[[#This Row],[Durée A,T]])),1,6)+Tableau1[[#This Row],[Date]]</f>
        <v>#VALUE!</v>
      </c>
    </row>
    <row r="508" spans="1:11" ht="16.5" thickTop="1" thickBot="1" x14ac:dyDescent="0.3">
      <c r="A508" s="125">
        <v>503</v>
      </c>
      <c r="B508" s="87" t="s">
        <v>1047</v>
      </c>
      <c r="C508" s="83"/>
      <c r="D508" s="57"/>
      <c r="E508" s="77"/>
      <c r="F508" s="98"/>
      <c r="G508" s="58"/>
      <c r="H508" s="104"/>
      <c r="I508" s="107"/>
      <c r="J508" s="108"/>
      <c r="K508" s="86" t="e">
        <f>MID(Tableau1[[#This Row],[Durée A,T]],1,FIND(" ",Tableau1[[#This Row],[Durée A,T]])-1)*1*IF(ISNUMBER(FIND("jour",Tableau1[[#This Row],[Durée A,T]])),1,6)+Tableau1[[#This Row],[Date]]</f>
        <v>#VALUE!</v>
      </c>
    </row>
    <row r="509" spans="1:11" ht="16.5" thickTop="1" thickBot="1" x14ac:dyDescent="0.3">
      <c r="A509" s="125">
        <v>504</v>
      </c>
      <c r="B509" s="87" t="s">
        <v>1048</v>
      </c>
      <c r="C509" s="83"/>
      <c r="D509" s="57"/>
      <c r="E509" s="77"/>
      <c r="F509" s="98"/>
      <c r="G509" s="58"/>
      <c r="H509" s="104"/>
      <c r="I509" s="107"/>
      <c r="J509" s="108"/>
      <c r="K509" s="86" t="e">
        <f>MID(Tableau1[[#This Row],[Durée A,T]],1,FIND(" ",Tableau1[[#This Row],[Durée A,T]])-1)*1*IF(ISNUMBER(FIND("jour",Tableau1[[#This Row],[Durée A,T]])),1,6)+Tableau1[[#This Row],[Date]]</f>
        <v>#VALUE!</v>
      </c>
    </row>
    <row r="510" spans="1:11" ht="16.5" thickTop="1" thickBot="1" x14ac:dyDescent="0.3">
      <c r="A510" s="125">
        <v>505</v>
      </c>
      <c r="B510" s="87" t="s">
        <v>1049</v>
      </c>
      <c r="C510" s="83"/>
      <c r="D510" s="57"/>
      <c r="E510" s="77"/>
      <c r="F510" s="98"/>
      <c r="G510" s="58"/>
      <c r="H510" s="104"/>
      <c r="I510" s="107"/>
      <c r="J510" s="108"/>
      <c r="K510" s="86" t="e">
        <f>MID(Tableau1[[#This Row],[Durée A,T]],1,FIND(" ",Tableau1[[#This Row],[Durée A,T]])-1)*1*IF(ISNUMBER(FIND("jour",Tableau1[[#This Row],[Durée A,T]])),1,6)+Tableau1[[#This Row],[Date]]</f>
        <v>#VALUE!</v>
      </c>
    </row>
    <row r="511" spans="1:11" ht="16.5" thickTop="1" thickBot="1" x14ac:dyDescent="0.3">
      <c r="A511" s="125">
        <v>506</v>
      </c>
      <c r="B511" s="87" t="s">
        <v>1050</v>
      </c>
      <c r="C511" s="83"/>
      <c r="D511" s="57"/>
      <c r="E511" s="77"/>
      <c r="F511" s="98"/>
      <c r="G511" s="58"/>
      <c r="H511" s="104"/>
      <c r="I511" s="107"/>
      <c r="J511" s="108"/>
      <c r="K511" s="86" t="e">
        <f>MID(Tableau1[[#This Row],[Durée A,T]],1,FIND(" ",Tableau1[[#This Row],[Durée A,T]])-1)*1*IF(ISNUMBER(FIND("jour",Tableau1[[#This Row],[Durée A,T]])),1,6)+Tableau1[[#This Row],[Date]]</f>
        <v>#VALUE!</v>
      </c>
    </row>
    <row r="512" spans="1:11" ht="16.5" thickTop="1" thickBot="1" x14ac:dyDescent="0.3">
      <c r="A512" s="125">
        <v>507</v>
      </c>
      <c r="B512" s="87" t="s">
        <v>1051</v>
      </c>
      <c r="C512" s="83"/>
      <c r="D512" s="57"/>
      <c r="E512" s="77"/>
      <c r="F512" s="98"/>
      <c r="G512" s="58"/>
      <c r="H512" s="104"/>
      <c r="I512" s="107"/>
      <c r="J512" s="108"/>
      <c r="K512" s="86" t="e">
        <f>MID(Tableau1[[#This Row],[Durée A,T]],1,FIND(" ",Tableau1[[#This Row],[Durée A,T]])-1)*1*IF(ISNUMBER(FIND("jour",Tableau1[[#This Row],[Durée A,T]])),1,6)+Tableau1[[#This Row],[Date]]</f>
        <v>#VALUE!</v>
      </c>
    </row>
    <row r="513" spans="1:11" ht="16.5" thickTop="1" thickBot="1" x14ac:dyDescent="0.3">
      <c r="A513" s="125">
        <v>508</v>
      </c>
      <c r="B513" s="87" t="s">
        <v>1052</v>
      </c>
      <c r="C513" s="83"/>
      <c r="D513" s="57"/>
      <c r="E513" s="77"/>
      <c r="F513" s="98"/>
      <c r="G513" s="58"/>
      <c r="H513" s="104"/>
      <c r="I513" s="107"/>
      <c r="J513" s="108"/>
      <c r="K513" s="86" t="e">
        <f>MID(Tableau1[[#This Row],[Durée A,T]],1,FIND(" ",Tableau1[[#This Row],[Durée A,T]])-1)*1*IF(ISNUMBER(FIND("jour",Tableau1[[#This Row],[Durée A,T]])),1,6)+Tableau1[[#This Row],[Date]]</f>
        <v>#VALUE!</v>
      </c>
    </row>
    <row r="514" spans="1:11" ht="16.5" thickTop="1" thickBot="1" x14ac:dyDescent="0.3">
      <c r="A514" s="125">
        <v>509</v>
      </c>
      <c r="B514" s="87" t="s">
        <v>1053</v>
      </c>
      <c r="C514" s="83"/>
      <c r="D514" s="57"/>
      <c r="E514" s="77"/>
      <c r="F514" s="98"/>
      <c r="G514" s="58"/>
      <c r="H514" s="104"/>
      <c r="I514" s="107"/>
      <c r="J514" s="108"/>
      <c r="K514" s="86" t="e">
        <f>MID(Tableau1[[#This Row],[Durée A,T]],1,FIND(" ",Tableau1[[#This Row],[Durée A,T]])-1)*1*IF(ISNUMBER(FIND("jour",Tableau1[[#This Row],[Durée A,T]])),1,6)+Tableau1[[#This Row],[Date]]</f>
        <v>#VALUE!</v>
      </c>
    </row>
    <row r="515" spans="1:11" ht="16.5" thickTop="1" thickBot="1" x14ac:dyDescent="0.3">
      <c r="A515" s="125">
        <v>510</v>
      </c>
      <c r="B515" s="87" t="s">
        <v>1054</v>
      </c>
      <c r="C515" s="83"/>
      <c r="D515" s="57"/>
      <c r="E515" s="77"/>
      <c r="F515" s="98"/>
      <c r="G515" s="58"/>
      <c r="H515" s="104"/>
      <c r="I515" s="107"/>
      <c r="J515" s="108"/>
      <c r="K515" s="86" t="e">
        <f>MID(Tableau1[[#This Row],[Durée A,T]],1,FIND(" ",Tableau1[[#This Row],[Durée A,T]])-1)*1*IF(ISNUMBER(FIND("jour",Tableau1[[#This Row],[Durée A,T]])),1,6)+Tableau1[[#This Row],[Date]]</f>
        <v>#VALUE!</v>
      </c>
    </row>
    <row r="516" spans="1:11" ht="16.5" thickTop="1" thickBot="1" x14ac:dyDescent="0.3">
      <c r="A516" s="125">
        <v>511</v>
      </c>
      <c r="B516" s="87" t="s">
        <v>1055</v>
      </c>
      <c r="C516" s="83"/>
      <c r="D516" s="57"/>
      <c r="E516" s="77"/>
      <c r="F516" s="98"/>
      <c r="G516" s="58"/>
      <c r="H516" s="104"/>
      <c r="I516" s="107"/>
      <c r="J516" s="108"/>
      <c r="K516" s="86" t="e">
        <f>MID(Tableau1[[#This Row],[Durée A,T]],1,FIND(" ",Tableau1[[#This Row],[Durée A,T]])-1)*1*IF(ISNUMBER(FIND("jour",Tableau1[[#This Row],[Durée A,T]])),1,6)+Tableau1[[#This Row],[Date]]</f>
        <v>#VALUE!</v>
      </c>
    </row>
    <row r="517" spans="1:11" ht="16.5" thickTop="1" thickBot="1" x14ac:dyDescent="0.3">
      <c r="A517" s="125">
        <v>512</v>
      </c>
      <c r="B517" s="87" t="s">
        <v>1056</v>
      </c>
      <c r="C517" s="83"/>
      <c r="D517" s="57"/>
      <c r="E517" s="77"/>
      <c r="F517" s="98"/>
      <c r="G517" s="58"/>
      <c r="H517" s="104"/>
      <c r="I517" s="107"/>
      <c r="J517" s="108"/>
      <c r="K517" s="86" t="e">
        <f>MID(Tableau1[[#This Row],[Durée A,T]],1,FIND(" ",Tableau1[[#This Row],[Durée A,T]])-1)*1*IF(ISNUMBER(FIND("jour",Tableau1[[#This Row],[Durée A,T]])),1,6)+Tableau1[[#This Row],[Date]]</f>
        <v>#VALUE!</v>
      </c>
    </row>
    <row r="518" spans="1:11" ht="16.5" thickTop="1" thickBot="1" x14ac:dyDescent="0.3">
      <c r="A518" s="125">
        <v>513</v>
      </c>
      <c r="B518" s="87" t="s">
        <v>1057</v>
      </c>
      <c r="C518" s="83"/>
      <c r="D518" s="57"/>
      <c r="E518" s="77"/>
      <c r="F518" s="98"/>
      <c r="G518" s="58"/>
      <c r="H518" s="104"/>
      <c r="I518" s="107"/>
      <c r="J518" s="108"/>
      <c r="K518" s="86" t="e">
        <f>MID(Tableau1[[#This Row],[Durée A,T]],1,FIND(" ",Tableau1[[#This Row],[Durée A,T]])-1)*1*IF(ISNUMBER(FIND("jour",Tableau1[[#This Row],[Durée A,T]])),1,6)+Tableau1[[#This Row],[Date]]</f>
        <v>#VALUE!</v>
      </c>
    </row>
    <row r="519" spans="1:11" ht="16.5" thickTop="1" thickBot="1" x14ac:dyDescent="0.3">
      <c r="A519" s="125">
        <v>514</v>
      </c>
      <c r="B519" s="87" t="s">
        <v>1058</v>
      </c>
      <c r="C519" s="83"/>
      <c r="D519" s="57"/>
      <c r="E519" s="77"/>
      <c r="F519" s="98"/>
      <c r="G519" s="58"/>
      <c r="H519" s="104"/>
      <c r="I519" s="107"/>
      <c r="J519" s="108"/>
      <c r="K519" s="86" t="e">
        <f>MID(Tableau1[[#This Row],[Durée A,T]],1,FIND(" ",Tableau1[[#This Row],[Durée A,T]])-1)*1*IF(ISNUMBER(FIND("jour",Tableau1[[#This Row],[Durée A,T]])),1,6)+Tableau1[[#This Row],[Date]]</f>
        <v>#VALUE!</v>
      </c>
    </row>
    <row r="520" spans="1:11" ht="16.5" thickTop="1" thickBot="1" x14ac:dyDescent="0.3">
      <c r="A520" s="125">
        <v>515</v>
      </c>
      <c r="B520" s="87" t="s">
        <v>1059</v>
      </c>
      <c r="C520" s="83"/>
      <c r="D520" s="57"/>
      <c r="E520" s="77"/>
      <c r="F520" s="98"/>
      <c r="G520" s="58"/>
      <c r="H520" s="104"/>
      <c r="I520" s="107"/>
      <c r="J520" s="108"/>
      <c r="K520" s="86" t="e">
        <f>MID(Tableau1[[#This Row],[Durée A,T]],1,FIND(" ",Tableau1[[#This Row],[Durée A,T]])-1)*1*IF(ISNUMBER(FIND("jour",Tableau1[[#This Row],[Durée A,T]])),1,6)+Tableau1[[#This Row],[Date]]</f>
        <v>#VALUE!</v>
      </c>
    </row>
    <row r="521" spans="1:11" ht="16.5" thickTop="1" thickBot="1" x14ac:dyDescent="0.3">
      <c r="A521" s="125">
        <v>516</v>
      </c>
      <c r="B521" s="87" t="s">
        <v>1060</v>
      </c>
      <c r="C521" s="83"/>
      <c r="D521" s="57"/>
      <c r="E521" s="77"/>
      <c r="F521" s="98"/>
      <c r="G521" s="58"/>
      <c r="H521" s="104"/>
      <c r="I521" s="107"/>
      <c r="J521" s="108"/>
      <c r="K521" s="86" t="e">
        <f>MID(Tableau1[[#This Row],[Durée A,T]],1,FIND(" ",Tableau1[[#This Row],[Durée A,T]])-1)*1*IF(ISNUMBER(FIND("jour",Tableau1[[#This Row],[Durée A,T]])),1,6)+Tableau1[[#This Row],[Date]]</f>
        <v>#VALUE!</v>
      </c>
    </row>
    <row r="522" spans="1:11" ht="16.5" thickTop="1" thickBot="1" x14ac:dyDescent="0.3">
      <c r="A522" s="125">
        <v>517</v>
      </c>
      <c r="B522" s="87" t="s">
        <v>1061</v>
      </c>
      <c r="C522" s="83"/>
      <c r="D522" s="57"/>
      <c r="E522" s="77"/>
      <c r="F522" s="98"/>
      <c r="G522" s="58"/>
      <c r="H522" s="104"/>
      <c r="I522" s="107"/>
      <c r="J522" s="108"/>
      <c r="K522" s="86" t="e">
        <f>MID(Tableau1[[#This Row],[Durée A,T]],1,FIND(" ",Tableau1[[#This Row],[Durée A,T]])-1)*1*IF(ISNUMBER(FIND("jour",Tableau1[[#This Row],[Durée A,T]])),1,6)+Tableau1[[#This Row],[Date]]</f>
        <v>#VALUE!</v>
      </c>
    </row>
    <row r="523" spans="1:11" ht="16.5" thickTop="1" thickBot="1" x14ac:dyDescent="0.3">
      <c r="A523" s="125">
        <v>518</v>
      </c>
      <c r="B523" s="87" t="s">
        <v>1062</v>
      </c>
      <c r="C523" s="83"/>
      <c r="D523" s="57"/>
      <c r="E523" s="77"/>
      <c r="F523" s="98"/>
      <c r="G523" s="58"/>
      <c r="H523" s="104"/>
      <c r="I523" s="107"/>
      <c r="J523" s="108"/>
      <c r="K523" s="86" t="e">
        <f>MID(Tableau1[[#This Row],[Durée A,T]],1,FIND(" ",Tableau1[[#This Row],[Durée A,T]])-1)*1*IF(ISNUMBER(FIND("jour",Tableau1[[#This Row],[Durée A,T]])),1,6)+Tableau1[[#This Row],[Date]]</f>
        <v>#VALUE!</v>
      </c>
    </row>
    <row r="524" spans="1:11" ht="16.5" thickTop="1" thickBot="1" x14ac:dyDescent="0.3">
      <c r="A524" s="125">
        <v>519</v>
      </c>
      <c r="B524" s="87" t="s">
        <v>1063</v>
      </c>
      <c r="C524" s="83"/>
      <c r="D524" s="57"/>
      <c r="E524" s="77"/>
      <c r="F524" s="98"/>
      <c r="G524" s="58"/>
      <c r="H524" s="104"/>
      <c r="I524" s="107"/>
      <c r="J524" s="108"/>
      <c r="K524" s="86" t="e">
        <f>MID(Tableau1[[#This Row],[Durée A,T]],1,FIND(" ",Tableau1[[#This Row],[Durée A,T]])-1)*1*IF(ISNUMBER(FIND("jour",Tableau1[[#This Row],[Durée A,T]])),1,6)+Tableau1[[#This Row],[Date]]</f>
        <v>#VALUE!</v>
      </c>
    </row>
    <row r="525" spans="1:11" ht="16.5" thickTop="1" thickBot="1" x14ac:dyDescent="0.3">
      <c r="A525" s="125">
        <v>520</v>
      </c>
      <c r="B525" s="87"/>
      <c r="C525" s="83"/>
      <c r="D525" s="57"/>
      <c r="E525" s="77"/>
      <c r="F525" s="98"/>
      <c r="G525" s="58"/>
      <c r="H525" s="104"/>
      <c r="I525" s="107"/>
      <c r="J525" s="108"/>
      <c r="K525" s="86" t="e">
        <f>MID(Tableau1[[#This Row],[Durée A,T]],1,FIND(" ",Tableau1[[#This Row],[Durée A,T]])-1)*1*IF(ISNUMBER(FIND("jour",Tableau1[[#This Row],[Durée A,T]])),1,6)+Tableau1[[#This Row],[Date]]</f>
        <v>#VALUE!</v>
      </c>
    </row>
    <row r="526" spans="1:11" ht="16.5" thickTop="1" thickBot="1" x14ac:dyDescent="0.3">
      <c r="A526" s="125">
        <v>521</v>
      </c>
      <c r="B526" s="87"/>
      <c r="C526" s="83"/>
      <c r="D526" s="57"/>
      <c r="E526" s="77"/>
      <c r="F526" s="98"/>
      <c r="G526" s="58"/>
      <c r="H526" s="104"/>
      <c r="I526" s="107"/>
      <c r="J526" s="108"/>
      <c r="K526" s="86" t="e">
        <f>MID(Tableau1[[#This Row],[Durée A,T]],1,FIND(" ",Tableau1[[#This Row],[Durée A,T]])-1)*1*IF(ISNUMBER(FIND("jour",Tableau1[[#This Row],[Durée A,T]])),1,6)+Tableau1[[#This Row],[Date]]</f>
        <v>#VALUE!</v>
      </c>
    </row>
    <row r="527" spans="1:11" ht="16.5" thickTop="1" thickBot="1" x14ac:dyDescent="0.3">
      <c r="A527" s="125">
        <v>522</v>
      </c>
      <c r="B527" s="87"/>
      <c r="C527" s="83"/>
      <c r="D527" s="57"/>
      <c r="E527" s="77"/>
      <c r="F527" s="98"/>
      <c r="G527" s="58"/>
      <c r="H527" s="104"/>
      <c r="I527" s="107"/>
      <c r="J527" s="108"/>
      <c r="K527" s="86" t="e">
        <f>MID(Tableau1[[#This Row],[Durée A,T]],1,FIND(" ",Tableau1[[#This Row],[Durée A,T]])-1)*1*IF(ISNUMBER(FIND("jour",Tableau1[[#This Row],[Durée A,T]])),1,6)+Tableau1[[#This Row],[Date]]</f>
        <v>#VALUE!</v>
      </c>
    </row>
    <row r="528" spans="1:11" ht="16.5" thickTop="1" thickBot="1" x14ac:dyDescent="0.3">
      <c r="A528" s="125">
        <v>523</v>
      </c>
      <c r="B528" s="87"/>
      <c r="C528" s="83"/>
      <c r="D528" s="57"/>
      <c r="E528" s="77"/>
      <c r="F528" s="98"/>
      <c r="G528" s="58"/>
      <c r="H528" s="104"/>
      <c r="I528" s="107"/>
      <c r="J528" s="108"/>
      <c r="K528" s="86" t="e">
        <f>MID(Tableau1[[#This Row],[Durée A,T]],1,FIND(" ",Tableau1[[#This Row],[Durée A,T]])-1)*1*IF(ISNUMBER(FIND("jour",Tableau1[[#This Row],[Durée A,T]])),1,6)+Tableau1[[#This Row],[Date]]</f>
        <v>#VALUE!</v>
      </c>
    </row>
    <row r="529" spans="1:13" ht="16.5" thickTop="1" thickBot="1" x14ac:dyDescent="0.3">
      <c r="A529" s="125">
        <v>524</v>
      </c>
      <c r="B529" s="87"/>
      <c r="C529" s="83"/>
      <c r="D529" s="57"/>
      <c r="E529" s="77"/>
      <c r="F529" s="98"/>
      <c r="G529" s="58"/>
      <c r="H529" s="104"/>
      <c r="I529" s="107"/>
      <c r="J529" s="108"/>
      <c r="K529" s="86" t="e">
        <f>MID(Tableau1[[#This Row],[Durée A,T]],1,FIND(" ",Tableau1[[#This Row],[Durée A,T]])-1)*1*IF(ISNUMBER(FIND("jour",Tableau1[[#This Row],[Durée A,T]])),1,6)+Tableau1[[#This Row],[Date]]</f>
        <v>#VALUE!</v>
      </c>
    </row>
    <row r="530" spans="1:13" ht="16.5" thickTop="1" thickBot="1" x14ac:dyDescent="0.3">
      <c r="A530" s="125">
        <v>525</v>
      </c>
      <c r="B530" s="87"/>
      <c r="C530" s="83"/>
      <c r="D530" s="57"/>
      <c r="E530" s="77"/>
      <c r="F530" s="98"/>
      <c r="G530" s="58"/>
      <c r="H530" s="104"/>
      <c r="I530" s="107"/>
      <c r="J530" s="108"/>
      <c r="K530" s="86" t="e">
        <f>MID(Tableau1[[#This Row],[Durée A,T]],1,FIND(" ",Tableau1[[#This Row],[Durée A,T]])-1)*1*IF(ISNUMBER(FIND("jour",Tableau1[[#This Row],[Durée A,T]])),1,6)+Tableau1[[#This Row],[Date]]</f>
        <v>#VALUE!</v>
      </c>
    </row>
    <row r="531" spans="1:13" ht="16.5" thickTop="1" thickBot="1" x14ac:dyDescent="0.3">
      <c r="A531" s="125">
        <v>526</v>
      </c>
      <c r="B531" s="87"/>
      <c r="C531" s="83"/>
      <c r="D531" s="57"/>
      <c r="E531" s="77"/>
      <c r="F531" s="98"/>
      <c r="G531" s="58"/>
      <c r="H531" s="104"/>
      <c r="I531" s="107"/>
      <c r="J531" s="108"/>
      <c r="K531" s="86" t="e">
        <f>MID(Tableau1[[#This Row],[Durée A,T]],1,FIND(" ",Tableau1[[#This Row],[Durée A,T]])-1)*1*IF(ISNUMBER(FIND("jour",Tableau1[[#This Row],[Durée A,T]])),1,6)+Tableau1[[#This Row],[Date]]</f>
        <v>#VALUE!</v>
      </c>
    </row>
    <row r="532" spans="1:13" ht="16.5" thickTop="1" thickBot="1" x14ac:dyDescent="0.3">
      <c r="A532" s="125">
        <v>527</v>
      </c>
      <c r="B532" s="87"/>
      <c r="C532" s="83"/>
      <c r="D532" s="57"/>
      <c r="E532" s="77"/>
      <c r="F532" s="98"/>
      <c r="G532" s="58"/>
      <c r="H532" s="104"/>
      <c r="I532" s="107"/>
      <c r="J532" s="108"/>
      <c r="K532" s="86" t="e">
        <f>MID(Tableau1[[#This Row],[Durée A,T]],1,FIND(" ",Tableau1[[#This Row],[Durée A,T]])-1)*1*IF(ISNUMBER(FIND("jour",Tableau1[[#This Row],[Durée A,T]])),1,6)+Tableau1[[#This Row],[Date]]</f>
        <v>#VALUE!</v>
      </c>
    </row>
    <row r="533" spans="1:13" ht="16.5" thickTop="1" thickBot="1" x14ac:dyDescent="0.3">
      <c r="A533" s="125">
        <v>528</v>
      </c>
      <c r="B533" s="87"/>
      <c r="C533" s="83"/>
      <c r="D533" s="57"/>
      <c r="E533" s="77"/>
      <c r="F533" s="98"/>
      <c r="G533" s="58"/>
      <c r="H533" s="104"/>
      <c r="I533" s="107"/>
      <c r="J533" s="108"/>
      <c r="K533" s="86" t="e">
        <f>MID(Tableau1[[#This Row],[Durée A,T]],1,FIND(" ",Tableau1[[#This Row],[Durée A,T]])-1)*1*IF(ISNUMBER(FIND("jour",Tableau1[[#This Row],[Durée A,T]])),1,6)+Tableau1[[#This Row],[Date]]</f>
        <v>#VALUE!</v>
      </c>
    </row>
    <row r="534" spans="1:13" ht="16.5" thickTop="1" thickBot="1" x14ac:dyDescent="0.3">
      <c r="A534" s="125">
        <v>529</v>
      </c>
      <c r="B534" s="87"/>
      <c r="C534" s="83"/>
      <c r="D534" s="57"/>
      <c r="E534" s="77"/>
      <c r="F534" s="98"/>
      <c r="G534" s="58"/>
      <c r="H534" s="104"/>
      <c r="I534" s="107"/>
      <c r="J534" s="108"/>
      <c r="K534" s="86" t="e">
        <f>MID(Tableau1[[#This Row],[Durée A,T]],1,FIND(" ",Tableau1[[#This Row],[Durée A,T]])-1)*1*IF(ISNUMBER(FIND("jour",Tableau1[[#This Row],[Durée A,T]])),1,6)+Tableau1[[#This Row],[Date]]</f>
        <v>#VALUE!</v>
      </c>
    </row>
    <row r="535" spans="1:13" ht="16.5" thickTop="1" thickBot="1" x14ac:dyDescent="0.3">
      <c r="A535" s="125">
        <v>530</v>
      </c>
      <c r="B535" s="87"/>
      <c r="C535" s="83"/>
      <c r="D535" s="57"/>
      <c r="E535" s="77"/>
      <c r="F535" s="98"/>
      <c r="G535" s="58"/>
      <c r="H535" s="104"/>
      <c r="I535" s="107"/>
      <c r="J535" s="108"/>
      <c r="K535" s="86" t="e">
        <f>MID(Tableau1[[#This Row],[Durée A,T]],1,FIND(" ",Tableau1[[#This Row],[Durée A,T]])-1)*1*IF(ISNUMBER(FIND("jour",Tableau1[[#This Row],[Durée A,T]])),1,6)+Tableau1[[#This Row],[Date]]</f>
        <v>#VALUE!</v>
      </c>
    </row>
    <row r="536" spans="1:13" ht="16.5" thickTop="1" thickBot="1" x14ac:dyDescent="0.3">
      <c r="A536" s="125">
        <v>531</v>
      </c>
      <c r="B536" s="87"/>
      <c r="C536" s="83"/>
      <c r="D536" s="57"/>
      <c r="E536" s="77"/>
      <c r="F536" s="98"/>
      <c r="G536" s="58"/>
      <c r="H536" s="104"/>
      <c r="I536" s="107"/>
      <c r="J536" s="108"/>
      <c r="K536" s="86" t="e">
        <f>MID(Tableau1[[#This Row],[Durée A,T]],1,FIND(" ",Tableau1[[#This Row],[Durée A,T]])-1)*1*IF(ISNUMBER(FIND("jour",Tableau1[[#This Row],[Durée A,T]])),1,6)+Tableau1[[#This Row],[Date]]</f>
        <v>#VALUE!</v>
      </c>
      <c r="M536" s="92"/>
    </row>
    <row r="537" spans="1:13" ht="16.5" thickTop="1" thickBot="1" x14ac:dyDescent="0.3">
      <c r="A537" s="125">
        <v>532</v>
      </c>
      <c r="B537" s="87"/>
      <c r="C537" s="83"/>
      <c r="D537" s="57"/>
      <c r="E537" s="77"/>
      <c r="F537" s="98"/>
      <c r="G537" s="58"/>
      <c r="H537" s="104"/>
      <c r="I537" s="107"/>
      <c r="J537" s="108"/>
      <c r="K537" s="86" t="e">
        <f>MID(Tableau1[[#This Row],[Durée A,T]],1,FIND(" ",Tableau1[[#This Row],[Durée A,T]])-1)*1*IF(ISNUMBER(FIND("jour",Tableau1[[#This Row],[Durée A,T]])),1,6)+Tableau1[[#This Row],[Date]]</f>
        <v>#VALUE!</v>
      </c>
      <c r="M537" s="92"/>
    </row>
    <row r="538" spans="1:13" ht="16.5" thickTop="1" thickBot="1" x14ac:dyDescent="0.3">
      <c r="A538" s="125">
        <v>533</v>
      </c>
      <c r="B538" s="87"/>
      <c r="C538" s="83"/>
      <c r="D538" s="57"/>
      <c r="E538" s="77"/>
      <c r="F538" s="98"/>
      <c r="G538" s="58"/>
      <c r="H538" s="104"/>
      <c r="I538" s="107"/>
      <c r="J538" s="108"/>
      <c r="K538" s="86" t="e">
        <f>MID(Tableau1[[#This Row],[Durée A,T]],1,FIND(" ",Tableau1[[#This Row],[Durée A,T]])-1)*1*IF(ISNUMBER(FIND("jour",Tableau1[[#This Row],[Durée A,T]])),1,6)+Tableau1[[#This Row],[Date]]</f>
        <v>#VALUE!</v>
      </c>
    </row>
    <row r="539" spans="1:13" ht="16.5" thickTop="1" thickBot="1" x14ac:dyDescent="0.3">
      <c r="A539" s="125">
        <v>534</v>
      </c>
      <c r="B539" s="87"/>
      <c r="C539" s="83"/>
      <c r="D539" s="57"/>
      <c r="E539" s="77"/>
      <c r="F539" s="98"/>
      <c r="G539" s="58"/>
      <c r="H539" s="104"/>
      <c r="I539" s="107"/>
      <c r="J539" s="108"/>
      <c r="K539" s="86" t="e">
        <f>MID(Tableau1[[#This Row],[Durée A,T]],1,FIND(" ",Tableau1[[#This Row],[Durée A,T]])-1)*1*IF(ISNUMBER(FIND("jour",Tableau1[[#This Row],[Durée A,T]])),1,6)+Tableau1[[#This Row],[Date]]</f>
        <v>#VALUE!</v>
      </c>
    </row>
    <row r="540" spans="1:13" ht="16.5" thickTop="1" thickBot="1" x14ac:dyDescent="0.3">
      <c r="A540" s="125">
        <v>535</v>
      </c>
      <c r="B540" s="87"/>
      <c r="C540" s="83"/>
      <c r="D540" s="57"/>
      <c r="E540" s="77"/>
      <c r="F540" s="98"/>
      <c r="G540" s="58"/>
      <c r="H540" s="104"/>
      <c r="I540" s="107"/>
      <c r="J540" s="108"/>
      <c r="K540" s="86" t="e">
        <f>MID(Tableau1[[#This Row],[Durée A,T]],1,FIND(" ",Tableau1[[#This Row],[Durée A,T]])-1)*1*IF(ISNUMBER(FIND("jour",Tableau1[[#This Row],[Durée A,T]])),1,6)+Tableau1[[#This Row],[Date]]</f>
        <v>#VALUE!</v>
      </c>
    </row>
    <row r="541" spans="1:13" ht="16.5" thickTop="1" thickBot="1" x14ac:dyDescent="0.3">
      <c r="A541" s="125">
        <v>536</v>
      </c>
      <c r="B541" s="87"/>
      <c r="C541" s="83"/>
      <c r="D541" s="57"/>
      <c r="E541" s="77"/>
      <c r="F541" s="98"/>
      <c r="G541" s="58"/>
      <c r="H541" s="104"/>
      <c r="I541" s="107"/>
      <c r="J541" s="108"/>
      <c r="K541" s="86" t="e">
        <f>MID(Tableau1[[#This Row],[Durée A,T]],1,FIND(" ",Tableau1[[#This Row],[Durée A,T]])-1)*1*IF(ISNUMBER(FIND("jour",Tableau1[[#This Row],[Durée A,T]])),1,6)+Tableau1[[#This Row],[Date]]</f>
        <v>#VALUE!</v>
      </c>
    </row>
    <row r="542" spans="1:13" ht="16.5" thickTop="1" thickBot="1" x14ac:dyDescent="0.3">
      <c r="A542" s="125">
        <v>537</v>
      </c>
      <c r="B542" s="87"/>
      <c r="C542" s="83"/>
      <c r="D542" s="57"/>
      <c r="E542" s="77"/>
      <c r="F542" s="98"/>
      <c r="G542" s="58"/>
      <c r="H542" s="104"/>
      <c r="I542" s="107"/>
      <c r="J542" s="108"/>
      <c r="K542" s="86" t="e">
        <f>MID(Tableau1[[#This Row],[Durée A,T]],1,FIND(" ",Tableau1[[#This Row],[Durée A,T]])-1)*1*IF(ISNUMBER(FIND("jour",Tableau1[[#This Row],[Durée A,T]])),1,6)+Tableau1[[#This Row],[Date]]</f>
        <v>#VALUE!</v>
      </c>
    </row>
    <row r="543" spans="1:13" ht="16.5" thickTop="1" thickBot="1" x14ac:dyDescent="0.3">
      <c r="A543" s="125">
        <v>538</v>
      </c>
      <c r="B543" s="87"/>
      <c r="C543" s="83"/>
      <c r="D543" s="57"/>
      <c r="E543" s="77"/>
      <c r="F543" s="98"/>
      <c r="G543" s="58"/>
      <c r="H543" s="104"/>
      <c r="I543" s="107"/>
      <c r="J543" s="108"/>
      <c r="K543" s="86" t="e">
        <f>MID(Tableau1[[#This Row],[Durée A,T]],1,FIND(" ",Tableau1[[#This Row],[Durée A,T]])-1)*1*IF(ISNUMBER(FIND("jour",Tableau1[[#This Row],[Durée A,T]])),1,6)+Tableau1[[#This Row],[Date]]</f>
        <v>#VALUE!</v>
      </c>
    </row>
    <row r="544" spans="1:13" ht="16.5" thickTop="1" thickBot="1" x14ac:dyDescent="0.3">
      <c r="A544" s="125">
        <v>539</v>
      </c>
      <c r="B544" s="87"/>
      <c r="C544" s="83"/>
      <c r="D544" s="57"/>
      <c r="E544" s="77"/>
      <c r="F544" s="98"/>
      <c r="G544" s="58"/>
      <c r="H544" s="104"/>
      <c r="I544" s="107"/>
      <c r="J544" s="108"/>
      <c r="K544" s="86" t="e">
        <f>MID(Tableau1[[#This Row],[Durée A,T]],1,FIND(" ",Tableau1[[#This Row],[Durée A,T]])-1)*1*IF(ISNUMBER(FIND("jour",Tableau1[[#This Row],[Durée A,T]])),1,6)+Tableau1[[#This Row],[Date]]</f>
        <v>#VALUE!</v>
      </c>
    </row>
    <row r="545" spans="1:11" ht="16.5" thickTop="1" thickBot="1" x14ac:dyDescent="0.3">
      <c r="A545" s="125">
        <v>540</v>
      </c>
      <c r="B545" s="87"/>
      <c r="C545" s="83"/>
      <c r="D545" s="57"/>
      <c r="E545" s="77"/>
      <c r="F545" s="98"/>
      <c r="G545" s="58"/>
      <c r="H545" s="104"/>
      <c r="I545" s="107"/>
      <c r="J545" s="108"/>
      <c r="K545" s="86" t="e">
        <f>MID(Tableau1[[#This Row],[Durée A,T]],1,FIND(" ",Tableau1[[#This Row],[Durée A,T]])-1)*1*IF(ISNUMBER(FIND("jour",Tableau1[[#This Row],[Durée A,T]])),1,6)+Tableau1[[#This Row],[Date]]</f>
        <v>#VALUE!</v>
      </c>
    </row>
    <row r="546" spans="1:11" ht="16.5" thickTop="1" thickBot="1" x14ac:dyDescent="0.3">
      <c r="A546" s="125">
        <v>541</v>
      </c>
      <c r="B546" s="87"/>
      <c r="C546" s="83"/>
      <c r="D546" s="57"/>
      <c r="E546" s="77"/>
      <c r="F546" s="98"/>
      <c r="G546" s="58"/>
      <c r="H546" s="104"/>
      <c r="I546" s="107"/>
      <c r="J546" s="108"/>
      <c r="K546" s="86" t="e">
        <f>MID(Tableau1[[#This Row],[Durée A,T]],1,FIND(" ",Tableau1[[#This Row],[Durée A,T]])-1)*1*IF(ISNUMBER(FIND("jour",Tableau1[[#This Row],[Durée A,T]])),1,6)+Tableau1[[#This Row],[Date]]</f>
        <v>#VALUE!</v>
      </c>
    </row>
    <row r="547" spans="1:11" ht="16.5" thickTop="1" thickBot="1" x14ac:dyDescent="0.3">
      <c r="A547" s="125">
        <v>542</v>
      </c>
      <c r="B547" s="87"/>
      <c r="C547" s="83"/>
      <c r="D547" s="57"/>
      <c r="E547" s="77"/>
      <c r="F547" s="98"/>
      <c r="G547" s="58"/>
      <c r="H547" s="104"/>
      <c r="I547" s="107"/>
      <c r="J547" s="108"/>
      <c r="K547" s="86" t="e">
        <f>MID(Tableau1[[#This Row],[Durée A,T]],1,FIND(" ",Tableau1[[#This Row],[Durée A,T]])-1)*1*IF(ISNUMBER(FIND("jour",Tableau1[[#This Row],[Durée A,T]])),1,6)+Tableau1[[#This Row],[Date]]</f>
        <v>#VALUE!</v>
      </c>
    </row>
    <row r="548" spans="1:11" ht="16.5" thickTop="1" thickBot="1" x14ac:dyDescent="0.3">
      <c r="A548" s="125">
        <v>543</v>
      </c>
      <c r="B548" s="87"/>
      <c r="C548" s="83"/>
      <c r="D548" s="57"/>
      <c r="E548" s="77"/>
      <c r="F548" s="98"/>
      <c r="G548" s="58"/>
      <c r="H548" s="104"/>
      <c r="I548" s="107"/>
      <c r="J548" s="108"/>
      <c r="K548" s="86" t="e">
        <f>MID(Tableau1[[#This Row],[Durée A,T]],1,FIND(" ",Tableau1[[#This Row],[Durée A,T]])-1)*1*IF(ISNUMBER(FIND("jour",Tableau1[[#This Row],[Durée A,T]])),1,6)+Tableau1[[#This Row],[Date]]</f>
        <v>#VALUE!</v>
      </c>
    </row>
    <row r="549" spans="1:11" ht="16.5" thickTop="1" thickBot="1" x14ac:dyDescent="0.3">
      <c r="A549" s="125">
        <v>544</v>
      </c>
      <c r="B549" s="87"/>
      <c r="C549" s="83"/>
      <c r="D549" s="57"/>
      <c r="E549" s="77"/>
      <c r="F549" s="98"/>
      <c r="G549" s="58"/>
      <c r="H549" s="104"/>
      <c r="I549" s="107"/>
      <c r="J549" s="108"/>
      <c r="K549" s="86" t="e">
        <f>MID(Tableau1[[#This Row],[Durée A,T]],1,FIND(" ",Tableau1[[#This Row],[Durée A,T]])-1)*1*IF(ISNUMBER(FIND("jour",Tableau1[[#This Row],[Durée A,T]])),1,6)+Tableau1[[#This Row],[Date]]</f>
        <v>#VALUE!</v>
      </c>
    </row>
    <row r="550" spans="1:11" ht="16.5" thickTop="1" thickBot="1" x14ac:dyDescent="0.3">
      <c r="A550" s="125">
        <v>545</v>
      </c>
      <c r="B550" s="87"/>
      <c r="C550" s="83"/>
      <c r="D550" s="57"/>
      <c r="E550" s="77"/>
      <c r="F550" s="98"/>
      <c r="G550" s="58"/>
      <c r="H550" s="104"/>
      <c r="I550" s="107"/>
      <c r="J550" s="108"/>
      <c r="K550" s="86" t="e">
        <f>MID(Tableau1[[#This Row],[Durée A,T]],1,FIND(" ",Tableau1[[#This Row],[Durée A,T]])-1)*1*IF(ISNUMBER(FIND("jour",Tableau1[[#This Row],[Durée A,T]])),1,6)+Tableau1[[#This Row],[Date]]</f>
        <v>#VALUE!</v>
      </c>
    </row>
    <row r="551" spans="1:11" ht="16.5" thickTop="1" thickBot="1" x14ac:dyDescent="0.3">
      <c r="A551" s="125">
        <v>546</v>
      </c>
      <c r="B551" s="87"/>
      <c r="C551" s="83"/>
      <c r="D551" s="57"/>
      <c r="E551" s="77"/>
      <c r="F551" s="98"/>
      <c r="G551" s="58"/>
      <c r="H551" s="104"/>
      <c r="I551" s="107"/>
      <c r="J551" s="108"/>
      <c r="K551" s="86" t="e">
        <f>MID(Tableau1[[#This Row],[Durée A,T]],1,FIND(" ",Tableau1[[#This Row],[Durée A,T]])-1)*1*IF(ISNUMBER(FIND("jour",Tableau1[[#This Row],[Durée A,T]])),1,6)+Tableau1[[#This Row],[Date]]</f>
        <v>#VALUE!</v>
      </c>
    </row>
    <row r="552" spans="1:11" ht="16.5" thickTop="1" thickBot="1" x14ac:dyDescent="0.3">
      <c r="A552" s="125">
        <v>547</v>
      </c>
      <c r="B552" s="87"/>
      <c r="C552" s="83"/>
      <c r="D552" s="57"/>
      <c r="E552" s="77"/>
      <c r="F552" s="98"/>
      <c r="G552" s="58"/>
      <c r="H552" s="104"/>
      <c r="I552" s="107"/>
      <c r="J552" s="108"/>
      <c r="K552" s="86" t="e">
        <f>MID(Tableau1[[#This Row],[Durée A,T]],1,FIND(" ",Tableau1[[#This Row],[Durée A,T]])-1)*1*IF(ISNUMBER(FIND("jour",Tableau1[[#This Row],[Durée A,T]])),1,6)+Tableau1[[#This Row],[Date]]</f>
        <v>#VALUE!</v>
      </c>
    </row>
    <row r="553" spans="1:11" ht="16.5" thickTop="1" thickBot="1" x14ac:dyDescent="0.3">
      <c r="A553" s="125">
        <v>548</v>
      </c>
      <c r="B553" s="87"/>
      <c r="C553" s="83"/>
      <c r="D553" s="57"/>
      <c r="E553" s="77"/>
      <c r="F553" s="98"/>
      <c r="G553" s="58"/>
      <c r="H553" s="104"/>
      <c r="I553" s="107"/>
      <c r="J553" s="108"/>
      <c r="K553" s="86" t="e">
        <f>MID(Tableau1[[#This Row],[Durée A,T]],1,FIND(" ",Tableau1[[#This Row],[Durée A,T]])-1)*1*IF(ISNUMBER(FIND("jour",Tableau1[[#This Row],[Durée A,T]])),1,6)+Tableau1[[#This Row],[Date]]</f>
        <v>#VALUE!</v>
      </c>
    </row>
    <row r="554" spans="1:11" ht="16.5" thickTop="1" thickBot="1" x14ac:dyDescent="0.3">
      <c r="A554" s="125">
        <v>549</v>
      </c>
      <c r="B554" s="87"/>
      <c r="C554" s="83"/>
      <c r="D554" s="57"/>
      <c r="E554" s="77"/>
      <c r="F554" s="98"/>
      <c r="G554" s="58"/>
      <c r="H554" s="104"/>
      <c r="I554" s="107"/>
      <c r="J554" s="108"/>
      <c r="K554" s="86" t="e">
        <f>MID(Tableau1[[#This Row],[Durée A,T]],1,FIND(" ",Tableau1[[#This Row],[Durée A,T]])-1)*1*IF(ISNUMBER(FIND("jour",Tableau1[[#This Row],[Durée A,T]])),1,6)+Tableau1[[#This Row],[Date]]</f>
        <v>#VALUE!</v>
      </c>
    </row>
    <row r="555" spans="1:11" ht="16.5" thickTop="1" thickBot="1" x14ac:dyDescent="0.3">
      <c r="A555" s="125">
        <v>550</v>
      </c>
      <c r="B555" s="87"/>
      <c r="C555" s="83"/>
      <c r="D555" s="57"/>
      <c r="E555" s="77"/>
      <c r="F555" s="98"/>
      <c r="G555" s="58"/>
      <c r="H555" s="104"/>
      <c r="I555" s="107"/>
      <c r="J555" s="108"/>
      <c r="K555" s="86" t="e">
        <f>MID(Tableau1[[#This Row],[Durée A,T]],1,FIND(" ",Tableau1[[#This Row],[Durée A,T]])-1)*1*IF(ISNUMBER(FIND("jour",Tableau1[[#This Row],[Durée A,T]])),1,6)+Tableau1[[#This Row],[Date]]</f>
        <v>#VALUE!</v>
      </c>
    </row>
    <row r="556" spans="1:11" ht="16.5" thickTop="1" thickBot="1" x14ac:dyDescent="0.3">
      <c r="A556" s="125">
        <v>551</v>
      </c>
      <c r="B556" s="87"/>
      <c r="C556" s="83"/>
      <c r="D556" s="57"/>
      <c r="E556" s="77"/>
      <c r="F556" s="98"/>
      <c r="G556" s="58"/>
      <c r="H556" s="104"/>
      <c r="I556" s="107"/>
      <c r="J556" s="108"/>
      <c r="K556" s="86" t="e">
        <f>MID(Tableau1[[#This Row],[Durée A,T]],1,FIND(" ",Tableau1[[#This Row],[Durée A,T]])-1)*1*IF(ISNUMBER(FIND("jour",Tableau1[[#This Row],[Durée A,T]])),1,6)+Tableau1[[#This Row],[Date]]</f>
        <v>#VALUE!</v>
      </c>
    </row>
    <row r="557" spans="1:11" ht="16.5" thickTop="1" thickBot="1" x14ac:dyDescent="0.3">
      <c r="A557" s="125">
        <v>552</v>
      </c>
      <c r="B557" s="87"/>
      <c r="C557" s="83"/>
      <c r="D557" s="57"/>
      <c r="E557" s="77"/>
      <c r="F557" s="98"/>
      <c r="G557" s="58"/>
      <c r="H557" s="104"/>
      <c r="I557" s="107"/>
      <c r="J557" s="108"/>
      <c r="K557" s="86" t="e">
        <f>MID(Tableau1[[#This Row],[Durée A,T]],1,FIND(" ",Tableau1[[#This Row],[Durée A,T]])-1)*1*IF(ISNUMBER(FIND("jour",Tableau1[[#This Row],[Durée A,T]])),1,6)+Tableau1[[#This Row],[Date]]</f>
        <v>#VALUE!</v>
      </c>
    </row>
    <row r="558" spans="1:11" ht="16.5" thickTop="1" thickBot="1" x14ac:dyDescent="0.3">
      <c r="A558" s="125">
        <v>553</v>
      </c>
      <c r="B558" s="87"/>
      <c r="C558" s="83"/>
      <c r="D558" s="57"/>
      <c r="E558" s="77"/>
      <c r="F558" s="98"/>
      <c r="G558" s="58"/>
      <c r="H558" s="104"/>
      <c r="I558" s="107"/>
      <c r="J558" s="108"/>
      <c r="K558" s="86" t="e">
        <f>MID(Tableau1[[#This Row],[Durée A,T]],1,FIND(" ",Tableau1[[#This Row],[Durée A,T]])-1)*1*IF(ISNUMBER(FIND("jour",Tableau1[[#This Row],[Durée A,T]])),1,6)+Tableau1[[#This Row],[Date]]</f>
        <v>#VALUE!</v>
      </c>
    </row>
    <row r="559" spans="1:11" ht="16.5" thickTop="1" thickBot="1" x14ac:dyDescent="0.3">
      <c r="A559" s="125">
        <v>554</v>
      </c>
      <c r="B559" s="87"/>
      <c r="C559" s="83"/>
      <c r="D559" s="57"/>
      <c r="E559" s="77"/>
      <c r="F559" s="98"/>
      <c r="G559" s="58"/>
      <c r="H559" s="104"/>
      <c r="I559" s="107"/>
      <c r="J559" s="108"/>
      <c r="K559" s="86" t="e">
        <f>MID(Tableau1[[#This Row],[Durée A,T]],1,FIND(" ",Tableau1[[#This Row],[Durée A,T]])-1)*1*IF(ISNUMBER(FIND("jour",Tableau1[[#This Row],[Durée A,T]])),1,6)+Tableau1[[#This Row],[Date]]</f>
        <v>#VALUE!</v>
      </c>
    </row>
    <row r="560" spans="1:11" ht="16.5" thickTop="1" thickBot="1" x14ac:dyDescent="0.3">
      <c r="A560" s="125">
        <v>555</v>
      </c>
      <c r="B560" s="87"/>
      <c r="C560" s="83"/>
      <c r="D560" s="57"/>
      <c r="E560" s="77"/>
      <c r="F560" s="98"/>
      <c r="G560" s="58"/>
      <c r="H560" s="104"/>
      <c r="I560" s="107"/>
      <c r="J560" s="108"/>
      <c r="K560" s="86" t="e">
        <f>MID(Tableau1[[#This Row],[Durée A,T]],1,FIND(" ",Tableau1[[#This Row],[Durée A,T]])-1)*1*IF(ISNUMBER(FIND("jour",Tableau1[[#This Row],[Durée A,T]])),1,6)+Tableau1[[#This Row],[Date]]</f>
        <v>#VALUE!</v>
      </c>
    </row>
    <row r="561" spans="1:11" ht="16.5" thickTop="1" thickBot="1" x14ac:dyDescent="0.3">
      <c r="A561" s="125">
        <v>556</v>
      </c>
      <c r="B561" s="87"/>
      <c r="C561" s="83"/>
      <c r="D561" s="57"/>
      <c r="E561" s="77"/>
      <c r="F561" s="98"/>
      <c r="G561" s="58"/>
      <c r="H561" s="104"/>
      <c r="I561" s="107"/>
      <c r="J561" s="108"/>
      <c r="K561" s="86" t="e">
        <f>MID(Tableau1[[#This Row],[Durée A,T]],1,FIND(" ",Tableau1[[#This Row],[Durée A,T]])-1)*1*IF(ISNUMBER(FIND("jour",Tableau1[[#This Row],[Durée A,T]])),1,6)+Tableau1[[#This Row],[Date]]</f>
        <v>#VALUE!</v>
      </c>
    </row>
    <row r="562" spans="1:11" ht="16.5" thickTop="1" thickBot="1" x14ac:dyDescent="0.3">
      <c r="A562" s="125">
        <v>557</v>
      </c>
      <c r="B562" s="87"/>
      <c r="C562" s="83"/>
      <c r="D562" s="57"/>
      <c r="E562" s="77"/>
      <c r="F562" s="98"/>
      <c r="G562" s="58"/>
      <c r="H562" s="104"/>
      <c r="I562" s="107"/>
      <c r="J562" s="108"/>
      <c r="K562" s="86" t="e">
        <f>MID(Tableau1[[#This Row],[Durée A,T]],1,FIND(" ",Tableau1[[#This Row],[Durée A,T]])-1)*1*IF(ISNUMBER(FIND("jour",Tableau1[[#This Row],[Durée A,T]])),1,6)+Tableau1[[#This Row],[Date]]</f>
        <v>#VALUE!</v>
      </c>
    </row>
    <row r="563" spans="1:11" ht="16.5" thickTop="1" thickBot="1" x14ac:dyDescent="0.3">
      <c r="A563" s="125">
        <v>558</v>
      </c>
      <c r="B563" s="87"/>
      <c r="C563" s="83"/>
      <c r="D563" s="57"/>
      <c r="E563" s="77"/>
      <c r="F563" s="98"/>
      <c r="G563" s="58"/>
      <c r="H563" s="104"/>
      <c r="I563" s="107"/>
      <c r="J563" s="108"/>
      <c r="K563" s="86" t="e">
        <f>MID(Tableau1[[#This Row],[Durée A,T]],1,FIND(" ",Tableau1[[#This Row],[Durée A,T]])-1)*1*IF(ISNUMBER(FIND("jour",Tableau1[[#This Row],[Durée A,T]])),1,6)+Tableau1[[#This Row],[Date]]</f>
        <v>#VALUE!</v>
      </c>
    </row>
    <row r="564" spans="1:11" ht="16.5" thickTop="1" thickBot="1" x14ac:dyDescent="0.3">
      <c r="A564" s="125">
        <v>559</v>
      </c>
      <c r="B564" s="87"/>
      <c r="C564" s="83"/>
      <c r="D564" s="57"/>
      <c r="E564" s="77"/>
      <c r="F564" s="98"/>
      <c r="G564" s="58"/>
      <c r="H564" s="104"/>
      <c r="I564" s="107"/>
      <c r="J564" s="108"/>
      <c r="K564" s="86" t="e">
        <f>MID(Tableau1[[#This Row],[Durée A,T]],1,FIND(" ",Tableau1[[#This Row],[Durée A,T]])-1)*1*IF(ISNUMBER(FIND("jour",Tableau1[[#This Row],[Durée A,T]])),1,6)+Tableau1[[#This Row],[Date]]</f>
        <v>#VALUE!</v>
      </c>
    </row>
    <row r="565" spans="1:11" ht="16.5" thickTop="1" thickBot="1" x14ac:dyDescent="0.3">
      <c r="A565" s="125">
        <v>560</v>
      </c>
      <c r="B565" s="87"/>
      <c r="C565" s="83"/>
      <c r="D565" s="57"/>
      <c r="E565" s="77"/>
      <c r="F565" s="98"/>
      <c r="G565" s="58"/>
      <c r="H565" s="104"/>
      <c r="I565" s="109"/>
      <c r="J565" s="110"/>
      <c r="K565" s="86" t="e">
        <f>MID(Tableau1[[#This Row],[Durée A,T]],1,FIND(" ",Tableau1[[#This Row],[Durée A,T]])-1)*1*IF(ISNUMBER(FIND("jour",Tableau1[[#This Row],[Durée A,T]])),1,6)+Tableau1[[#This Row],[Date]]</f>
        <v>#VALUE!</v>
      </c>
    </row>
    <row r="566" spans="1:11" ht="16.5" thickTop="1" thickBot="1" x14ac:dyDescent="0.3">
      <c r="A566" s="125">
        <v>561</v>
      </c>
      <c r="B566" s="87"/>
      <c r="C566" s="83"/>
      <c r="D566" s="57"/>
      <c r="E566" s="77"/>
      <c r="F566" s="98"/>
      <c r="G566" s="58"/>
      <c r="H566" s="104"/>
      <c r="I566" s="107"/>
      <c r="J566" s="108"/>
      <c r="K566" s="86" t="e">
        <f>MID(Tableau1[[#This Row],[Durée A,T]],1,FIND(" ",Tableau1[[#This Row],[Durée A,T]])-1)*1*IF(ISNUMBER(FIND("jour",Tableau1[[#This Row],[Durée A,T]])),1,6)+Tableau1[[#This Row],[Date]]</f>
        <v>#VALUE!</v>
      </c>
    </row>
    <row r="567" spans="1:11" ht="16.5" thickTop="1" thickBot="1" x14ac:dyDescent="0.3">
      <c r="A567" s="125">
        <v>562</v>
      </c>
      <c r="B567" s="87"/>
      <c r="C567" s="83"/>
      <c r="D567" s="57"/>
      <c r="E567" s="77"/>
      <c r="F567" s="98"/>
      <c r="G567" s="58"/>
      <c r="H567" s="104"/>
      <c r="I567" s="109"/>
      <c r="J567" s="110"/>
      <c r="K567" s="86" t="e">
        <f>MID(Tableau1[[#This Row],[Durée A,T]],1,FIND(" ",Tableau1[[#This Row],[Durée A,T]])-1)*1*IF(ISNUMBER(FIND("jour",Tableau1[[#This Row],[Durée A,T]])),1,6)+Tableau1[[#This Row],[Date]]</f>
        <v>#VALUE!</v>
      </c>
    </row>
    <row r="568" spans="1:11" ht="16.5" thickTop="1" thickBot="1" x14ac:dyDescent="0.3">
      <c r="A568" s="125">
        <v>563</v>
      </c>
      <c r="B568" s="87"/>
      <c r="C568" s="83"/>
      <c r="D568" s="57"/>
      <c r="E568" s="77"/>
      <c r="F568" s="98"/>
      <c r="G568" s="58"/>
      <c r="H568" s="104"/>
      <c r="I568" s="109"/>
      <c r="J568" s="110"/>
      <c r="K568" s="86" t="e">
        <f>MID(Tableau1[[#This Row],[Durée A,T]],1,FIND(" ",Tableau1[[#This Row],[Durée A,T]])-1)*1*IF(ISNUMBER(FIND("jour",Tableau1[[#This Row],[Durée A,T]])),1,6)+Tableau1[[#This Row],[Date]]</f>
        <v>#VALUE!</v>
      </c>
    </row>
    <row r="569" spans="1:11" ht="16.5" thickTop="1" thickBot="1" x14ac:dyDescent="0.3">
      <c r="A569" s="125">
        <v>564</v>
      </c>
      <c r="B569" s="87"/>
      <c r="C569" s="83"/>
      <c r="D569" s="57"/>
      <c r="E569" s="77"/>
      <c r="F569" s="98"/>
      <c r="G569" s="58"/>
      <c r="H569" s="104"/>
      <c r="I569" s="109"/>
      <c r="J569" s="110"/>
      <c r="K569" s="86" t="e">
        <f>MID(Tableau1[[#This Row],[Durée A,T]],1,FIND(" ",Tableau1[[#This Row],[Durée A,T]])-1)*1*IF(ISNUMBER(FIND("jour",Tableau1[[#This Row],[Durée A,T]])),1,6)+Tableau1[[#This Row],[Date]]</f>
        <v>#VALUE!</v>
      </c>
    </row>
    <row r="570" spans="1:11" ht="16.5" thickTop="1" thickBot="1" x14ac:dyDescent="0.3">
      <c r="A570" s="125">
        <v>565</v>
      </c>
      <c r="B570" s="87"/>
      <c r="C570" s="83"/>
      <c r="D570" s="57"/>
      <c r="E570" s="77"/>
      <c r="F570" s="98"/>
      <c r="G570" s="58"/>
      <c r="H570" s="104"/>
      <c r="I570" s="107"/>
      <c r="J570" s="108"/>
      <c r="K570" s="86" t="e">
        <f>MID(Tableau1[[#This Row],[Durée A,T]],1,FIND(" ",Tableau1[[#This Row],[Durée A,T]])-1)*1*IF(ISNUMBER(FIND("jour",Tableau1[[#This Row],[Durée A,T]])),1,6)+Tableau1[[#This Row],[Date]]</f>
        <v>#VALUE!</v>
      </c>
    </row>
    <row r="571" spans="1:11" ht="16.5" thickTop="1" thickBot="1" x14ac:dyDescent="0.3">
      <c r="A571" s="125">
        <v>566</v>
      </c>
      <c r="B571" s="87"/>
      <c r="C571" s="83"/>
      <c r="D571" s="57"/>
      <c r="E571" s="77"/>
      <c r="F571" s="98"/>
      <c r="G571" s="58"/>
      <c r="H571" s="104"/>
      <c r="I571" s="107"/>
      <c r="J571" s="108"/>
      <c r="K571" s="86" t="e">
        <f>MID(Tableau1[[#This Row],[Durée A,T]],1,FIND(" ",Tableau1[[#This Row],[Durée A,T]])-1)*1*IF(ISNUMBER(FIND("jour",Tableau1[[#This Row],[Durée A,T]])),1,6)+Tableau1[[#This Row],[Date]]</f>
        <v>#VALUE!</v>
      </c>
    </row>
    <row r="572" spans="1:11" ht="16.5" thickTop="1" thickBot="1" x14ac:dyDescent="0.3">
      <c r="A572" s="125">
        <v>567</v>
      </c>
      <c r="B572" s="87"/>
      <c r="C572" s="83"/>
      <c r="D572" s="57"/>
      <c r="E572" s="77"/>
      <c r="F572" s="98"/>
      <c r="G572" s="58"/>
      <c r="H572" s="104"/>
      <c r="I572" s="107"/>
      <c r="J572" s="108"/>
      <c r="K572" s="86" t="e">
        <f>MID(Tableau1[[#This Row],[Durée A,T]],1,FIND(" ",Tableau1[[#This Row],[Durée A,T]])-1)*1*IF(ISNUMBER(FIND("jour",Tableau1[[#This Row],[Durée A,T]])),1,6)+Tableau1[[#This Row],[Date]]</f>
        <v>#VALUE!</v>
      </c>
    </row>
    <row r="573" spans="1:11" ht="16.5" thickTop="1" thickBot="1" x14ac:dyDescent="0.3">
      <c r="A573" s="125">
        <v>568</v>
      </c>
      <c r="B573" s="87"/>
      <c r="C573" s="83"/>
      <c r="D573" s="57"/>
      <c r="E573" s="77"/>
      <c r="F573" s="98"/>
      <c r="G573" s="58"/>
      <c r="H573" s="104"/>
      <c r="I573" s="107"/>
      <c r="J573" s="108"/>
      <c r="K573" s="86" t="e">
        <f>MID(Tableau1[[#This Row],[Durée A,T]],1,FIND(" ",Tableau1[[#This Row],[Durée A,T]])-1)*1*IF(ISNUMBER(FIND("jour",Tableau1[[#This Row],[Durée A,T]])),1,6)+Tableau1[[#This Row],[Date]]</f>
        <v>#VALUE!</v>
      </c>
    </row>
    <row r="574" spans="1:11" ht="16.5" thickTop="1" thickBot="1" x14ac:dyDescent="0.3">
      <c r="A574" s="125">
        <v>569</v>
      </c>
      <c r="B574" s="87"/>
      <c r="C574" s="83"/>
      <c r="D574" s="57"/>
      <c r="E574" s="77"/>
      <c r="F574" s="98"/>
      <c r="G574" s="58"/>
      <c r="H574" s="104"/>
      <c r="I574" s="107"/>
      <c r="J574" s="108"/>
      <c r="K574" s="86" t="e">
        <f>MID(Tableau1[[#This Row],[Durée A,T]],1,FIND(" ",Tableau1[[#This Row],[Durée A,T]])-1)*1*IF(ISNUMBER(FIND("jour",Tableau1[[#This Row],[Durée A,T]])),1,6)+Tableau1[[#This Row],[Date]]</f>
        <v>#VALUE!</v>
      </c>
    </row>
    <row r="575" spans="1:11" ht="16.5" thickTop="1" thickBot="1" x14ac:dyDescent="0.3">
      <c r="A575" s="125">
        <v>570</v>
      </c>
      <c r="B575" s="87"/>
      <c r="C575" s="83"/>
      <c r="D575" s="57"/>
      <c r="E575" s="77"/>
      <c r="F575" s="98"/>
      <c r="G575" s="58"/>
      <c r="H575" s="104"/>
      <c r="I575" s="107"/>
      <c r="J575" s="108"/>
      <c r="K575" s="86" t="e">
        <f>MID(Tableau1[[#This Row],[Durée A,T]],1,FIND(" ",Tableau1[[#This Row],[Durée A,T]])-1)*1*IF(ISNUMBER(FIND("jour",Tableau1[[#This Row],[Durée A,T]])),1,6)+Tableau1[[#This Row],[Date]]</f>
        <v>#VALUE!</v>
      </c>
    </row>
    <row r="576" spans="1:11" ht="16.5" thickTop="1" thickBot="1" x14ac:dyDescent="0.3">
      <c r="A576" s="125">
        <v>571</v>
      </c>
      <c r="B576" s="87"/>
      <c r="C576" s="83"/>
      <c r="D576" s="57"/>
      <c r="E576" s="77"/>
      <c r="F576" s="98"/>
      <c r="G576" s="58"/>
      <c r="H576" s="104"/>
      <c r="I576" s="107"/>
      <c r="J576" s="108"/>
      <c r="K576" s="86" t="e">
        <f>MID(Tableau1[[#This Row],[Durée A,T]],1,FIND(" ",Tableau1[[#This Row],[Durée A,T]])-1)*1*IF(ISNUMBER(FIND("jour",Tableau1[[#This Row],[Durée A,T]])),1,6)+Tableau1[[#This Row],[Date]]</f>
        <v>#VALUE!</v>
      </c>
    </row>
    <row r="577" spans="1:11" ht="16.5" thickTop="1" thickBot="1" x14ac:dyDescent="0.3">
      <c r="A577" s="125">
        <v>572</v>
      </c>
      <c r="B577" s="87"/>
      <c r="C577" s="83"/>
      <c r="D577" s="57"/>
      <c r="E577" s="77"/>
      <c r="F577" s="98"/>
      <c r="G577" s="58"/>
      <c r="H577" s="104"/>
      <c r="I577" s="107"/>
      <c r="J577" s="108"/>
      <c r="K577" s="86" t="e">
        <f>MID(Tableau1[[#This Row],[Durée A,T]],1,FIND(" ",Tableau1[[#This Row],[Durée A,T]])-1)*1*IF(ISNUMBER(FIND("jour",Tableau1[[#This Row],[Durée A,T]])),1,6)+Tableau1[[#This Row],[Date]]</f>
        <v>#VALUE!</v>
      </c>
    </row>
    <row r="578" spans="1:11" ht="16.5" thickTop="1" thickBot="1" x14ac:dyDescent="0.3">
      <c r="A578" s="125">
        <v>573</v>
      </c>
      <c r="B578" s="87"/>
      <c r="C578" s="83"/>
      <c r="D578" s="57"/>
      <c r="E578" s="77"/>
      <c r="F578" s="98"/>
      <c r="G578" s="58"/>
      <c r="H578" s="104"/>
      <c r="I578" s="107"/>
      <c r="J578" s="108"/>
      <c r="K578" s="86" t="e">
        <f>MID(Tableau1[[#This Row],[Durée A,T]],1,FIND(" ",Tableau1[[#This Row],[Durée A,T]])-1)*1*IF(ISNUMBER(FIND("jour",Tableau1[[#This Row],[Durée A,T]])),1,6)+Tableau1[[#This Row],[Date]]</f>
        <v>#VALUE!</v>
      </c>
    </row>
    <row r="579" spans="1:11" ht="16.5" thickTop="1" thickBot="1" x14ac:dyDescent="0.3">
      <c r="A579" s="125">
        <v>574</v>
      </c>
      <c r="B579" s="87"/>
      <c r="C579" s="83"/>
      <c r="D579" s="57"/>
      <c r="E579" s="77"/>
      <c r="F579" s="98"/>
      <c r="G579" s="58"/>
      <c r="H579" s="104"/>
      <c r="I579" s="107"/>
      <c r="J579" s="108"/>
      <c r="K579" s="86" t="e">
        <f>MID(Tableau1[[#This Row],[Durée A,T]],1,FIND(" ",Tableau1[[#This Row],[Durée A,T]])-1)*1*IF(ISNUMBER(FIND("jour",Tableau1[[#This Row],[Durée A,T]])),1,6)+Tableau1[[#This Row],[Date]]</f>
        <v>#VALUE!</v>
      </c>
    </row>
    <row r="580" spans="1:11" ht="16.5" thickTop="1" thickBot="1" x14ac:dyDescent="0.3">
      <c r="A580" s="125">
        <v>575</v>
      </c>
      <c r="B580" s="87"/>
      <c r="C580" s="83"/>
      <c r="D580" s="57"/>
      <c r="E580" s="77"/>
      <c r="F580" s="98"/>
      <c r="G580" s="58"/>
      <c r="H580" s="104"/>
      <c r="I580" s="107"/>
      <c r="J580" s="108"/>
      <c r="K580" s="86" t="e">
        <f>MID(Tableau1[[#This Row],[Durée A,T]],1,FIND(" ",Tableau1[[#This Row],[Durée A,T]])-1)*1*IF(ISNUMBER(FIND("jour",Tableau1[[#This Row],[Durée A,T]])),1,6)+Tableau1[[#This Row],[Date]]</f>
        <v>#VALUE!</v>
      </c>
    </row>
    <row r="581" spans="1:11" ht="16.5" thickTop="1" thickBot="1" x14ac:dyDescent="0.3">
      <c r="A581" s="125">
        <v>576</v>
      </c>
      <c r="B581" s="87"/>
      <c r="C581" s="83"/>
      <c r="D581" s="57"/>
      <c r="E581" s="77"/>
      <c r="F581" s="98"/>
      <c r="G581" s="58"/>
      <c r="H581" s="104"/>
      <c r="I581" s="107"/>
      <c r="J581" s="108"/>
      <c r="K581" s="86" t="e">
        <f>MID(Tableau1[[#This Row],[Durée A,T]],1,FIND(" ",Tableau1[[#This Row],[Durée A,T]])-1)*1*IF(ISNUMBER(FIND("jour",Tableau1[[#This Row],[Durée A,T]])),1,6)+Tableau1[[#This Row],[Date]]</f>
        <v>#VALUE!</v>
      </c>
    </row>
    <row r="582" spans="1:11" ht="16.5" thickTop="1" thickBot="1" x14ac:dyDescent="0.3">
      <c r="A582" s="125">
        <v>577</v>
      </c>
      <c r="B582" s="87"/>
      <c r="C582" s="83"/>
      <c r="D582" s="57"/>
      <c r="E582" s="77"/>
      <c r="F582" s="98"/>
      <c r="G582" s="58"/>
      <c r="H582" s="104"/>
      <c r="I582" s="107"/>
      <c r="J582" s="108"/>
      <c r="K582" s="86" t="e">
        <f>MID(Tableau1[[#This Row],[Durée A,T]],1,FIND(" ",Tableau1[[#This Row],[Durée A,T]])-1)*1*IF(ISNUMBER(FIND("jour",Tableau1[[#This Row],[Durée A,T]])),1,6)+Tableau1[[#This Row],[Date]]</f>
        <v>#VALUE!</v>
      </c>
    </row>
    <row r="583" spans="1:11" ht="16.5" thickTop="1" thickBot="1" x14ac:dyDescent="0.3">
      <c r="A583" s="125">
        <v>578</v>
      </c>
      <c r="B583" s="87"/>
      <c r="C583" s="83"/>
      <c r="D583" s="57"/>
      <c r="E583" s="77"/>
      <c r="F583" s="98"/>
      <c r="G583" s="58"/>
      <c r="H583" s="104"/>
      <c r="I583" s="107"/>
      <c r="J583" s="108"/>
      <c r="K583" s="86" t="e">
        <f>MID(Tableau1[[#This Row],[Durée A,T]],1,FIND(" ",Tableau1[[#This Row],[Durée A,T]])-1)*1*IF(ISNUMBER(FIND("jour",Tableau1[[#This Row],[Durée A,T]])),1,6)+Tableau1[[#This Row],[Date]]</f>
        <v>#VALUE!</v>
      </c>
    </row>
    <row r="584" spans="1:11" ht="16.5" thickTop="1" thickBot="1" x14ac:dyDescent="0.3">
      <c r="A584" s="125">
        <v>579</v>
      </c>
      <c r="B584" s="87"/>
      <c r="C584" s="83"/>
      <c r="D584" s="57"/>
      <c r="E584" s="77"/>
      <c r="F584" s="98"/>
      <c r="G584" s="58"/>
      <c r="H584" s="104"/>
      <c r="I584" s="107"/>
      <c r="J584" s="108"/>
      <c r="K584" s="86" t="e">
        <f>MID(Tableau1[[#This Row],[Durée A,T]],1,FIND(" ",Tableau1[[#This Row],[Durée A,T]])-1)*1*IF(ISNUMBER(FIND("jour",Tableau1[[#This Row],[Durée A,T]])),1,6)+Tableau1[[#This Row],[Date]]</f>
        <v>#VALUE!</v>
      </c>
    </row>
    <row r="585" spans="1:11" ht="16.5" thickTop="1" thickBot="1" x14ac:dyDescent="0.3">
      <c r="A585" s="125">
        <v>580</v>
      </c>
      <c r="B585" s="87"/>
      <c r="C585" s="83"/>
      <c r="D585" s="57"/>
      <c r="E585" s="77"/>
      <c r="F585" s="98"/>
      <c r="G585" s="58"/>
      <c r="H585" s="104"/>
      <c r="I585" s="107"/>
      <c r="J585" s="108"/>
      <c r="K585" s="86" t="e">
        <f>MID(Tableau1[[#This Row],[Durée A,T]],1,FIND(" ",Tableau1[[#This Row],[Durée A,T]])-1)*1*IF(ISNUMBER(FIND("jour",Tableau1[[#This Row],[Durée A,T]])),1,6)+Tableau1[[#This Row],[Date]]</f>
        <v>#VALUE!</v>
      </c>
    </row>
    <row r="586" spans="1:11" ht="16.5" thickTop="1" thickBot="1" x14ac:dyDescent="0.3">
      <c r="A586" s="125">
        <v>581</v>
      </c>
      <c r="B586" s="87"/>
      <c r="C586" s="83"/>
      <c r="D586" s="57"/>
      <c r="E586" s="77"/>
      <c r="F586" s="98"/>
      <c r="G586" s="58"/>
      <c r="H586" s="104"/>
      <c r="I586" s="107"/>
      <c r="J586" s="108"/>
      <c r="K586" s="86" t="e">
        <f>MID(Tableau1[[#This Row],[Durée A,T]],1,FIND(" ",Tableau1[[#This Row],[Durée A,T]])-1)*1*IF(ISNUMBER(FIND("jour",Tableau1[[#This Row],[Durée A,T]])),1,6)+Tableau1[[#This Row],[Date]]</f>
        <v>#VALUE!</v>
      </c>
    </row>
    <row r="587" spans="1:11" ht="16.5" thickTop="1" thickBot="1" x14ac:dyDescent="0.3">
      <c r="A587" s="125">
        <v>582</v>
      </c>
      <c r="B587" s="87"/>
      <c r="C587" s="83"/>
      <c r="D587" s="57"/>
      <c r="E587" s="77"/>
      <c r="F587" s="98"/>
      <c r="G587" s="58"/>
      <c r="H587" s="104"/>
      <c r="I587" s="107"/>
      <c r="J587" s="108"/>
      <c r="K587" s="86" t="e">
        <f>MID(Tableau1[[#This Row],[Durée A,T]],1,FIND(" ",Tableau1[[#This Row],[Durée A,T]])-1)*1*IF(ISNUMBER(FIND("jour",Tableau1[[#This Row],[Durée A,T]])),1,6)+Tableau1[[#This Row],[Date]]</f>
        <v>#VALUE!</v>
      </c>
    </row>
    <row r="588" spans="1:11" ht="16.5" thickTop="1" thickBot="1" x14ac:dyDescent="0.3">
      <c r="A588" s="125">
        <v>583</v>
      </c>
      <c r="B588" s="87"/>
      <c r="C588" s="83"/>
      <c r="D588" s="57"/>
      <c r="E588" s="77"/>
      <c r="F588" s="98"/>
      <c r="G588" s="58"/>
      <c r="H588" s="104"/>
      <c r="I588" s="107"/>
      <c r="J588" s="108"/>
      <c r="K588" s="86" t="e">
        <f>MID(Tableau1[[#This Row],[Durée A,T]],1,FIND(" ",Tableau1[[#This Row],[Durée A,T]])-1)*1*IF(ISNUMBER(FIND("jour",Tableau1[[#This Row],[Durée A,T]])),1,6)+Tableau1[[#This Row],[Date]]</f>
        <v>#VALUE!</v>
      </c>
    </row>
    <row r="589" spans="1:11" ht="16.5" thickTop="1" thickBot="1" x14ac:dyDescent="0.3">
      <c r="A589" s="125">
        <v>584</v>
      </c>
      <c r="B589" s="87"/>
      <c r="C589" s="83"/>
      <c r="D589" s="57"/>
      <c r="E589" s="77"/>
      <c r="F589" s="98"/>
      <c r="G589" s="58"/>
      <c r="H589" s="104"/>
      <c r="I589" s="107"/>
      <c r="J589" s="108"/>
      <c r="K589" s="86" t="e">
        <f>MID(Tableau1[[#This Row],[Durée A,T]],1,FIND(" ",Tableau1[[#This Row],[Durée A,T]])-1)*1*IF(ISNUMBER(FIND("jour",Tableau1[[#This Row],[Durée A,T]])),1,6)+Tableau1[[#This Row],[Date]]</f>
        <v>#VALUE!</v>
      </c>
    </row>
    <row r="590" spans="1:11" ht="16.5" thickTop="1" thickBot="1" x14ac:dyDescent="0.3">
      <c r="A590" s="125">
        <v>585</v>
      </c>
      <c r="B590" s="87"/>
      <c r="C590" s="83"/>
      <c r="D590" s="57"/>
      <c r="E590" s="77"/>
      <c r="F590" s="98"/>
      <c r="G590" s="58"/>
      <c r="H590" s="104"/>
      <c r="I590" s="107"/>
      <c r="J590" s="108"/>
      <c r="K590" s="86" t="e">
        <f>MID(Tableau1[[#This Row],[Durée A,T]],1,FIND(" ",Tableau1[[#This Row],[Durée A,T]])-1)*1*IF(ISNUMBER(FIND("jour",Tableau1[[#This Row],[Durée A,T]])),1,6)+Tableau1[[#This Row],[Date]]</f>
        <v>#VALUE!</v>
      </c>
    </row>
    <row r="591" spans="1:11" ht="16.5" thickTop="1" thickBot="1" x14ac:dyDescent="0.3">
      <c r="A591" s="125">
        <v>586</v>
      </c>
      <c r="B591" s="87"/>
      <c r="C591" s="83"/>
      <c r="D591" s="57"/>
      <c r="E591" s="77"/>
      <c r="F591" s="98"/>
      <c r="G591" s="58"/>
      <c r="H591" s="104"/>
      <c r="I591" s="107"/>
      <c r="J591" s="108"/>
      <c r="K591" s="86" t="e">
        <f>MID(Tableau1[[#This Row],[Durée A,T]],1,FIND(" ",Tableau1[[#This Row],[Durée A,T]])-1)*1*IF(ISNUMBER(FIND("jour",Tableau1[[#This Row],[Durée A,T]])),1,6)+Tableau1[[#This Row],[Date]]</f>
        <v>#VALUE!</v>
      </c>
    </row>
    <row r="592" spans="1:11" ht="16.5" thickTop="1" thickBot="1" x14ac:dyDescent="0.3">
      <c r="A592" s="125">
        <v>587</v>
      </c>
      <c r="B592" s="87"/>
      <c r="C592" s="83"/>
      <c r="D592" s="57"/>
      <c r="E592" s="77"/>
      <c r="F592" s="98"/>
      <c r="G592" s="58"/>
      <c r="H592" s="104"/>
      <c r="I592" s="107"/>
      <c r="J592" s="108"/>
      <c r="K592" s="86" t="e">
        <f>MID(Tableau1[[#This Row],[Durée A,T]],1,FIND(" ",Tableau1[[#This Row],[Durée A,T]])-1)*1*IF(ISNUMBER(FIND("jour",Tableau1[[#This Row],[Durée A,T]])),1,6)+Tableau1[[#This Row],[Date]]</f>
        <v>#VALUE!</v>
      </c>
    </row>
    <row r="593" spans="1:11" ht="16.5" thickTop="1" thickBot="1" x14ac:dyDescent="0.3">
      <c r="A593" s="125">
        <v>588</v>
      </c>
      <c r="B593" s="87"/>
      <c r="C593" s="83"/>
      <c r="D593" s="57"/>
      <c r="E593" s="77"/>
      <c r="F593" s="98"/>
      <c r="G593" s="58"/>
      <c r="H593" s="104"/>
      <c r="I593" s="107"/>
      <c r="J593" s="108"/>
      <c r="K593" s="86" t="e">
        <f>MID(Tableau1[[#This Row],[Durée A,T]],1,FIND(" ",Tableau1[[#This Row],[Durée A,T]])-1)*1*IF(ISNUMBER(FIND("jour",Tableau1[[#This Row],[Durée A,T]])),1,6)+Tableau1[[#This Row],[Date]]</f>
        <v>#VALUE!</v>
      </c>
    </row>
    <row r="594" spans="1:11" ht="16.5" thickTop="1" thickBot="1" x14ac:dyDescent="0.3">
      <c r="A594" s="125">
        <v>589</v>
      </c>
      <c r="B594" s="87"/>
      <c r="C594" s="83"/>
      <c r="D594" s="57"/>
      <c r="E594" s="77"/>
      <c r="F594" s="98"/>
      <c r="G594" s="58"/>
      <c r="H594" s="104"/>
      <c r="I594" s="107"/>
      <c r="J594" s="108"/>
      <c r="K594" s="86" t="e">
        <f>MID(Tableau1[[#This Row],[Durée A,T]],1,FIND(" ",Tableau1[[#This Row],[Durée A,T]])-1)*1*IF(ISNUMBER(FIND("jour",Tableau1[[#This Row],[Durée A,T]])),1,6)+Tableau1[[#This Row],[Date]]</f>
        <v>#VALUE!</v>
      </c>
    </row>
    <row r="595" spans="1:11" ht="16.5" thickTop="1" thickBot="1" x14ac:dyDescent="0.3">
      <c r="A595" s="125">
        <v>590</v>
      </c>
      <c r="B595" s="87"/>
      <c r="C595" s="83"/>
      <c r="D595" s="57"/>
      <c r="E595" s="77"/>
      <c r="F595" s="98"/>
      <c r="G595" s="58"/>
      <c r="H595" s="104"/>
      <c r="I595" s="107"/>
      <c r="J595" s="108"/>
      <c r="K595" s="86" t="e">
        <f>MID(Tableau1[[#This Row],[Durée A,T]],1,FIND(" ",Tableau1[[#This Row],[Durée A,T]])-1)*1*IF(ISNUMBER(FIND("jour",Tableau1[[#This Row],[Durée A,T]])),1,6)+Tableau1[[#This Row],[Date]]</f>
        <v>#VALUE!</v>
      </c>
    </row>
    <row r="596" spans="1:11" ht="16.5" thickTop="1" thickBot="1" x14ac:dyDescent="0.3">
      <c r="A596" s="125">
        <v>591</v>
      </c>
      <c r="B596" s="87"/>
      <c r="C596" s="83"/>
      <c r="D596" s="57"/>
      <c r="E596" s="77"/>
      <c r="F596" s="98"/>
      <c r="G596" s="58"/>
      <c r="H596" s="104"/>
      <c r="I596" s="111"/>
      <c r="J596" s="112"/>
      <c r="K596" s="86" t="e">
        <f>MID(Tableau1[[#This Row],[Durée A,T]],1,FIND(" ",Tableau1[[#This Row],[Durée A,T]])-1)*1*IF(ISNUMBER(FIND("jour",Tableau1[[#This Row],[Durée A,T]])),1,6)+Tableau1[[#This Row],[Date]]</f>
        <v>#VALUE!</v>
      </c>
    </row>
    <row r="597" spans="1:11" ht="16.5" thickTop="1" thickBot="1" x14ac:dyDescent="0.3">
      <c r="A597" s="125">
        <v>592</v>
      </c>
      <c r="B597" s="87"/>
      <c r="C597" s="83"/>
      <c r="D597" s="57"/>
      <c r="E597" s="77"/>
      <c r="F597" s="98"/>
      <c r="G597" s="58"/>
      <c r="H597" s="104"/>
      <c r="I597" s="111"/>
      <c r="J597" s="112"/>
      <c r="K597" s="86" t="e">
        <f>MID(Tableau1[[#This Row],[Durée A,T]],1,FIND(" ",Tableau1[[#This Row],[Durée A,T]])-1)*1*IF(ISNUMBER(FIND("jour",Tableau1[[#This Row],[Durée A,T]])),1,6)+Tableau1[[#This Row],[Date]]</f>
        <v>#VALUE!</v>
      </c>
    </row>
    <row r="598" spans="1:11" ht="16.5" thickTop="1" thickBot="1" x14ac:dyDescent="0.3">
      <c r="A598" s="125">
        <v>593</v>
      </c>
      <c r="B598" s="87"/>
      <c r="C598" s="83"/>
      <c r="D598" s="57"/>
      <c r="E598" s="77"/>
      <c r="F598" s="98"/>
      <c r="G598" s="58"/>
      <c r="H598" s="104"/>
      <c r="I598" s="113"/>
      <c r="J598" s="114"/>
      <c r="K598" s="86" t="e">
        <f>MID(Tableau1[[#This Row],[Durée A,T]],1,FIND(" ",Tableau1[[#This Row],[Durée A,T]])-1)*1*IF(ISNUMBER(FIND("jour",Tableau1[[#This Row],[Durée A,T]])),1,6)+Tableau1[[#This Row],[Date]]</f>
        <v>#VALUE!</v>
      </c>
    </row>
    <row r="599" spans="1:11" ht="16.5" thickTop="1" thickBot="1" x14ac:dyDescent="0.3">
      <c r="A599" s="125">
        <v>594</v>
      </c>
      <c r="B599" s="87"/>
      <c r="C599" s="83"/>
      <c r="D599" s="57"/>
      <c r="E599" s="77"/>
      <c r="F599" s="98"/>
      <c r="G599" s="58"/>
      <c r="H599" s="104"/>
      <c r="I599" s="111"/>
      <c r="J599" s="112"/>
      <c r="K599" s="86" t="e">
        <f>MID(Tableau1[[#This Row],[Durée A,T]],1,FIND(" ",Tableau1[[#This Row],[Durée A,T]])-1)*1*IF(ISNUMBER(FIND("jour",Tableau1[[#This Row],[Durée A,T]])),1,6)+Tableau1[[#This Row],[Date]]</f>
        <v>#VALUE!</v>
      </c>
    </row>
    <row r="600" spans="1:11" ht="16.5" thickTop="1" thickBot="1" x14ac:dyDescent="0.3">
      <c r="A600" s="125">
        <v>595</v>
      </c>
      <c r="B600" s="87"/>
      <c r="C600" s="83"/>
      <c r="D600" s="57"/>
      <c r="E600" s="77"/>
      <c r="F600" s="98"/>
      <c r="G600" s="58"/>
      <c r="H600" s="104"/>
      <c r="I600" s="111"/>
      <c r="J600" s="112"/>
      <c r="K600" s="86" t="e">
        <f>MID(Tableau1[[#This Row],[Durée A,T]],1,FIND(" ",Tableau1[[#This Row],[Durée A,T]])-1)*1*IF(ISNUMBER(FIND("jour",Tableau1[[#This Row],[Durée A,T]])),1,6)+Tableau1[[#This Row],[Date]]</f>
        <v>#VALUE!</v>
      </c>
    </row>
    <row r="601" spans="1:11" ht="16.5" thickTop="1" thickBot="1" x14ac:dyDescent="0.3">
      <c r="A601" s="125">
        <v>596</v>
      </c>
      <c r="B601" s="87"/>
      <c r="C601" s="83"/>
      <c r="D601" s="57"/>
      <c r="E601" s="77"/>
      <c r="F601" s="98"/>
      <c r="G601" s="58"/>
      <c r="H601" s="104"/>
      <c r="I601" s="111"/>
      <c r="J601" s="112"/>
      <c r="K601" s="86" t="e">
        <f>MID(Tableau1[[#This Row],[Durée A,T]],1,FIND(" ",Tableau1[[#This Row],[Durée A,T]])-1)*1*IF(ISNUMBER(FIND("jour",Tableau1[[#This Row],[Durée A,T]])),1,6)+Tableau1[[#This Row],[Date]]</f>
        <v>#VALUE!</v>
      </c>
    </row>
    <row r="602" spans="1:11" ht="16.5" thickTop="1" thickBot="1" x14ac:dyDescent="0.3">
      <c r="A602" s="125">
        <v>597</v>
      </c>
      <c r="B602" s="87"/>
      <c r="C602" s="83"/>
      <c r="D602" s="57"/>
      <c r="E602" s="77"/>
      <c r="F602" s="98"/>
      <c r="G602" s="58"/>
      <c r="H602" s="104"/>
      <c r="I602" s="111"/>
      <c r="J602" s="112"/>
      <c r="K602" s="86" t="e">
        <f>MID(Tableau1[[#This Row],[Durée A,T]],1,FIND(" ",Tableau1[[#This Row],[Durée A,T]])-1)*1*IF(ISNUMBER(FIND("jour",Tableau1[[#This Row],[Durée A,T]])),1,6)+Tableau1[[#This Row],[Date]]</f>
        <v>#VALUE!</v>
      </c>
    </row>
    <row r="603" spans="1:11" ht="16.5" thickTop="1" thickBot="1" x14ac:dyDescent="0.3">
      <c r="A603" s="125">
        <v>598</v>
      </c>
      <c r="B603" s="87"/>
      <c r="C603" s="83"/>
      <c r="D603" s="57"/>
      <c r="E603" s="77"/>
      <c r="F603" s="98"/>
      <c r="G603" s="58"/>
      <c r="H603" s="104"/>
      <c r="I603" s="111"/>
      <c r="J603" s="112"/>
      <c r="K603" s="86" t="e">
        <f>MID(Tableau1[[#This Row],[Durée A,T]],1,FIND(" ",Tableau1[[#This Row],[Durée A,T]])-1)*1*IF(ISNUMBER(FIND("jour",Tableau1[[#This Row],[Durée A,T]])),1,6)+Tableau1[[#This Row],[Date]]</f>
        <v>#VALUE!</v>
      </c>
    </row>
    <row r="604" spans="1:11" ht="16.5" thickTop="1" thickBot="1" x14ac:dyDescent="0.3">
      <c r="A604" s="125">
        <v>599</v>
      </c>
      <c r="B604" s="87"/>
      <c r="C604" s="83"/>
      <c r="D604" s="57"/>
      <c r="E604" s="77"/>
      <c r="F604" s="98"/>
      <c r="G604" s="58"/>
      <c r="H604" s="104"/>
      <c r="I604" s="115"/>
      <c r="J604" s="116"/>
      <c r="K604" s="86" t="e">
        <f>MID(Tableau1[[#This Row],[Durée A,T]],1,FIND(" ",Tableau1[[#This Row],[Durée A,T]])-1)*1*IF(ISNUMBER(FIND("jour",Tableau1[[#This Row],[Durée A,T]])),1,6)+Tableau1[[#This Row],[Date]]</f>
        <v>#VALUE!</v>
      </c>
    </row>
    <row r="605" spans="1:11" ht="16.5" thickTop="1" thickBot="1" x14ac:dyDescent="0.3">
      <c r="A605" s="125">
        <v>600</v>
      </c>
      <c r="B605" s="87"/>
      <c r="C605" s="83"/>
      <c r="D605" s="57"/>
      <c r="E605" s="77"/>
      <c r="F605" s="98"/>
      <c r="G605" s="58"/>
      <c r="H605" s="104"/>
      <c r="I605" s="115"/>
      <c r="J605" s="116"/>
      <c r="K605" s="86" t="e">
        <f>MID(Tableau1[[#This Row],[Durée A,T]],1,FIND(" ",Tableau1[[#This Row],[Durée A,T]])-1)*1*IF(ISNUMBER(FIND("jour",Tableau1[[#This Row],[Durée A,T]])),1,6)+Tableau1[[#This Row],[Date]]</f>
        <v>#VALUE!</v>
      </c>
    </row>
    <row r="606" spans="1:11" ht="16.5" thickTop="1" thickBot="1" x14ac:dyDescent="0.3">
      <c r="A606" s="125">
        <v>601</v>
      </c>
      <c r="B606" s="87"/>
      <c r="C606" s="83"/>
      <c r="D606" s="57"/>
      <c r="E606" s="77"/>
      <c r="F606" s="98"/>
      <c r="G606" s="58"/>
      <c r="H606" s="104"/>
      <c r="I606" s="115"/>
      <c r="J606" s="116"/>
      <c r="K606" s="86" t="e">
        <f>MID(Tableau1[[#This Row],[Durée A,T]],1,FIND(" ",Tableau1[[#This Row],[Durée A,T]])-1)*1*IF(ISNUMBER(FIND("jour",Tableau1[[#This Row],[Durée A,T]])),1,6)+Tableau1[[#This Row],[Date]]</f>
        <v>#VALUE!</v>
      </c>
    </row>
    <row r="607" spans="1:11" ht="16.5" thickTop="1" thickBot="1" x14ac:dyDescent="0.3">
      <c r="A607" s="125">
        <v>602</v>
      </c>
      <c r="B607" s="87"/>
      <c r="C607" s="83"/>
      <c r="D607" s="57"/>
      <c r="E607" s="77"/>
      <c r="F607" s="98"/>
      <c r="G607" s="58"/>
      <c r="H607" s="104"/>
      <c r="I607" s="115"/>
      <c r="J607" s="116"/>
      <c r="K607" s="86" t="e">
        <f>MID(Tableau1[[#This Row],[Durée A,T]],1,FIND(" ",Tableau1[[#This Row],[Durée A,T]])-1)*1*IF(ISNUMBER(FIND("jour",Tableau1[[#This Row],[Durée A,T]])),1,6)+Tableau1[[#This Row],[Date]]</f>
        <v>#VALUE!</v>
      </c>
    </row>
    <row r="608" spans="1:11" ht="16.5" thickTop="1" thickBot="1" x14ac:dyDescent="0.3">
      <c r="A608" s="125">
        <v>603</v>
      </c>
      <c r="B608" s="87"/>
      <c r="C608" s="83"/>
      <c r="D608" s="57"/>
      <c r="E608" s="77"/>
      <c r="F608" s="98"/>
      <c r="G608" s="58"/>
      <c r="H608" s="104"/>
      <c r="I608" s="59"/>
      <c r="J608" s="93"/>
      <c r="K608" s="86" t="e">
        <f>MID(Tableau1[[#This Row],[Durée A,T]],1,FIND(" ",Tableau1[[#This Row],[Durée A,T]])-1)*1*IF(ISNUMBER(FIND("jour",Tableau1[[#This Row],[Durée A,T]])),1,6)+Tableau1[[#This Row],[Date]]</f>
        <v>#VALUE!</v>
      </c>
    </row>
    <row r="609" spans="1:11" ht="16.5" customHeight="1" thickTop="1" thickBot="1" x14ac:dyDescent="0.3">
      <c r="A609" s="125">
        <v>604</v>
      </c>
      <c r="B609" s="87"/>
      <c r="C609" s="83"/>
      <c r="D609" s="57"/>
      <c r="E609" s="77"/>
      <c r="F609" s="98"/>
      <c r="G609" s="58"/>
      <c r="H609" s="104"/>
      <c r="I609" s="59"/>
      <c r="J609" s="93"/>
      <c r="K609" s="86" t="e">
        <f>MID(Tableau1[[#This Row],[Durée A,T]],1,FIND(" ",Tableau1[[#This Row],[Durée A,T]])-1)*1*IF(ISNUMBER(FIND("jour",Tableau1[[#This Row],[Durée A,T]])),1,6)+Tableau1[[#This Row],[Date]]</f>
        <v>#VALUE!</v>
      </c>
    </row>
    <row r="610" spans="1:11" ht="16.5" thickTop="1" thickBot="1" x14ac:dyDescent="0.3">
      <c r="A610" s="125">
        <v>605</v>
      </c>
      <c r="B610" s="87"/>
      <c r="C610" s="83"/>
      <c r="D610" s="57"/>
      <c r="E610" s="77"/>
      <c r="F610" s="98"/>
      <c r="G610" s="58"/>
      <c r="H610" s="104"/>
      <c r="I610" s="59"/>
      <c r="J610" s="59"/>
      <c r="K610" s="86" t="e">
        <f>MID(Tableau1[[#This Row],[Durée A,T]],1,FIND(" ",Tableau1[[#This Row],[Durée A,T]])-1)*1*IF(ISNUMBER(FIND("jour",Tableau1[[#This Row],[Durée A,T]])),1,6)+Tableau1[[#This Row],[Date]]</f>
        <v>#VALUE!</v>
      </c>
    </row>
    <row r="611" spans="1:11" ht="16.5" thickTop="1" thickBot="1" x14ac:dyDescent="0.3">
      <c r="A611" s="125">
        <v>606</v>
      </c>
      <c r="B611" s="87"/>
      <c r="C611" s="83"/>
      <c r="D611" s="57"/>
      <c r="E611" s="77"/>
      <c r="F611" s="98"/>
      <c r="G611" s="58"/>
      <c r="H611" s="104"/>
      <c r="I611" s="59"/>
      <c r="J611" s="93"/>
      <c r="K611" s="86" t="e">
        <f>MID(Tableau1[[#This Row],[Durée A,T]],1,FIND(" ",Tableau1[[#This Row],[Durée A,T]])-1)*1*IF(ISNUMBER(FIND("jour",Tableau1[[#This Row],[Durée A,T]])),1,6)+Tableau1[[#This Row],[Date]]</f>
        <v>#VALUE!</v>
      </c>
    </row>
    <row r="612" spans="1:11" ht="16.5" thickTop="1" thickBot="1" x14ac:dyDescent="0.3">
      <c r="A612" s="125">
        <v>607</v>
      </c>
      <c r="B612" s="87"/>
      <c r="C612" s="83"/>
      <c r="D612" s="57"/>
      <c r="E612" s="77"/>
      <c r="F612" s="98"/>
      <c r="G612" s="58"/>
      <c r="H612" s="104"/>
      <c r="I612" s="117"/>
      <c r="J612" s="118"/>
      <c r="K612" s="86" t="e">
        <f>MID(Tableau1[[#This Row],[Durée A,T]],1,FIND(" ",Tableau1[[#This Row],[Durée A,T]])-1)*1*IF(ISNUMBER(FIND("jour",Tableau1[[#This Row],[Durée A,T]])),1,6)+Tableau1[[#This Row],[Date]]</f>
        <v>#VALUE!</v>
      </c>
    </row>
    <row r="613" spans="1:11" ht="16.5" thickTop="1" thickBot="1" x14ac:dyDescent="0.3">
      <c r="A613" s="125">
        <v>608</v>
      </c>
      <c r="B613" s="87"/>
      <c r="C613" s="83"/>
      <c r="D613" s="57"/>
      <c r="E613" s="77"/>
      <c r="F613" s="98"/>
      <c r="G613" s="58"/>
      <c r="H613" s="104"/>
      <c r="I613" s="117"/>
      <c r="J613" s="118"/>
      <c r="K613" s="86" t="e">
        <f>MID(Tableau1[[#This Row],[Durée A,T]],1,FIND(" ",Tableau1[[#This Row],[Durée A,T]])-1)*1*IF(ISNUMBER(FIND("jour",Tableau1[[#This Row],[Durée A,T]])),1,6)+Tableau1[[#This Row],[Date]]</f>
        <v>#VALUE!</v>
      </c>
    </row>
    <row r="614" spans="1:11" ht="16.5" thickTop="1" thickBot="1" x14ac:dyDescent="0.3">
      <c r="A614" s="125">
        <v>609</v>
      </c>
      <c r="B614" s="87"/>
      <c r="C614" s="83"/>
      <c r="D614" s="57"/>
      <c r="E614" s="77"/>
      <c r="F614" s="98"/>
      <c r="G614" s="58"/>
      <c r="H614" s="104"/>
      <c r="I614" s="117"/>
      <c r="J614" s="118"/>
      <c r="K614" s="86" t="e">
        <f>MID(Tableau1[[#This Row],[Durée A,T]],1,FIND(" ",Tableau1[[#This Row],[Durée A,T]])-1)*1*IF(ISNUMBER(FIND("jour",Tableau1[[#This Row],[Durée A,T]])),1,6)+Tableau1[[#This Row],[Date]]</f>
        <v>#VALUE!</v>
      </c>
    </row>
    <row r="615" spans="1:11" ht="16.5" thickTop="1" thickBot="1" x14ac:dyDescent="0.3">
      <c r="A615" s="125">
        <v>610</v>
      </c>
      <c r="B615" s="87"/>
      <c r="C615" s="83"/>
      <c r="D615" s="57"/>
      <c r="E615" s="77"/>
      <c r="F615" s="98"/>
      <c r="G615" s="58"/>
      <c r="H615" s="104"/>
      <c r="I615" s="117"/>
      <c r="J615" s="118"/>
      <c r="K615" s="86" t="e">
        <f>MID(Tableau1[[#This Row],[Durée A,T]],1,FIND(" ",Tableau1[[#This Row],[Durée A,T]])-1)*1*IF(ISNUMBER(FIND("jour",Tableau1[[#This Row],[Durée A,T]])),1,6)+Tableau1[[#This Row],[Date]]</f>
        <v>#VALUE!</v>
      </c>
    </row>
    <row r="616" spans="1:11" ht="16.5" thickTop="1" thickBot="1" x14ac:dyDescent="0.3">
      <c r="A616" s="125">
        <v>611</v>
      </c>
      <c r="B616" s="87"/>
      <c r="C616" s="83"/>
      <c r="D616" s="57"/>
      <c r="E616" s="77"/>
      <c r="F616" s="98"/>
      <c r="G616" s="58"/>
      <c r="H616" s="104"/>
      <c r="I616" s="117"/>
      <c r="J616" s="118"/>
      <c r="K616" s="86" t="e">
        <f>MID(Tableau1[[#This Row],[Durée A,T]],1,FIND(" ",Tableau1[[#This Row],[Durée A,T]])-1)*1*IF(ISNUMBER(FIND("jour",Tableau1[[#This Row],[Durée A,T]])),1,6)+Tableau1[[#This Row],[Date]]</f>
        <v>#VALUE!</v>
      </c>
    </row>
    <row r="617" spans="1:11" ht="16.5" thickTop="1" thickBot="1" x14ac:dyDescent="0.3">
      <c r="A617" s="125">
        <v>612</v>
      </c>
      <c r="B617" s="87"/>
      <c r="C617" s="83"/>
      <c r="D617" s="57"/>
      <c r="E617" s="77"/>
      <c r="F617" s="98"/>
      <c r="G617" s="58"/>
      <c r="H617" s="104"/>
      <c r="I617" s="117"/>
      <c r="J617" s="118"/>
      <c r="K617" s="86" t="e">
        <f>MID(Tableau1[[#This Row],[Durée A,T]],1,FIND(" ",Tableau1[[#This Row],[Durée A,T]])-1)*1*IF(ISNUMBER(FIND("jour",Tableau1[[#This Row],[Durée A,T]])),1,6)+Tableau1[[#This Row],[Date]]</f>
        <v>#VALUE!</v>
      </c>
    </row>
    <row r="618" spans="1:11" ht="16.5" thickTop="1" thickBot="1" x14ac:dyDescent="0.3">
      <c r="A618" s="125">
        <v>613</v>
      </c>
      <c r="B618" s="87"/>
      <c r="C618" s="83"/>
      <c r="D618" s="57"/>
      <c r="E618" s="77"/>
      <c r="F618" s="98"/>
      <c r="G618" s="58"/>
      <c r="H618" s="104"/>
      <c r="I618" s="117"/>
      <c r="J618" s="118"/>
      <c r="K618" s="86" t="e">
        <f>MID(Tableau1[[#This Row],[Durée A,T]],1,FIND(" ",Tableau1[[#This Row],[Durée A,T]])-1)*1*IF(ISNUMBER(FIND("jour",Tableau1[[#This Row],[Durée A,T]])),1,6)+Tableau1[[#This Row],[Date]]</f>
        <v>#VALUE!</v>
      </c>
    </row>
    <row r="619" spans="1:11" ht="16.5" thickTop="1" thickBot="1" x14ac:dyDescent="0.3">
      <c r="A619" s="125">
        <v>614</v>
      </c>
      <c r="B619" s="87"/>
      <c r="C619" s="83"/>
      <c r="D619" s="57"/>
      <c r="E619" s="77"/>
      <c r="F619" s="98"/>
      <c r="G619" s="58"/>
      <c r="H619" s="104"/>
      <c r="I619" s="117"/>
      <c r="J619" s="118"/>
      <c r="K619" s="86" t="e">
        <f>MID(Tableau1[[#This Row],[Durée A,T]],1,FIND(" ",Tableau1[[#This Row],[Durée A,T]])-1)*1*IF(ISNUMBER(FIND("jour",Tableau1[[#This Row],[Durée A,T]])),1,6)+Tableau1[[#This Row],[Date]]</f>
        <v>#VALUE!</v>
      </c>
    </row>
    <row r="620" spans="1:11" ht="16.5" thickTop="1" thickBot="1" x14ac:dyDescent="0.3">
      <c r="A620" s="125">
        <v>615</v>
      </c>
      <c r="B620" s="87"/>
      <c r="C620" s="83"/>
      <c r="D620" s="57"/>
      <c r="E620" s="77"/>
      <c r="F620" s="98"/>
      <c r="G620" s="58"/>
      <c r="H620" s="104"/>
      <c r="I620" s="117"/>
      <c r="J620" s="118"/>
      <c r="K620" s="86" t="e">
        <f>MID(Tableau1[[#This Row],[Durée A,T]],1,FIND(" ",Tableau1[[#This Row],[Durée A,T]])-1)*1*IF(ISNUMBER(FIND("jour",Tableau1[[#This Row],[Durée A,T]])),1,6)+Tableau1[[#This Row],[Date]]</f>
        <v>#VALUE!</v>
      </c>
    </row>
    <row r="621" spans="1:11" ht="16.5" thickTop="1" thickBot="1" x14ac:dyDescent="0.3">
      <c r="A621" s="125">
        <v>616</v>
      </c>
      <c r="B621" s="87"/>
      <c r="C621" s="83"/>
      <c r="D621" s="57"/>
      <c r="E621" s="77"/>
      <c r="F621" s="98"/>
      <c r="G621" s="58"/>
      <c r="H621" s="104"/>
      <c r="I621" s="117"/>
      <c r="J621" s="118"/>
      <c r="K621" s="86" t="e">
        <f>MID(Tableau1[[#This Row],[Durée A,T]],1,FIND(" ",Tableau1[[#This Row],[Durée A,T]])-1)*1*IF(ISNUMBER(FIND("jour",Tableau1[[#This Row],[Durée A,T]])),1,6)+Tableau1[[#This Row],[Date]]</f>
        <v>#VALUE!</v>
      </c>
    </row>
    <row r="622" spans="1:11" ht="16.5" thickTop="1" thickBot="1" x14ac:dyDescent="0.3">
      <c r="A622" s="125">
        <v>617</v>
      </c>
      <c r="B622" s="87"/>
      <c r="C622" s="83"/>
      <c r="D622" s="57"/>
      <c r="E622" s="77"/>
      <c r="F622" s="98"/>
      <c r="G622" s="58"/>
      <c r="H622" s="104"/>
      <c r="I622" s="117"/>
      <c r="J622" s="118"/>
      <c r="K622" s="86" t="e">
        <f>MID(Tableau1[[#This Row],[Durée A,T]],1,FIND(" ",Tableau1[[#This Row],[Durée A,T]])-1)*1*IF(ISNUMBER(FIND("jour",Tableau1[[#This Row],[Durée A,T]])),1,6)+Tableau1[[#This Row],[Date]]</f>
        <v>#VALUE!</v>
      </c>
    </row>
    <row r="623" spans="1:11" ht="16.5" thickTop="1" thickBot="1" x14ac:dyDescent="0.3">
      <c r="A623" s="125">
        <v>618</v>
      </c>
      <c r="B623" s="87"/>
      <c r="C623" s="83"/>
      <c r="D623" s="57"/>
      <c r="E623" s="77"/>
      <c r="F623" s="98"/>
      <c r="G623" s="58"/>
      <c r="H623" s="104"/>
      <c r="I623" s="117"/>
      <c r="J623" s="118"/>
      <c r="K623" s="86" t="e">
        <f>MID(Tableau1[[#This Row],[Durée A,T]],1,FIND(" ",Tableau1[[#This Row],[Durée A,T]])-1)*1*IF(ISNUMBER(FIND("jour",Tableau1[[#This Row],[Durée A,T]])),1,6)+Tableau1[[#This Row],[Date]]</f>
        <v>#VALUE!</v>
      </c>
    </row>
    <row r="624" spans="1:11" ht="16.5" thickTop="1" thickBot="1" x14ac:dyDescent="0.3">
      <c r="A624" s="125">
        <v>619</v>
      </c>
      <c r="B624" s="87"/>
      <c r="C624" s="83"/>
      <c r="D624" s="57"/>
      <c r="E624" s="77"/>
      <c r="F624" s="98"/>
      <c r="G624" s="58"/>
      <c r="H624" s="104"/>
      <c r="I624" s="117"/>
      <c r="J624" s="118"/>
      <c r="K624" s="86" t="e">
        <f>MID(Tableau1[[#This Row],[Durée A,T]],1,FIND(" ",Tableau1[[#This Row],[Durée A,T]])-1)*1*IF(ISNUMBER(FIND("jour",Tableau1[[#This Row],[Durée A,T]])),1,6)+Tableau1[[#This Row],[Date]]</f>
        <v>#VALUE!</v>
      </c>
    </row>
    <row r="625" spans="1:11" ht="16.5" thickTop="1" thickBot="1" x14ac:dyDescent="0.3">
      <c r="A625" s="125">
        <v>620</v>
      </c>
      <c r="B625" s="87"/>
      <c r="C625" s="83"/>
      <c r="D625" s="57"/>
      <c r="E625" s="77"/>
      <c r="F625" s="98"/>
      <c r="G625" s="58"/>
      <c r="H625" s="104"/>
      <c r="I625" s="117"/>
      <c r="J625" s="118"/>
      <c r="K625" s="86" t="e">
        <f>MID(Tableau1[[#This Row],[Durée A,T]],1,FIND(" ",Tableau1[[#This Row],[Durée A,T]])-1)*1*IF(ISNUMBER(FIND("jour",Tableau1[[#This Row],[Durée A,T]])),1,6)+Tableau1[[#This Row],[Date]]</f>
        <v>#VALUE!</v>
      </c>
    </row>
    <row r="626" spans="1:11" ht="16.5" thickTop="1" thickBot="1" x14ac:dyDescent="0.3">
      <c r="A626" s="125">
        <v>621</v>
      </c>
      <c r="B626" s="87"/>
      <c r="C626" s="83"/>
      <c r="D626" s="57"/>
      <c r="E626" s="77"/>
      <c r="F626" s="98"/>
      <c r="G626" s="58"/>
      <c r="H626" s="104"/>
      <c r="I626" s="59"/>
      <c r="J626" s="93"/>
      <c r="K626" s="86" t="e">
        <f>MID(Tableau1[[#This Row],[Durée A,T]],1,FIND(" ",Tableau1[[#This Row],[Durée A,T]])-1)*1*IF(ISNUMBER(FIND("jour",Tableau1[[#This Row],[Durée A,T]])),1,6)+Tableau1[[#This Row],[Date]]</f>
        <v>#VALUE!</v>
      </c>
    </row>
    <row r="627" spans="1:11" ht="16.5" thickTop="1" thickBot="1" x14ac:dyDescent="0.3">
      <c r="A627" s="125">
        <v>622</v>
      </c>
      <c r="B627" s="87"/>
      <c r="C627" s="83"/>
      <c r="D627" s="57"/>
      <c r="E627" s="77"/>
      <c r="F627" s="98"/>
      <c r="G627" s="58"/>
      <c r="H627" s="104"/>
      <c r="I627" s="117"/>
      <c r="J627" s="118"/>
      <c r="K627" s="86" t="e">
        <f>MID(Tableau1[[#This Row],[Durée A,T]],1,FIND(" ",Tableau1[[#This Row],[Durée A,T]])-1)*1*IF(ISNUMBER(FIND("jour",Tableau1[[#This Row],[Durée A,T]])),1,6)+Tableau1[[#This Row],[Date]]</f>
        <v>#VALUE!</v>
      </c>
    </row>
    <row r="628" spans="1:11" ht="16.5" thickTop="1" thickBot="1" x14ac:dyDescent="0.3">
      <c r="A628" s="125">
        <v>623</v>
      </c>
      <c r="B628" s="87"/>
      <c r="C628" s="83"/>
      <c r="D628" s="57"/>
      <c r="E628" s="77"/>
      <c r="F628" s="98"/>
      <c r="G628" s="58"/>
      <c r="H628" s="104"/>
      <c r="I628" s="117"/>
      <c r="J628" s="118"/>
      <c r="K628" s="86" t="e">
        <f>MID(Tableau1[[#This Row],[Durée A,T]],1,FIND(" ",Tableau1[[#This Row],[Durée A,T]])-1)*1*IF(ISNUMBER(FIND("jour",Tableau1[[#This Row],[Durée A,T]])),1,6)+Tableau1[[#This Row],[Date]]</f>
        <v>#VALUE!</v>
      </c>
    </row>
    <row r="629" spans="1:11" ht="16.5" thickTop="1" thickBot="1" x14ac:dyDescent="0.3">
      <c r="A629" s="125">
        <v>624</v>
      </c>
      <c r="B629" s="87"/>
      <c r="C629" s="83"/>
      <c r="D629" s="57"/>
      <c r="E629" s="77"/>
      <c r="F629" s="98"/>
      <c r="G629" s="58"/>
      <c r="H629" s="104"/>
      <c r="I629" s="117"/>
      <c r="J629" s="118"/>
      <c r="K629" s="86" t="e">
        <f>MID(Tableau1[[#This Row],[Durée A,T]],1,FIND(" ",Tableau1[[#This Row],[Durée A,T]])-1)*1*IF(ISNUMBER(FIND("jour",Tableau1[[#This Row],[Durée A,T]])),1,6)+Tableau1[[#This Row],[Date]]</f>
        <v>#VALUE!</v>
      </c>
    </row>
    <row r="630" spans="1:11" ht="16.5" thickTop="1" thickBot="1" x14ac:dyDescent="0.3">
      <c r="A630" s="125">
        <v>625</v>
      </c>
      <c r="B630" s="87"/>
      <c r="C630" s="83"/>
      <c r="D630" s="57"/>
      <c r="E630" s="77"/>
      <c r="F630" s="98"/>
      <c r="G630" s="58"/>
      <c r="H630" s="104"/>
      <c r="I630" s="117"/>
      <c r="J630" s="118"/>
      <c r="K630" s="86" t="e">
        <f>MID(Tableau1[[#This Row],[Durée A,T]],1,FIND(" ",Tableau1[[#This Row],[Durée A,T]])-1)*1*IF(ISNUMBER(FIND("jour",Tableau1[[#This Row],[Durée A,T]])),1,6)+Tableau1[[#This Row],[Date]]</f>
        <v>#VALUE!</v>
      </c>
    </row>
    <row r="631" spans="1:11" ht="16.5" thickTop="1" thickBot="1" x14ac:dyDescent="0.3">
      <c r="A631" s="125">
        <v>626</v>
      </c>
      <c r="B631" s="87"/>
      <c r="C631" s="83"/>
      <c r="D631" s="57"/>
      <c r="E631" s="77"/>
      <c r="F631" s="98"/>
      <c r="G631" s="58"/>
      <c r="H631" s="104"/>
      <c r="I631" s="117"/>
      <c r="J631" s="118"/>
      <c r="K631" s="86" t="e">
        <f>MID(Tableau1[[#This Row],[Durée A,T]],1,FIND(" ",Tableau1[[#This Row],[Durée A,T]])-1)*1*IF(ISNUMBER(FIND("jour",Tableau1[[#This Row],[Durée A,T]])),1,6)+Tableau1[[#This Row],[Date]]</f>
        <v>#VALUE!</v>
      </c>
    </row>
    <row r="632" spans="1:11" ht="16.5" thickTop="1" thickBot="1" x14ac:dyDescent="0.3">
      <c r="A632" s="125">
        <v>627</v>
      </c>
      <c r="B632" s="87"/>
      <c r="C632" s="83"/>
      <c r="D632" s="57"/>
      <c r="E632" s="77"/>
      <c r="F632" s="98"/>
      <c r="G632" s="58"/>
      <c r="H632" s="104"/>
      <c r="I632" s="117"/>
      <c r="J632" s="118"/>
      <c r="K632" s="86" t="e">
        <f>MID(Tableau1[[#This Row],[Durée A,T]],1,FIND(" ",Tableau1[[#This Row],[Durée A,T]])-1)*1*IF(ISNUMBER(FIND("jour",Tableau1[[#This Row],[Durée A,T]])),1,6)+Tableau1[[#This Row],[Date]]</f>
        <v>#VALUE!</v>
      </c>
    </row>
    <row r="633" spans="1:11" ht="16.5" thickTop="1" thickBot="1" x14ac:dyDescent="0.3">
      <c r="A633" s="125">
        <v>628</v>
      </c>
      <c r="B633" s="87"/>
      <c r="C633" s="83"/>
      <c r="D633" s="57"/>
      <c r="E633" s="77"/>
      <c r="F633" s="98"/>
      <c r="G633" s="58"/>
      <c r="H633" s="104"/>
      <c r="I633" s="117"/>
      <c r="J633" s="118"/>
      <c r="K633" s="86" t="e">
        <f>MID(Tableau1[[#This Row],[Durée A,T]],1,FIND(" ",Tableau1[[#This Row],[Durée A,T]])-1)*1*IF(ISNUMBER(FIND("jour",Tableau1[[#This Row],[Durée A,T]])),1,6)+Tableau1[[#This Row],[Date]]</f>
        <v>#VALUE!</v>
      </c>
    </row>
    <row r="634" spans="1:11" ht="16.5" thickTop="1" thickBot="1" x14ac:dyDescent="0.3">
      <c r="A634" s="125">
        <v>629</v>
      </c>
      <c r="B634" s="87"/>
      <c r="C634" s="83"/>
      <c r="D634" s="57"/>
      <c r="E634" s="77"/>
      <c r="F634" s="98"/>
      <c r="G634" s="58"/>
      <c r="H634" s="104"/>
      <c r="I634" s="117"/>
      <c r="J634" s="118"/>
      <c r="K634" s="86" t="e">
        <f>MID(Tableau1[[#This Row],[Durée A,T]],1,FIND(" ",Tableau1[[#This Row],[Durée A,T]])-1)*1*IF(ISNUMBER(FIND("jour",Tableau1[[#This Row],[Durée A,T]])),1,6)+Tableau1[[#This Row],[Date]]</f>
        <v>#VALUE!</v>
      </c>
    </row>
    <row r="635" spans="1:11" ht="16.5" thickTop="1" thickBot="1" x14ac:dyDescent="0.3">
      <c r="A635" s="125">
        <v>630</v>
      </c>
      <c r="B635" s="87"/>
      <c r="C635" s="83"/>
      <c r="D635" s="57"/>
      <c r="E635" s="77"/>
      <c r="F635" s="98"/>
      <c r="G635" s="58"/>
      <c r="H635" s="104"/>
      <c r="I635" s="117"/>
      <c r="J635" s="118"/>
      <c r="K635" s="86" t="e">
        <f>MID(Tableau1[[#This Row],[Durée A,T]],1,FIND(" ",Tableau1[[#This Row],[Durée A,T]])-1)*1*IF(ISNUMBER(FIND("jour",Tableau1[[#This Row],[Durée A,T]])),1,6)+Tableau1[[#This Row],[Date]]</f>
        <v>#VALUE!</v>
      </c>
    </row>
    <row r="636" spans="1:11" ht="16.5" thickTop="1" thickBot="1" x14ac:dyDescent="0.3">
      <c r="A636" s="125">
        <v>631</v>
      </c>
      <c r="B636" s="87"/>
      <c r="C636" s="83"/>
      <c r="D636" s="57"/>
      <c r="E636" s="77"/>
      <c r="F636" s="98"/>
      <c r="G636" s="58"/>
      <c r="H636" s="104"/>
      <c r="I636" s="117"/>
      <c r="J636" s="118"/>
      <c r="K636" s="86" t="e">
        <f>MID(Tableau1[[#This Row],[Durée A,T]],1,FIND(" ",Tableau1[[#This Row],[Durée A,T]])-1)*1*IF(ISNUMBER(FIND("jour",Tableau1[[#This Row],[Durée A,T]])),1,6)+Tableau1[[#This Row],[Date]]</f>
        <v>#VALUE!</v>
      </c>
    </row>
    <row r="637" spans="1:11" ht="16.5" thickTop="1" thickBot="1" x14ac:dyDescent="0.3">
      <c r="A637" s="125">
        <v>632</v>
      </c>
      <c r="B637" s="87"/>
      <c r="C637" s="83"/>
      <c r="D637" s="57"/>
      <c r="E637" s="77"/>
      <c r="F637" s="98"/>
      <c r="G637" s="58"/>
      <c r="H637" s="104"/>
      <c r="I637" s="117"/>
      <c r="J637" s="118"/>
      <c r="K637" s="86" t="e">
        <f>MID(Tableau1[[#This Row],[Durée A,T]],1,FIND(" ",Tableau1[[#This Row],[Durée A,T]])-1)*1*IF(ISNUMBER(FIND("jour",Tableau1[[#This Row],[Durée A,T]])),1,6)+Tableau1[[#This Row],[Date]]</f>
        <v>#VALUE!</v>
      </c>
    </row>
    <row r="638" spans="1:11" ht="16.5" thickTop="1" thickBot="1" x14ac:dyDescent="0.3">
      <c r="A638" s="125">
        <v>633</v>
      </c>
      <c r="B638" s="87"/>
      <c r="C638" s="83"/>
      <c r="D638" s="57"/>
      <c r="E638" s="77"/>
      <c r="F638" s="98"/>
      <c r="G638" s="58"/>
      <c r="H638" s="104"/>
      <c r="I638" s="117"/>
      <c r="J638" s="118"/>
      <c r="K638" s="86" t="e">
        <f>MID(Tableau1[[#This Row],[Durée A,T]],1,FIND(" ",Tableau1[[#This Row],[Durée A,T]])-1)*1*IF(ISNUMBER(FIND("jour",Tableau1[[#This Row],[Durée A,T]])),1,6)+Tableau1[[#This Row],[Date]]</f>
        <v>#VALUE!</v>
      </c>
    </row>
    <row r="639" spans="1:11" ht="16.5" thickTop="1" thickBot="1" x14ac:dyDescent="0.3">
      <c r="A639" s="125">
        <v>634</v>
      </c>
      <c r="B639" s="87"/>
      <c r="C639" s="83"/>
      <c r="D639" s="57"/>
      <c r="E639" s="77"/>
      <c r="F639" s="98"/>
      <c r="G639" s="58"/>
      <c r="H639" s="104"/>
      <c r="I639" s="117"/>
      <c r="J639" s="118"/>
      <c r="K639" s="86" t="e">
        <f>MID(Tableau1[[#This Row],[Durée A,T]],1,FIND(" ",Tableau1[[#This Row],[Durée A,T]])-1)*1*IF(ISNUMBER(FIND("jour",Tableau1[[#This Row],[Durée A,T]])),1,6)+Tableau1[[#This Row],[Date]]</f>
        <v>#VALUE!</v>
      </c>
    </row>
    <row r="640" spans="1:11" ht="16.5" thickTop="1" thickBot="1" x14ac:dyDescent="0.3">
      <c r="A640" s="125">
        <v>635</v>
      </c>
      <c r="B640" s="87"/>
      <c r="C640" s="83"/>
      <c r="D640" s="57"/>
      <c r="E640" s="77"/>
      <c r="F640" s="98"/>
      <c r="G640" s="58"/>
      <c r="H640" s="104"/>
      <c r="I640" s="117"/>
      <c r="J640" s="118"/>
      <c r="K640" s="86" t="e">
        <f>MID(Tableau1[[#This Row],[Durée A,T]],1,FIND(" ",Tableau1[[#This Row],[Durée A,T]])-1)*1*IF(ISNUMBER(FIND("jour",Tableau1[[#This Row],[Durée A,T]])),1,6)+Tableau1[[#This Row],[Date]]</f>
        <v>#VALUE!</v>
      </c>
    </row>
    <row r="641" spans="1:11" ht="16.5" thickTop="1" thickBot="1" x14ac:dyDescent="0.3">
      <c r="A641" s="125">
        <v>636</v>
      </c>
      <c r="B641" s="87"/>
      <c r="C641" s="83"/>
      <c r="D641" s="57"/>
      <c r="E641" s="77"/>
      <c r="F641" s="98"/>
      <c r="G641" s="58"/>
      <c r="H641" s="104"/>
      <c r="I641" s="117"/>
      <c r="J641" s="118"/>
      <c r="K641" s="86" t="e">
        <f>MID(Tableau1[[#This Row],[Durée A,T]],1,FIND(" ",Tableau1[[#This Row],[Durée A,T]])-1)*1*IF(ISNUMBER(FIND("jour",Tableau1[[#This Row],[Durée A,T]])),1,6)+Tableau1[[#This Row],[Date]]</f>
        <v>#VALUE!</v>
      </c>
    </row>
    <row r="642" spans="1:11" ht="16.5" thickTop="1" thickBot="1" x14ac:dyDescent="0.3">
      <c r="A642" s="125">
        <v>637</v>
      </c>
      <c r="B642" s="87"/>
      <c r="C642" s="83"/>
      <c r="D642" s="57"/>
      <c r="E642" s="77"/>
      <c r="F642" s="98"/>
      <c r="G642" s="58"/>
      <c r="H642" s="104"/>
      <c r="I642" s="117"/>
      <c r="J642" s="118"/>
      <c r="K642" s="86" t="e">
        <f>MID(Tableau1[[#This Row],[Durée A,T]],1,FIND(" ",Tableau1[[#This Row],[Durée A,T]])-1)*1*IF(ISNUMBER(FIND("jour",Tableau1[[#This Row],[Durée A,T]])),1,6)+Tableau1[[#This Row],[Date]]</f>
        <v>#VALUE!</v>
      </c>
    </row>
    <row r="643" spans="1:11" ht="16.5" thickTop="1" thickBot="1" x14ac:dyDescent="0.3">
      <c r="A643" s="125">
        <v>638</v>
      </c>
      <c r="B643" s="87"/>
      <c r="C643" s="83"/>
      <c r="D643" s="57"/>
      <c r="E643" s="77"/>
      <c r="F643" s="98"/>
      <c r="G643" s="58"/>
      <c r="H643" s="104"/>
      <c r="I643" s="117"/>
      <c r="J643" s="118"/>
      <c r="K643" s="86" t="e">
        <f>MID(Tableau1[[#This Row],[Durée A,T]],1,FIND(" ",Tableau1[[#This Row],[Durée A,T]])-1)*1*IF(ISNUMBER(FIND("jour",Tableau1[[#This Row],[Durée A,T]])),1,6)+Tableau1[[#This Row],[Date]]</f>
        <v>#VALUE!</v>
      </c>
    </row>
    <row r="644" spans="1:11" ht="16.5" thickTop="1" thickBot="1" x14ac:dyDescent="0.3">
      <c r="A644" s="125">
        <v>639</v>
      </c>
      <c r="B644" s="87"/>
      <c r="C644" s="83"/>
      <c r="D644" s="57"/>
      <c r="E644" s="77"/>
      <c r="F644" s="98"/>
      <c r="G644" s="58"/>
      <c r="H644" s="104"/>
      <c r="I644" s="117"/>
      <c r="J644" s="118"/>
      <c r="K644" s="86" t="e">
        <f>MID(Tableau1[[#This Row],[Durée A,T]],1,FIND(" ",Tableau1[[#This Row],[Durée A,T]])-1)*1*IF(ISNUMBER(FIND("jour",Tableau1[[#This Row],[Durée A,T]])),1,6)+Tableau1[[#This Row],[Date]]</f>
        <v>#VALUE!</v>
      </c>
    </row>
    <row r="645" spans="1:11" ht="16.5" thickTop="1" thickBot="1" x14ac:dyDescent="0.3">
      <c r="A645" s="125">
        <v>640</v>
      </c>
      <c r="B645" s="87"/>
      <c r="C645" s="83"/>
      <c r="D645" s="57"/>
      <c r="E645" s="77"/>
      <c r="F645" s="98"/>
      <c r="G645" s="58"/>
      <c r="H645" s="104"/>
      <c r="I645" s="117"/>
      <c r="J645" s="118"/>
      <c r="K645" s="86" t="e">
        <f>MID(Tableau1[[#This Row],[Durée A,T]],1,FIND(" ",Tableau1[[#This Row],[Durée A,T]])-1)*1*IF(ISNUMBER(FIND("jour",Tableau1[[#This Row],[Durée A,T]])),1,6)+Tableau1[[#This Row],[Date]]</f>
        <v>#VALUE!</v>
      </c>
    </row>
    <row r="646" spans="1:11" ht="16.5" thickTop="1" thickBot="1" x14ac:dyDescent="0.3">
      <c r="A646" s="125">
        <v>641</v>
      </c>
      <c r="B646" s="87"/>
      <c r="C646" s="83"/>
      <c r="D646" s="57"/>
      <c r="E646" s="77"/>
      <c r="F646" s="98"/>
      <c r="G646" s="58"/>
      <c r="H646" s="104"/>
      <c r="I646" s="117"/>
      <c r="J646" s="118"/>
      <c r="K646" s="86" t="e">
        <f>MID(Tableau1[[#This Row],[Durée A,T]],1,FIND(" ",Tableau1[[#This Row],[Durée A,T]])-1)*1*IF(ISNUMBER(FIND("jour",Tableau1[[#This Row],[Durée A,T]])),1,6)+Tableau1[[#This Row],[Date]]</f>
        <v>#VALUE!</v>
      </c>
    </row>
    <row r="647" spans="1:11" ht="16.5" thickTop="1" thickBot="1" x14ac:dyDescent="0.3">
      <c r="A647" s="125">
        <v>642</v>
      </c>
      <c r="B647" s="87"/>
      <c r="C647" s="83"/>
      <c r="D647" s="57"/>
      <c r="E647" s="77"/>
      <c r="F647" s="98"/>
      <c r="G647" s="58"/>
      <c r="H647" s="104"/>
      <c r="I647" s="117"/>
      <c r="J647" s="118"/>
      <c r="K647" s="86" t="e">
        <f>MID(Tableau1[[#This Row],[Durée A,T]],1,FIND(" ",Tableau1[[#This Row],[Durée A,T]])-1)*1*IF(ISNUMBER(FIND("jour",Tableau1[[#This Row],[Durée A,T]])),1,6)+Tableau1[[#This Row],[Date]]</f>
        <v>#VALUE!</v>
      </c>
    </row>
    <row r="648" spans="1:11" ht="16.5" thickTop="1" thickBot="1" x14ac:dyDescent="0.3">
      <c r="A648" s="125">
        <v>643</v>
      </c>
      <c r="B648" s="87"/>
      <c r="C648" s="83"/>
      <c r="D648" s="57"/>
      <c r="E648" s="77"/>
      <c r="F648" s="98"/>
      <c r="G648" s="58"/>
      <c r="H648" s="104"/>
      <c r="I648" s="117"/>
      <c r="J648" s="118"/>
      <c r="K648" s="86" t="e">
        <f>MID(Tableau1[[#This Row],[Durée A,T]],1,FIND(" ",Tableau1[[#This Row],[Durée A,T]])-1)*1*IF(ISNUMBER(FIND("jour",Tableau1[[#This Row],[Durée A,T]])),1,6)+Tableau1[[#This Row],[Date]]</f>
        <v>#VALUE!</v>
      </c>
    </row>
    <row r="649" spans="1:11" ht="16.5" thickTop="1" thickBot="1" x14ac:dyDescent="0.3">
      <c r="A649" s="125">
        <v>644</v>
      </c>
      <c r="B649" s="87"/>
      <c r="C649" s="83"/>
      <c r="D649" s="57"/>
      <c r="E649" s="77"/>
      <c r="F649" s="98"/>
      <c r="G649" s="58"/>
      <c r="H649" s="104"/>
      <c r="I649" s="117"/>
      <c r="J649" s="118"/>
      <c r="K649" s="86" t="e">
        <f>MID(Tableau1[[#This Row],[Durée A,T]],1,FIND(" ",Tableau1[[#This Row],[Durée A,T]])-1)*1*IF(ISNUMBER(FIND("jour",Tableau1[[#This Row],[Durée A,T]])),1,6)+Tableau1[[#This Row],[Date]]</f>
        <v>#VALUE!</v>
      </c>
    </row>
    <row r="856" spans="11:15" ht="15.75" thickBot="1" x14ac:dyDescent="0.3">
      <c r="K856" s="1" t="s">
        <v>168</v>
      </c>
    </row>
    <row r="857" spans="11:15" ht="30.75" thickBot="1" x14ac:dyDescent="0.3">
      <c r="K857" s="1" t="s">
        <v>9</v>
      </c>
      <c r="L857" s="7"/>
      <c r="M857" s="6" t="s">
        <v>166</v>
      </c>
      <c r="O857" s="4" t="s">
        <v>11</v>
      </c>
    </row>
    <row r="858" spans="11:15" ht="15.75" thickBot="1" x14ac:dyDescent="0.3">
      <c r="K858" s="1" t="s">
        <v>408</v>
      </c>
      <c r="L858" s="7" t="s">
        <v>556</v>
      </c>
      <c r="M858" s="8">
        <v>41270</v>
      </c>
      <c r="O858" s="9" t="s">
        <v>55</v>
      </c>
    </row>
    <row r="859" spans="11:15" ht="15.75" thickBot="1" x14ac:dyDescent="0.3">
      <c r="K859" s="1" t="s">
        <v>47</v>
      </c>
      <c r="L859" s="7" t="s">
        <v>8</v>
      </c>
      <c r="M859" s="8">
        <v>41271</v>
      </c>
      <c r="O859" s="5" t="s">
        <v>167</v>
      </c>
    </row>
    <row r="860" spans="11:15" ht="15.75" thickBot="1" x14ac:dyDescent="0.3">
      <c r="K860" s="1" t="s">
        <v>410</v>
      </c>
      <c r="L860" s="1" t="s">
        <v>426</v>
      </c>
      <c r="M860" s="8">
        <v>41272</v>
      </c>
      <c r="O860" s="10" t="s">
        <v>80</v>
      </c>
    </row>
    <row r="861" spans="11:15" ht="30" x14ac:dyDescent="0.25">
      <c r="K861" s="7" t="s">
        <v>41</v>
      </c>
      <c r="L861" s="7" t="s">
        <v>434</v>
      </c>
      <c r="M861" s="8">
        <v>41273</v>
      </c>
    </row>
    <row r="862" spans="11:15" x14ac:dyDescent="0.25">
      <c r="K862" s="1" t="s">
        <v>438</v>
      </c>
      <c r="L862" s="1" t="s">
        <v>1090</v>
      </c>
      <c r="M862" s="8">
        <v>41274</v>
      </c>
    </row>
    <row r="863" spans="11:15" x14ac:dyDescent="0.25">
      <c r="K863" s="1" t="s">
        <v>411</v>
      </c>
    </row>
    <row r="864" spans="11:15" x14ac:dyDescent="0.25">
      <c r="K864" s="1" t="s">
        <v>416</v>
      </c>
    </row>
    <row r="865" spans="9:15" x14ac:dyDescent="0.25">
      <c r="K865" s="1" t="s">
        <v>427</v>
      </c>
    </row>
    <row r="866" spans="9:15" ht="15.75" thickBot="1" x14ac:dyDescent="0.3">
      <c r="K866" s="1" t="s">
        <v>433</v>
      </c>
    </row>
    <row r="867" spans="9:15" ht="15.75" thickBot="1" x14ac:dyDescent="0.3">
      <c r="K867" s="1" t="s">
        <v>429</v>
      </c>
      <c r="M867" s="21"/>
      <c r="O867" s="1" t="s">
        <v>12</v>
      </c>
    </row>
    <row r="868" spans="9:15" ht="15.75" thickBot="1" x14ac:dyDescent="0.3">
      <c r="K868" s="1" t="s">
        <v>432</v>
      </c>
      <c r="M868" s="22" t="s">
        <v>10</v>
      </c>
      <c r="O868" s="1" t="s">
        <v>13</v>
      </c>
    </row>
    <row r="869" spans="9:15" ht="15.75" thickBot="1" x14ac:dyDescent="0.3">
      <c r="K869" s="1" t="s">
        <v>441</v>
      </c>
      <c r="M869" s="22" t="s">
        <v>169</v>
      </c>
      <c r="O869" s="1" t="s">
        <v>14</v>
      </c>
    </row>
    <row r="870" spans="9:15" ht="15.75" thickBot="1" x14ac:dyDescent="0.3">
      <c r="I870" s="18" t="s">
        <v>461</v>
      </c>
      <c r="K870" s="1" t="s">
        <v>439</v>
      </c>
      <c r="M870" s="22" t="s">
        <v>170</v>
      </c>
      <c r="O870" s="1" t="s">
        <v>15</v>
      </c>
    </row>
    <row r="871" spans="9:15" ht="39.75" thickBot="1" x14ac:dyDescent="0.3">
      <c r="I871" s="1" t="s">
        <v>399</v>
      </c>
      <c r="K871" s="1" t="s">
        <v>440</v>
      </c>
      <c r="M871" s="22" t="s">
        <v>57</v>
      </c>
      <c r="O871" s="1" t="s">
        <v>16</v>
      </c>
    </row>
    <row r="872" spans="9:15" ht="27" thickBot="1" x14ac:dyDescent="0.3">
      <c r="I872" s="1" t="s">
        <v>400</v>
      </c>
      <c r="K872" s="1" t="s">
        <v>469</v>
      </c>
      <c r="M872" s="22" t="s">
        <v>171</v>
      </c>
      <c r="O872" s="1" t="s">
        <v>17</v>
      </c>
    </row>
    <row r="873" spans="9:15" ht="27" thickBot="1" x14ac:dyDescent="0.3">
      <c r="I873" s="1" t="s">
        <v>401</v>
      </c>
      <c r="K873" s="1" t="s">
        <v>428</v>
      </c>
      <c r="M873" s="22" t="s">
        <v>101</v>
      </c>
      <c r="O873" s="1" t="s">
        <v>18</v>
      </c>
    </row>
    <row r="874" spans="9:15" ht="15.75" thickBot="1" x14ac:dyDescent="0.3">
      <c r="I874" s="1" t="s">
        <v>402</v>
      </c>
      <c r="M874" s="21" t="s">
        <v>409</v>
      </c>
      <c r="O874" s="1" t="s">
        <v>19</v>
      </c>
    </row>
    <row r="875" spans="9:15" x14ac:dyDescent="0.25">
      <c r="I875" s="1" t="s">
        <v>403</v>
      </c>
      <c r="O875" s="1" t="s">
        <v>20</v>
      </c>
    </row>
    <row r="876" spans="9:15" x14ac:dyDescent="0.25">
      <c r="I876" s="1" t="s">
        <v>404</v>
      </c>
      <c r="O876" s="1" t="s">
        <v>21</v>
      </c>
    </row>
    <row r="877" spans="9:15" x14ac:dyDescent="0.25">
      <c r="I877" s="1" t="s">
        <v>405</v>
      </c>
      <c r="O877" s="1" t="s">
        <v>22</v>
      </c>
    </row>
    <row r="878" spans="9:15" x14ac:dyDescent="0.25">
      <c r="I878" s="1" t="s">
        <v>442</v>
      </c>
      <c r="K878" s="1" t="s">
        <v>454</v>
      </c>
      <c r="O878" s="1" t="s">
        <v>23</v>
      </c>
    </row>
    <row r="879" spans="9:15" x14ac:dyDescent="0.25">
      <c r="I879" s="18" t="s">
        <v>443</v>
      </c>
      <c r="K879" s="1" t="s">
        <v>450</v>
      </c>
      <c r="O879" s="1" t="s">
        <v>24</v>
      </c>
    </row>
    <row r="880" spans="9:15" x14ac:dyDescent="0.25">
      <c r="I880" s="18" t="s">
        <v>444</v>
      </c>
      <c r="K880" s="1" t="s">
        <v>451</v>
      </c>
      <c r="O880" s="1" t="s">
        <v>25</v>
      </c>
    </row>
    <row r="881" spans="9:15" x14ac:dyDescent="0.25">
      <c r="I881" s="18" t="s">
        <v>445</v>
      </c>
      <c r="K881" s="1" t="s">
        <v>452</v>
      </c>
      <c r="O881" s="1" t="s">
        <v>26</v>
      </c>
    </row>
    <row r="882" spans="9:15" x14ac:dyDescent="0.25">
      <c r="I882" s="18" t="s">
        <v>446</v>
      </c>
      <c r="K882" s="1" t="s">
        <v>453</v>
      </c>
      <c r="O882" s="1" t="s">
        <v>27</v>
      </c>
    </row>
    <row r="883" spans="9:15" x14ac:dyDescent="0.25">
      <c r="I883" s="18" t="s">
        <v>447</v>
      </c>
      <c r="K883" s="1" t="s">
        <v>462</v>
      </c>
      <c r="O883" s="1" t="s">
        <v>28</v>
      </c>
    </row>
    <row r="884" spans="9:15" x14ac:dyDescent="0.25">
      <c r="K884" s="1" t="s">
        <v>455</v>
      </c>
      <c r="O884" s="1" t="s">
        <v>29</v>
      </c>
    </row>
    <row r="885" spans="9:15" x14ac:dyDescent="0.25">
      <c r="K885" s="1" t="s">
        <v>466</v>
      </c>
      <c r="O885" s="1" t="s">
        <v>30</v>
      </c>
    </row>
    <row r="886" spans="9:15" x14ac:dyDescent="0.25">
      <c r="K886" s="1" t="s">
        <v>456</v>
      </c>
      <c r="O886" s="1" t="s">
        <v>31</v>
      </c>
    </row>
    <row r="887" spans="9:15" x14ac:dyDescent="0.25">
      <c r="K887" s="1" t="s">
        <v>457</v>
      </c>
      <c r="O887" s="1" t="s">
        <v>32</v>
      </c>
    </row>
    <row r="888" spans="9:15" x14ac:dyDescent="0.25">
      <c r="K888" s="1" t="s">
        <v>458</v>
      </c>
      <c r="O888" s="1" t="s">
        <v>33</v>
      </c>
    </row>
    <row r="889" spans="9:15" x14ac:dyDescent="0.25">
      <c r="K889" s="1" t="s">
        <v>459</v>
      </c>
      <c r="O889" s="1" t="s">
        <v>34</v>
      </c>
    </row>
    <row r="890" spans="9:15" x14ac:dyDescent="0.25">
      <c r="K890" s="1" t="s">
        <v>460</v>
      </c>
      <c r="O890" s="1" t="s">
        <v>35</v>
      </c>
    </row>
    <row r="891" spans="9:15" x14ac:dyDescent="0.25">
      <c r="K891" s="1" t="s">
        <v>567</v>
      </c>
      <c r="O891" s="1" t="s">
        <v>36</v>
      </c>
    </row>
    <row r="892" spans="9:15" x14ac:dyDescent="0.25">
      <c r="K892" s="1" t="s">
        <v>464</v>
      </c>
      <c r="O892" s="1" t="s">
        <v>37</v>
      </c>
    </row>
    <row r="893" spans="9:15" x14ac:dyDescent="0.25">
      <c r="K893" s="1" t="s">
        <v>465</v>
      </c>
      <c r="O893" s="1" t="s">
        <v>38</v>
      </c>
    </row>
    <row r="894" spans="9:15" x14ac:dyDescent="0.25">
      <c r="K894" s="1" t="s">
        <v>467</v>
      </c>
      <c r="O894" s="1" t="s">
        <v>39</v>
      </c>
    </row>
    <row r="895" spans="9:15" x14ac:dyDescent="0.25">
      <c r="K895" s="1" t="s">
        <v>638</v>
      </c>
      <c r="O895" s="1" t="s">
        <v>40</v>
      </c>
    </row>
    <row r="896" spans="9:15" x14ac:dyDescent="0.25">
      <c r="K896" s="1" t="s">
        <v>468</v>
      </c>
      <c r="O896" s="1" t="s">
        <v>42</v>
      </c>
    </row>
    <row r="897" spans="11:15" x14ac:dyDescent="0.25">
      <c r="K897" s="1" t="s">
        <v>469</v>
      </c>
      <c r="O897" s="1" t="s">
        <v>43</v>
      </c>
    </row>
    <row r="898" spans="11:15" x14ac:dyDescent="0.25">
      <c r="K898" s="1" t="s">
        <v>532</v>
      </c>
      <c r="O898" s="1" t="s">
        <v>44</v>
      </c>
    </row>
    <row r="899" spans="11:15" x14ac:dyDescent="0.25">
      <c r="K899" s="1" t="s">
        <v>619</v>
      </c>
      <c r="O899" s="1" t="s">
        <v>45</v>
      </c>
    </row>
    <row r="900" spans="11:15" x14ac:dyDescent="0.25">
      <c r="K900" s="1" t="s">
        <v>701</v>
      </c>
    </row>
    <row r="901" spans="11:15" x14ac:dyDescent="0.25">
      <c r="K901" s="1" t="s">
        <v>624</v>
      </c>
      <c r="O901" s="1" t="s">
        <v>46</v>
      </c>
    </row>
    <row r="902" spans="11:15" x14ac:dyDescent="0.25">
      <c r="K902" s="1" t="s">
        <v>732</v>
      </c>
      <c r="O902" s="1" t="s">
        <v>48</v>
      </c>
    </row>
    <row r="903" spans="11:15" x14ac:dyDescent="0.25">
      <c r="O903" s="1" t="s">
        <v>49</v>
      </c>
    </row>
    <row r="904" spans="11:15" x14ac:dyDescent="0.25">
      <c r="O904" s="1" t="s">
        <v>50</v>
      </c>
    </row>
    <row r="905" spans="11:15" x14ac:dyDescent="0.25">
      <c r="O905" s="1" t="s">
        <v>51</v>
      </c>
    </row>
    <row r="906" spans="11:15" x14ac:dyDescent="0.25">
      <c r="O906" s="1" t="s">
        <v>52</v>
      </c>
    </row>
    <row r="907" spans="11:15" x14ac:dyDescent="0.25">
      <c r="O907" s="1" t="s">
        <v>53</v>
      </c>
    </row>
    <row r="908" spans="11:15" x14ac:dyDescent="0.25">
      <c r="O908" s="1" t="s">
        <v>54</v>
      </c>
    </row>
    <row r="909" spans="11:15" x14ac:dyDescent="0.25">
      <c r="O909" s="1" t="s">
        <v>56</v>
      </c>
    </row>
    <row r="910" spans="11:15" x14ac:dyDescent="0.25">
      <c r="O910" s="1" t="s">
        <v>58</v>
      </c>
    </row>
    <row r="911" spans="11:15" x14ac:dyDescent="0.25">
      <c r="O911" s="1" t="s">
        <v>59</v>
      </c>
    </row>
    <row r="912" spans="11:15" x14ac:dyDescent="0.25">
      <c r="O912" s="1" t="s">
        <v>60</v>
      </c>
    </row>
    <row r="913" spans="15:15" x14ac:dyDescent="0.25">
      <c r="O913" s="1" t="s">
        <v>61</v>
      </c>
    </row>
    <row r="914" spans="15:15" x14ac:dyDescent="0.25">
      <c r="O914" s="1" t="s">
        <v>62</v>
      </c>
    </row>
    <row r="915" spans="15:15" x14ac:dyDescent="0.25">
      <c r="O915" s="1" t="s">
        <v>63</v>
      </c>
    </row>
    <row r="916" spans="15:15" x14ac:dyDescent="0.25">
      <c r="O916" s="1" t="s">
        <v>64</v>
      </c>
    </row>
    <row r="917" spans="15:15" x14ac:dyDescent="0.25">
      <c r="O917" s="1" t="s">
        <v>65</v>
      </c>
    </row>
    <row r="918" spans="15:15" x14ac:dyDescent="0.25">
      <c r="O918" s="1" t="s">
        <v>66</v>
      </c>
    </row>
    <row r="919" spans="15:15" x14ac:dyDescent="0.25">
      <c r="O919" s="1" t="s">
        <v>67</v>
      </c>
    </row>
    <row r="920" spans="15:15" x14ac:dyDescent="0.25">
      <c r="O920" s="1" t="s">
        <v>68</v>
      </c>
    </row>
    <row r="921" spans="15:15" x14ac:dyDescent="0.25">
      <c r="O921" s="1" t="s">
        <v>69</v>
      </c>
    </row>
    <row r="922" spans="15:15" x14ac:dyDescent="0.25">
      <c r="O922" s="1" t="s">
        <v>70</v>
      </c>
    </row>
    <row r="923" spans="15:15" x14ac:dyDescent="0.25">
      <c r="O923" s="1" t="s">
        <v>71</v>
      </c>
    </row>
    <row r="924" spans="15:15" x14ac:dyDescent="0.25">
      <c r="O924" s="1" t="s">
        <v>72</v>
      </c>
    </row>
    <row r="925" spans="15:15" x14ac:dyDescent="0.25">
      <c r="O925" s="1" t="s">
        <v>73</v>
      </c>
    </row>
    <row r="926" spans="15:15" x14ac:dyDescent="0.25">
      <c r="O926" s="1" t="s">
        <v>74</v>
      </c>
    </row>
    <row r="927" spans="15:15" x14ac:dyDescent="0.25">
      <c r="O927" s="1" t="s">
        <v>75</v>
      </c>
    </row>
    <row r="928" spans="15:15" x14ac:dyDescent="0.25">
      <c r="O928" s="1" t="s">
        <v>76</v>
      </c>
    </row>
    <row r="929" spans="15:15" x14ac:dyDescent="0.25">
      <c r="O929" s="1" t="s">
        <v>77</v>
      </c>
    </row>
    <row r="930" spans="15:15" x14ac:dyDescent="0.25">
      <c r="O930" s="1" t="s">
        <v>78</v>
      </c>
    </row>
    <row r="931" spans="15:15" x14ac:dyDescent="0.25">
      <c r="O931" s="1" t="s">
        <v>79</v>
      </c>
    </row>
    <row r="932" spans="15:15" x14ac:dyDescent="0.25">
      <c r="O932" s="1" t="s">
        <v>81</v>
      </c>
    </row>
    <row r="933" spans="15:15" x14ac:dyDescent="0.25">
      <c r="O933" s="1" t="s">
        <v>82</v>
      </c>
    </row>
    <row r="934" spans="15:15" x14ac:dyDescent="0.25">
      <c r="O934" s="1" t="s">
        <v>83</v>
      </c>
    </row>
    <row r="935" spans="15:15" x14ac:dyDescent="0.25">
      <c r="O935" s="1" t="s">
        <v>84</v>
      </c>
    </row>
    <row r="936" spans="15:15" x14ac:dyDescent="0.25">
      <c r="O936" s="1" t="s">
        <v>85</v>
      </c>
    </row>
    <row r="937" spans="15:15" x14ac:dyDescent="0.25">
      <c r="O937" s="1" t="s">
        <v>86</v>
      </c>
    </row>
    <row r="938" spans="15:15" x14ac:dyDescent="0.25">
      <c r="O938" s="1" t="s">
        <v>87</v>
      </c>
    </row>
    <row r="939" spans="15:15" x14ac:dyDescent="0.25">
      <c r="O939" s="1" t="s">
        <v>88</v>
      </c>
    </row>
    <row r="940" spans="15:15" x14ac:dyDescent="0.25">
      <c r="O940" s="1" t="s">
        <v>89</v>
      </c>
    </row>
    <row r="941" spans="15:15" x14ac:dyDescent="0.25">
      <c r="O941" s="1" t="s">
        <v>90</v>
      </c>
    </row>
    <row r="942" spans="15:15" x14ac:dyDescent="0.25">
      <c r="O942" s="1" t="s">
        <v>91</v>
      </c>
    </row>
    <row r="943" spans="15:15" x14ac:dyDescent="0.25">
      <c r="O943" s="1" t="s">
        <v>92</v>
      </c>
    </row>
    <row r="944" spans="15:15" x14ac:dyDescent="0.25">
      <c r="O944" s="1" t="s">
        <v>93</v>
      </c>
    </row>
    <row r="945" spans="15:15" x14ac:dyDescent="0.25">
      <c r="O945" s="1" t="s">
        <v>94</v>
      </c>
    </row>
    <row r="946" spans="15:15" x14ac:dyDescent="0.25">
      <c r="O946" s="1" t="s">
        <v>95</v>
      </c>
    </row>
    <row r="947" spans="15:15" x14ac:dyDescent="0.25">
      <c r="O947" s="1" t="s">
        <v>96</v>
      </c>
    </row>
    <row r="948" spans="15:15" x14ac:dyDescent="0.25">
      <c r="O948" s="1" t="s">
        <v>97</v>
      </c>
    </row>
    <row r="949" spans="15:15" x14ac:dyDescent="0.25">
      <c r="O949" s="1" t="s">
        <v>98</v>
      </c>
    </row>
    <row r="950" spans="15:15" x14ac:dyDescent="0.25">
      <c r="O950" s="1" t="s">
        <v>99</v>
      </c>
    </row>
    <row r="951" spans="15:15" x14ac:dyDescent="0.25">
      <c r="O951" s="1" t="s">
        <v>100</v>
      </c>
    </row>
    <row r="952" spans="15:15" x14ac:dyDescent="0.25">
      <c r="O952" s="1" t="s">
        <v>102</v>
      </c>
    </row>
    <row r="953" spans="15:15" x14ac:dyDescent="0.25">
      <c r="O953" s="1" t="s">
        <v>103</v>
      </c>
    </row>
    <row r="954" spans="15:15" x14ac:dyDescent="0.25">
      <c r="O954" s="1" t="s">
        <v>104</v>
      </c>
    </row>
    <row r="955" spans="15:15" x14ac:dyDescent="0.25">
      <c r="O955" s="1" t="s">
        <v>105</v>
      </c>
    </row>
    <row r="956" spans="15:15" x14ac:dyDescent="0.25">
      <c r="O956" s="1" t="s">
        <v>106</v>
      </c>
    </row>
    <row r="957" spans="15:15" x14ac:dyDescent="0.25">
      <c r="O957" s="1" t="s">
        <v>107</v>
      </c>
    </row>
    <row r="958" spans="15:15" x14ac:dyDescent="0.25">
      <c r="O958" s="1" t="s">
        <v>108</v>
      </c>
    </row>
    <row r="959" spans="15:15" x14ac:dyDescent="0.25">
      <c r="O959" s="1" t="s">
        <v>109</v>
      </c>
    </row>
    <row r="960" spans="15:15" x14ac:dyDescent="0.25">
      <c r="O960" s="1" t="s">
        <v>110</v>
      </c>
    </row>
    <row r="961" spans="15:15" x14ac:dyDescent="0.25">
      <c r="O961" s="1" t="s">
        <v>111</v>
      </c>
    </row>
    <row r="962" spans="15:15" x14ac:dyDescent="0.25">
      <c r="O962" s="1" t="s">
        <v>112</v>
      </c>
    </row>
    <row r="963" spans="15:15" x14ac:dyDescent="0.25">
      <c r="O963" s="1" t="s">
        <v>113</v>
      </c>
    </row>
    <row r="964" spans="15:15" x14ac:dyDescent="0.25">
      <c r="O964" s="1" t="s">
        <v>114</v>
      </c>
    </row>
    <row r="965" spans="15:15" x14ac:dyDescent="0.25">
      <c r="O965" s="1" t="s">
        <v>115</v>
      </c>
    </row>
    <row r="966" spans="15:15" x14ac:dyDescent="0.25">
      <c r="O966" s="1" t="s">
        <v>116</v>
      </c>
    </row>
    <row r="967" spans="15:15" x14ac:dyDescent="0.25">
      <c r="O967" s="1" t="s">
        <v>117</v>
      </c>
    </row>
    <row r="968" spans="15:15" x14ac:dyDescent="0.25">
      <c r="O968" s="1" t="s">
        <v>118</v>
      </c>
    </row>
    <row r="969" spans="15:15" x14ac:dyDescent="0.25">
      <c r="O969" s="1" t="s">
        <v>119</v>
      </c>
    </row>
    <row r="970" spans="15:15" x14ac:dyDescent="0.25">
      <c r="O970" s="1" t="s">
        <v>120</v>
      </c>
    </row>
    <row r="971" spans="15:15" x14ac:dyDescent="0.25">
      <c r="O971" s="1" t="s">
        <v>121</v>
      </c>
    </row>
    <row r="972" spans="15:15" x14ac:dyDescent="0.25">
      <c r="O972" s="1" t="s">
        <v>122</v>
      </c>
    </row>
    <row r="973" spans="15:15" x14ac:dyDescent="0.25">
      <c r="O973" s="1" t="s">
        <v>123</v>
      </c>
    </row>
    <row r="974" spans="15:15" x14ac:dyDescent="0.25">
      <c r="O974" s="1" t="s">
        <v>124</v>
      </c>
    </row>
    <row r="975" spans="15:15" x14ac:dyDescent="0.25">
      <c r="O975" s="1" t="s">
        <v>125</v>
      </c>
    </row>
    <row r="976" spans="15:15" x14ac:dyDescent="0.25">
      <c r="O976" s="1" t="s">
        <v>126</v>
      </c>
    </row>
    <row r="977" spans="9:15" x14ac:dyDescent="0.25">
      <c r="O977" s="1" t="s">
        <v>127</v>
      </c>
    </row>
    <row r="978" spans="9:15" x14ac:dyDescent="0.25">
      <c r="O978" s="1" t="s">
        <v>128</v>
      </c>
    </row>
    <row r="979" spans="9:15" x14ac:dyDescent="0.25">
      <c r="O979" s="1" t="s">
        <v>129</v>
      </c>
    </row>
    <row r="980" spans="9:15" x14ac:dyDescent="0.25">
      <c r="O980" s="1" t="s">
        <v>130</v>
      </c>
    </row>
    <row r="981" spans="9:15" x14ac:dyDescent="0.25">
      <c r="O981" s="1" t="s">
        <v>131</v>
      </c>
    </row>
    <row r="982" spans="9:15" x14ac:dyDescent="0.25">
      <c r="O982" s="1" t="s">
        <v>132</v>
      </c>
    </row>
    <row r="983" spans="9:15" x14ac:dyDescent="0.25">
      <c r="O983" s="1" t="s">
        <v>133</v>
      </c>
    </row>
    <row r="984" spans="9:15" x14ac:dyDescent="0.25">
      <c r="I984" s="20"/>
      <c r="O984" s="1" t="s">
        <v>134</v>
      </c>
    </row>
    <row r="985" spans="9:15" x14ac:dyDescent="0.25">
      <c r="I985" s="19" t="s">
        <v>166</v>
      </c>
      <c r="O985" s="1" t="s">
        <v>135</v>
      </c>
    </row>
    <row r="986" spans="9:15" x14ac:dyDescent="0.25">
      <c r="I986" s="20">
        <v>43466</v>
      </c>
      <c r="O986" s="1" t="s">
        <v>136</v>
      </c>
    </row>
    <row r="987" spans="9:15" x14ac:dyDescent="0.25">
      <c r="I987" s="20">
        <v>43467</v>
      </c>
      <c r="O987" s="1" t="s">
        <v>137</v>
      </c>
    </row>
    <row r="988" spans="9:15" x14ac:dyDescent="0.25">
      <c r="I988" s="20">
        <v>43468</v>
      </c>
      <c r="O988" s="1" t="s">
        <v>138</v>
      </c>
    </row>
    <row r="989" spans="9:15" x14ac:dyDescent="0.25">
      <c r="I989" s="20">
        <v>43469</v>
      </c>
      <c r="O989" s="1" t="s">
        <v>139</v>
      </c>
    </row>
    <row r="990" spans="9:15" x14ac:dyDescent="0.25">
      <c r="I990" s="20">
        <v>43470</v>
      </c>
      <c r="O990" s="1" t="s">
        <v>140</v>
      </c>
    </row>
    <row r="991" spans="9:15" x14ac:dyDescent="0.25">
      <c r="I991" s="20">
        <v>43471</v>
      </c>
      <c r="O991" s="1" t="s">
        <v>141</v>
      </c>
    </row>
    <row r="992" spans="9:15" x14ac:dyDescent="0.25">
      <c r="I992" s="20">
        <v>43472</v>
      </c>
      <c r="O992" s="1" t="s">
        <v>142</v>
      </c>
    </row>
    <row r="993" spans="9:15" x14ac:dyDescent="0.25">
      <c r="I993" s="20">
        <v>43473</v>
      </c>
      <c r="O993" s="1" t="s">
        <v>143</v>
      </c>
    </row>
    <row r="994" spans="9:15" x14ac:dyDescent="0.25">
      <c r="I994" s="20">
        <v>43474</v>
      </c>
      <c r="O994" s="1" t="s">
        <v>144</v>
      </c>
    </row>
    <row r="995" spans="9:15" x14ac:dyDescent="0.25">
      <c r="I995" s="20">
        <v>43475</v>
      </c>
      <c r="O995" s="1" t="s">
        <v>145</v>
      </c>
    </row>
    <row r="996" spans="9:15" x14ac:dyDescent="0.25">
      <c r="I996" s="20">
        <v>43476</v>
      </c>
      <c r="O996" s="1" t="s">
        <v>146</v>
      </c>
    </row>
    <row r="997" spans="9:15" x14ac:dyDescent="0.25">
      <c r="I997" s="20">
        <v>43477</v>
      </c>
      <c r="O997" s="1" t="s">
        <v>147</v>
      </c>
    </row>
    <row r="998" spans="9:15" x14ac:dyDescent="0.25">
      <c r="I998" s="20">
        <v>43478</v>
      </c>
      <c r="O998" s="1" t="s">
        <v>148</v>
      </c>
    </row>
    <row r="999" spans="9:15" x14ac:dyDescent="0.25">
      <c r="I999" s="20">
        <v>43479</v>
      </c>
      <c r="O999" s="1" t="s">
        <v>149</v>
      </c>
    </row>
    <row r="1000" spans="9:15" x14ac:dyDescent="0.25">
      <c r="I1000" s="20">
        <v>43480</v>
      </c>
      <c r="O1000" s="1" t="s">
        <v>150</v>
      </c>
    </row>
    <row r="1001" spans="9:15" x14ac:dyDescent="0.25">
      <c r="I1001" s="20">
        <v>43481</v>
      </c>
      <c r="O1001" s="1" t="s">
        <v>151</v>
      </c>
    </row>
    <row r="1002" spans="9:15" x14ac:dyDescent="0.25">
      <c r="I1002" s="20">
        <v>43482</v>
      </c>
      <c r="O1002" s="1" t="s">
        <v>152</v>
      </c>
    </row>
    <row r="1003" spans="9:15" x14ac:dyDescent="0.25">
      <c r="I1003" s="20">
        <v>43483</v>
      </c>
      <c r="O1003" s="1" t="s">
        <v>153</v>
      </c>
    </row>
    <row r="1004" spans="9:15" x14ac:dyDescent="0.25">
      <c r="I1004" s="20">
        <v>43484</v>
      </c>
      <c r="O1004" s="1" t="s">
        <v>154</v>
      </c>
    </row>
    <row r="1005" spans="9:15" x14ac:dyDescent="0.25">
      <c r="I1005" s="20">
        <v>43485</v>
      </c>
      <c r="O1005" s="1" t="s">
        <v>155</v>
      </c>
    </row>
    <row r="1006" spans="9:15" x14ac:dyDescent="0.25">
      <c r="I1006" s="20">
        <v>43486</v>
      </c>
      <c r="O1006" s="1" t="s">
        <v>156</v>
      </c>
    </row>
    <row r="1007" spans="9:15" x14ac:dyDescent="0.25">
      <c r="I1007" s="20">
        <v>43487</v>
      </c>
      <c r="O1007" s="1" t="s">
        <v>157</v>
      </c>
    </row>
    <row r="1008" spans="9:15" x14ac:dyDescent="0.25">
      <c r="I1008" s="20">
        <v>43488</v>
      </c>
      <c r="O1008" s="1" t="s">
        <v>158</v>
      </c>
    </row>
    <row r="1009" spans="9:15" x14ac:dyDescent="0.25">
      <c r="I1009" s="20">
        <v>43489</v>
      </c>
      <c r="O1009" s="1" t="s">
        <v>159</v>
      </c>
    </row>
    <row r="1010" spans="9:15" x14ac:dyDescent="0.25">
      <c r="I1010" s="20">
        <v>43490</v>
      </c>
      <c r="O1010" s="1" t="s">
        <v>160</v>
      </c>
    </row>
    <row r="1011" spans="9:15" x14ac:dyDescent="0.25">
      <c r="I1011" s="20">
        <v>43491</v>
      </c>
      <c r="O1011" s="1" t="s">
        <v>161</v>
      </c>
    </row>
    <row r="1012" spans="9:15" x14ac:dyDescent="0.25">
      <c r="I1012" s="20">
        <v>43492</v>
      </c>
      <c r="O1012" s="1" t="s">
        <v>162</v>
      </c>
    </row>
    <row r="1013" spans="9:15" x14ac:dyDescent="0.25">
      <c r="I1013" s="20">
        <v>43493</v>
      </c>
      <c r="O1013" s="1" t="s">
        <v>163</v>
      </c>
    </row>
    <row r="1014" spans="9:15" x14ac:dyDescent="0.25">
      <c r="I1014" s="20">
        <v>43494</v>
      </c>
      <c r="O1014" s="1" t="s">
        <v>164</v>
      </c>
    </row>
    <row r="1015" spans="9:15" x14ac:dyDescent="0.25">
      <c r="I1015" s="20">
        <v>43495</v>
      </c>
      <c r="O1015" s="1" t="s">
        <v>165</v>
      </c>
    </row>
    <row r="1016" spans="9:15" x14ac:dyDescent="0.25">
      <c r="I1016" s="20">
        <v>43496</v>
      </c>
      <c r="O1016" s="1" t="s">
        <v>395</v>
      </c>
    </row>
    <row r="1017" spans="9:15" x14ac:dyDescent="0.25">
      <c r="I1017" s="20">
        <v>43497</v>
      </c>
      <c r="O1017" s="1" t="s">
        <v>172</v>
      </c>
    </row>
    <row r="1018" spans="9:15" x14ac:dyDescent="0.25">
      <c r="I1018" s="20">
        <v>43498</v>
      </c>
      <c r="O1018" s="1" t="s">
        <v>173</v>
      </c>
    </row>
    <row r="1019" spans="9:15" x14ac:dyDescent="0.25">
      <c r="I1019" s="20">
        <v>43499</v>
      </c>
      <c r="O1019" s="1" t="s">
        <v>174</v>
      </c>
    </row>
    <row r="1020" spans="9:15" x14ac:dyDescent="0.25">
      <c r="I1020" s="20">
        <v>43500</v>
      </c>
      <c r="O1020" s="1" t="s">
        <v>175</v>
      </c>
    </row>
    <row r="1021" spans="9:15" x14ac:dyDescent="0.25">
      <c r="I1021" s="20">
        <v>43501</v>
      </c>
      <c r="O1021" s="1" t="s">
        <v>176</v>
      </c>
    </row>
    <row r="1022" spans="9:15" x14ac:dyDescent="0.25">
      <c r="I1022" s="20">
        <v>43502</v>
      </c>
      <c r="O1022" s="1" t="s">
        <v>177</v>
      </c>
    </row>
    <row r="1023" spans="9:15" x14ac:dyDescent="0.25">
      <c r="I1023" s="20">
        <v>43503</v>
      </c>
      <c r="O1023" s="1" t="s">
        <v>178</v>
      </c>
    </row>
    <row r="1024" spans="9:15" x14ac:dyDescent="0.25">
      <c r="I1024" s="20">
        <v>43504</v>
      </c>
      <c r="O1024" s="1" t="s">
        <v>179</v>
      </c>
    </row>
    <row r="1025" spans="9:15" x14ac:dyDescent="0.25">
      <c r="I1025" s="20">
        <v>43505</v>
      </c>
      <c r="O1025" s="1" t="s">
        <v>180</v>
      </c>
    </row>
    <row r="1026" spans="9:15" x14ac:dyDescent="0.25">
      <c r="I1026" s="20">
        <v>43506</v>
      </c>
      <c r="O1026" s="1" t="s">
        <v>181</v>
      </c>
    </row>
    <row r="1027" spans="9:15" x14ac:dyDescent="0.25">
      <c r="I1027" s="20">
        <v>43507</v>
      </c>
      <c r="O1027" s="1" t="s">
        <v>182</v>
      </c>
    </row>
    <row r="1028" spans="9:15" x14ac:dyDescent="0.25">
      <c r="I1028" s="20">
        <v>43508</v>
      </c>
      <c r="O1028" s="1" t="s">
        <v>183</v>
      </c>
    </row>
    <row r="1029" spans="9:15" x14ac:dyDescent="0.25">
      <c r="I1029" s="20">
        <v>43509</v>
      </c>
      <c r="O1029" s="1" t="s">
        <v>184</v>
      </c>
    </row>
    <row r="1030" spans="9:15" x14ac:dyDescent="0.25">
      <c r="I1030" s="20">
        <v>43510</v>
      </c>
      <c r="O1030" s="1" t="s">
        <v>185</v>
      </c>
    </row>
    <row r="1031" spans="9:15" x14ac:dyDescent="0.25">
      <c r="I1031" s="20">
        <v>43511</v>
      </c>
      <c r="O1031" s="1" t="s">
        <v>186</v>
      </c>
    </row>
    <row r="1032" spans="9:15" x14ac:dyDescent="0.25">
      <c r="I1032" s="20">
        <v>43512</v>
      </c>
      <c r="O1032" s="1" t="s">
        <v>187</v>
      </c>
    </row>
    <row r="1033" spans="9:15" x14ac:dyDescent="0.25">
      <c r="I1033" s="20">
        <v>43513</v>
      </c>
      <c r="O1033" s="1" t="s">
        <v>188</v>
      </c>
    </row>
    <row r="1034" spans="9:15" x14ac:dyDescent="0.25">
      <c r="I1034" s="20">
        <v>43514</v>
      </c>
      <c r="O1034" s="1" t="s">
        <v>189</v>
      </c>
    </row>
    <row r="1035" spans="9:15" x14ac:dyDescent="0.25">
      <c r="I1035" s="20">
        <v>43515</v>
      </c>
      <c r="O1035" s="1" t="s">
        <v>190</v>
      </c>
    </row>
    <row r="1036" spans="9:15" x14ac:dyDescent="0.25">
      <c r="I1036" s="20">
        <v>43516</v>
      </c>
      <c r="O1036" s="1" t="s">
        <v>191</v>
      </c>
    </row>
    <row r="1037" spans="9:15" x14ac:dyDescent="0.25">
      <c r="I1037" s="20">
        <v>43517</v>
      </c>
      <c r="O1037" s="1" t="s">
        <v>192</v>
      </c>
    </row>
    <row r="1038" spans="9:15" x14ac:dyDescent="0.25">
      <c r="I1038" s="20">
        <v>43518</v>
      </c>
      <c r="O1038" s="1" t="s">
        <v>193</v>
      </c>
    </row>
    <row r="1039" spans="9:15" x14ac:dyDescent="0.25">
      <c r="I1039" s="20">
        <v>43519</v>
      </c>
      <c r="O1039" s="1" t="s">
        <v>194</v>
      </c>
    </row>
    <row r="1040" spans="9:15" x14ac:dyDescent="0.25">
      <c r="I1040" s="20">
        <v>43520</v>
      </c>
      <c r="O1040" s="1" t="s">
        <v>195</v>
      </c>
    </row>
    <row r="1041" spans="9:15" x14ac:dyDescent="0.25">
      <c r="I1041" s="20">
        <v>43521</v>
      </c>
      <c r="O1041" s="1" t="s">
        <v>196</v>
      </c>
    </row>
    <row r="1042" spans="9:15" x14ac:dyDescent="0.25">
      <c r="I1042" s="20">
        <v>43522</v>
      </c>
      <c r="O1042" s="1" t="s">
        <v>197</v>
      </c>
    </row>
    <row r="1043" spans="9:15" x14ac:dyDescent="0.25">
      <c r="I1043" s="20">
        <v>43523</v>
      </c>
      <c r="O1043" s="1" t="s">
        <v>431</v>
      </c>
    </row>
    <row r="1044" spans="9:15" x14ac:dyDescent="0.25">
      <c r="I1044" s="20">
        <v>43524</v>
      </c>
      <c r="O1044" s="1" t="s">
        <v>430</v>
      </c>
    </row>
    <row r="1045" spans="9:15" x14ac:dyDescent="0.25">
      <c r="I1045" s="20">
        <v>43525</v>
      </c>
      <c r="O1045" s="1" t="s">
        <v>198</v>
      </c>
    </row>
    <row r="1046" spans="9:15" x14ac:dyDescent="0.25">
      <c r="I1046" s="20">
        <v>43526</v>
      </c>
      <c r="O1046" s="1" t="s">
        <v>199</v>
      </c>
    </row>
    <row r="1047" spans="9:15" x14ac:dyDescent="0.25">
      <c r="I1047" s="20">
        <v>43527</v>
      </c>
      <c r="O1047" s="1" t="s">
        <v>200</v>
      </c>
    </row>
    <row r="1048" spans="9:15" x14ac:dyDescent="0.25">
      <c r="I1048" s="20">
        <v>43528</v>
      </c>
      <c r="O1048" s="1" t="s">
        <v>201</v>
      </c>
    </row>
    <row r="1049" spans="9:15" x14ac:dyDescent="0.25">
      <c r="I1049" s="20">
        <v>43529</v>
      </c>
      <c r="O1049" s="1" t="s">
        <v>202</v>
      </c>
    </row>
    <row r="1050" spans="9:15" x14ac:dyDescent="0.25">
      <c r="I1050" s="20">
        <v>43530</v>
      </c>
      <c r="O1050" s="1" t="s">
        <v>203</v>
      </c>
    </row>
    <row r="1051" spans="9:15" x14ac:dyDescent="0.25">
      <c r="I1051" s="20">
        <v>43531</v>
      </c>
      <c r="O1051" s="1" t="s">
        <v>204</v>
      </c>
    </row>
    <row r="1052" spans="9:15" x14ac:dyDescent="0.25">
      <c r="I1052" s="20">
        <v>43532</v>
      </c>
      <c r="O1052" s="1" t="s">
        <v>205</v>
      </c>
    </row>
    <row r="1053" spans="9:15" x14ac:dyDescent="0.25">
      <c r="I1053" s="20">
        <v>43533</v>
      </c>
      <c r="O1053" s="1" t="s">
        <v>206</v>
      </c>
    </row>
    <row r="1054" spans="9:15" x14ac:dyDescent="0.25">
      <c r="I1054" s="20">
        <v>43534</v>
      </c>
      <c r="O1054" s="1" t="s">
        <v>207</v>
      </c>
    </row>
    <row r="1055" spans="9:15" x14ac:dyDescent="0.25">
      <c r="I1055" s="20">
        <v>43535</v>
      </c>
      <c r="O1055" s="1" t="s">
        <v>208</v>
      </c>
    </row>
    <row r="1056" spans="9:15" x14ac:dyDescent="0.25">
      <c r="I1056" s="20">
        <v>43536</v>
      </c>
      <c r="O1056" s="1" t="s">
        <v>209</v>
      </c>
    </row>
    <row r="1057" spans="9:15" x14ac:dyDescent="0.25">
      <c r="I1057" s="20">
        <v>43537</v>
      </c>
      <c r="O1057" s="1" t="s">
        <v>210</v>
      </c>
    </row>
    <row r="1058" spans="9:15" x14ac:dyDescent="0.25">
      <c r="I1058" s="20">
        <v>43538</v>
      </c>
      <c r="O1058" s="1" t="s">
        <v>211</v>
      </c>
    </row>
    <row r="1059" spans="9:15" x14ac:dyDescent="0.25">
      <c r="I1059" s="20">
        <v>43539</v>
      </c>
      <c r="O1059" s="1" t="s">
        <v>212</v>
      </c>
    </row>
    <row r="1060" spans="9:15" x14ac:dyDescent="0.25">
      <c r="I1060" s="20">
        <v>43540</v>
      </c>
      <c r="O1060" s="1" t="s">
        <v>213</v>
      </c>
    </row>
    <row r="1061" spans="9:15" x14ac:dyDescent="0.25">
      <c r="I1061" s="20">
        <v>43541</v>
      </c>
      <c r="O1061" s="1" t="s">
        <v>214</v>
      </c>
    </row>
    <row r="1062" spans="9:15" x14ac:dyDescent="0.25">
      <c r="I1062" s="20">
        <v>43542</v>
      </c>
      <c r="O1062" s="1" t="s">
        <v>215</v>
      </c>
    </row>
    <row r="1063" spans="9:15" x14ac:dyDescent="0.25">
      <c r="I1063" s="20">
        <v>43543</v>
      </c>
      <c r="O1063" s="1" t="s">
        <v>216</v>
      </c>
    </row>
    <row r="1064" spans="9:15" x14ac:dyDescent="0.25">
      <c r="I1064" s="20">
        <v>43544</v>
      </c>
      <c r="O1064" s="1" t="s">
        <v>217</v>
      </c>
    </row>
    <row r="1065" spans="9:15" x14ac:dyDescent="0.25">
      <c r="I1065" s="20">
        <v>43545</v>
      </c>
      <c r="O1065" s="1" t="s">
        <v>218</v>
      </c>
    </row>
    <row r="1066" spans="9:15" x14ac:dyDescent="0.25">
      <c r="I1066" s="20">
        <v>43546</v>
      </c>
      <c r="O1066" s="1" t="s">
        <v>219</v>
      </c>
    </row>
    <row r="1067" spans="9:15" x14ac:dyDescent="0.25">
      <c r="I1067" s="20">
        <v>43547</v>
      </c>
      <c r="O1067" s="1" t="s">
        <v>220</v>
      </c>
    </row>
    <row r="1068" spans="9:15" x14ac:dyDescent="0.25">
      <c r="I1068" s="20">
        <v>43548</v>
      </c>
      <c r="O1068" s="1" t="s">
        <v>221</v>
      </c>
    </row>
    <row r="1069" spans="9:15" x14ac:dyDescent="0.25">
      <c r="I1069" s="20">
        <v>43549</v>
      </c>
      <c r="O1069" s="1" t="s">
        <v>222</v>
      </c>
    </row>
    <row r="1070" spans="9:15" x14ac:dyDescent="0.25">
      <c r="I1070" s="20">
        <v>43550</v>
      </c>
      <c r="O1070" s="1" t="s">
        <v>223</v>
      </c>
    </row>
    <row r="1071" spans="9:15" x14ac:dyDescent="0.25">
      <c r="I1071" s="20">
        <v>43551</v>
      </c>
      <c r="O1071" s="1" t="s">
        <v>224</v>
      </c>
    </row>
    <row r="1072" spans="9:15" x14ac:dyDescent="0.25">
      <c r="I1072" s="20">
        <v>43552</v>
      </c>
      <c r="O1072" s="1" t="s">
        <v>225</v>
      </c>
    </row>
    <row r="1073" spans="9:15" x14ac:dyDescent="0.25">
      <c r="I1073" s="20">
        <v>43553</v>
      </c>
      <c r="O1073" s="1" t="s">
        <v>226</v>
      </c>
    </row>
    <row r="1074" spans="9:15" x14ac:dyDescent="0.25">
      <c r="I1074" s="20">
        <v>43554</v>
      </c>
      <c r="O1074" s="1" t="s">
        <v>227</v>
      </c>
    </row>
    <row r="1075" spans="9:15" x14ac:dyDescent="0.25">
      <c r="I1075" s="20">
        <v>43555</v>
      </c>
      <c r="O1075" s="1" t="s">
        <v>228</v>
      </c>
    </row>
    <row r="1076" spans="9:15" x14ac:dyDescent="0.25">
      <c r="I1076" s="20">
        <v>43556</v>
      </c>
      <c r="O1076" s="1" t="s">
        <v>229</v>
      </c>
    </row>
    <row r="1077" spans="9:15" x14ac:dyDescent="0.25">
      <c r="I1077" s="20">
        <v>43557</v>
      </c>
      <c r="O1077" s="1" t="s">
        <v>230</v>
      </c>
    </row>
    <row r="1078" spans="9:15" x14ac:dyDescent="0.25">
      <c r="I1078" s="20">
        <v>43558</v>
      </c>
      <c r="O1078" s="1" t="s">
        <v>231</v>
      </c>
    </row>
    <row r="1079" spans="9:15" x14ac:dyDescent="0.25">
      <c r="I1079" s="20">
        <v>43559</v>
      </c>
      <c r="O1079" s="1" t="s">
        <v>232</v>
      </c>
    </row>
    <row r="1080" spans="9:15" x14ac:dyDescent="0.25">
      <c r="I1080" s="20">
        <v>43560</v>
      </c>
      <c r="O1080" s="1" t="s">
        <v>233</v>
      </c>
    </row>
    <row r="1081" spans="9:15" x14ac:dyDescent="0.25">
      <c r="I1081" s="20">
        <v>43561</v>
      </c>
      <c r="O1081" s="1" t="s">
        <v>234</v>
      </c>
    </row>
    <row r="1082" spans="9:15" x14ac:dyDescent="0.25">
      <c r="I1082" s="20">
        <v>43562</v>
      </c>
      <c r="O1082" s="1" t="s">
        <v>235</v>
      </c>
    </row>
    <row r="1083" spans="9:15" x14ac:dyDescent="0.25">
      <c r="I1083" s="20">
        <v>43563</v>
      </c>
      <c r="O1083" s="1" t="s">
        <v>236</v>
      </c>
    </row>
    <row r="1084" spans="9:15" x14ac:dyDescent="0.25">
      <c r="I1084" s="20">
        <v>43564</v>
      </c>
      <c r="O1084" s="1" t="s">
        <v>237</v>
      </c>
    </row>
    <row r="1085" spans="9:15" x14ac:dyDescent="0.25">
      <c r="I1085" s="20">
        <v>43565</v>
      </c>
      <c r="O1085" s="1" t="s">
        <v>238</v>
      </c>
    </row>
    <row r="1086" spans="9:15" x14ac:dyDescent="0.25">
      <c r="I1086" s="20">
        <v>43566</v>
      </c>
      <c r="O1086" s="1" t="s">
        <v>239</v>
      </c>
    </row>
    <row r="1087" spans="9:15" x14ac:dyDescent="0.25">
      <c r="I1087" s="20">
        <v>43567</v>
      </c>
      <c r="O1087" s="1" t="s">
        <v>240</v>
      </c>
    </row>
    <row r="1088" spans="9:15" x14ac:dyDescent="0.25">
      <c r="I1088" s="20">
        <v>43568</v>
      </c>
      <c r="O1088" s="1" t="s">
        <v>241</v>
      </c>
    </row>
    <row r="1089" spans="9:15" x14ac:dyDescent="0.25">
      <c r="I1089" s="20">
        <v>43569</v>
      </c>
      <c r="O1089" s="1" t="s">
        <v>242</v>
      </c>
    </row>
    <row r="1090" spans="9:15" x14ac:dyDescent="0.25">
      <c r="I1090" s="20">
        <v>43570</v>
      </c>
      <c r="O1090" s="1" t="s">
        <v>243</v>
      </c>
    </row>
    <row r="1091" spans="9:15" x14ac:dyDescent="0.25">
      <c r="I1091" s="20">
        <v>43571</v>
      </c>
      <c r="O1091" s="1" t="s">
        <v>244</v>
      </c>
    </row>
    <row r="1092" spans="9:15" x14ac:dyDescent="0.25">
      <c r="I1092" s="20">
        <v>43572</v>
      </c>
      <c r="O1092" s="1" t="s">
        <v>245</v>
      </c>
    </row>
    <row r="1093" spans="9:15" x14ac:dyDescent="0.25">
      <c r="I1093" s="20">
        <v>43573</v>
      </c>
      <c r="O1093" s="1" t="s">
        <v>246</v>
      </c>
    </row>
    <row r="1094" spans="9:15" x14ac:dyDescent="0.25">
      <c r="I1094" s="20">
        <v>43574</v>
      </c>
      <c r="O1094" s="1" t="s">
        <v>247</v>
      </c>
    </row>
    <row r="1095" spans="9:15" x14ac:dyDescent="0.25">
      <c r="I1095" s="20">
        <v>43575</v>
      </c>
      <c r="O1095" s="1" t="s">
        <v>248</v>
      </c>
    </row>
    <row r="1096" spans="9:15" x14ac:dyDescent="0.25">
      <c r="I1096" s="20">
        <v>43576</v>
      </c>
      <c r="O1096" s="1" t="s">
        <v>249</v>
      </c>
    </row>
    <row r="1097" spans="9:15" x14ac:dyDescent="0.25">
      <c r="I1097" s="20">
        <v>43577</v>
      </c>
      <c r="O1097" s="1" t="s">
        <v>250</v>
      </c>
    </row>
    <row r="1098" spans="9:15" x14ac:dyDescent="0.25">
      <c r="I1098" s="20">
        <v>43578</v>
      </c>
      <c r="O1098" s="1" t="s">
        <v>251</v>
      </c>
    </row>
    <row r="1099" spans="9:15" x14ac:dyDescent="0.25">
      <c r="I1099" s="20">
        <v>43579</v>
      </c>
      <c r="O1099" s="1" t="s">
        <v>252</v>
      </c>
    </row>
    <row r="1100" spans="9:15" x14ac:dyDescent="0.25">
      <c r="I1100" s="20">
        <v>43580</v>
      </c>
      <c r="O1100" s="1" t="s">
        <v>253</v>
      </c>
    </row>
    <row r="1101" spans="9:15" x14ac:dyDescent="0.25">
      <c r="I1101" s="20">
        <v>43581</v>
      </c>
      <c r="O1101" s="1" t="s">
        <v>254</v>
      </c>
    </row>
    <row r="1102" spans="9:15" x14ac:dyDescent="0.25">
      <c r="I1102" s="20">
        <v>43582</v>
      </c>
      <c r="O1102" s="1" t="s">
        <v>255</v>
      </c>
    </row>
    <row r="1103" spans="9:15" x14ac:dyDescent="0.25">
      <c r="I1103" s="20">
        <v>43583</v>
      </c>
      <c r="O1103" s="1" t="s">
        <v>256</v>
      </c>
    </row>
    <row r="1104" spans="9:15" x14ac:dyDescent="0.25">
      <c r="I1104" s="20">
        <v>43584</v>
      </c>
      <c r="O1104" s="1" t="s">
        <v>257</v>
      </c>
    </row>
    <row r="1105" spans="9:15" x14ac:dyDescent="0.25">
      <c r="I1105" s="20">
        <v>43585</v>
      </c>
      <c r="O1105" s="1" t="s">
        <v>258</v>
      </c>
    </row>
    <row r="1106" spans="9:15" x14ac:dyDescent="0.25">
      <c r="I1106" s="20">
        <v>43586</v>
      </c>
      <c r="O1106" s="1" t="s">
        <v>259</v>
      </c>
    </row>
    <row r="1107" spans="9:15" x14ac:dyDescent="0.25">
      <c r="I1107" s="20">
        <v>43587</v>
      </c>
      <c r="O1107" s="1" t="s">
        <v>260</v>
      </c>
    </row>
    <row r="1108" spans="9:15" x14ac:dyDescent="0.25">
      <c r="I1108" s="20">
        <v>43588</v>
      </c>
      <c r="O1108" s="1" t="s">
        <v>261</v>
      </c>
    </row>
    <row r="1109" spans="9:15" x14ac:dyDescent="0.25">
      <c r="I1109" s="20">
        <v>43589</v>
      </c>
      <c r="O1109" s="1" t="s">
        <v>262</v>
      </c>
    </row>
    <row r="1110" spans="9:15" x14ac:dyDescent="0.25">
      <c r="I1110" s="20">
        <v>43590</v>
      </c>
      <c r="O1110" s="1" t="s">
        <v>263</v>
      </c>
    </row>
    <row r="1111" spans="9:15" x14ac:dyDescent="0.25">
      <c r="I1111" s="20">
        <v>43591</v>
      </c>
      <c r="O1111" s="1" t="s">
        <v>264</v>
      </c>
    </row>
    <row r="1112" spans="9:15" x14ac:dyDescent="0.25">
      <c r="I1112" s="20">
        <v>43592</v>
      </c>
      <c r="O1112" s="1" t="s">
        <v>265</v>
      </c>
    </row>
    <row r="1113" spans="9:15" x14ac:dyDescent="0.25">
      <c r="I1113" s="20">
        <v>43593</v>
      </c>
      <c r="O1113" s="1" t="s">
        <v>266</v>
      </c>
    </row>
    <row r="1114" spans="9:15" x14ac:dyDescent="0.25">
      <c r="I1114" s="20">
        <v>43594</v>
      </c>
      <c r="O1114" s="1" t="s">
        <v>267</v>
      </c>
    </row>
    <row r="1115" spans="9:15" x14ac:dyDescent="0.25">
      <c r="I1115" s="20">
        <v>43595</v>
      </c>
      <c r="O1115" s="1" t="s">
        <v>268</v>
      </c>
    </row>
    <row r="1116" spans="9:15" x14ac:dyDescent="0.25">
      <c r="I1116" s="20">
        <v>43596</v>
      </c>
      <c r="O1116" s="1" t="s">
        <v>269</v>
      </c>
    </row>
    <row r="1117" spans="9:15" x14ac:dyDescent="0.25">
      <c r="I1117" s="20">
        <v>43597</v>
      </c>
      <c r="O1117" s="1" t="s">
        <v>270</v>
      </c>
    </row>
    <row r="1118" spans="9:15" x14ac:dyDescent="0.25">
      <c r="I1118" s="20">
        <v>43598</v>
      </c>
      <c r="O1118" s="1" t="s">
        <v>271</v>
      </c>
    </row>
    <row r="1119" spans="9:15" x14ac:dyDescent="0.25">
      <c r="I1119" s="20">
        <v>43599</v>
      </c>
      <c r="O1119" s="1" t="s">
        <v>272</v>
      </c>
    </row>
    <row r="1120" spans="9:15" x14ac:dyDescent="0.25">
      <c r="I1120" s="20">
        <v>43600</v>
      </c>
      <c r="O1120" s="1" t="s">
        <v>273</v>
      </c>
    </row>
    <row r="1121" spans="9:15" x14ac:dyDescent="0.25">
      <c r="I1121" s="20">
        <v>43601</v>
      </c>
      <c r="O1121" s="1" t="s">
        <v>274</v>
      </c>
    </row>
    <row r="1122" spans="9:15" x14ac:dyDescent="0.25">
      <c r="I1122" s="20">
        <v>43602</v>
      </c>
      <c r="O1122" s="1" t="s">
        <v>275</v>
      </c>
    </row>
    <row r="1123" spans="9:15" x14ac:dyDescent="0.25">
      <c r="I1123" s="20">
        <v>43603</v>
      </c>
      <c r="O1123" s="1" t="s">
        <v>276</v>
      </c>
    </row>
    <row r="1124" spans="9:15" x14ac:dyDescent="0.25">
      <c r="I1124" s="20">
        <v>43604</v>
      </c>
      <c r="O1124" s="1" t="s">
        <v>277</v>
      </c>
    </row>
    <row r="1125" spans="9:15" x14ac:dyDescent="0.25">
      <c r="I1125" s="20">
        <v>43605</v>
      </c>
      <c r="O1125" s="1" t="s">
        <v>278</v>
      </c>
    </row>
    <row r="1126" spans="9:15" x14ac:dyDescent="0.25">
      <c r="I1126" s="20">
        <v>43606</v>
      </c>
      <c r="O1126" s="1" t="s">
        <v>279</v>
      </c>
    </row>
    <row r="1127" spans="9:15" x14ac:dyDescent="0.25">
      <c r="I1127" s="20">
        <v>43607</v>
      </c>
      <c r="O1127" s="1" t="s">
        <v>280</v>
      </c>
    </row>
    <row r="1128" spans="9:15" x14ac:dyDescent="0.25">
      <c r="I1128" s="20">
        <v>43608</v>
      </c>
      <c r="O1128" s="1" t="s">
        <v>281</v>
      </c>
    </row>
    <row r="1129" spans="9:15" x14ac:dyDescent="0.25">
      <c r="I1129" s="20">
        <v>43609</v>
      </c>
      <c r="O1129" s="1" t="s">
        <v>282</v>
      </c>
    </row>
    <row r="1130" spans="9:15" x14ac:dyDescent="0.25">
      <c r="I1130" s="20">
        <v>43610</v>
      </c>
      <c r="O1130" s="1" t="s">
        <v>283</v>
      </c>
    </row>
    <row r="1131" spans="9:15" x14ac:dyDescent="0.25">
      <c r="I1131" s="20">
        <v>43611</v>
      </c>
      <c r="O1131" s="1" t="s">
        <v>284</v>
      </c>
    </row>
    <row r="1132" spans="9:15" x14ac:dyDescent="0.25">
      <c r="I1132" s="20">
        <v>43612</v>
      </c>
      <c r="O1132" s="1" t="s">
        <v>285</v>
      </c>
    </row>
    <row r="1133" spans="9:15" x14ac:dyDescent="0.25">
      <c r="I1133" s="20">
        <v>43613</v>
      </c>
      <c r="O1133" s="1" t="s">
        <v>286</v>
      </c>
    </row>
    <row r="1134" spans="9:15" x14ac:dyDescent="0.25">
      <c r="I1134" s="20">
        <v>43614</v>
      </c>
      <c r="O1134" s="1" t="s">
        <v>287</v>
      </c>
    </row>
    <row r="1135" spans="9:15" x14ac:dyDescent="0.25">
      <c r="I1135" s="20">
        <v>43615</v>
      </c>
      <c r="O1135" s="1" t="s">
        <v>288</v>
      </c>
    </row>
    <row r="1136" spans="9:15" x14ac:dyDescent="0.25">
      <c r="I1136" s="20">
        <v>43616</v>
      </c>
      <c r="O1136" s="1" t="s">
        <v>289</v>
      </c>
    </row>
    <row r="1137" spans="9:15" x14ac:dyDescent="0.25">
      <c r="I1137" s="20">
        <v>43617</v>
      </c>
      <c r="O1137" s="1" t="s">
        <v>290</v>
      </c>
    </row>
    <row r="1138" spans="9:15" x14ac:dyDescent="0.25">
      <c r="I1138" s="20">
        <v>43618</v>
      </c>
      <c r="O1138" s="1" t="s">
        <v>291</v>
      </c>
    </row>
    <row r="1139" spans="9:15" x14ac:dyDescent="0.25">
      <c r="I1139" s="20">
        <v>43619</v>
      </c>
      <c r="O1139" s="1" t="s">
        <v>292</v>
      </c>
    </row>
    <row r="1140" spans="9:15" x14ac:dyDescent="0.25">
      <c r="I1140" s="20">
        <v>43620</v>
      </c>
      <c r="O1140" s="1" t="s">
        <v>293</v>
      </c>
    </row>
    <row r="1141" spans="9:15" x14ac:dyDescent="0.25">
      <c r="I1141" s="20">
        <v>43621</v>
      </c>
      <c r="O1141" s="1" t="s">
        <v>294</v>
      </c>
    </row>
    <row r="1142" spans="9:15" x14ac:dyDescent="0.25">
      <c r="I1142" s="20">
        <v>43622</v>
      </c>
      <c r="O1142" s="1" t="s">
        <v>295</v>
      </c>
    </row>
    <row r="1143" spans="9:15" x14ac:dyDescent="0.25">
      <c r="I1143" s="20">
        <v>43623</v>
      </c>
      <c r="O1143" s="1" t="s">
        <v>296</v>
      </c>
    </row>
    <row r="1144" spans="9:15" x14ac:dyDescent="0.25">
      <c r="I1144" s="20">
        <v>43624</v>
      </c>
      <c r="O1144" s="1" t="s">
        <v>297</v>
      </c>
    </row>
    <row r="1145" spans="9:15" x14ac:dyDescent="0.25">
      <c r="I1145" s="20">
        <v>43625</v>
      </c>
      <c r="O1145" s="1" t="s">
        <v>298</v>
      </c>
    </row>
    <row r="1146" spans="9:15" x14ac:dyDescent="0.25">
      <c r="I1146" s="20">
        <v>43626</v>
      </c>
      <c r="O1146" s="1" t="s">
        <v>299</v>
      </c>
    </row>
    <row r="1147" spans="9:15" x14ac:dyDescent="0.25">
      <c r="I1147" s="20">
        <v>43627</v>
      </c>
      <c r="O1147" s="1" t="s">
        <v>300</v>
      </c>
    </row>
    <row r="1148" spans="9:15" x14ac:dyDescent="0.25">
      <c r="I1148" s="20">
        <v>43628</v>
      </c>
      <c r="O1148" s="1" t="s">
        <v>301</v>
      </c>
    </row>
    <row r="1149" spans="9:15" x14ac:dyDescent="0.25">
      <c r="I1149" s="20">
        <v>43629</v>
      </c>
      <c r="O1149" s="1" t="s">
        <v>302</v>
      </c>
    </row>
    <row r="1150" spans="9:15" x14ac:dyDescent="0.25">
      <c r="I1150" s="20">
        <v>43630</v>
      </c>
      <c r="O1150" s="1" t="s">
        <v>303</v>
      </c>
    </row>
    <row r="1151" spans="9:15" x14ac:dyDescent="0.25">
      <c r="I1151" s="20">
        <v>43631</v>
      </c>
      <c r="O1151" s="1" t="s">
        <v>304</v>
      </c>
    </row>
    <row r="1152" spans="9:15" x14ac:dyDescent="0.25">
      <c r="I1152" s="20">
        <v>43632</v>
      </c>
      <c r="O1152" s="1" t="s">
        <v>305</v>
      </c>
    </row>
    <row r="1153" spans="9:15" x14ac:dyDescent="0.25">
      <c r="I1153" s="20">
        <v>43633</v>
      </c>
      <c r="O1153" s="1" t="s">
        <v>306</v>
      </c>
    </row>
    <row r="1154" spans="9:15" x14ac:dyDescent="0.25">
      <c r="I1154" s="20">
        <v>43634</v>
      </c>
      <c r="O1154" s="1" t="s">
        <v>307</v>
      </c>
    </row>
    <row r="1155" spans="9:15" x14ac:dyDescent="0.25">
      <c r="I1155" s="20">
        <v>43635</v>
      </c>
      <c r="O1155" s="1" t="s">
        <v>308</v>
      </c>
    </row>
    <row r="1156" spans="9:15" x14ac:dyDescent="0.25">
      <c r="I1156" s="20">
        <v>43636</v>
      </c>
      <c r="O1156" s="1" t="s">
        <v>309</v>
      </c>
    </row>
    <row r="1157" spans="9:15" x14ac:dyDescent="0.25">
      <c r="I1157" s="20">
        <v>43637</v>
      </c>
      <c r="O1157" s="1" t="s">
        <v>310</v>
      </c>
    </row>
    <row r="1158" spans="9:15" x14ac:dyDescent="0.25">
      <c r="I1158" s="20">
        <v>43638</v>
      </c>
      <c r="O1158" s="1" t="s">
        <v>311</v>
      </c>
    </row>
    <row r="1159" spans="9:15" x14ac:dyDescent="0.25">
      <c r="I1159" s="20">
        <v>43639</v>
      </c>
      <c r="O1159" s="1" t="s">
        <v>312</v>
      </c>
    </row>
    <row r="1160" spans="9:15" x14ac:dyDescent="0.25">
      <c r="I1160" s="20">
        <v>43640</v>
      </c>
      <c r="O1160" s="1" t="s">
        <v>313</v>
      </c>
    </row>
    <row r="1161" spans="9:15" x14ac:dyDescent="0.25">
      <c r="I1161" s="20">
        <v>43641</v>
      </c>
      <c r="O1161" s="1" t="s">
        <v>314</v>
      </c>
    </row>
    <row r="1162" spans="9:15" x14ac:dyDescent="0.25">
      <c r="I1162" s="20">
        <v>43642</v>
      </c>
      <c r="O1162" s="1" t="s">
        <v>315</v>
      </c>
    </row>
    <row r="1163" spans="9:15" x14ac:dyDescent="0.25">
      <c r="I1163" s="20">
        <v>43643</v>
      </c>
      <c r="O1163" s="1" t="s">
        <v>316</v>
      </c>
    </row>
    <row r="1164" spans="9:15" x14ac:dyDescent="0.25">
      <c r="I1164" s="20">
        <v>43644</v>
      </c>
      <c r="O1164" s="1" t="s">
        <v>317</v>
      </c>
    </row>
    <row r="1165" spans="9:15" x14ac:dyDescent="0.25">
      <c r="I1165" s="20">
        <v>43645</v>
      </c>
      <c r="O1165" s="1" t="s">
        <v>318</v>
      </c>
    </row>
    <row r="1166" spans="9:15" x14ac:dyDescent="0.25">
      <c r="I1166" s="20">
        <v>43646</v>
      </c>
      <c r="O1166" s="1" t="s">
        <v>319</v>
      </c>
    </row>
    <row r="1167" spans="9:15" x14ac:dyDescent="0.25">
      <c r="I1167" s="20">
        <v>43647</v>
      </c>
      <c r="O1167" s="1" t="s">
        <v>320</v>
      </c>
    </row>
    <row r="1168" spans="9:15" x14ac:dyDescent="0.25">
      <c r="I1168" s="20">
        <v>43648</v>
      </c>
      <c r="O1168" s="1" t="s">
        <v>321</v>
      </c>
    </row>
    <row r="1169" spans="9:15" x14ac:dyDescent="0.25">
      <c r="I1169" s="20">
        <v>43649</v>
      </c>
      <c r="O1169" s="1" t="s">
        <v>322</v>
      </c>
    </row>
    <row r="1170" spans="9:15" x14ac:dyDescent="0.25">
      <c r="I1170" s="20">
        <v>43650</v>
      </c>
      <c r="O1170" s="1" t="s">
        <v>323</v>
      </c>
    </row>
    <row r="1171" spans="9:15" x14ac:dyDescent="0.25">
      <c r="I1171" s="20">
        <v>43651</v>
      </c>
      <c r="O1171" s="1" t="s">
        <v>324</v>
      </c>
    </row>
    <row r="1172" spans="9:15" x14ac:dyDescent="0.25">
      <c r="I1172" s="20">
        <v>43652</v>
      </c>
      <c r="O1172" s="1" t="s">
        <v>325</v>
      </c>
    </row>
    <row r="1173" spans="9:15" x14ac:dyDescent="0.25">
      <c r="I1173" s="20">
        <v>43653</v>
      </c>
      <c r="O1173" s="1" t="s">
        <v>326</v>
      </c>
    </row>
    <row r="1174" spans="9:15" x14ac:dyDescent="0.25">
      <c r="I1174" s="20">
        <v>43654</v>
      </c>
      <c r="O1174" s="1" t="s">
        <v>327</v>
      </c>
    </row>
    <row r="1175" spans="9:15" x14ac:dyDescent="0.25">
      <c r="I1175" s="20">
        <v>43655</v>
      </c>
      <c r="O1175" s="1" t="s">
        <v>328</v>
      </c>
    </row>
    <row r="1176" spans="9:15" x14ac:dyDescent="0.25">
      <c r="I1176" s="20">
        <v>43656</v>
      </c>
      <c r="O1176" s="1" t="s">
        <v>329</v>
      </c>
    </row>
    <row r="1177" spans="9:15" x14ac:dyDescent="0.25">
      <c r="I1177" s="20">
        <v>43657</v>
      </c>
      <c r="O1177" s="1" t="s">
        <v>330</v>
      </c>
    </row>
    <row r="1178" spans="9:15" x14ac:dyDescent="0.25">
      <c r="I1178" s="20">
        <v>43658</v>
      </c>
      <c r="O1178" s="1" t="s">
        <v>331</v>
      </c>
    </row>
    <row r="1179" spans="9:15" x14ac:dyDescent="0.25">
      <c r="I1179" s="20">
        <v>43659</v>
      </c>
      <c r="O1179" s="1" t="s">
        <v>332</v>
      </c>
    </row>
    <row r="1180" spans="9:15" x14ac:dyDescent="0.25">
      <c r="I1180" s="20">
        <v>43660</v>
      </c>
      <c r="O1180" s="1" t="s">
        <v>333</v>
      </c>
    </row>
    <row r="1181" spans="9:15" x14ac:dyDescent="0.25">
      <c r="I1181" s="20">
        <v>43661</v>
      </c>
      <c r="O1181" s="1" t="s">
        <v>334</v>
      </c>
    </row>
    <row r="1182" spans="9:15" x14ac:dyDescent="0.25">
      <c r="I1182" s="20">
        <v>43662</v>
      </c>
      <c r="O1182" s="1" t="s">
        <v>335</v>
      </c>
    </row>
    <row r="1183" spans="9:15" x14ac:dyDescent="0.25">
      <c r="I1183" s="20">
        <v>43663</v>
      </c>
      <c r="O1183" s="1" t="s">
        <v>336</v>
      </c>
    </row>
    <row r="1184" spans="9:15" x14ac:dyDescent="0.25">
      <c r="I1184" s="20">
        <v>43664</v>
      </c>
      <c r="O1184" s="1" t="s">
        <v>337</v>
      </c>
    </row>
    <row r="1185" spans="9:15" x14ac:dyDescent="0.25">
      <c r="I1185" s="20">
        <v>43665</v>
      </c>
      <c r="O1185" s="1" t="s">
        <v>338</v>
      </c>
    </row>
    <row r="1186" spans="9:15" x14ac:dyDescent="0.25">
      <c r="I1186" s="20">
        <v>43666</v>
      </c>
      <c r="O1186" s="1" t="s">
        <v>339</v>
      </c>
    </row>
    <row r="1187" spans="9:15" x14ac:dyDescent="0.25">
      <c r="I1187" s="20">
        <v>43667</v>
      </c>
      <c r="O1187" s="1" t="s">
        <v>340</v>
      </c>
    </row>
    <row r="1188" spans="9:15" x14ac:dyDescent="0.25">
      <c r="I1188" s="20">
        <v>43668</v>
      </c>
      <c r="O1188" s="1" t="s">
        <v>341</v>
      </c>
    </row>
    <row r="1189" spans="9:15" x14ac:dyDescent="0.25">
      <c r="I1189" s="20">
        <v>43669</v>
      </c>
      <c r="O1189" s="1" t="s">
        <v>342</v>
      </c>
    </row>
    <row r="1190" spans="9:15" x14ac:dyDescent="0.25">
      <c r="I1190" s="20">
        <v>43670</v>
      </c>
      <c r="O1190" s="1" t="s">
        <v>343</v>
      </c>
    </row>
    <row r="1191" spans="9:15" x14ac:dyDescent="0.25">
      <c r="I1191" s="20">
        <v>43671</v>
      </c>
      <c r="O1191" s="1" t="s">
        <v>344</v>
      </c>
    </row>
    <row r="1192" spans="9:15" x14ac:dyDescent="0.25">
      <c r="I1192" s="20">
        <v>43672</v>
      </c>
      <c r="O1192" s="1" t="s">
        <v>345</v>
      </c>
    </row>
    <row r="1193" spans="9:15" x14ac:dyDescent="0.25">
      <c r="I1193" s="20">
        <v>43673</v>
      </c>
      <c r="O1193" s="1" t="s">
        <v>346</v>
      </c>
    </row>
    <row r="1194" spans="9:15" x14ac:dyDescent="0.25">
      <c r="I1194" s="20">
        <v>43674</v>
      </c>
      <c r="O1194" s="1" t="s">
        <v>347</v>
      </c>
    </row>
    <row r="1195" spans="9:15" x14ac:dyDescent="0.25">
      <c r="I1195" s="20">
        <v>43675</v>
      </c>
      <c r="O1195" s="1" t="s">
        <v>348</v>
      </c>
    </row>
    <row r="1196" spans="9:15" x14ac:dyDescent="0.25">
      <c r="I1196" s="20">
        <v>43676</v>
      </c>
      <c r="O1196" s="1" t="s">
        <v>349</v>
      </c>
    </row>
    <row r="1197" spans="9:15" x14ac:dyDescent="0.25">
      <c r="I1197" s="20">
        <v>43677</v>
      </c>
      <c r="O1197" s="1" t="s">
        <v>350</v>
      </c>
    </row>
    <row r="1198" spans="9:15" x14ac:dyDescent="0.25">
      <c r="I1198" s="20">
        <v>43678</v>
      </c>
      <c r="O1198" s="1" t="s">
        <v>351</v>
      </c>
    </row>
    <row r="1199" spans="9:15" x14ac:dyDescent="0.25">
      <c r="I1199" s="20">
        <v>43679</v>
      </c>
      <c r="O1199" s="1" t="s">
        <v>352</v>
      </c>
    </row>
    <row r="1200" spans="9:15" x14ac:dyDescent="0.25">
      <c r="I1200" s="20">
        <v>43680</v>
      </c>
      <c r="O1200" s="1" t="s">
        <v>353</v>
      </c>
    </row>
    <row r="1201" spans="9:15" x14ac:dyDescent="0.25">
      <c r="I1201" s="20">
        <v>43681</v>
      </c>
      <c r="O1201" s="1" t="s">
        <v>354</v>
      </c>
    </row>
    <row r="1202" spans="9:15" x14ac:dyDescent="0.25">
      <c r="I1202" s="20">
        <v>43682</v>
      </c>
      <c r="O1202" s="1" t="s">
        <v>355</v>
      </c>
    </row>
    <row r="1203" spans="9:15" x14ac:dyDescent="0.25">
      <c r="I1203" s="20">
        <v>43683</v>
      </c>
      <c r="O1203" s="1" t="s">
        <v>356</v>
      </c>
    </row>
    <row r="1204" spans="9:15" x14ac:dyDescent="0.25">
      <c r="I1204" s="20">
        <v>43684</v>
      </c>
      <c r="O1204" s="1" t="s">
        <v>357</v>
      </c>
    </row>
    <row r="1205" spans="9:15" x14ac:dyDescent="0.25">
      <c r="I1205" s="20">
        <v>43685</v>
      </c>
      <c r="O1205" s="1" t="s">
        <v>358</v>
      </c>
    </row>
    <row r="1206" spans="9:15" x14ac:dyDescent="0.25">
      <c r="I1206" s="20">
        <v>43686</v>
      </c>
      <c r="O1206" s="1" t="s">
        <v>359</v>
      </c>
    </row>
    <row r="1207" spans="9:15" x14ac:dyDescent="0.25">
      <c r="I1207" s="20">
        <v>43687</v>
      </c>
      <c r="O1207" s="1" t="s">
        <v>360</v>
      </c>
    </row>
    <row r="1208" spans="9:15" x14ac:dyDescent="0.25">
      <c r="I1208" s="20">
        <v>43688</v>
      </c>
      <c r="O1208" s="1" t="s">
        <v>361</v>
      </c>
    </row>
    <row r="1209" spans="9:15" x14ac:dyDescent="0.25">
      <c r="I1209" s="20">
        <v>43689</v>
      </c>
      <c r="O1209" s="1" t="s">
        <v>362</v>
      </c>
    </row>
    <row r="1210" spans="9:15" x14ac:dyDescent="0.25">
      <c r="I1210" s="20">
        <v>43690</v>
      </c>
      <c r="O1210" s="1" t="s">
        <v>363</v>
      </c>
    </row>
    <row r="1211" spans="9:15" x14ac:dyDescent="0.25">
      <c r="I1211" s="20">
        <v>43691</v>
      </c>
      <c r="O1211" s="1" t="s">
        <v>364</v>
      </c>
    </row>
    <row r="1212" spans="9:15" x14ac:dyDescent="0.25">
      <c r="I1212" s="20">
        <v>43692</v>
      </c>
      <c r="O1212" s="1" t="s">
        <v>365</v>
      </c>
    </row>
    <row r="1213" spans="9:15" x14ac:dyDescent="0.25">
      <c r="I1213" s="20">
        <v>43693</v>
      </c>
      <c r="O1213" s="1" t="s">
        <v>366</v>
      </c>
    </row>
    <row r="1214" spans="9:15" x14ac:dyDescent="0.25">
      <c r="I1214" s="20">
        <v>43694</v>
      </c>
      <c r="O1214" s="1" t="s">
        <v>367</v>
      </c>
    </row>
    <row r="1215" spans="9:15" x14ac:dyDescent="0.25">
      <c r="I1215" s="20">
        <v>43695</v>
      </c>
      <c r="O1215" s="1" t="s">
        <v>368</v>
      </c>
    </row>
    <row r="1216" spans="9:15" x14ac:dyDescent="0.25">
      <c r="I1216" s="20">
        <v>43696</v>
      </c>
      <c r="O1216" s="1" t="s">
        <v>369</v>
      </c>
    </row>
    <row r="1217" spans="9:15" x14ac:dyDescent="0.25">
      <c r="I1217" s="20">
        <v>43697</v>
      </c>
      <c r="O1217" s="1" t="s">
        <v>370</v>
      </c>
    </row>
    <row r="1218" spans="9:15" x14ac:dyDescent="0.25">
      <c r="I1218" s="20">
        <v>43698</v>
      </c>
      <c r="O1218" s="1" t="s">
        <v>371</v>
      </c>
    </row>
    <row r="1219" spans="9:15" x14ac:dyDescent="0.25">
      <c r="I1219" s="20">
        <v>43699</v>
      </c>
      <c r="O1219" s="1" t="s">
        <v>372</v>
      </c>
    </row>
    <row r="1220" spans="9:15" x14ac:dyDescent="0.25">
      <c r="I1220" s="20">
        <v>43700</v>
      </c>
      <c r="O1220" s="1" t="s">
        <v>373</v>
      </c>
    </row>
    <row r="1221" spans="9:15" x14ac:dyDescent="0.25">
      <c r="I1221" s="20">
        <v>43701</v>
      </c>
      <c r="O1221" s="1" t="s">
        <v>374</v>
      </c>
    </row>
    <row r="1222" spans="9:15" x14ac:dyDescent="0.25">
      <c r="I1222" s="20">
        <v>43702</v>
      </c>
      <c r="O1222" s="1" t="s">
        <v>375</v>
      </c>
    </row>
    <row r="1223" spans="9:15" x14ac:dyDescent="0.25">
      <c r="I1223" s="20">
        <v>43703</v>
      </c>
      <c r="O1223" s="1" t="s">
        <v>376</v>
      </c>
    </row>
    <row r="1224" spans="9:15" x14ac:dyDescent="0.25">
      <c r="I1224" s="20">
        <v>43704</v>
      </c>
      <c r="O1224" s="1" t="s">
        <v>377</v>
      </c>
    </row>
    <row r="1225" spans="9:15" x14ac:dyDescent="0.25">
      <c r="I1225" s="20">
        <v>43705</v>
      </c>
      <c r="O1225" s="1" t="s">
        <v>378</v>
      </c>
    </row>
    <row r="1226" spans="9:15" x14ac:dyDescent="0.25">
      <c r="I1226" s="20">
        <v>43706</v>
      </c>
    </row>
    <row r="1227" spans="9:15" x14ac:dyDescent="0.25">
      <c r="I1227" s="20">
        <v>43707</v>
      </c>
    </row>
    <row r="1228" spans="9:15" x14ac:dyDescent="0.25">
      <c r="I1228" s="20">
        <v>43708</v>
      </c>
    </row>
    <row r="1229" spans="9:15" x14ac:dyDescent="0.25">
      <c r="I1229" s="20">
        <v>43709</v>
      </c>
    </row>
    <row r="1230" spans="9:15" x14ac:dyDescent="0.25">
      <c r="I1230" s="20">
        <v>43710</v>
      </c>
    </row>
    <row r="1231" spans="9:15" x14ac:dyDescent="0.25">
      <c r="I1231" s="20">
        <v>43711</v>
      </c>
    </row>
    <row r="1232" spans="9:15" x14ac:dyDescent="0.25">
      <c r="I1232" s="20">
        <v>43712</v>
      </c>
    </row>
    <row r="1233" spans="9:9" x14ac:dyDescent="0.25">
      <c r="I1233" s="20">
        <v>43713</v>
      </c>
    </row>
    <row r="1234" spans="9:9" x14ac:dyDescent="0.25">
      <c r="I1234" s="20">
        <v>43714</v>
      </c>
    </row>
    <row r="1235" spans="9:9" x14ac:dyDescent="0.25">
      <c r="I1235" s="20">
        <v>43715</v>
      </c>
    </row>
    <row r="1236" spans="9:9" x14ac:dyDescent="0.25">
      <c r="I1236" s="20">
        <v>43716</v>
      </c>
    </row>
    <row r="1237" spans="9:9" x14ac:dyDescent="0.25">
      <c r="I1237" s="20">
        <v>43717</v>
      </c>
    </row>
    <row r="1238" spans="9:9" x14ac:dyDescent="0.25">
      <c r="I1238" s="20">
        <v>43718</v>
      </c>
    </row>
    <row r="1239" spans="9:9" x14ac:dyDescent="0.25">
      <c r="I1239" s="20">
        <v>43719</v>
      </c>
    </row>
    <row r="1240" spans="9:9" x14ac:dyDescent="0.25">
      <c r="I1240" s="20">
        <v>43720</v>
      </c>
    </row>
    <row r="1241" spans="9:9" x14ac:dyDescent="0.25">
      <c r="I1241" s="20">
        <v>43721</v>
      </c>
    </row>
    <row r="1242" spans="9:9" x14ac:dyDescent="0.25">
      <c r="I1242" s="20">
        <v>43722</v>
      </c>
    </row>
    <row r="1243" spans="9:9" x14ac:dyDescent="0.25">
      <c r="I1243" s="20">
        <v>43723</v>
      </c>
    </row>
    <row r="1244" spans="9:9" x14ac:dyDescent="0.25">
      <c r="I1244" s="20">
        <v>43724</v>
      </c>
    </row>
    <row r="1245" spans="9:9" x14ac:dyDescent="0.25">
      <c r="I1245" s="20">
        <v>43725</v>
      </c>
    </row>
    <row r="1246" spans="9:9" x14ac:dyDescent="0.25">
      <c r="I1246" s="20">
        <v>43726</v>
      </c>
    </row>
    <row r="1247" spans="9:9" x14ac:dyDescent="0.25">
      <c r="I1247" s="20">
        <v>43727</v>
      </c>
    </row>
    <row r="1248" spans="9:9" x14ac:dyDescent="0.25">
      <c r="I1248" s="20">
        <v>43728</v>
      </c>
    </row>
    <row r="1249" spans="9:9" x14ac:dyDescent="0.25">
      <c r="I1249" s="20">
        <v>43729</v>
      </c>
    </row>
    <row r="1250" spans="9:9" x14ac:dyDescent="0.25">
      <c r="I1250" s="20">
        <v>43730</v>
      </c>
    </row>
    <row r="1251" spans="9:9" x14ac:dyDescent="0.25">
      <c r="I1251" s="20">
        <v>43731</v>
      </c>
    </row>
    <row r="1252" spans="9:9" x14ac:dyDescent="0.25">
      <c r="I1252" s="20">
        <v>43732</v>
      </c>
    </row>
    <row r="1253" spans="9:9" x14ac:dyDescent="0.25">
      <c r="I1253" s="20">
        <v>43733</v>
      </c>
    </row>
    <row r="1254" spans="9:9" x14ac:dyDescent="0.25">
      <c r="I1254" s="20">
        <v>43734</v>
      </c>
    </row>
    <row r="1255" spans="9:9" x14ac:dyDescent="0.25">
      <c r="I1255" s="20">
        <v>43735</v>
      </c>
    </row>
    <row r="1256" spans="9:9" x14ac:dyDescent="0.25">
      <c r="I1256" s="20">
        <v>43736</v>
      </c>
    </row>
    <row r="1257" spans="9:9" x14ac:dyDescent="0.25">
      <c r="I1257" s="20">
        <v>43737</v>
      </c>
    </row>
    <row r="1258" spans="9:9" x14ac:dyDescent="0.25">
      <c r="I1258" s="20">
        <v>43738</v>
      </c>
    </row>
    <row r="1259" spans="9:9" x14ac:dyDescent="0.25">
      <c r="I1259" s="20">
        <v>43739</v>
      </c>
    </row>
    <row r="1260" spans="9:9" x14ac:dyDescent="0.25">
      <c r="I1260" s="20">
        <v>43740</v>
      </c>
    </row>
    <row r="1261" spans="9:9" x14ac:dyDescent="0.25">
      <c r="I1261" s="20">
        <v>43741</v>
      </c>
    </row>
    <row r="1262" spans="9:9" x14ac:dyDescent="0.25">
      <c r="I1262" s="20">
        <v>43742</v>
      </c>
    </row>
    <row r="1263" spans="9:9" x14ac:dyDescent="0.25">
      <c r="I1263" s="20">
        <v>43743</v>
      </c>
    </row>
    <row r="1264" spans="9:9" x14ac:dyDescent="0.25">
      <c r="I1264" s="20">
        <v>43744</v>
      </c>
    </row>
    <row r="1265" spans="9:9" x14ac:dyDescent="0.25">
      <c r="I1265" s="20">
        <v>43745</v>
      </c>
    </row>
    <row r="1266" spans="9:9" x14ac:dyDescent="0.25">
      <c r="I1266" s="20">
        <v>43746</v>
      </c>
    </row>
    <row r="1267" spans="9:9" x14ac:dyDescent="0.25">
      <c r="I1267" s="20">
        <v>43747</v>
      </c>
    </row>
    <row r="1268" spans="9:9" x14ac:dyDescent="0.25">
      <c r="I1268" s="20">
        <v>43748</v>
      </c>
    </row>
    <row r="1269" spans="9:9" x14ac:dyDescent="0.25">
      <c r="I1269" s="20">
        <v>43749</v>
      </c>
    </row>
    <row r="1270" spans="9:9" x14ac:dyDescent="0.25">
      <c r="I1270" s="20">
        <v>43750</v>
      </c>
    </row>
    <row r="1271" spans="9:9" x14ac:dyDescent="0.25">
      <c r="I1271" s="20">
        <v>43751</v>
      </c>
    </row>
    <row r="1272" spans="9:9" x14ac:dyDescent="0.25">
      <c r="I1272" s="20">
        <v>43752</v>
      </c>
    </row>
    <row r="1273" spans="9:9" x14ac:dyDescent="0.25">
      <c r="I1273" s="20">
        <v>43753</v>
      </c>
    </row>
    <row r="1274" spans="9:9" x14ac:dyDescent="0.25">
      <c r="I1274" s="20">
        <v>43754</v>
      </c>
    </row>
    <row r="1275" spans="9:9" x14ac:dyDescent="0.25">
      <c r="I1275" s="20">
        <v>43755</v>
      </c>
    </row>
    <row r="1276" spans="9:9" x14ac:dyDescent="0.25">
      <c r="I1276" s="20">
        <v>43756</v>
      </c>
    </row>
    <row r="1277" spans="9:9" x14ac:dyDescent="0.25">
      <c r="I1277" s="20">
        <v>43757</v>
      </c>
    </row>
    <row r="1278" spans="9:9" x14ac:dyDescent="0.25">
      <c r="I1278" s="20">
        <v>43758</v>
      </c>
    </row>
    <row r="1279" spans="9:9" x14ac:dyDescent="0.25">
      <c r="I1279" s="20">
        <v>43759</v>
      </c>
    </row>
    <row r="1280" spans="9:9" x14ac:dyDescent="0.25">
      <c r="I1280" s="20">
        <v>43760</v>
      </c>
    </row>
    <row r="1281" spans="9:9" x14ac:dyDescent="0.25">
      <c r="I1281" s="20">
        <v>43761</v>
      </c>
    </row>
    <row r="1282" spans="9:9" x14ac:dyDescent="0.25">
      <c r="I1282" s="20">
        <v>43762</v>
      </c>
    </row>
    <row r="1283" spans="9:9" x14ac:dyDescent="0.25">
      <c r="I1283" s="20">
        <v>43763</v>
      </c>
    </row>
    <row r="1284" spans="9:9" x14ac:dyDescent="0.25">
      <c r="I1284" s="20">
        <v>43764</v>
      </c>
    </row>
    <row r="1285" spans="9:9" x14ac:dyDescent="0.25">
      <c r="I1285" s="20">
        <v>43765</v>
      </c>
    </row>
    <row r="1286" spans="9:9" x14ac:dyDescent="0.25">
      <c r="I1286" s="20">
        <v>43766</v>
      </c>
    </row>
    <row r="1287" spans="9:9" x14ac:dyDescent="0.25">
      <c r="I1287" s="20">
        <v>43767</v>
      </c>
    </row>
    <row r="1288" spans="9:9" x14ac:dyDescent="0.25">
      <c r="I1288" s="20">
        <v>43768</v>
      </c>
    </row>
    <row r="1289" spans="9:9" x14ac:dyDescent="0.25">
      <c r="I1289" s="20">
        <v>43769</v>
      </c>
    </row>
    <row r="1290" spans="9:9" x14ac:dyDescent="0.25">
      <c r="I1290" s="20">
        <v>43770</v>
      </c>
    </row>
    <row r="1291" spans="9:9" x14ac:dyDescent="0.25">
      <c r="I1291" s="20">
        <v>43771</v>
      </c>
    </row>
    <row r="1292" spans="9:9" x14ac:dyDescent="0.25">
      <c r="I1292" s="20">
        <v>43772</v>
      </c>
    </row>
    <row r="1293" spans="9:9" x14ac:dyDescent="0.25">
      <c r="I1293" s="20">
        <v>43773</v>
      </c>
    </row>
    <row r="1294" spans="9:9" x14ac:dyDescent="0.25">
      <c r="I1294" s="20">
        <v>43774</v>
      </c>
    </row>
    <row r="1295" spans="9:9" x14ac:dyDescent="0.25">
      <c r="I1295" s="20">
        <v>43775</v>
      </c>
    </row>
    <row r="1296" spans="9:9" x14ac:dyDescent="0.25">
      <c r="I1296" s="20">
        <v>43776</v>
      </c>
    </row>
    <row r="1297" spans="9:9" x14ac:dyDescent="0.25">
      <c r="I1297" s="20">
        <v>43777</v>
      </c>
    </row>
    <row r="1298" spans="9:9" x14ac:dyDescent="0.25">
      <c r="I1298" s="20">
        <v>43778</v>
      </c>
    </row>
    <row r="1299" spans="9:9" x14ac:dyDescent="0.25">
      <c r="I1299" s="20">
        <v>43779</v>
      </c>
    </row>
    <row r="1300" spans="9:9" x14ac:dyDescent="0.25">
      <c r="I1300" s="20">
        <v>43780</v>
      </c>
    </row>
    <row r="1301" spans="9:9" x14ac:dyDescent="0.25">
      <c r="I1301" s="20">
        <v>43781</v>
      </c>
    </row>
    <row r="1302" spans="9:9" x14ac:dyDescent="0.25">
      <c r="I1302" s="20">
        <v>43782</v>
      </c>
    </row>
    <row r="1303" spans="9:9" x14ac:dyDescent="0.25">
      <c r="I1303" s="20">
        <v>43783</v>
      </c>
    </row>
    <row r="1304" spans="9:9" x14ac:dyDescent="0.25">
      <c r="I1304" s="20">
        <v>43784</v>
      </c>
    </row>
    <row r="1305" spans="9:9" x14ac:dyDescent="0.25">
      <c r="I1305" s="20">
        <v>43785</v>
      </c>
    </row>
    <row r="1306" spans="9:9" x14ac:dyDescent="0.25">
      <c r="I1306" s="20">
        <v>43786</v>
      </c>
    </row>
    <row r="1307" spans="9:9" x14ac:dyDescent="0.25">
      <c r="I1307" s="20">
        <v>43787</v>
      </c>
    </row>
    <row r="1308" spans="9:9" x14ac:dyDescent="0.25">
      <c r="I1308" s="20">
        <v>43788</v>
      </c>
    </row>
    <row r="1309" spans="9:9" x14ac:dyDescent="0.25">
      <c r="I1309" s="20">
        <v>43789</v>
      </c>
    </row>
    <row r="1310" spans="9:9" x14ac:dyDescent="0.25">
      <c r="I1310" s="20">
        <v>43790</v>
      </c>
    </row>
    <row r="1311" spans="9:9" x14ac:dyDescent="0.25">
      <c r="I1311" s="20">
        <v>43791</v>
      </c>
    </row>
    <row r="1312" spans="9:9" x14ac:dyDescent="0.25">
      <c r="I1312" s="20">
        <v>43792</v>
      </c>
    </row>
    <row r="1313" spans="9:9" x14ac:dyDescent="0.25">
      <c r="I1313" s="20">
        <v>43793</v>
      </c>
    </row>
    <row r="1314" spans="9:9" x14ac:dyDescent="0.25">
      <c r="I1314" s="20">
        <v>43794</v>
      </c>
    </row>
    <row r="1315" spans="9:9" x14ac:dyDescent="0.25">
      <c r="I1315" s="20">
        <v>43795</v>
      </c>
    </row>
    <row r="1316" spans="9:9" x14ac:dyDescent="0.25">
      <c r="I1316" s="20">
        <v>43796</v>
      </c>
    </row>
    <row r="1317" spans="9:9" x14ac:dyDescent="0.25">
      <c r="I1317" s="20">
        <v>43797</v>
      </c>
    </row>
    <row r="1318" spans="9:9" x14ac:dyDescent="0.25">
      <c r="I1318" s="20">
        <v>43798</v>
      </c>
    </row>
    <row r="1319" spans="9:9" x14ac:dyDescent="0.25">
      <c r="I1319" s="20">
        <v>43799</v>
      </c>
    </row>
    <row r="1320" spans="9:9" x14ac:dyDescent="0.25">
      <c r="I1320" s="20">
        <v>43800</v>
      </c>
    </row>
    <row r="1321" spans="9:9" x14ac:dyDescent="0.25">
      <c r="I1321" s="20">
        <v>43801</v>
      </c>
    </row>
    <row r="1322" spans="9:9" x14ac:dyDescent="0.25">
      <c r="I1322" s="20">
        <v>43802</v>
      </c>
    </row>
    <row r="1323" spans="9:9" x14ac:dyDescent="0.25">
      <c r="I1323" s="20">
        <v>43803</v>
      </c>
    </row>
    <row r="1324" spans="9:9" x14ac:dyDescent="0.25">
      <c r="I1324" s="20">
        <v>43804</v>
      </c>
    </row>
    <row r="1325" spans="9:9" x14ac:dyDescent="0.25">
      <c r="I1325" s="20">
        <v>43805</v>
      </c>
    </row>
    <row r="1326" spans="9:9" x14ac:dyDescent="0.25">
      <c r="I1326" s="20">
        <v>43806</v>
      </c>
    </row>
    <row r="1327" spans="9:9" x14ac:dyDescent="0.25">
      <c r="I1327" s="20">
        <v>43807</v>
      </c>
    </row>
    <row r="1328" spans="9:9" x14ac:dyDescent="0.25">
      <c r="I1328" s="20">
        <v>43808</v>
      </c>
    </row>
    <row r="1329" spans="9:9" x14ac:dyDescent="0.25">
      <c r="I1329" s="20">
        <v>43809</v>
      </c>
    </row>
    <row r="1330" spans="9:9" x14ac:dyDescent="0.25">
      <c r="I1330" s="20">
        <v>43810</v>
      </c>
    </row>
    <row r="1331" spans="9:9" x14ac:dyDescent="0.25">
      <c r="I1331" s="20">
        <v>43811</v>
      </c>
    </row>
    <row r="1332" spans="9:9" x14ac:dyDescent="0.25">
      <c r="I1332" s="20">
        <v>43812</v>
      </c>
    </row>
    <row r="1333" spans="9:9" x14ac:dyDescent="0.25">
      <c r="I1333" s="20">
        <v>43813</v>
      </c>
    </row>
    <row r="1334" spans="9:9" x14ac:dyDescent="0.25">
      <c r="I1334" s="20">
        <v>43814</v>
      </c>
    </row>
    <row r="1335" spans="9:9" x14ac:dyDescent="0.25">
      <c r="I1335" s="20">
        <v>43815</v>
      </c>
    </row>
    <row r="1336" spans="9:9" x14ac:dyDescent="0.25">
      <c r="I1336" s="20">
        <v>43816</v>
      </c>
    </row>
    <row r="1337" spans="9:9" x14ac:dyDescent="0.25">
      <c r="I1337" s="20">
        <v>43817</v>
      </c>
    </row>
    <row r="1338" spans="9:9" x14ac:dyDescent="0.25">
      <c r="I1338" s="20">
        <v>43818</v>
      </c>
    </row>
    <row r="1339" spans="9:9" x14ac:dyDescent="0.25">
      <c r="I1339" s="20">
        <v>43819</v>
      </c>
    </row>
    <row r="1340" spans="9:9" x14ac:dyDescent="0.25">
      <c r="I1340" s="20">
        <v>43820</v>
      </c>
    </row>
    <row r="1341" spans="9:9" x14ac:dyDescent="0.25">
      <c r="I1341" s="20">
        <v>43821</v>
      </c>
    </row>
    <row r="1342" spans="9:9" x14ac:dyDescent="0.25">
      <c r="I1342" s="20">
        <v>43822</v>
      </c>
    </row>
    <row r="1343" spans="9:9" x14ac:dyDescent="0.25">
      <c r="I1343" s="20">
        <v>43823</v>
      </c>
    </row>
    <row r="1344" spans="9:9" x14ac:dyDescent="0.25">
      <c r="I1344" s="20">
        <v>43824</v>
      </c>
    </row>
    <row r="1345" spans="9:9" x14ac:dyDescent="0.25">
      <c r="I1345" s="20">
        <v>43825</v>
      </c>
    </row>
    <row r="1346" spans="9:9" x14ac:dyDescent="0.25">
      <c r="I1346" s="20">
        <v>43826</v>
      </c>
    </row>
    <row r="1347" spans="9:9" x14ac:dyDescent="0.25">
      <c r="I1347" s="20">
        <v>43827</v>
      </c>
    </row>
    <row r="1348" spans="9:9" x14ac:dyDescent="0.25">
      <c r="I1348" s="20">
        <v>43828</v>
      </c>
    </row>
    <row r="1349" spans="9:9" x14ac:dyDescent="0.25">
      <c r="I1349" s="20">
        <v>43829</v>
      </c>
    </row>
    <row r="1350" spans="9:9" x14ac:dyDescent="0.25">
      <c r="I1350" s="20">
        <v>43830</v>
      </c>
    </row>
  </sheetData>
  <sheetProtection selectLockedCells="1" selectUnlockedCells="1"/>
  <dataConsolidate/>
  <mergeCells count="2">
    <mergeCell ref="C2:H2"/>
    <mergeCell ref="L19:O19"/>
  </mergeCells>
  <phoneticPr fontId="0" type="noConversion"/>
  <conditionalFormatting sqref="I871:I878">
    <cfRule type="expression" dxfId="21" priority="45" stopIfTrue="1">
      <formula>AND("$c1048575"&gt;=$B$1,"$c1048575"&lt;=$B$2)</formula>
    </cfRule>
  </conditionalFormatting>
  <dataValidations count="17">
    <dataValidation type="date" errorStyle="warning" showInputMessage="1" showErrorMessage="1" promptTitle="cocher la date" sqref="F5:G5">
      <formula1>39688</formula1>
      <formula2>40178</formula2>
    </dataValidation>
    <dataValidation type="list" allowBlank="1" showInputMessage="1" showErrorMessage="1" sqref="D1:E1">
      <formula1>"1,2,3,4,5,6,7,8,9,10,11,12"</formula1>
    </dataValidation>
    <dataValidation type="list" allowBlank="1" showInputMessage="1" showErrorMessage="1" sqref="H1">
      <formula1>"Sakhri,Habibeche,Siche,Fatima"</formula1>
    </dataValidation>
    <dataValidation type="list" allowBlank="1" showInputMessage="1" sqref="G8:G9">
      <formula1>$J$226:$J$235</formula1>
    </dataValidation>
    <dataValidation type="list" allowBlank="1" showInputMessage="1" showErrorMessage="1" sqref="C6:C50">
      <formula1>$L$857:$L$864</formula1>
      <formula2>0</formula2>
    </dataValidation>
    <dataValidation type="list" allowBlank="1" showInputMessage="1" showErrorMessage="1" sqref="C51">
      <formula1>$L$858:$L$861</formula1>
    </dataValidation>
    <dataValidation type="list" allowBlank="1" showInputMessage="1" showErrorMessage="1" sqref="C90:C178 C52:C88">
      <formula1>$L$858:$L$862</formula1>
    </dataValidation>
    <dataValidation type="list" allowBlank="1" showInputMessage="1" showErrorMessage="1" sqref="J6:J649">
      <formula1>$O$857:$O$861</formula1>
      <formula2>0</formula2>
    </dataValidation>
    <dataValidation type="list" allowBlank="1" showInputMessage="1" showErrorMessage="1" sqref="I6:I649">
      <formula1>$M$867:$M$874</formula1>
    </dataValidation>
    <dataValidation type="list" allowBlank="1" showInputMessage="1" showErrorMessage="1" sqref="B6:B649">
      <formula1>$O$866:$O$1225</formula1>
    </dataValidation>
    <dataValidation type="list" allowBlank="1" showInputMessage="1" showErrorMessage="1" sqref="D20:D22 D6:D18">
      <formula1>$K$856:$K$873</formula1>
    </dataValidation>
    <dataValidation type="list" allowBlank="1" showInputMessage="1" showErrorMessage="1" sqref="D19 D23:D649">
      <formula1>$K$855:$K$870</formula1>
    </dataValidation>
    <dataValidation type="list" allowBlank="1" showInputMessage="1" sqref="F6:F649">
      <formula1>$I$985:$I$1350</formula1>
    </dataValidation>
    <dataValidation type="list" allowBlank="1" showInputMessage="1" showErrorMessage="1" sqref="E6:E649">
      <formula1>$K$877:$K$916</formula1>
    </dataValidation>
    <dataValidation type="list" allowBlank="1" showInputMessage="1" sqref="G6:G7 G10:G649">
      <formula1>$I$869:$I$883</formula1>
    </dataValidation>
    <dataValidation type="list" allowBlank="1" showInputMessage="1" showErrorMessage="1" sqref="C89">
      <formula1>$L$856:$L$862</formula1>
    </dataValidation>
    <dataValidation type="list" allowBlank="1" showInputMessage="1" showErrorMessage="1" sqref="C226:C649">
      <formula1>$L$857:$L$862</formula1>
    </dataValidation>
  </dataValidations>
  <pageMargins left="0.7" right="0.7" top="1.3149999999999999" bottom="0.75" header="0.51180555555555551" footer="0.51180555555555551"/>
  <pageSetup paperSize="9" scale="95" firstPageNumber="0" orientation="portrait" horizontalDpi="300" verticalDpi="300" r:id="rId1"/>
  <headerFooter alignWithMargins="0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N19"/>
  <sheetViews>
    <sheetView workbookViewId="0">
      <selection activeCell="F29" sqref="F29"/>
    </sheetView>
  </sheetViews>
  <sheetFormatPr baseColWidth="10" defaultColWidth="11.42578125" defaultRowHeight="12.75" x14ac:dyDescent="0.2"/>
  <cols>
    <col min="1" max="1" width="13.140625" customWidth="1"/>
    <col min="2" max="2" width="8.5703125" customWidth="1"/>
    <col min="3" max="3" width="7.42578125" customWidth="1"/>
    <col min="4" max="4" width="14.42578125" customWidth="1"/>
    <col min="5" max="6" width="7.42578125" customWidth="1"/>
    <col min="7" max="8" width="11.7109375" customWidth="1"/>
    <col min="9" max="9" width="7.42578125" customWidth="1"/>
    <col min="10" max="10" width="9.7109375" bestFit="1" customWidth="1"/>
    <col min="11" max="11" width="7.42578125" customWidth="1"/>
    <col min="12" max="12" width="8.85546875" bestFit="1" customWidth="1"/>
    <col min="13" max="13" width="9.140625" bestFit="1" customWidth="1"/>
    <col min="14" max="14" width="13.140625" bestFit="1" customWidth="1"/>
    <col min="15" max="15" width="11.28515625" customWidth="1"/>
    <col min="16" max="16" width="13.140625" customWidth="1"/>
    <col min="17" max="102" width="10.140625" customWidth="1"/>
    <col min="103" max="103" width="13.140625" bestFit="1" customWidth="1"/>
  </cols>
  <sheetData>
    <row r="2" spans="1:14" x14ac:dyDescent="0.2">
      <c r="A2" t="s">
        <v>424</v>
      </c>
      <c r="B2" t="s">
        <v>396</v>
      </c>
    </row>
    <row r="3" spans="1:14" ht="15.75" x14ac:dyDescent="0.2">
      <c r="A3" s="37">
        <v>2019</v>
      </c>
      <c r="B3" s="38">
        <v>9</v>
      </c>
    </row>
    <row r="6" spans="1:14" ht="13.5" thickBot="1" x14ac:dyDescent="0.25">
      <c r="A6" s="42" t="s">
        <v>421</v>
      </c>
      <c r="B6" s="43" t="s">
        <v>422</v>
      </c>
      <c r="G6" s="33" t="s">
        <v>2</v>
      </c>
      <c r="H6" t="s">
        <v>436</v>
      </c>
    </row>
    <row r="7" spans="1:14" ht="13.5" thickBot="1" x14ac:dyDescent="0.25">
      <c r="A7" s="44" t="s">
        <v>8</v>
      </c>
      <c r="B7">
        <f>SUMPRODUCT((Tableau1[Nom]=A7)*(YEAR(Tableau1[Date])=A$3)*(MONTH(Tableau1[Date])=B$3))</f>
        <v>9</v>
      </c>
      <c r="G7" t="s">
        <v>426</v>
      </c>
      <c r="H7" s="35"/>
    </row>
    <row r="8" spans="1:14" ht="13.5" thickBot="1" x14ac:dyDescent="0.25">
      <c r="A8" s="45" t="s">
        <v>434</v>
      </c>
      <c r="B8">
        <f>SUMPRODUCT((Tableau1[Nom]=A8)*(YEAR(Tableau1[Date])=A$3)*(MONTH(Tableau1[Date])=B$3))</f>
        <v>27</v>
      </c>
      <c r="G8" t="s">
        <v>8</v>
      </c>
      <c r="H8" s="35">
        <v>28</v>
      </c>
    </row>
    <row r="9" spans="1:14" ht="13.5" thickBot="1" x14ac:dyDescent="0.25">
      <c r="A9" s="45" t="s">
        <v>556</v>
      </c>
      <c r="B9">
        <f>SUMPRODUCT((Tableau1[Nom]=A9)*(YEAR(Tableau1[Date])=A$3)*(MONTH(Tableau1[Date])=B$3))</f>
        <v>1</v>
      </c>
      <c r="G9" t="s">
        <v>556</v>
      </c>
      <c r="H9" s="35">
        <v>32</v>
      </c>
    </row>
    <row r="10" spans="1:14" ht="13.5" thickBot="1" x14ac:dyDescent="0.25">
      <c r="A10" s="45" t="s">
        <v>426</v>
      </c>
      <c r="B10">
        <f>SUMPRODUCT((Tableau1[Nom]=A10)*(YEAR(Tableau1[Date])=A$3)*(MONTH(Tableau1[Date])=B$3))</f>
        <v>0</v>
      </c>
      <c r="G10" t="s">
        <v>434</v>
      </c>
      <c r="H10" s="35">
        <v>10</v>
      </c>
    </row>
    <row r="11" spans="1:14" x14ac:dyDescent="0.2">
      <c r="G11" t="s">
        <v>448</v>
      </c>
      <c r="H11" s="35"/>
    </row>
    <row r="12" spans="1:14" x14ac:dyDescent="0.2">
      <c r="A12">
        <v>2019</v>
      </c>
      <c r="G12" t="s">
        <v>471</v>
      </c>
      <c r="H12" s="35"/>
    </row>
    <row r="13" spans="1:14" ht="13.5" thickBot="1" x14ac:dyDescent="0.25">
      <c r="A13" s="39" t="s">
        <v>421</v>
      </c>
      <c r="B13" s="41">
        <v>42005</v>
      </c>
      <c r="C13" s="41">
        <v>42036</v>
      </c>
      <c r="D13" s="41">
        <v>42064</v>
      </c>
      <c r="E13" s="41">
        <v>42095</v>
      </c>
      <c r="F13" s="41">
        <v>42125</v>
      </c>
      <c r="G13" s="41">
        <v>42156</v>
      </c>
      <c r="H13" s="41">
        <v>42186</v>
      </c>
      <c r="I13" s="41">
        <v>42217</v>
      </c>
      <c r="J13" s="41">
        <v>42248</v>
      </c>
      <c r="K13" s="41">
        <v>42278</v>
      </c>
      <c r="L13" s="41">
        <v>42309</v>
      </c>
      <c r="M13" s="41">
        <v>42339</v>
      </c>
      <c r="N13" s="47" t="s">
        <v>423</v>
      </c>
    </row>
    <row r="14" spans="1:14" ht="15.75" thickBot="1" x14ac:dyDescent="0.3">
      <c r="A14" s="3" t="s">
        <v>8</v>
      </c>
      <c r="B14" s="40">
        <f>SUMPRODUCT((Tableau1[Nom]=$A14)*(YEAR(Tableau1[Date])=$A$12)*(MONTH(Tableau1[Date])=MONTH(B$13)))</f>
        <v>1</v>
      </c>
      <c r="C14" s="40">
        <f>SUMPRODUCT((Tableau1[Nom]=$A14)*(YEAR(Tableau1[Date])=$A$12)*(MONTH(Tableau1[Date])=MONTH(C$13)))</f>
        <v>26</v>
      </c>
      <c r="D14" s="40">
        <f>SUMPRODUCT((Tableau1[Nom]=$A14)*(YEAR(Tableau1[Date])=$A$12)*(MONTH(Tableau1[Date])=MONTH(D$13)))</f>
        <v>6</v>
      </c>
      <c r="E14" s="40">
        <f>SUMPRODUCT((Tableau1[Nom]=$A14)*(YEAR(Tableau1[Date])=$A$12)*(MONTH(Tableau1[Date])=MONTH(E$13)))</f>
        <v>49</v>
      </c>
      <c r="F14" s="40">
        <f>SUMPRODUCT((Tableau1[Nom]=$A14)*(YEAR(Tableau1[Date])=$A$12)*(MONTH(Tableau1[Date])=MONTH(F$13)))</f>
        <v>8</v>
      </c>
      <c r="G14" s="40">
        <f>SUMPRODUCT((Tableau1[Nom]=$A14)*(YEAR(Tableau1[Date])=$A$12)*(MONTH(Tableau1[Date])=MONTH(G$13)))</f>
        <v>44</v>
      </c>
      <c r="H14" s="40">
        <f>SUMPRODUCT((Tableau1[Nom]=$A14)*(YEAR(Tableau1[Date])=$A$12)*(MONTH(Tableau1[Date])=MONTH(H$13)))</f>
        <v>20</v>
      </c>
      <c r="I14" s="40">
        <f>SUMPRODUCT((Tableau1[Nom]=$A14)*(YEAR(Tableau1[Date])=$A$12)*(MONTH(Tableau1[Date])=MONTH(I$13)))</f>
        <v>22</v>
      </c>
      <c r="J14" s="40">
        <f>SUMPRODUCT((Tableau1[Nom]=$A14)*(YEAR(Tableau1[Date])=$A$12)*(MONTH(Tableau1[Date])=MONTH(J$13)))</f>
        <v>9</v>
      </c>
      <c r="K14" s="40">
        <f>SUMPRODUCT((Tableau1[Nom]=$A14)*(YEAR(Tableau1[Date])=$A$12)*(MONTH(Tableau1[Date])=MONTH(K$13)))</f>
        <v>0</v>
      </c>
      <c r="L14" s="40">
        <f>SUMPRODUCT((Tableau1[Nom]=$A14)*(YEAR(Tableau1[Date])=$A$12)*(MONTH(Tableau1[Date])=MONTH(L$13)))</f>
        <v>0</v>
      </c>
      <c r="M14" s="40">
        <f>SUMPRODUCT((Tableau1[Nom]=$A14)*(YEAR(Tableau1[Date])=$A$12)*(MONTH(Tableau1[Date])=MONTH(M$13)))</f>
        <v>0</v>
      </c>
      <c r="N14" s="46">
        <f t="shared" ref="N14:N19" si="0">SUM(B14:M14)</f>
        <v>185</v>
      </c>
    </row>
    <row r="15" spans="1:14" ht="15.75" thickBot="1" x14ac:dyDescent="0.3">
      <c r="A15" s="3" t="s">
        <v>434</v>
      </c>
      <c r="B15" s="40">
        <f>SUMPRODUCT((Tableau1[Nom]=$A15)*(YEAR(Tableau1[Date])=$A$12)*(MONTH(Tableau1[Date])=MONTH(B$13)))</f>
        <v>10</v>
      </c>
      <c r="C15" s="40">
        <f>SUMPRODUCT((Tableau1[Nom]=$A15)*(YEAR(Tableau1[Date])=$A$12)*(MONTH(Tableau1[Date])=MONTH(C$13)))</f>
        <v>3</v>
      </c>
      <c r="D15" s="40">
        <f>SUMPRODUCT((Tableau1[Nom]=$A15)*(YEAR(Tableau1[Date])=$A$12)*(MONTH(Tableau1[Date])=MONTH(D$13)))</f>
        <v>20</v>
      </c>
      <c r="E15" s="40">
        <f>SUMPRODUCT((Tableau1[Nom]=$A15)*(YEAR(Tableau1[Date])=$A$12)*(MONTH(Tableau1[Date])=MONTH(E$13)))</f>
        <v>15</v>
      </c>
      <c r="F15" s="40">
        <f>SUMPRODUCT((Tableau1[Nom]=$A15)*(YEAR(Tableau1[Date])=$A$12)*(MONTH(Tableau1[Date])=MONTH(F$13)))</f>
        <v>30</v>
      </c>
      <c r="G15" s="40">
        <f>SUMPRODUCT((Tableau1[Nom]=$A15)*(YEAR(Tableau1[Date])=$A$12)*(MONTH(Tableau1[Date])=MONTH(G$13)))</f>
        <v>27</v>
      </c>
      <c r="H15" s="40">
        <f>SUMPRODUCT((Tableau1[Nom]=$A15)*(YEAR(Tableau1[Date])=$A$12)*(MONTH(Tableau1[Date])=MONTH(H$13)))</f>
        <v>23</v>
      </c>
      <c r="I15" s="40">
        <f>SUMPRODUCT((Tableau1[Nom]=$A15)*(YEAR(Tableau1[Date])=$A$12)*(MONTH(Tableau1[Date])=MONTH(I$13)))</f>
        <v>38</v>
      </c>
      <c r="J15" s="40">
        <f>SUMPRODUCT((Tableau1[Nom]=$A15)*(YEAR(Tableau1[Date])=$A$12)*(MONTH(Tableau1[Date])=MONTH(J$13)))</f>
        <v>27</v>
      </c>
      <c r="K15" s="40">
        <f>SUMPRODUCT((Tableau1[Nom]=$A15)*(YEAR(Tableau1[Date])=$A$12)*(MONTH(Tableau1[Date])=MONTH(K$13)))</f>
        <v>0</v>
      </c>
      <c r="L15" s="40">
        <f>SUMPRODUCT((Tableau1[Nom]=$A15)*(YEAR(Tableau1[Date])=$A$12)*(MONTH(Tableau1[Date])=MONTH(L$13)))</f>
        <v>0</v>
      </c>
      <c r="M15" s="40">
        <f>SUMPRODUCT((Tableau1[Nom]=$A15)*(YEAR(Tableau1[Date])=$A$12)*(MONTH(Tableau1[Date])=MONTH(M$13)))</f>
        <v>0</v>
      </c>
      <c r="N15" s="46">
        <f t="shared" si="0"/>
        <v>193</v>
      </c>
    </row>
    <row r="16" spans="1:14" ht="15.75" thickBot="1" x14ac:dyDescent="0.3">
      <c r="A16" s="3" t="s">
        <v>425</v>
      </c>
      <c r="B16" s="40">
        <f>SUMPRODUCT((Tableau1[Nom]=$A16)*(YEAR(Tableau1[Date])=$A$12)*(MONTH(Tableau1[Date])=MONTH(B$13)))</f>
        <v>18</v>
      </c>
      <c r="C16" s="40">
        <f>SUMPRODUCT((Tableau1[Nom]=$A16)*(YEAR(Tableau1[Date])=$A$12)*(MONTH(Tableau1[Date])=MONTH(C$13)))</f>
        <v>10</v>
      </c>
      <c r="D16" s="40">
        <f>SUMPRODUCT((Tableau1[Nom]=$A16)*(YEAR(Tableau1[Date])=$A$12)*(MONTH(Tableau1[Date])=MONTH(D$13)))</f>
        <v>0</v>
      </c>
      <c r="E16" s="40">
        <f>SUMPRODUCT((Tableau1[Nom]=$A16)*(YEAR(Tableau1[Date])=$A$12)*(MONTH(Tableau1[Date])=MONTH(E$13)))</f>
        <v>0</v>
      </c>
      <c r="F16" s="40">
        <f>SUMPRODUCT((Tableau1[Nom]=$A16)*(YEAR(Tableau1[Date])=$A$12)*(MONTH(Tableau1[Date])=MONTH(F$13)))</f>
        <v>0</v>
      </c>
      <c r="G16" s="40">
        <f>SUMPRODUCT((Tableau1[Nom]=$A16)*(YEAR(Tableau1[Date])=$A$12)*(MONTH(Tableau1[Date])=MONTH(G$13)))</f>
        <v>0</v>
      </c>
      <c r="H16" s="40">
        <f>SUMPRODUCT((Tableau1[Nom]=$A16)*(YEAR(Tableau1[Date])=$A$12)*(MONTH(Tableau1[Date])=MONTH(H$13)))</f>
        <v>0</v>
      </c>
      <c r="I16" s="40">
        <f>SUMPRODUCT((Tableau1[Nom]=$A16)*(YEAR(Tableau1[Date])=$A$12)*(MONTH(Tableau1[Date])=MONTH(I$13)))</f>
        <v>0</v>
      </c>
      <c r="J16" s="40">
        <f>SUMPRODUCT((Tableau1[Nom]=$A16)*(YEAR(Tableau1[Date])=$A$12)*(MONTH(Tableau1[Date])=MONTH(J$13)))</f>
        <v>0</v>
      </c>
      <c r="K16" s="40">
        <f>SUMPRODUCT((Tableau1[Nom]=$A16)*(YEAR(Tableau1[Date])=$A$12)*(MONTH(Tableau1[Date])=MONTH(K$13)))</f>
        <v>0</v>
      </c>
      <c r="L16" s="40">
        <f>SUMPRODUCT((Tableau1[Nom]=$A16)*(YEAR(Tableau1[Date])=$A$12)*(MONTH(Tableau1[Date])=MONTH(L$13)))</f>
        <v>0</v>
      </c>
      <c r="M16" s="40">
        <f>SUMPRODUCT((Tableau1[Nom]=$A16)*(YEAR(Tableau1[Date])=$A$12)*(MONTH(Tableau1[Date])=MONTH(M$13)))</f>
        <v>0</v>
      </c>
      <c r="N16" s="46">
        <f t="shared" si="0"/>
        <v>28</v>
      </c>
    </row>
    <row r="17" spans="1:14" ht="15.75" thickBot="1" x14ac:dyDescent="0.3">
      <c r="A17" s="3" t="s">
        <v>556</v>
      </c>
      <c r="B17" s="40">
        <f>SUMPRODUCT((Tableau1[Nom]=$A17)*(YEAR(Tableau1[Date])=$A$12)*(MONTH(Tableau1[Date])=MONTH(B$13)))</f>
        <v>0</v>
      </c>
      <c r="C17" s="40">
        <f>SUMPRODUCT((Tableau1[Nom]=$A17)*(YEAR(Tableau1[Date])=$A$12)*(MONTH(Tableau1[Date])=MONTH(C$13)))</f>
        <v>0</v>
      </c>
      <c r="D17" s="40">
        <f>SUMPRODUCT((Tableau1[Nom]=$A17)*(YEAR(Tableau1[Date])=$A$12)*(MONTH(Tableau1[Date])=MONTH(D$13)))</f>
        <v>18</v>
      </c>
      <c r="E17" s="40">
        <f>SUMPRODUCT((Tableau1[Nom]=$A17)*(YEAR(Tableau1[Date])=$A$12)*(MONTH(Tableau1[Date])=MONTH(E$13)))</f>
        <v>0</v>
      </c>
      <c r="F17" s="40">
        <f>SUMPRODUCT((Tableau1[Nom]=$A17)*(YEAR(Tableau1[Date])=$A$12)*(MONTH(Tableau1[Date])=MONTH(F$13)))</f>
        <v>4</v>
      </c>
      <c r="G17" s="40">
        <f>SUMPRODUCT((Tableau1[Nom]=$A17)*(YEAR(Tableau1[Date])=$A$12)*(MONTH(Tableau1[Date])=MONTH(G$13)))</f>
        <v>2</v>
      </c>
      <c r="H17" s="40">
        <f>SUMPRODUCT((Tableau1[Nom]=$A17)*(YEAR(Tableau1[Date])=$A$12)*(MONTH(Tableau1[Date])=MONTH(H$13)))</f>
        <v>9</v>
      </c>
      <c r="I17" s="40">
        <f>SUMPRODUCT((Tableau1[Nom]=$A17)*(YEAR(Tableau1[Date])=$A$12)*(MONTH(Tableau1[Date])=MONTH(I$13)))</f>
        <v>15</v>
      </c>
      <c r="J17" s="40">
        <f>SUMPRODUCT((Tableau1[Nom]=$A17)*(YEAR(Tableau1[Date])=$A$12)*(MONTH(Tableau1[Date])=MONTH(J$13)))</f>
        <v>1</v>
      </c>
      <c r="K17" s="40">
        <f>SUMPRODUCT((Tableau1[Nom]=$A17)*(YEAR(Tableau1[Date])=$A$12)*(MONTH(Tableau1[Date])=MONTH(K$13)))</f>
        <v>0</v>
      </c>
      <c r="L17" s="40">
        <f>SUMPRODUCT((Tableau1[Nom]=$A17)*(YEAR(Tableau1[Date])=$A$12)*(MONTH(Tableau1[Date])=MONTH(L$13)))</f>
        <v>0</v>
      </c>
      <c r="M17" s="40">
        <f>SUMPRODUCT((Tableau1[Nom]=$A17)*(YEAR(Tableau1[Date])=$A$12)*(MONTH(Tableau1[Date])=MONTH(M$13)))</f>
        <v>0</v>
      </c>
      <c r="N17" s="46">
        <f t="shared" si="0"/>
        <v>49</v>
      </c>
    </row>
    <row r="18" spans="1:14" ht="15.75" thickBot="1" x14ac:dyDescent="0.3">
      <c r="A18" s="3" t="s">
        <v>426</v>
      </c>
      <c r="B18" s="40">
        <f>SUMPRODUCT((Tableau1[Nom]=$A18)*(YEAR(Tableau1[Date])=$A$12)*(MONTH(Tableau1[Date])=MONTH(B$13)))</f>
        <v>0</v>
      </c>
      <c r="C18" s="40">
        <f>SUMPRODUCT((Tableau1[Nom]=$A18)*(YEAR(Tableau1[Date])=$A$12)*(MONTH(Tableau1[Date])=MONTH(C$13)))</f>
        <v>2</v>
      </c>
      <c r="D18" s="40">
        <f>SUMPRODUCT((Tableau1[Nom]=$A18)*(YEAR(Tableau1[Date])=$A$12)*(MONTH(Tableau1[Date])=MONTH(D$13)))</f>
        <v>0</v>
      </c>
      <c r="E18" s="40">
        <f>SUMPRODUCT((Tableau1[Nom]=$A18)*(YEAR(Tableau1[Date])=$A$12)*(MONTH(Tableau1[Date])=MONTH(E$13)))</f>
        <v>0</v>
      </c>
      <c r="F18" s="40">
        <f>SUMPRODUCT((Tableau1[Nom]=$A18)*(YEAR(Tableau1[Date])=$A$12)*(MONTH(Tableau1[Date])=MONTH(F$13)))</f>
        <v>2</v>
      </c>
      <c r="G18" s="40">
        <f>SUMPRODUCT((Tableau1[Nom]=$A18)*(YEAR(Tableau1[Date])=$A$12)*(MONTH(Tableau1[Date])=MONTH(G$13)))</f>
        <v>0</v>
      </c>
      <c r="H18" s="40">
        <f>SUMPRODUCT((Tableau1[Nom]=$A18)*(YEAR(Tableau1[Date])=$A$12)*(MONTH(Tableau1[Date])=MONTH(H$13)))</f>
        <v>9</v>
      </c>
      <c r="I18" s="40">
        <f>SUMPRODUCT((Tableau1[Nom]=$A18)*(YEAR(Tableau1[Date])=$A$12)*(MONTH(Tableau1[Date])=MONTH(I$13)))</f>
        <v>1</v>
      </c>
      <c r="J18" s="40">
        <f>SUMPRODUCT((Tableau1[Nom]=$A18)*(YEAR(Tableau1[Date])=$A$12)*(MONTH(Tableau1[Date])=MONTH(J$13)))</f>
        <v>0</v>
      </c>
      <c r="K18" s="40">
        <f>SUMPRODUCT((Tableau1[Nom]=$A18)*(YEAR(Tableau1[Date])=$A$12)*(MONTH(Tableau1[Date])=MONTH(K$13)))</f>
        <v>0</v>
      </c>
      <c r="L18" s="40">
        <f>SUMPRODUCT((Tableau1[Nom]=$A18)*(YEAR(Tableau1[Date])=$A$12)*(MONTH(Tableau1[Date])=MONTH(L$13)))</f>
        <v>0</v>
      </c>
      <c r="M18" s="40">
        <f>SUMPRODUCT((Tableau1[Nom]=$A18)*(YEAR(Tableau1[Date])=$A$12)*(MONTH(Tableau1[Date])=MONTH(M$13)))</f>
        <v>0</v>
      </c>
      <c r="N18" s="46">
        <f t="shared" si="0"/>
        <v>14</v>
      </c>
    </row>
    <row r="19" spans="1:14" ht="13.5" thickBot="1" x14ac:dyDescent="0.25">
      <c r="A19" s="3" t="s">
        <v>407</v>
      </c>
      <c r="B19" s="48">
        <f t="shared" ref="B19:M19" si="1">SUM(B14:B18)</f>
        <v>29</v>
      </c>
      <c r="C19" s="48">
        <f t="shared" si="1"/>
        <v>41</v>
      </c>
      <c r="D19" s="48">
        <f t="shared" si="1"/>
        <v>44</v>
      </c>
      <c r="E19" s="48">
        <f t="shared" si="1"/>
        <v>64</v>
      </c>
      <c r="F19" s="48">
        <f t="shared" si="1"/>
        <v>44</v>
      </c>
      <c r="G19" s="48">
        <f t="shared" si="1"/>
        <v>73</v>
      </c>
      <c r="H19" s="48">
        <f t="shared" si="1"/>
        <v>61</v>
      </c>
      <c r="I19" s="48">
        <f t="shared" si="1"/>
        <v>76</v>
      </c>
      <c r="J19" s="48">
        <f t="shared" si="1"/>
        <v>37</v>
      </c>
      <c r="K19" s="48">
        <f t="shared" si="1"/>
        <v>0</v>
      </c>
      <c r="L19" s="48">
        <f t="shared" si="1"/>
        <v>0</v>
      </c>
      <c r="M19" s="48">
        <f t="shared" si="1"/>
        <v>0</v>
      </c>
      <c r="N19" s="48">
        <f t="shared" si="0"/>
        <v>469</v>
      </c>
    </row>
  </sheetData>
  <dataValidations count="1">
    <dataValidation type="list" allowBlank="1" showInputMessage="1" showErrorMessage="1" sqref="B3">
      <formula1>"1,2,3,4,5,6,7,8,9,10,11,12"</formula1>
    </dataValidation>
  </dataValidations>
  <pageMargins left="0.7" right="0.7" top="0.75" bottom="0.75" header="0.3" footer="0.3"/>
  <pageSetup paperSize="9" orientation="portrait" horizontalDpi="300" verticalDpi="30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42"/>
  <sheetViews>
    <sheetView workbookViewId="0">
      <selection activeCell="B14" sqref="B14"/>
    </sheetView>
  </sheetViews>
  <sheetFormatPr baseColWidth="10" defaultColWidth="11.42578125" defaultRowHeight="12.75" x14ac:dyDescent="0.2"/>
  <cols>
    <col min="1" max="1" width="13.140625" bestFit="1" customWidth="1"/>
    <col min="2" max="2" width="18.140625" bestFit="1" customWidth="1"/>
    <col min="3" max="3" width="19.28515625" bestFit="1" customWidth="1"/>
    <col min="4" max="4" width="19.140625" bestFit="1" customWidth="1"/>
    <col min="7" max="7" width="15.5703125" customWidth="1"/>
    <col min="8" max="10" width="10.5703125" customWidth="1"/>
    <col min="11" max="11" width="13.140625" bestFit="1" customWidth="1"/>
  </cols>
  <sheetData>
    <row r="1" spans="1:11" x14ac:dyDescent="0.2">
      <c r="A1" s="33" t="s">
        <v>396</v>
      </c>
      <c r="B1" t="s">
        <v>418</v>
      </c>
      <c r="C1" t="s">
        <v>419</v>
      </c>
      <c r="D1" t="s">
        <v>420</v>
      </c>
    </row>
    <row r="2" spans="1:11" x14ac:dyDescent="0.2">
      <c r="A2" t="s">
        <v>383</v>
      </c>
      <c r="B2" s="35">
        <v>29</v>
      </c>
      <c r="C2" s="35">
        <v>0</v>
      </c>
      <c r="D2" s="35">
        <v>0</v>
      </c>
    </row>
    <row r="3" spans="1:11" x14ac:dyDescent="0.2">
      <c r="A3" t="s">
        <v>384</v>
      </c>
      <c r="B3" s="35">
        <v>41</v>
      </c>
      <c r="C3" s="35">
        <v>0</v>
      </c>
      <c r="D3" s="35">
        <v>0</v>
      </c>
      <c r="G3" s="33" t="s">
        <v>435</v>
      </c>
      <c r="H3" s="33" t="s">
        <v>7</v>
      </c>
    </row>
    <row r="4" spans="1:11" x14ac:dyDescent="0.2">
      <c r="A4" t="s">
        <v>385</v>
      </c>
      <c r="B4" s="35">
        <v>44</v>
      </c>
      <c r="C4" s="35">
        <v>0</v>
      </c>
      <c r="D4" s="35">
        <v>0</v>
      </c>
      <c r="G4" s="33" t="s">
        <v>4</v>
      </c>
      <c r="H4" t="s">
        <v>11</v>
      </c>
      <c r="I4" t="s">
        <v>55</v>
      </c>
      <c r="J4" t="s">
        <v>471</v>
      </c>
      <c r="K4" t="s">
        <v>417</v>
      </c>
    </row>
    <row r="5" spans="1:11" x14ac:dyDescent="0.2">
      <c r="A5" t="s">
        <v>386</v>
      </c>
      <c r="B5" s="35">
        <v>64</v>
      </c>
      <c r="C5" s="35">
        <v>0</v>
      </c>
      <c r="D5" s="35">
        <v>0</v>
      </c>
      <c r="G5" s="71" t="s">
        <v>471</v>
      </c>
      <c r="H5" s="35"/>
      <c r="I5" s="35"/>
      <c r="J5" s="35">
        <v>574</v>
      </c>
      <c r="K5" s="35">
        <v>574</v>
      </c>
    </row>
    <row r="6" spans="1:11" x14ac:dyDescent="0.2">
      <c r="A6" t="s">
        <v>387</v>
      </c>
      <c r="B6" s="35">
        <v>44</v>
      </c>
      <c r="C6" s="35">
        <v>0</v>
      </c>
      <c r="D6" s="35">
        <v>0</v>
      </c>
      <c r="G6" s="71">
        <v>43101</v>
      </c>
      <c r="H6" s="35">
        <v>1</v>
      </c>
      <c r="I6" s="35"/>
      <c r="J6" s="35"/>
      <c r="K6" s="35">
        <v>1</v>
      </c>
    </row>
    <row r="7" spans="1:11" x14ac:dyDescent="0.2">
      <c r="A7" t="s">
        <v>388</v>
      </c>
      <c r="B7" s="35">
        <v>73</v>
      </c>
      <c r="C7" s="35">
        <v>0</v>
      </c>
      <c r="D7" s="35">
        <v>0</v>
      </c>
      <c r="G7" s="71">
        <v>43103</v>
      </c>
      <c r="H7" s="35">
        <v>1</v>
      </c>
      <c r="I7" s="35"/>
      <c r="J7" s="35"/>
      <c r="K7" s="35">
        <v>1</v>
      </c>
    </row>
    <row r="8" spans="1:11" x14ac:dyDescent="0.2">
      <c r="A8" t="s">
        <v>389</v>
      </c>
      <c r="B8" s="35">
        <v>61</v>
      </c>
      <c r="C8" s="35">
        <v>0</v>
      </c>
      <c r="D8" s="35">
        <v>0</v>
      </c>
      <c r="G8" s="71">
        <v>43470</v>
      </c>
      <c r="H8" s="35">
        <v>2</v>
      </c>
      <c r="I8" s="35"/>
      <c r="J8" s="35"/>
      <c r="K8" s="35">
        <v>2</v>
      </c>
    </row>
    <row r="9" spans="1:11" x14ac:dyDescent="0.2">
      <c r="A9" t="s">
        <v>390</v>
      </c>
      <c r="B9" s="35">
        <v>75</v>
      </c>
      <c r="C9" s="35">
        <v>0</v>
      </c>
      <c r="D9" s="35">
        <v>1</v>
      </c>
      <c r="G9" s="71">
        <v>43471</v>
      </c>
      <c r="H9" s="35">
        <v>4</v>
      </c>
      <c r="I9" s="35"/>
      <c r="J9" s="35"/>
      <c r="K9" s="35">
        <v>4</v>
      </c>
    </row>
    <row r="10" spans="1:11" x14ac:dyDescent="0.2">
      <c r="A10" t="s">
        <v>391</v>
      </c>
      <c r="B10" s="35">
        <v>29</v>
      </c>
      <c r="C10" s="35">
        <v>11</v>
      </c>
      <c r="D10" s="35">
        <v>0</v>
      </c>
      <c r="G10" s="71">
        <v>43472</v>
      </c>
      <c r="H10" s="35">
        <v>2</v>
      </c>
      <c r="I10" s="35"/>
      <c r="J10" s="35"/>
      <c r="K10" s="35">
        <v>2</v>
      </c>
    </row>
    <row r="11" spans="1:11" x14ac:dyDescent="0.2">
      <c r="A11" t="s">
        <v>392</v>
      </c>
      <c r="B11" s="35">
        <v>0</v>
      </c>
      <c r="C11" s="35">
        <v>0</v>
      </c>
      <c r="D11" s="35">
        <v>0</v>
      </c>
      <c r="G11" s="71">
        <v>43110</v>
      </c>
      <c r="H11" s="35">
        <v>1</v>
      </c>
      <c r="I11" s="35"/>
      <c r="J11" s="35"/>
      <c r="K11" s="35">
        <v>1</v>
      </c>
    </row>
    <row r="12" spans="1:11" x14ac:dyDescent="0.2">
      <c r="A12" t="s">
        <v>393</v>
      </c>
      <c r="B12" s="35">
        <v>0</v>
      </c>
      <c r="C12" s="35">
        <v>0</v>
      </c>
      <c r="D12" s="35">
        <v>0</v>
      </c>
      <c r="G12" s="71">
        <v>43112</v>
      </c>
      <c r="H12" s="35">
        <v>2</v>
      </c>
      <c r="I12" s="35"/>
      <c r="J12" s="35"/>
      <c r="K12" s="35">
        <v>2</v>
      </c>
    </row>
    <row r="13" spans="1:11" x14ac:dyDescent="0.2">
      <c r="A13" t="s">
        <v>394</v>
      </c>
      <c r="B13" s="35">
        <v>0</v>
      </c>
      <c r="C13" s="35">
        <v>0</v>
      </c>
      <c r="D13" s="35">
        <v>0</v>
      </c>
      <c r="G13" s="71">
        <v>43479</v>
      </c>
      <c r="H13" s="35">
        <v>2</v>
      </c>
      <c r="I13" s="35"/>
      <c r="J13" s="35"/>
      <c r="K13" s="35">
        <v>2</v>
      </c>
    </row>
    <row r="14" spans="1:11" x14ac:dyDescent="0.2">
      <c r="A14" t="s">
        <v>417</v>
      </c>
      <c r="B14" s="35">
        <v>460</v>
      </c>
      <c r="C14" s="35">
        <v>11</v>
      </c>
      <c r="D14" s="35">
        <v>1</v>
      </c>
      <c r="G14" s="71">
        <v>43480</v>
      </c>
      <c r="H14" s="35">
        <v>1</v>
      </c>
      <c r="I14" s="35"/>
      <c r="J14" s="35"/>
      <c r="K14" s="35">
        <v>1</v>
      </c>
    </row>
    <row r="15" spans="1:11" x14ac:dyDescent="0.2">
      <c r="G15" s="71">
        <v>43116</v>
      </c>
      <c r="H15" s="35">
        <v>1</v>
      </c>
      <c r="I15" s="35"/>
      <c r="J15" s="35"/>
      <c r="K15" s="35">
        <v>1</v>
      </c>
    </row>
    <row r="16" spans="1:11" x14ac:dyDescent="0.2">
      <c r="G16" s="71">
        <v>43482</v>
      </c>
      <c r="H16" s="35">
        <v>2</v>
      </c>
      <c r="I16" s="35"/>
      <c r="J16" s="35"/>
      <c r="K16" s="35">
        <v>2</v>
      </c>
    </row>
    <row r="17" spans="7:11" x14ac:dyDescent="0.2">
      <c r="G17" s="71">
        <v>43483</v>
      </c>
      <c r="H17" s="35">
        <v>1</v>
      </c>
      <c r="I17" s="35"/>
      <c r="J17" s="35"/>
      <c r="K17" s="35">
        <v>1</v>
      </c>
    </row>
    <row r="18" spans="7:11" x14ac:dyDescent="0.2">
      <c r="G18" s="71">
        <v>43484</v>
      </c>
      <c r="H18" s="35">
        <v>3</v>
      </c>
      <c r="I18" s="35"/>
      <c r="J18" s="35"/>
      <c r="K18" s="35">
        <v>3</v>
      </c>
    </row>
    <row r="19" spans="7:11" x14ac:dyDescent="0.2">
      <c r="G19" s="71">
        <v>43490</v>
      </c>
      <c r="H19" s="35">
        <v>1</v>
      </c>
      <c r="I19" s="35"/>
      <c r="J19" s="35"/>
      <c r="K19" s="35">
        <v>1</v>
      </c>
    </row>
    <row r="20" spans="7:11" x14ac:dyDescent="0.2">
      <c r="G20" s="71">
        <v>43491</v>
      </c>
      <c r="H20" s="35">
        <v>3</v>
      </c>
      <c r="I20" s="35"/>
      <c r="J20" s="35"/>
      <c r="K20" s="35">
        <v>3</v>
      </c>
    </row>
    <row r="21" spans="7:11" x14ac:dyDescent="0.2">
      <c r="G21" s="71">
        <v>43492</v>
      </c>
      <c r="H21" s="35">
        <v>3</v>
      </c>
      <c r="I21" s="35"/>
      <c r="J21" s="35"/>
      <c r="K21" s="35">
        <v>3</v>
      </c>
    </row>
    <row r="22" spans="7:11" x14ac:dyDescent="0.2">
      <c r="G22" s="71">
        <v>43494</v>
      </c>
      <c r="H22" s="35">
        <v>2</v>
      </c>
      <c r="I22" s="35"/>
      <c r="J22" s="35"/>
      <c r="K22" s="35">
        <v>2</v>
      </c>
    </row>
    <row r="23" spans="7:11" x14ac:dyDescent="0.2">
      <c r="G23" s="71">
        <v>43495</v>
      </c>
      <c r="H23" s="35">
        <v>2</v>
      </c>
      <c r="I23" s="35"/>
      <c r="J23" s="35"/>
      <c r="K23" s="35">
        <v>2</v>
      </c>
    </row>
    <row r="24" spans="7:11" x14ac:dyDescent="0.2">
      <c r="G24" s="71">
        <v>43496</v>
      </c>
      <c r="H24" s="35">
        <v>1</v>
      </c>
      <c r="I24" s="35"/>
      <c r="J24" s="35"/>
      <c r="K24" s="35">
        <v>1</v>
      </c>
    </row>
    <row r="25" spans="7:11" x14ac:dyDescent="0.2">
      <c r="G25" s="71">
        <v>43497</v>
      </c>
      <c r="H25" s="35">
        <v>2</v>
      </c>
      <c r="I25" s="35"/>
      <c r="J25" s="35"/>
      <c r="K25" s="35">
        <v>2</v>
      </c>
    </row>
    <row r="26" spans="7:11" x14ac:dyDescent="0.2">
      <c r="G26" s="71">
        <v>43498</v>
      </c>
      <c r="H26" s="35">
        <v>1</v>
      </c>
      <c r="I26" s="35"/>
      <c r="J26" s="35"/>
      <c r="K26" s="35">
        <v>1</v>
      </c>
    </row>
    <row r="27" spans="7:11" x14ac:dyDescent="0.2">
      <c r="G27" s="71">
        <v>43499</v>
      </c>
      <c r="H27" s="35">
        <v>2</v>
      </c>
      <c r="I27" s="35"/>
      <c r="J27" s="35"/>
      <c r="K27" s="35">
        <v>2</v>
      </c>
    </row>
    <row r="28" spans="7:11" x14ac:dyDescent="0.2">
      <c r="G28" s="71">
        <v>43500</v>
      </c>
      <c r="H28" s="35">
        <v>2</v>
      </c>
      <c r="I28" s="35"/>
      <c r="J28" s="35"/>
      <c r="K28" s="35">
        <v>2</v>
      </c>
    </row>
    <row r="29" spans="7:11" x14ac:dyDescent="0.2">
      <c r="G29" s="71">
        <v>43502</v>
      </c>
      <c r="H29" s="35">
        <v>3</v>
      </c>
      <c r="I29" s="35"/>
      <c r="J29" s="35"/>
      <c r="K29" s="35">
        <v>3</v>
      </c>
    </row>
    <row r="30" spans="7:11" x14ac:dyDescent="0.2">
      <c r="G30" s="71">
        <v>43506</v>
      </c>
      <c r="H30" s="35">
        <v>5</v>
      </c>
      <c r="I30" s="35"/>
      <c r="J30" s="35"/>
      <c r="K30" s="35">
        <v>5</v>
      </c>
    </row>
    <row r="31" spans="7:11" x14ac:dyDescent="0.2">
      <c r="G31" s="71">
        <v>43507</v>
      </c>
      <c r="H31" s="35">
        <v>2</v>
      </c>
      <c r="I31" s="35"/>
      <c r="J31" s="35"/>
      <c r="K31" s="35">
        <v>2</v>
      </c>
    </row>
    <row r="32" spans="7:11" x14ac:dyDescent="0.2">
      <c r="G32" s="71">
        <v>43508</v>
      </c>
      <c r="H32" s="35">
        <v>1</v>
      </c>
      <c r="I32" s="35"/>
      <c r="J32" s="35"/>
      <c r="K32" s="35">
        <v>1</v>
      </c>
    </row>
    <row r="33" spans="7:11" x14ac:dyDescent="0.2">
      <c r="G33" s="71">
        <v>43509</v>
      </c>
      <c r="H33" s="35">
        <v>3</v>
      </c>
      <c r="I33" s="35"/>
      <c r="J33" s="35"/>
      <c r="K33" s="35">
        <v>3</v>
      </c>
    </row>
    <row r="34" spans="7:11" x14ac:dyDescent="0.2">
      <c r="G34" s="71">
        <v>43510</v>
      </c>
      <c r="H34" s="35">
        <v>1</v>
      </c>
      <c r="I34" s="35"/>
      <c r="J34" s="35"/>
      <c r="K34" s="35">
        <v>1</v>
      </c>
    </row>
    <row r="35" spans="7:11" x14ac:dyDescent="0.2">
      <c r="G35" s="71">
        <v>43511</v>
      </c>
      <c r="H35" s="35">
        <v>1</v>
      </c>
      <c r="I35" s="35"/>
      <c r="J35" s="35"/>
      <c r="K35" s="35">
        <v>1</v>
      </c>
    </row>
    <row r="36" spans="7:11" x14ac:dyDescent="0.2">
      <c r="G36" s="71">
        <v>43513</v>
      </c>
      <c r="H36" s="35">
        <v>1</v>
      </c>
      <c r="I36" s="35"/>
      <c r="J36" s="35"/>
      <c r="K36" s="35">
        <v>1</v>
      </c>
    </row>
    <row r="37" spans="7:11" x14ac:dyDescent="0.2">
      <c r="G37" s="71">
        <v>43517</v>
      </c>
      <c r="H37" s="35"/>
      <c r="I37" s="35">
        <v>1</v>
      </c>
      <c r="J37" s="35"/>
      <c r="K37" s="35">
        <v>1</v>
      </c>
    </row>
    <row r="38" spans="7:11" x14ac:dyDescent="0.2">
      <c r="G38" s="71">
        <v>43518</v>
      </c>
      <c r="H38" s="35"/>
      <c r="I38" s="35">
        <v>1</v>
      </c>
      <c r="J38" s="35"/>
      <c r="K38" s="35">
        <v>1</v>
      </c>
    </row>
    <row r="39" spans="7:11" x14ac:dyDescent="0.2">
      <c r="G39" s="71">
        <v>43520</v>
      </c>
      <c r="H39" s="35">
        <v>5</v>
      </c>
      <c r="I39" s="35"/>
      <c r="J39" s="35"/>
      <c r="K39" s="35">
        <v>5</v>
      </c>
    </row>
    <row r="40" spans="7:11" x14ac:dyDescent="0.2">
      <c r="G40" s="71">
        <v>43521</v>
      </c>
      <c r="H40" s="35"/>
      <c r="I40" s="35">
        <v>2</v>
      </c>
      <c r="J40" s="35"/>
      <c r="K40" s="35">
        <v>2</v>
      </c>
    </row>
    <row r="41" spans="7:11" x14ac:dyDescent="0.2">
      <c r="G41" s="71">
        <v>43522</v>
      </c>
      <c r="H41" s="35"/>
      <c r="I41" s="35">
        <v>2</v>
      </c>
      <c r="J41" s="35"/>
      <c r="K41" s="35">
        <v>2</v>
      </c>
    </row>
    <row r="42" spans="7:11" x14ac:dyDescent="0.2">
      <c r="G42" s="71" t="s">
        <v>417</v>
      </c>
      <c r="H42" s="35">
        <v>64</v>
      </c>
      <c r="I42" s="35">
        <v>6</v>
      </c>
      <c r="J42" s="35">
        <v>574</v>
      </c>
      <c r="K42" s="35">
        <v>644</v>
      </c>
    </row>
  </sheetData>
  <pageMargins left="0.7" right="0.7" top="0.75" bottom="0.75" header="0.3" footer="0.3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59"/>
  <sheetViews>
    <sheetView topLeftCell="A19" workbookViewId="0">
      <selection activeCell="B59" sqref="B59"/>
    </sheetView>
  </sheetViews>
  <sheetFormatPr baseColWidth="10" defaultColWidth="9" defaultRowHeight="15" x14ac:dyDescent="0.25"/>
  <cols>
    <col min="1" max="1" width="14.5703125" style="11" customWidth="1"/>
    <col min="2" max="2" width="11.7109375" style="12" customWidth="1"/>
    <col min="3" max="3" width="13.42578125" style="1" customWidth="1"/>
    <col min="4" max="16384" width="9" style="1"/>
  </cols>
  <sheetData>
    <row r="1" spans="1:4" s="15" customFormat="1" x14ac:dyDescent="0.25">
      <c r="A1" s="13" t="s">
        <v>4</v>
      </c>
      <c r="B1" s="14" t="s">
        <v>379</v>
      </c>
      <c r="C1" s="15" t="s">
        <v>380</v>
      </c>
      <c r="D1" s="15" t="s">
        <v>381</v>
      </c>
    </row>
    <row r="2" spans="1:4" x14ac:dyDescent="0.25">
      <c r="A2" s="27"/>
    </row>
    <row r="3" spans="1:4" x14ac:dyDescent="0.25">
      <c r="A3" s="27">
        <v>43466</v>
      </c>
      <c r="B3" s="12" t="s">
        <v>382</v>
      </c>
      <c r="C3" s="1" t="s">
        <v>397</v>
      </c>
      <c r="D3" s="1" t="s">
        <v>398</v>
      </c>
    </row>
    <row r="4" spans="1:4" x14ac:dyDescent="0.25">
      <c r="A4" s="27">
        <v>43579</v>
      </c>
      <c r="B4" s="12" t="s">
        <v>382</v>
      </c>
      <c r="C4" s="1" t="s">
        <v>397</v>
      </c>
      <c r="D4" s="1" t="s">
        <v>398</v>
      </c>
    </row>
    <row r="5" spans="1:4" x14ac:dyDescent="0.25">
      <c r="A5" s="27">
        <v>43628</v>
      </c>
      <c r="B5" s="12" t="s">
        <v>382</v>
      </c>
      <c r="C5" s="1" t="s">
        <v>397</v>
      </c>
      <c r="D5" s="1" t="s">
        <v>398</v>
      </c>
    </row>
    <row r="6" spans="1:4" x14ac:dyDescent="0.25">
      <c r="A6" s="27">
        <v>43629</v>
      </c>
      <c r="B6" s="12" t="s">
        <v>382</v>
      </c>
      <c r="C6" s="1" t="s">
        <v>397</v>
      </c>
      <c r="D6" s="1" t="s">
        <v>398</v>
      </c>
    </row>
    <row r="7" spans="1:4" x14ac:dyDescent="0.25">
      <c r="A7" s="27">
        <v>43630</v>
      </c>
      <c r="B7" s="12" t="s">
        <v>382</v>
      </c>
      <c r="C7" s="1" t="s">
        <v>397</v>
      </c>
      <c r="D7" s="1" t="s">
        <v>398</v>
      </c>
    </row>
    <row r="8" spans="1:4" x14ac:dyDescent="0.25">
      <c r="A8" s="27">
        <v>43631</v>
      </c>
      <c r="B8" s="12" t="s">
        <v>382</v>
      </c>
      <c r="C8" s="1" t="s">
        <v>397</v>
      </c>
      <c r="D8" s="1" t="s">
        <v>398</v>
      </c>
    </row>
    <row r="9" spans="1:4" x14ac:dyDescent="0.25">
      <c r="A9" s="27">
        <v>43632</v>
      </c>
      <c r="B9" s="12" t="s">
        <v>382</v>
      </c>
      <c r="C9" s="1" t="s">
        <v>397</v>
      </c>
      <c r="D9" s="1" t="s">
        <v>398</v>
      </c>
    </row>
    <row r="10" spans="1:4" x14ac:dyDescent="0.25">
      <c r="A10" s="27">
        <v>43633</v>
      </c>
      <c r="B10" s="12" t="s">
        <v>382</v>
      </c>
      <c r="C10" s="1" t="s">
        <v>397</v>
      </c>
      <c r="D10" s="1" t="s">
        <v>398</v>
      </c>
    </row>
    <row r="11" spans="1:4" x14ac:dyDescent="0.25">
      <c r="A11" s="27">
        <v>43634</v>
      </c>
      <c r="B11" s="12" t="s">
        <v>382</v>
      </c>
      <c r="C11" s="1" t="s">
        <v>397</v>
      </c>
      <c r="D11" s="1" t="s">
        <v>398</v>
      </c>
    </row>
    <row r="12" spans="1:4" x14ac:dyDescent="0.25">
      <c r="A12" s="27">
        <v>43635</v>
      </c>
      <c r="B12" s="12" t="s">
        <v>382</v>
      </c>
      <c r="C12" s="1" t="s">
        <v>397</v>
      </c>
      <c r="D12" s="1" t="s">
        <v>398</v>
      </c>
    </row>
    <row r="13" spans="1:4" x14ac:dyDescent="0.25">
      <c r="A13" s="27">
        <v>43636</v>
      </c>
      <c r="B13" s="12" t="s">
        <v>382</v>
      </c>
      <c r="C13" s="1" t="s">
        <v>397</v>
      </c>
      <c r="D13" s="1" t="s">
        <v>398</v>
      </c>
    </row>
    <row r="14" spans="1:4" x14ac:dyDescent="0.25">
      <c r="A14" s="27">
        <v>43637</v>
      </c>
      <c r="B14" s="12" t="s">
        <v>382</v>
      </c>
      <c r="C14" s="1" t="s">
        <v>397</v>
      </c>
      <c r="D14" s="1" t="s">
        <v>398</v>
      </c>
    </row>
    <row r="15" spans="1:4" x14ac:dyDescent="0.25">
      <c r="A15" s="27">
        <v>43638</v>
      </c>
      <c r="B15" s="12" t="s">
        <v>382</v>
      </c>
      <c r="C15" s="1" t="s">
        <v>397</v>
      </c>
      <c r="D15" s="1" t="s">
        <v>398</v>
      </c>
    </row>
    <row r="16" spans="1:4" x14ac:dyDescent="0.25">
      <c r="A16" s="27">
        <v>43639</v>
      </c>
      <c r="B16" s="12" t="s">
        <v>382</v>
      </c>
      <c r="C16" s="1" t="s">
        <v>397</v>
      </c>
      <c r="D16" s="1" t="s">
        <v>398</v>
      </c>
    </row>
    <row r="17" spans="1:4" x14ac:dyDescent="0.25">
      <c r="A17" s="27">
        <v>43640</v>
      </c>
      <c r="B17" s="12" t="s">
        <v>382</v>
      </c>
      <c r="C17" s="1" t="s">
        <v>397</v>
      </c>
      <c r="D17" s="1" t="s">
        <v>398</v>
      </c>
    </row>
    <row r="18" spans="1:4" x14ac:dyDescent="0.25">
      <c r="A18" s="27">
        <v>43641</v>
      </c>
      <c r="B18" s="12" t="s">
        <v>382</v>
      </c>
      <c r="C18" s="1" t="s">
        <v>397</v>
      </c>
      <c r="D18" s="1" t="s">
        <v>398</v>
      </c>
    </row>
    <row r="19" spans="1:4" x14ac:dyDescent="0.25">
      <c r="A19" s="27">
        <v>43642</v>
      </c>
      <c r="B19" s="12" t="s">
        <v>382</v>
      </c>
      <c r="C19" s="1" t="s">
        <v>397</v>
      </c>
      <c r="D19" s="1" t="s">
        <v>398</v>
      </c>
    </row>
    <row r="20" spans="1:4" x14ac:dyDescent="0.25">
      <c r="A20" s="27">
        <v>43643</v>
      </c>
      <c r="B20" s="12" t="s">
        <v>382</v>
      </c>
      <c r="C20" s="1" t="s">
        <v>397</v>
      </c>
      <c r="D20" s="1" t="s">
        <v>398</v>
      </c>
    </row>
    <row r="21" spans="1:4" x14ac:dyDescent="0.25">
      <c r="A21" s="27">
        <v>43644</v>
      </c>
      <c r="B21" s="12" t="s">
        <v>382</v>
      </c>
      <c r="C21" s="1" t="s">
        <v>397</v>
      </c>
      <c r="D21" s="1" t="s">
        <v>398</v>
      </c>
    </row>
    <row r="22" spans="1:4" x14ac:dyDescent="0.25">
      <c r="A22" s="27">
        <v>43645</v>
      </c>
      <c r="B22" s="12" t="s">
        <v>382</v>
      </c>
      <c r="C22" s="1" t="s">
        <v>397</v>
      </c>
      <c r="D22" s="1" t="s">
        <v>398</v>
      </c>
    </row>
    <row r="23" spans="1:4" x14ac:dyDescent="0.25">
      <c r="A23" s="27">
        <v>43646</v>
      </c>
      <c r="B23" s="12" t="s">
        <v>382</v>
      </c>
      <c r="C23" s="1" t="s">
        <v>397</v>
      </c>
      <c r="D23" s="1" t="s">
        <v>398</v>
      </c>
    </row>
    <row r="24" spans="1:4" x14ac:dyDescent="0.25">
      <c r="A24" s="27">
        <v>43647</v>
      </c>
      <c r="B24" s="12" t="s">
        <v>382</v>
      </c>
      <c r="C24" s="1" t="s">
        <v>397</v>
      </c>
      <c r="D24" s="1" t="s">
        <v>398</v>
      </c>
    </row>
    <row r="25" spans="1:4" x14ac:dyDescent="0.25">
      <c r="A25" s="27">
        <v>43648</v>
      </c>
      <c r="B25" s="12" t="s">
        <v>382</v>
      </c>
      <c r="C25" s="1" t="s">
        <v>397</v>
      </c>
      <c r="D25" s="1" t="s">
        <v>398</v>
      </c>
    </row>
    <row r="26" spans="1:4" x14ac:dyDescent="0.25">
      <c r="A26" s="27">
        <v>43649</v>
      </c>
      <c r="B26" s="12" t="s">
        <v>382</v>
      </c>
      <c r="C26" s="1" t="s">
        <v>397</v>
      </c>
      <c r="D26" s="1" t="s">
        <v>398</v>
      </c>
    </row>
    <row r="27" spans="1:4" x14ac:dyDescent="0.25">
      <c r="A27" s="27">
        <v>43650</v>
      </c>
      <c r="B27" s="12" t="s">
        <v>382</v>
      </c>
      <c r="C27" s="1" t="s">
        <v>397</v>
      </c>
      <c r="D27" s="1" t="s">
        <v>398</v>
      </c>
    </row>
    <row r="28" spans="1:4" x14ac:dyDescent="0.25">
      <c r="A28" s="27">
        <v>43651</v>
      </c>
      <c r="B28" s="12" t="s">
        <v>382</v>
      </c>
      <c r="C28" s="1" t="s">
        <v>397</v>
      </c>
      <c r="D28" s="1" t="s">
        <v>398</v>
      </c>
    </row>
    <row r="29" spans="1:4" x14ac:dyDescent="0.25">
      <c r="A29" s="27">
        <v>43652</v>
      </c>
      <c r="B29" s="12" t="s">
        <v>382</v>
      </c>
      <c r="C29" s="1" t="s">
        <v>397</v>
      </c>
      <c r="D29" s="1" t="s">
        <v>398</v>
      </c>
    </row>
    <row r="30" spans="1:4" x14ac:dyDescent="0.25">
      <c r="A30" s="27">
        <v>43653</v>
      </c>
      <c r="B30" s="12" t="s">
        <v>382</v>
      </c>
      <c r="C30" s="1" t="s">
        <v>397</v>
      </c>
      <c r="D30" s="1" t="s">
        <v>398</v>
      </c>
    </row>
    <row r="31" spans="1:4" x14ac:dyDescent="0.25">
      <c r="A31" s="27">
        <v>43654</v>
      </c>
      <c r="B31" s="12" t="s">
        <v>382</v>
      </c>
      <c r="C31" s="1" t="s">
        <v>397</v>
      </c>
      <c r="D31" s="1" t="s">
        <v>398</v>
      </c>
    </row>
    <row r="32" spans="1:4" x14ac:dyDescent="0.25">
      <c r="A32" s="27">
        <v>43655</v>
      </c>
      <c r="B32" s="12" t="s">
        <v>382</v>
      </c>
      <c r="C32" s="1" t="s">
        <v>397</v>
      </c>
      <c r="D32" s="1" t="s">
        <v>398</v>
      </c>
    </row>
    <row r="33" spans="1:4" x14ac:dyDescent="0.25">
      <c r="A33" s="27">
        <v>43656</v>
      </c>
      <c r="B33" s="12" t="s">
        <v>382</v>
      </c>
      <c r="C33" s="1" t="s">
        <v>397</v>
      </c>
      <c r="D33" s="1" t="s">
        <v>398</v>
      </c>
    </row>
    <row r="34" spans="1:4" x14ac:dyDescent="0.25">
      <c r="A34" s="27">
        <v>43657</v>
      </c>
      <c r="B34" s="12" t="s">
        <v>382</v>
      </c>
      <c r="C34" s="1" t="s">
        <v>397</v>
      </c>
      <c r="D34" s="1" t="s">
        <v>398</v>
      </c>
    </row>
    <row r="35" spans="1:4" x14ac:dyDescent="0.25">
      <c r="A35" s="27">
        <v>43658</v>
      </c>
      <c r="B35" s="12" t="s">
        <v>382</v>
      </c>
      <c r="C35" s="1" t="s">
        <v>397</v>
      </c>
      <c r="D35" s="1" t="s">
        <v>398</v>
      </c>
    </row>
    <row r="36" spans="1:4" x14ac:dyDescent="0.25">
      <c r="A36" s="27">
        <v>43659</v>
      </c>
      <c r="B36" s="12" t="s">
        <v>382</v>
      </c>
      <c r="C36" s="1" t="s">
        <v>397</v>
      </c>
      <c r="D36" s="1" t="s">
        <v>398</v>
      </c>
    </row>
    <row r="37" spans="1:4" x14ac:dyDescent="0.25">
      <c r="A37" s="27">
        <v>43660</v>
      </c>
      <c r="B37" s="12" t="s">
        <v>382</v>
      </c>
      <c r="C37" s="1" t="s">
        <v>397</v>
      </c>
      <c r="D37" s="1" t="s">
        <v>398</v>
      </c>
    </row>
    <row r="38" spans="1:4" x14ac:dyDescent="0.25">
      <c r="A38" s="27">
        <v>43661</v>
      </c>
      <c r="B38" s="12" t="s">
        <v>382</v>
      </c>
      <c r="C38" s="1" t="s">
        <v>397</v>
      </c>
      <c r="D38" s="1" t="s">
        <v>398</v>
      </c>
    </row>
    <row r="39" spans="1:4" x14ac:dyDescent="0.25">
      <c r="A39" s="27">
        <v>43662</v>
      </c>
      <c r="B39" s="12" t="s">
        <v>382</v>
      </c>
      <c r="C39" s="1" t="s">
        <v>397</v>
      </c>
      <c r="D39" s="1" t="s">
        <v>398</v>
      </c>
    </row>
    <row r="40" spans="1:4" x14ac:dyDescent="0.25">
      <c r="A40" s="27">
        <v>43663</v>
      </c>
      <c r="B40" s="12" t="s">
        <v>382</v>
      </c>
      <c r="C40" s="1" t="s">
        <v>397</v>
      </c>
      <c r="D40" s="1" t="s">
        <v>398</v>
      </c>
    </row>
    <row r="41" spans="1:4" x14ac:dyDescent="0.25">
      <c r="A41" s="27">
        <v>43664</v>
      </c>
      <c r="B41" s="12" t="s">
        <v>382</v>
      </c>
      <c r="C41" s="1" t="s">
        <v>397</v>
      </c>
      <c r="D41" s="1" t="s">
        <v>398</v>
      </c>
    </row>
    <row r="42" spans="1:4" x14ac:dyDescent="0.25">
      <c r="A42" s="27">
        <v>43665</v>
      </c>
      <c r="B42" s="12" t="s">
        <v>382</v>
      </c>
      <c r="C42" s="1" t="s">
        <v>397</v>
      </c>
      <c r="D42" s="1" t="s">
        <v>398</v>
      </c>
    </row>
    <row r="43" spans="1:4" x14ac:dyDescent="0.25">
      <c r="A43" s="27">
        <v>43666</v>
      </c>
      <c r="B43" s="12" t="s">
        <v>382</v>
      </c>
      <c r="C43" s="1" t="s">
        <v>397</v>
      </c>
      <c r="D43" s="1" t="s">
        <v>398</v>
      </c>
    </row>
    <row r="44" spans="1:4" x14ac:dyDescent="0.25">
      <c r="A44" s="27">
        <v>43667</v>
      </c>
      <c r="B44" s="12" t="s">
        <v>382</v>
      </c>
      <c r="C44" s="1" t="s">
        <v>397</v>
      </c>
      <c r="D44" s="1" t="s">
        <v>398</v>
      </c>
    </row>
    <row r="45" spans="1:4" x14ac:dyDescent="0.25">
      <c r="A45" s="27">
        <v>43668</v>
      </c>
      <c r="B45" s="12" t="s">
        <v>382</v>
      </c>
      <c r="C45" s="1" t="s">
        <v>397</v>
      </c>
      <c r="D45" s="1" t="s">
        <v>398</v>
      </c>
    </row>
    <row r="46" spans="1:4" x14ac:dyDescent="0.25">
      <c r="A46" s="27">
        <v>43669</v>
      </c>
      <c r="B46" s="12" t="s">
        <v>382</v>
      </c>
      <c r="C46" s="1" t="s">
        <v>397</v>
      </c>
      <c r="D46" s="1" t="s">
        <v>398</v>
      </c>
    </row>
    <row r="47" spans="1:4" x14ac:dyDescent="0.25">
      <c r="A47" s="27">
        <v>43670</v>
      </c>
      <c r="B47" s="12" t="s">
        <v>382</v>
      </c>
      <c r="C47" s="1" t="s">
        <v>397</v>
      </c>
      <c r="D47" s="1" t="s">
        <v>398</v>
      </c>
    </row>
    <row r="48" spans="1:4" x14ac:dyDescent="0.25">
      <c r="A48" s="27">
        <v>43671</v>
      </c>
      <c r="B48" s="12" t="s">
        <v>382</v>
      </c>
      <c r="C48" s="1" t="s">
        <v>397</v>
      </c>
      <c r="D48" s="1" t="s">
        <v>398</v>
      </c>
    </row>
    <row r="49" spans="1:4" x14ac:dyDescent="0.25">
      <c r="A49" s="27">
        <v>43672</v>
      </c>
      <c r="B49" s="12" t="s">
        <v>382</v>
      </c>
      <c r="C49" s="1" t="s">
        <v>397</v>
      </c>
      <c r="D49" s="1" t="s">
        <v>398</v>
      </c>
    </row>
    <row r="50" spans="1:4" x14ac:dyDescent="0.25">
      <c r="A50" s="27">
        <v>43673</v>
      </c>
      <c r="B50" s="12" t="s">
        <v>382</v>
      </c>
      <c r="C50" s="1" t="s">
        <v>397</v>
      </c>
      <c r="D50" s="1" t="s">
        <v>398</v>
      </c>
    </row>
    <row r="51" spans="1:4" x14ac:dyDescent="0.25">
      <c r="A51" s="27">
        <v>43674</v>
      </c>
      <c r="B51" s="12" t="s">
        <v>382</v>
      </c>
      <c r="C51" s="1" t="s">
        <v>397</v>
      </c>
      <c r="D51" s="1" t="s">
        <v>398</v>
      </c>
    </row>
    <row r="52" spans="1:4" x14ac:dyDescent="0.25">
      <c r="A52" s="27">
        <v>43675</v>
      </c>
      <c r="B52" s="12" t="s">
        <v>382</v>
      </c>
      <c r="C52" s="1" t="s">
        <v>397</v>
      </c>
      <c r="D52" s="1" t="s">
        <v>398</v>
      </c>
    </row>
    <row r="53" spans="1:4" x14ac:dyDescent="0.25">
      <c r="A53" s="27">
        <v>43676</v>
      </c>
      <c r="B53" s="12" t="s">
        <v>382</v>
      </c>
      <c r="C53" s="1" t="s">
        <v>397</v>
      </c>
      <c r="D53" s="1" t="s">
        <v>398</v>
      </c>
    </row>
    <row r="54" spans="1:4" x14ac:dyDescent="0.25">
      <c r="A54" s="27">
        <v>43677</v>
      </c>
      <c r="B54" s="12" t="s">
        <v>382</v>
      </c>
      <c r="C54" s="1" t="s">
        <v>397</v>
      </c>
      <c r="D54" s="1" t="s">
        <v>398</v>
      </c>
    </row>
    <row r="55" spans="1:4" x14ac:dyDescent="0.25">
      <c r="A55" s="27">
        <v>43678</v>
      </c>
      <c r="B55" s="12" t="s">
        <v>382</v>
      </c>
      <c r="C55" s="1" t="s">
        <v>397</v>
      </c>
      <c r="D55" s="1" t="s">
        <v>398</v>
      </c>
    </row>
    <row r="56" spans="1:4" x14ac:dyDescent="0.25">
      <c r="A56" s="27">
        <v>43679</v>
      </c>
      <c r="B56" s="12" t="s">
        <v>382</v>
      </c>
      <c r="C56" s="1" t="s">
        <v>397</v>
      </c>
      <c r="D56" s="1" t="s">
        <v>398</v>
      </c>
    </row>
    <row r="57" spans="1:4" x14ac:dyDescent="0.25">
      <c r="A57" s="27">
        <v>43680</v>
      </c>
      <c r="B57" s="12" t="s">
        <v>382</v>
      </c>
      <c r="C57" s="1" t="s">
        <v>397</v>
      </c>
      <c r="D57" s="1" t="s">
        <v>398</v>
      </c>
    </row>
    <row r="58" spans="1:4" x14ac:dyDescent="0.25">
      <c r="A58" s="27">
        <v>43681</v>
      </c>
      <c r="B58" s="12" t="s">
        <v>382</v>
      </c>
      <c r="C58" s="1" t="s">
        <v>397</v>
      </c>
      <c r="D58" s="1" t="s">
        <v>398</v>
      </c>
    </row>
    <row r="59" spans="1:4" x14ac:dyDescent="0.25">
      <c r="D59" s="1" t="s">
        <v>398</v>
      </c>
    </row>
  </sheetData>
  <sheetProtection selectLockedCells="1" selectUnlockedCells="1"/>
  <phoneticPr fontId="0" type="noConversion"/>
  <pageMargins left="0.7" right="0.7" top="0.75" bottom="0.75" header="0.51180555555555551" footer="0.51180555555555551"/>
  <pageSetup firstPageNumber="0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SUIVI AT  </vt:lpstr>
      <vt:lpstr>Suivi Nominatif</vt:lpstr>
      <vt:lpstr>Graphe Suvi Autorisation</vt:lpstr>
      <vt:lpstr>Mises à jour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 Habibeche</dc:creator>
  <cp:lastModifiedBy>Karim Habibeche</cp:lastModifiedBy>
  <cp:lastPrinted>2019-08-05T09:55:28Z</cp:lastPrinted>
  <dcterms:created xsi:type="dcterms:W3CDTF">2012-12-03T14:23:53Z</dcterms:created>
  <dcterms:modified xsi:type="dcterms:W3CDTF">2019-09-26T07:11:42Z</dcterms:modified>
</cp:coreProperties>
</file>