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80" yWindow="435" windowWidth="19875" windowHeight="7710"/>
  </bookViews>
  <sheets>
    <sheet name="Datas" sheetId="1" r:id="rId1"/>
  </sheets>
  <externalReferences>
    <externalReference r:id="rId2"/>
    <externalReference r:id="rId3"/>
  </externalReferences>
  <definedNames>
    <definedName name="adrimage">IF([1]Feuil2!$L$3=0,[1]Photothèque!$E$7,[1]Photothèque!$E$6)</definedName>
    <definedName name="Plage">Datas!$S$2:$X$19</definedName>
    <definedName name="POS">OFFSET('[1]Data Accueil'!$A$2,1,MATCH([1]Accueil!$K$11,'[1]Data Accueil'!$2:$2,0)-1,COUNTA(OFFSET('[1]Data Accueil'!$A$2,1,MATCH([1]Accueil!$K$11,'[1]Data Accueil'!$2:$2,0)-1,25,1)),1)</definedName>
    <definedName name="région">OFFSET('[1]Data Accueil'!$A$2,0,0,1,COUNTA('[1]Data Accueil'!$2:$2))</definedName>
    <definedName name="statut1">IF([1]Feuil2!$L$9&lt;1,[1]Photothèque!$F$1,[1]Photothèque!$E$1)</definedName>
    <definedName name="statut2">IF([1]Feuil2!$L$9&lt;2,[1]Photothèque!$F$2,[1]Photothèque!$E$2)</definedName>
    <definedName name="statut3">IF([1]Feuil2!$L$9&lt;3,[1]Photothèque!$F$3,[1]Photothèque!$E$3)</definedName>
    <definedName name="statut4">IF([1]Feuil2!$L$9&lt;4,[1]Photothèque!$F$4,[1]Photothèque!$E$4)</definedName>
    <definedName name="statut5">IF([1]Feuil2!$L$9&lt;5,[1]Photothèque!$F$5,[1]Photothèque!$E$5)</definedName>
  </definedNames>
  <calcPr calcId="145621"/>
</workbook>
</file>

<file path=xl/calcChain.xml><?xml version="1.0" encoding="utf-8"?>
<calcChain xmlns="http://schemas.openxmlformats.org/spreadsheetml/2006/main">
  <c r="C19" i="1" l="1" a="1"/>
  <c r="C19" i="1" s="1"/>
  <c r="I18" i="1"/>
  <c r="C18" i="1"/>
  <c r="X18" i="1" s="1"/>
  <c r="C18" i="1" a="1"/>
  <c r="C17" i="1" a="1"/>
  <c r="C17" i="1" s="1"/>
  <c r="W17" i="1" s="1"/>
  <c r="C16" i="1"/>
  <c r="X16" i="1" s="1"/>
  <c r="C16" i="1" a="1"/>
  <c r="U15" i="1"/>
  <c r="J15" i="1"/>
  <c r="K15" i="1" s="1"/>
  <c r="E15" i="1"/>
  <c r="C15" i="1" a="1"/>
  <c r="C15" i="1" s="1"/>
  <c r="U14" i="1"/>
  <c r="E14" i="1"/>
  <c r="C14" i="1"/>
  <c r="C14" i="1" a="1"/>
  <c r="V13" i="1"/>
  <c r="F13" i="1"/>
  <c r="C13" i="1" a="1"/>
  <c r="C13" i="1" s="1"/>
  <c r="W13" i="1" s="1"/>
  <c r="W12" i="1"/>
  <c r="G12" i="1"/>
  <c r="C12" i="1"/>
  <c r="X12" i="1" s="1"/>
  <c r="C12" i="1" a="1"/>
  <c r="W11" i="1"/>
  <c r="G11" i="1"/>
  <c r="C11" i="1" a="1"/>
  <c r="C11" i="1" s="1"/>
  <c r="V11" i="1" s="1"/>
  <c r="H10" i="1"/>
  <c r="C10" i="1" a="1"/>
  <c r="C10" i="1" s="1"/>
  <c r="S9" i="1"/>
  <c r="I9" i="1"/>
  <c r="C9" i="1" a="1"/>
  <c r="C9" i="1" s="1"/>
  <c r="T8" i="1"/>
  <c r="I8" i="1"/>
  <c r="C8" i="1"/>
  <c r="C8" i="1" a="1"/>
  <c r="U7" i="1"/>
  <c r="J7" i="1"/>
  <c r="K7" i="1" s="1"/>
  <c r="E7" i="1"/>
  <c r="C7" i="1" a="1"/>
  <c r="C7" i="1" s="1"/>
  <c r="U6" i="1"/>
  <c r="E6" i="1"/>
  <c r="C6" i="1"/>
  <c r="C6" i="1" a="1"/>
  <c r="C5" i="1" a="1"/>
  <c r="C5" i="1" s="1"/>
  <c r="U4" i="1"/>
  <c r="I4" i="1"/>
  <c r="E4" i="1"/>
  <c r="C4" i="1" a="1"/>
  <c r="C4" i="1" s="1"/>
  <c r="C3" i="1" a="1"/>
  <c r="C3" i="1" s="1"/>
  <c r="V2" i="1"/>
  <c r="G2" i="1"/>
  <c r="C2" i="1"/>
  <c r="C2" i="1" a="1"/>
  <c r="M1" i="1"/>
  <c r="U3" i="1" l="1"/>
  <c r="I3" i="1"/>
  <c r="E3" i="1"/>
  <c r="X3" i="1"/>
  <c r="T3" i="1"/>
  <c r="H3" i="1"/>
  <c r="V3" i="1"/>
  <c r="J3" i="1"/>
  <c r="K3" i="1" s="1"/>
  <c r="F3" i="1"/>
  <c r="S3" i="1"/>
  <c r="X2" i="1"/>
  <c r="T2" i="1"/>
  <c r="I2" i="1"/>
  <c r="E2" i="1"/>
  <c r="W2" i="1"/>
  <c r="S2" i="1"/>
  <c r="H2" i="1"/>
  <c r="D2" i="1"/>
  <c r="A3" i="1"/>
  <c r="U2" i="1"/>
  <c r="J2" i="1"/>
  <c r="K2" i="1" s="1"/>
  <c r="F2" i="1"/>
  <c r="W4" i="1"/>
  <c r="S4" i="1"/>
  <c r="G4" i="1"/>
  <c r="V4" i="1"/>
  <c r="J4" i="1"/>
  <c r="K4" i="1" s="1"/>
  <c r="F4" i="1"/>
  <c r="X4" i="1"/>
  <c r="T4" i="1"/>
  <c r="H4" i="1"/>
  <c r="V8" i="1"/>
  <c r="J8" i="1"/>
  <c r="K8" i="1" s="1"/>
  <c r="F8" i="1"/>
  <c r="W8" i="1"/>
  <c r="G8" i="1"/>
  <c r="U8" i="1"/>
  <c r="E8" i="1"/>
  <c r="X8" i="1"/>
  <c r="S8" i="1"/>
  <c r="H8" i="1"/>
  <c r="X9" i="1"/>
  <c r="T9" i="1"/>
  <c r="H9" i="1"/>
  <c r="V9" i="1"/>
  <c r="F9" i="1"/>
  <c r="U9" i="1"/>
  <c r="J9" i="1"/>
  <c r="K9" i="1" s="1"/>
  <c r="E9" i="1"/>
  <c r="W9" i="1"/>
  <c r="G9" i="1"/>
  <c r="V10" i="1"/>
  <c r="J10" i="1"/>
  <c r="K10" i="1" s="1"/>
  <c r="F10" i="1"/>
  <c r="U10" i="1"/>
  <c r="E10" i="1"/>
  <c r="X10" i="1"/>
  <c r="S10" i="1"/>
  <c r="T10" i="1"/>
  <c r="I10" i="1"/>
  <c r="W10" i="1"/>
  <c r="G10" i="1"/>
  <c r="O24" i="1" a="1"/>
  <c r="O24" i="1" s="1"/>
  <c r="M22" i="1" a="1"/>
  <c r="M22" i="1" s="1"/>
  <c r="O20" i="1" a="1"/>
  <c r="O20" i="1" s="1"/>
  <c r="M24" i="1" a="1"/>
  <c r="M24" i="1" s="1"/>
  <c r="O22" i="1" a="1"/>
  <c r="O22" i="1" s="1"/>
  <c r="M20" i="1" a="1"/>
  <c r="M20" i="1" s="1"/>
  <c r="O23" i="1" a="1"/>
  <c r="O23" i="1" s="1"/>
  <c r="M21" i="1" a="1"/>
  <c r="M21" i="1" s="1"/>
  <c r="M19" i="1" a="1"/>
  <c r="M19" i="1" s="1"/>
  <c r="O18" i="1" a="1"/>
  <c r="O18" i="1" s="1"/>
  <c r="M17" i="1" a="1"/>
  <c r="M17" i="1" s="1"/>
  <c r="O16" i="1" a="1"/>
  <c r="O16" i="1" s="1"/>
  <c r="M15" i="1" a="1"/>
  <c r="M15" i="1" s="1"/>
  <c r="O14" i="1" a="1"/>
  <c r="O14" i="1" s="1"/>
  <c r="M13" i="1" a="1"/>
  <c r="M13" i="1" s="1"/>
  <c r="O12" i="1" a="1"/>
  <c r="O12" i="1" s="1"/>
  <c r="M11" i="1" a="1"/>
  <c r="M11" i="1" s="1"/>
  <c r="O10" i="1" a="1"/>
  <c r="O10" i="1" s="1"/>
  <c r="M9" i="1" a="1"/>
  <c r="M9" i="1" s="1"/>
  <c r="O8" i="1" a="1"/>
  <c r="O8" i="1" s="1"/>
  <c r="M7" i="1" a="1"/>
  <c r="M7" i="1" s="1"/>
  <c r="O6" i="1" a="1"/>
  <c r="O6" i="1" s="1"/>
  <c r="M16" i="1" a="1"/>
  <c r="M16" i="1" s="1"/>
  <c r="O13" i="1" a="1"/>
  <c r="O13" i="1" s="1"/>
  <c r="M8" i="1" a="1"/>
  <c r="M8" i="1" s="1"/>
  <c r="M2" i="1" a="1"/>
  <c r="M2" i="1" s="1"/>
  <c r="P1" i="1"/>
  <c r="M18" i="1" a="1"/>
  <c r="M18" i="1" s="1"/>
  <c r="M14" i="1" a="1"/>
  <c r="M14" i="1" s="1"/>
  <c r="O11" i="1" a="1"/>
  <c r="O11" i="1" s="1"/>
  <c r="M6" i="1" a="1"/>
  <c r="M6" i="1" s="1"/>
  <c r="M5" i="1" a="1"/>
  <c r="M5" i="1" s="1"/>
  <c r="O4" i="1" a="1"/>
  <c r="O4" i="1" s="1"/>
  <c r="M3" i="1" a="1"/>
  <c r="M3" i="1" s="1"/>
  <c r="O1" i="1"/>
  <c r="O17" i="1" a="1"/>
  <c r="O17" i="1" s="1"/>
  <c r="O21" i="1" a="1"/>
  <c r="O21" i="1" s="1"/>
  <c r="M23" i="1" a="1"/>
  <c r="M23" i="1" s="1"/>
  <c r="O19" i="1" a="1"/>
  <c r="O19" i="1" s="1"/>
  <c r="O15" i="1" a="1"/>
  <c r="O15" i="1" s="1"/>
  <c r="M10" i="1" a="1"/>
  <c r="M10" i="1" s="1"/>
  <c r="O7" i="1" a="1"/>
  <c r="O7" i="1" s="1"/>
  <c r="O5" i="1" a="1"/>
  <c r="O5" i="1" s="1"/>
  <c r="M4" i="1" a="1"/>
  <c r="M4" i="1" s="1"/>
  <c r="O3" i="1" a="1"/>
  <c r="O3" i="1" s="1"/>
  <c r="M12" i="1" a="1"/>
  <c r="M12" i="1" s="1"/>
  <c r="O9" i="1" a="1"/>
  <c r="O9" i="1" s="1"/>
  <c r="U5" i="1"/>
  <c r="I5" i="1"/>
  <c r="E5" i="1"/>
  <c r="X5" i="1"/>
  <c r="T5" i="1"/>
  <c r="H5" i="1"/>
  <c r="V5" i="1"/>
  <c r="J5" i="1"/>
  <c r="K5" i="1" s="1"/>
  <c r="F5" i="1"/>
  <c r="S5" i="1"/>
  <c r="O2" i="1" a="1"/>
  <c r="O2" i="1" s="1"/>
  <c r="G3" i="1"/>
  <c r="W3" i="1"/>
  <c r="G5" i="1"/>
  <c r="W5" i="1"/>
  <c r="V6" i="1"/>
  <c r="J6" i="1"/>
  <c r="K6" i="1" s="1"/>
  <c r="F6" i="1"/>
  <c r="I6" i="1"/>
  <c r="T6" i="1"/>
  <c r="X7" i="1"/>
  <c r="T7" i="1"/>
  <c r="H7" i="1"/>
  <c r="I7" i="1"/>
  <c r="S7" i="1"/>
  <c r="F11" i="1"/>
  <c r="E12" i="1"/>
  <c r="U12" i="1"/>
  <c r="E13" i="1"/>
  <c r="J13" i="1"/>
  <c r="K13" i="1" s="1"/>
  <c r="U13" i="1"/>
  <c r="V14" i="1"/>
  <c r="J14" i="1"/>
  <c r="K14" i="1" s="1"/>
  <c r="F14" i="1"/>
  <c r="I14" i="1"/>
  <c r="T14" i="1"/>
  <c r="X15" i="1"/>
  <c r="T15" i="1"/>
  <c r="H15" i="1"/>
  <c r="I15" i="1"/>
  <c r="S15" i="1"/>
  <c r="H16" i="1"/>
  <c r="S16" i="1"/>
  <c r="G17" i="1"/>
  <c r="H18" i="1"/>
  <c r="W19" i="1"/>
  <c r="S19" i="1"/>
  <c r="G19" i="1"/>
  <c r="U19" i="1"/>
  <c r="I19" i="1"/>
  <c r="E19" i="1"/>
  <c r="X19" i="1"/>
  <c r="T19" i="1"/>
  <c r="H19" i="1"/>
  <c r="V16" i="1"/>
  <c r="J16" i="1"/>
  <c r="K16" i="1" s="1"/>
  <c r="F16" i="1"/>
  <c r="I16" i="1"/>
  <c r="T16" i="1"/>
  <c r="X17" i="1"/>
  <c r="T17" i="1"/>
  <c r="H17" i="1"/>
  <c r="I17" i="1"/>
  <c r="S17" i="1"/>
  <c r="G6" i="1"/>
  <c r="W6" i="1"/>
  <c r="F7" i="1"/>
  <c r="V7" i="1"/>
  <c r="X11" i="1"/>
  <c r="T11" i="1"/>
  <c r="H11" i="1"/>
  <c r="I11" i="1"/>
  <c r="S11" i="1"/>
  <c r="H12" i="1"/>
  <c r="S12" i="1"/>
  <c r="G13" i="1"/>
  <c r="G14" i="1"/>
  <c r="W14" i="1"/>
  <c r="F15" i="1"/>
  <c r="V15" i="1"/>
  <c r="E16" i="1"/>
  <c r="U16" i="1"/>
  <c r="E17" i="1"/>
  <c r="J17" i="1"/>
  <c r="K17" i="1" s="1"/>
  <c r="U17" i="1"/>
  <c r="W18" i="1"/>
  <c r="S18" i="1"/>
  <c r="G18" i="1"/>
  <c r="V18" i="1"/>
  <c r="J18" i="1"/>
  <c r="K18" i="1" s="1"/>
  <c r="F18" i="1"/>
  <c r="T18" i="1"/>
  <c r="F19" i="1"/>
  <c r="V19" i="1"/>
  <c r="H6" i="1"/>
  <c r="S6" i="1"/>
  <c r="X6" i="1"/>
  <c r="G7" i="1"/>
  <c r="W7" i="1"/>
  <c r="E11" i="1"/>
  <c r="J11" i="1"/>
  <c r="K11" i="1" s="1"/>
  <c r="U11" i="1"/>
  <c r="V12" i="1"/>
  <c r="J12" i="1"/>
  <c r="K12" i="1" s="1"/>
  <c r="F12" i="1"/>
  <c r="I12" i="1"/>
  <c r="T12" i="1"/>
  <c r="X13" i="1"/>
  <c r="T13" i="1"/>
  <c r="H13" i="1"/>
  <c r="I13" i="1"/>
  <c r="S13" i="1"/>
  <c r="H14" i="1"/>
  <c r="S14" i="1"/>
  <c r="X14" i="1"/>
  <c r="G15" i="1"/>
  <c r="W15" i="1"/>
  <c r="G16" i="1"/>
  <c r="W16" i="1"/>
  <c r="F17" i="1"/>
  <c r="V17" i="1"/>
  <c r="E18" i="1"/>
  <c r="U18" i="1"/>
  <c r="J19" i="1"/>
  <c r="K19" i="1" s="1"/>
  <c r="L2" i="1" l="1"/>
  <c r="P2" i="1" l="1" a="1"/>
  <c r="P2" i="1" s="1"/>
  <c r="Q2" i="1" s="1"/>
  <c r="P3" i="1" l="1" a="1"/>
  <c r="P3" i="1" s="1"/>
  <c r="Q3" i="1" l="1"/>
  <c r="P4" i="1" a="1"/>
  <c r="P4" i="1" s="1"/>
  <c r="Q4" i="1" l="1"/>
  <c r="P5" i="1" a="1"/>
  <c r="P5" i="1" s="1"/>
  <c r="Q5" i="1" l="1"/>
  <c r="P6" i="1" a="1"/>
  <c r="P6" i="1" s="1"/>
  <c r="Q6" i="1" s="1"/>
  <c r="P7" i="1" l="1" a="1"/>
  <c r="P7" i="1" s="1"/>
  <c r="Q7" i="1" s="1"/>
  <c r="P8" i="1" a="1"/>
  <c r="P8" i="1" s="1"/>
  <c r="Q8" i="1" l="1"/>
  <c r="P9" i="1" a="1"/>
  <c r="P9" i="1" s="1"/>
  <c r="Q9" i="1" s="1"/>
  <c r="P10" i="1" l="1" a="1"/>
  <c r="P10" i="1" s="1"/>
  <c r="Q10" i="1" l="1"/>
  <c r="P11" i="1" a="1"/>
  <c r="P11" i="1" s="1"/>
  <c r="Q11" i="1" l="1"/>
  <c r="P12" i="1" a="1"/>
  <c r="P12" i="1" s="1"/>
  <c r="Q12" i="1" l="1"/>
  <c r="P13" i="1" a="1"/>
  <c r="P13" i="1" s="1"/>
  <c r="Q13" i="1" l="1"/>
  <c r="P14" i="1" a="1"/>
  <c r="P14" i="1" s="1"/>
  <c r="Q14" i="1" l="1"/>
  <c r="P15" i="1" a="1"/>
  <c r="P15" i="1" s="1"/>
  <c r="Q15" i="1" l="1"/>
  <c r="P16" i="1" a="1"/>
  <c r="P16" i="1" s="1"/>
  <c r="Q16" i="1" l="1"/>
  <c r="P17" i="1" a="1"/>
  <c r="P17" i="1" s="1"/>
  <c r="Q17" i="1" l="1"/>
  <c r="P18" i="1" a="1"/>
  <c r="P18" i="1" s="1"/>
  <c r="Q18" i="1" l="1"/>
  <c r="P19" i="1" a="1"/>
  <c r="P19" i="1" s="1"/>
  <c r="Q19" i="1" l="1"/>
  <c r="P20" i="1" a="1"/>
  <c r="P20" i="1" s="1"/>
  <c r="Q20" i="1" l="1"/>
  <c r="P21" i="1" a="1"/>
  <c r="P21" i="1" s="1"/>
  <c r="Q21" i="1" l="1"/>
  <c r="P22" i="1" a="1"/>
  <c r="P22" i="1" s="1"/>
  <c r="Q22" i="1" l="1"/>
  <c r="P23" i="1" a="1"/>
  <c r="P23" i="1" s="1"/>
  <c r="Q23" i="1" l="1"/>
  <c r="P24" i="1" a="1"/>
  <c r="P24" i="1" s="1"/>
  <c r="Q24" i="1" s="1"/>
</calcChain>
</file>

<file path=xl/sharedStrings.xml><?xml version="1.0" encoding="utf-8"?>
<sst xmlns="http://schemas.openxmlformats.org/spreadsheetml/2006/main" count="14" uniqueCount="14">
  <si>
    <t>BL</t>
  </si>
  <si>
    <t>Date Statut</t>
  </si>
  <si>
    <t>Conditionnement (1=palette / 0=carton)</t>
  </si>
  <si>
    <t>Nbre Carton</t>
  </si>
  <si>
    <t>Nbre Palette</t>
  </si>
  <si>
    <t>statut</t>
  </si>
  <si>
    <t>Code statut</t>
  </si>
  <si>
    <t>LISTE 2</t>
  </si>
  <si>
    <t>LISTE 3</t>
  </si>
  <si>
    <t>LISTE 4</t>
  </si>
  <si>
    <t>LISTE 5</t>
  </si>
  <si>
    <t>LISTE 6</t>
  </si>
  <si>
    <t>LISTE 7</t>
  </si>
  <si>
    <t>N° BL PO Sélectionné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</si>
</sst>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 mmmm\ yyyy;@"/>
  </numFmts>
  <fonts count="2" x14ac:knownFonts="1">
    <font>
      <sz val="11"/>
      <color theme="1"/>
      <name val="Calibri"/>
      <family val="2"/>
      <scheme val="minor"/>
    </font>
    <font>
      <sz val="10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5">
    <xf numFmtId="0" fontId="0" fillId="0" borderId="0" xfId="0"/>
    <xf numFmtId="0" fontId="0" fillId="0" borderId="0" xfId="0" applyAlignment="1">
      <alignment wrapText="1"/>
    </xf>
    <xf numFmtId="164" fontId="0" fillId="0" borderId="0" xfId="0" applyNumberFormat="1"/>
    <xf numFmtId="1" fontId="0" fillId="0" borderId="0" xfId="0" applyNumberFormat="1"/>
    <xf numFmtId="0" fontId="0" fillId="2" borderId="0" xfId="0" applyFill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X:\%23_ADREXO%20COURRIER\DB_OD_COURRIER\Projet%20InfoRoc\SUIVI%20COLIS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X:\%23_ADREXO%20COURRIER\DB_OD_COURRIER\Projet%20InfoRoc\infoROC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Feuil2"/>
      <sheetName val="Datas"/>
      <sheetName val="Data Accueil"/>
      <sheetName val="rechercheV PO"/>
      <sheetName val="rechercheV Centre"/>
      <sheetName val="Photothèque"/>
      <sheetName val="Feuil1"/>
    </sheetNames>
    <sheetDataSet>
      <sheetData sheetId="0">
        <row r="11">
          <cell r="K11" t="str">
            <v>NORD EST</v>
          </cell>
        </row>
        <row r="20">
          <cell r="K20" t="str">
            <v>094</v>
          </cell>
        </row>
      </sheetData>
      <sheetData sheetId="1">
        <row r="3">
          <cell r="D3" t="str">
            <v>AH0000034369</v>
          </cell>
          <cell r="L3">
            <v>1</v>
          </cell>
        </row>
        <row r="9">
          <cell r="L9">
            <v>5</v>
          </cell>
        </row>
      </sheetData>
      <sheetData sheetId="2"/>
      <sheetData sheetId="3">
        <row r="2">
          <cell r="A2" t="str">
            <v>AQUITAINE</v>
          </cell>
          <cell r="B2" t="str">
            <v>BRETAGNE</v>
          </cell>
          <cell r="C2" t="str">
            <v>ILE DE FRANCE</v>
          </cell>
          <cell r="D2" t="str">
            <v>MIDI PYRENEES-LANGUEDOC</v>
          </cell>
          <cell r="E2" t="str">
            <v>NORD</v>
          </cell>
          <cell r="F2" t="str">
            <v>NORD EST</v>
          </cell>
          <cell r="G2" t="str">
            <v>PACA</v>
          </cell>
          <cell r="H2" t="str">
            <v>RHONE-ALPES</v>
          </cell>
        </row>
      </sheetData>
      <sheetData sheetId="4"/>
      <sheetData sheetId="5"/>
      <sheetData sheetId="6"/>
      <sheetData sheetId="7">
        <row r="5">
          <cell r="A5" t="str">
            <v>1. PREPARE - Remis aux hubs ARTENAY / CORBAS</v>
          </cell>
          <cell r="B5">
            <v>1</v>
          </cell>
        </row>
        <row r="6">
          <cell r="A6" t="str">
            <v>2. EXPEDIE - Colis au départ des HUBs vers les agences COLIS PRIVE</v>
          </cell>
          <cell r="B6">
            <v>2</v>
          </cell>
        </row>
        <row r="7">
          <cell r="A7" t="str">
            <v>3. AGENCE COLIS - Colis reçu sur les agences COLIS PRIVE</v>
          </cell>
          <cell r="B7">
            <v>3</v>
          </cell>
        </row>
        <row r="8">
          <cell r="A8" t="str">
            <v>4. EN COURS LIVRAISON VERS ADREXO - Colis en partance vers les centres ADREXO</v>
          </cell>
          <cell r="B8">
            <v>4</v>
          </cell>
        </row>
        <row r="9">
          <cell r="A9" t="str">
            <v>5. LIVRE - Colis remis au CCL ADREXO ou Enlevé par le centre ADREXO</v>
          </cell>
          <cell r="B9">
            <v>5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ata"/>
      <sheetName val="TCD Tracabilité Agences CP"/>
      <sheetName val="Agence Colis Privé"/>
      <sheetName val="AQUITAINE"/>
      <sheetName val="BRETAGNE"/>
      <sheetName val="ILE DE FRANCE"/>
      <sheetName val="MIDI PYRENEES-LANGUEDOC"/>
      <sheetName val="NORD"/>
      <sheetName val="NORD EST"/>
      <sheetName val="PACA"/>
      <sheetName val="RHONE-ALPES"/>
    </sheetNames>
    <sheetDataSet>
      <sheetData sheetId="0">
        <row r="1">
          <cell r="A1" t="str">
            <v>Site</v>
          </cell>
          <cell r="B1" t="str">
            <v>Region</v>
          </cell>
          <cell r="C1" t="str">
            <v>PO</v>
          </cell>
          <cell r="D1" t="str">
            <v>N° Centre</v>
          </cell>
          <cell r="E1" t="str">
            <v>Centre</v>
          </cell>
          <cell r="F1" t="str">
            <v>Thème</v>
          </cell>
          <cell r="G1" t="str">
            <v>Date réception Agence Colis privé</v>
          </cell>
          <cell r="H1" t="str">
            <v>Nb liasse</v>
          </cell>
          <cell r="I1" t="str">
            <v>Nb pli</v>
          </cell>
          <cell r="J1" t="str">
            <v>Poids (Kg)</v>
          </cell>
          <cell r="K1" t="str">
            <v>Nb cartons</v>
          </cell>
          <cell r="L1" t="str">
            <v>Nb palettes</v>
          </cell>
          <cell r="M1" t="str">
            <v>Centre Colis Privé</v>
          </cell>
          <cell r="N1" t="str">
            <v>Action Adrexo</v>
          </cell>
          <cell r="O1" t="str">
            <v>Liste 1</v>
          </cell>
          <cell r="P1" t="str">
            <v>Liste 2</v>
          </cell>
          <cell r="Q1" t="str">
            <v>Liste 3</v>
          </cell>
          <cell r="R1" t="str">
            <v>Liste 4</v>
          </cell>
          <cell r="S1" t="str">
            <v>Liste 5</v>
          </cell>
          <cell r="T1" t="str">
            <v>Liste 6</v>
          </cell>
          <cell r="U1" t="str">
            <v>Liste 7</v>
          </cell>
        </row>
        <row r="2">
          <cell r="A2" t="str">
            <v>ARTENAY</v>
          </cell>
          <cell r="B2" t="str">
            <v>AQUITAINE</v>
          </cell>
          <cell r="C2" t="str">
            <v>062</v>
          </cell>
          <cell r="D2" t="str">
            <v>062</v>
          </cell>
          <cell r="E2" t="str">
            <v>BOURGES</v>
          </cell>
          <cell r="F2" t="str">
            <v>0EBF 0EBF 192500 HOME SHOPPING M6 BOUTIQUE FEVRIER 2020</v>
          </cell>
          <cell r="G2">
            <v>43889</v>
          </cell>
          <cell r="H2">
            <v>10</v>
          </cell>
          <cell r="I2">
            <v>324</v>
          </cell>
          <cell r="J2">
            <v>25.92</v>
          </cell>
          <cell r="K2">
            <v>0</v>
          </cell>
          <cell r="L2">
            <v>1</v>
          </cell>
          <cell r="M2" t="str">
            <v>CE03 ORLEANS</v>
          </cell>
          <cell r="N2" t="str">
            <v>Aucune - Livraison Directe par CP</v>
          </cell>
          <cell r="O2" t="str">
            <v>AH0000035053</v>
          </cell>
        </row>
        <row r="3">
          <cell r="A3" t="str">
            <v>ARTENAY</v>
          </cell>
          <cell r="B3" t="str">
            <v>AQUITAINE</v>
          </cell>
          <cell r="C3" t="str">
            <v>062</v>
          </cell>
          <cell r="D3" t="str">
            <v>062</v>
          </cell>
          <cell r="E3" t="str">
            <v>BOURGES</v>
          </cell>
          <cell r="F3" t="str">
            <v>0F79 0F79 DESBOUIS GRESIL 70132081</v>
          </cell>
          <cell r="G3">
            <v>43889</v>
          </cell>
          <cell r="H3">
            <v>9</v>
          </cell>
          <cell r="I3">
            <v>216</v>
          </cell>
          <cell r="J3">
            <v>16.416</v>
          </cell>
          <cell r="K3">
            <v>0</v>
          </cell>
          <cell r="L3">
            <v>1</v>
          </cell>
          <cell r="M3" t="str">
            <v>CE03 ORLEANS</v>
          </cell>
          <cell r="N3" t="str">
            <v>Aucune - Livraison Directe par CP</v>
          </cell>
          <cell r="O3" t="str">
            <v>AH0000035053</v>
          </cell>
        </row>
        <row r="4">
          <cell r="A4" t="str">
            <v>ARTENAY</v>
          </cell>
          <cell r="B4" t="str">
            <v>AQUITAINE</v>
          </cell>
          <cell r="C4" t="str">
            <v>062</v>
          </cell>
          <cell r="D4" t="str">
            <v>062</v>
          </cell>
          <cell r="E4" t="str">
            <v>BOURGES</v>
          </cell>
          <cell r="F4" t="str">
            <v>0F7B 0F7B DESBOUIS GRESIL_LOT1_70132091</v>
          </cell>
          <cell r="G4">
            <v>43889</v>
          </cell>
          <cell r="H4">
            <v>1</v>
          </cell>
          <cell r="I4">
            <v>31</v>
          </cell>
          <cell r="J4">
            <v>2.3559999999999999</v>
          </cell>
          <cell r="K4">
            <v>0</v>
          </cell>
          <cell r="L4">
            <v>1</v>
          </cell>
          <cell r="M4" t="str">
            <v>CE03 ORLEANS</v>
          </cell>
          <cell r="N4" t="str">
            <v>Aucune - Livraison Directe par CP</v>
          </cell>
          <cell r="O4" t="str">
            <v>AH0000035053</v>
          </cell>
        </row>
        <row r="5">
          <cell r="A5" t="str">
            <v>ARTENAY</v>
          </cell>
          <cell r="B5" t="str">
            <v>AQUITAINE</v>
          </cell>
          <cell r="C5" t="str">
            <v>062</v>
          </cell>
          <cell r="D5" t="str">
            <v>062</v>
          </cell>
          <cell r="E5" t="str">
            <v>BOURGES</v>
          </cell>
          <cell r="F5" t="str">
            <v>0F7C 0F7C DESBOUIS GRESIL_LOT2_70132091</v>
          </cell>
          <cell r="G5">
            <v>43889</v>
          </cell>
          <cell r="H5">
            <v>6</v>
          </cell>
          <cell r="I5">
            <v>153</v>
          </cell>
          <cell r="J5">
            <v>10.250999999999999</v>
          </cell>
          <cell r="K5">
            <v>0</v>
          </cell>
          <cell r="L5">
            <v>1</v>
          </cell>
          <cell r="M5" t="str">
            <v>CE03 ORLEANS</v>
          </cell>
          <cell r="N5" t="str">
            <v>Aucune - Livraison Directe par CP</v>
          </cell>
          <cell r="O5" t="str">
            <v>AH0000035053</v>
          </cell>
        </row>
        <row r="6">
          <cell r="A6" t="str">
            <v>ARTENAY</v>
          </cell>
          <cell r="B6" t="str">
            <v>AQUITAINE</v>
          </cell>
          <cell r="C6" t="str">
            <v>062</v>
          </cell>
          <cell r="D6" t="str">
            <v>062</v>
          </cell>
          <cell r="E6" t="str">
            <v>BOURGES</v>
          </cell>
          <cell r="F6" t="str">
            <v>0F7D 0F7D DESBOUIS GRESIL 70132107</v>
          </cell>
          <cell r="G6">
            <v>43889</v>
          </cell>
          <cell r="H6">
            <v>8</v>
          </cell>
          <cell r="I6">
            <v>224</v>
          </cell>
          <cell r="J6">
            <v>17.024000000000001</v>
          </cell>
          <cell r="K6">
            <v>0</v>
          </cell>
          <cell r="L6">
            <v>1</v>
          </cell>
          <cell r="M6" t="str">
            <v>CE03 ORLEANS</v>
          </cell>
          <cell r="N6" t="str">
            <v>Aucune - Livraison Directe par CP</v>
          </cell>
          <cell r="O6" t="str">
            <v>AH0000035053</v>
          </cell>
        </row>
        <row r="7">
          <cell r="A7" t="str">
            <v>ARTENAY</v>
          </cell>
          <cell r="B7" t="str">
            <v>AQUITAINE</v>
          </cell>
          <cell r="C7" t="str">
            <v>062</v>
          </cell>
          <cell r="D7" t="str">
            <v>062</v>
          </cell>
          <cell r="E7" t="str">
            <v>BOURGES</v>
          </cell>
          <cell r="F7" t="str">
            <v>0FER 0FER 56146 ATELIER REUNIS</v>
          </cell>
          <cell r="G7">
            <v>43888</v>
          </cell>
          <cell r="H7">
            <v>1</v>
          </cell>
          <cell r="I7">
            <v>18</v>
          </cell>
          <cell r="J7">
            <v>1.1339999999999999</v>
          </cell>
          <cell r="K7">
            <v>1</v>
          </cell>
          <cell r="L7">
            <v>0</v>
          </cell>
          <cell r="M7" t="str">
            <v>CE03 ORLEANS</v>
          </cell>
          <cell r="N7" t="str">
            <v>Aucune - Livraison Directe par CP</v>
          </cell>
          <cell r="O7" t="str">
            <v>AH0000035235</v>
          </cell>
        </row>
        <row r="8">
          <cell r="A8" t="str">
            <v>ARTENAY</v>
          </cell>
          <cell r="B8" t="str">
            <v>AQUITAINE</v>
          </cell>
          <cell r="C8" t="str">
            <v>062</v>
          </cell>
          <cell r="D8" t="str">
            <v>062</v>
          </cell>
          <cell r="E8" t="str">
            <v>BOURGES</v>
          </cell>
          <cell r="F8" t="str">
            <v>0FHP 0FHP ENGIE-S_D6_D_Q</v>
          </cell>
          <cell r="G8">
            <v>43888</v>
          </cell>
          <cell r="H8">
            <v>1</v>
          </cell>
          <cell r="I8">
            <v>25</v>
          </cell>
          <cell r="J8">
            <v>0.37</v>
          </cell>
          <cell r="K8">
            <v>1</v>
          </cell>
          <cell r="L8">
            <v>0</v>
          </cell>
          <cell r="M8" t="str">
            <v>CE03 ORLEANS</v>
          </cell>
          <cell r="N8" t="str">
            <v>Aucune - Livraison Directe par CP</v>
          </cell>
          <cell r="O8" t="str">
            <v>AH0000035235</v>
          </cell>
        </row>
        <row r="9">
          <cell r="A9" t="str">
            <v>ARTENAY</v>
          </cell>
          <cell r="B9" t="str">
            <v>AQUITAINE</v>
          </cell>
          <cell r="C9" t="str">
            <v>062</v>
          </cell>
          <cell r="D9" t="str">
            <v>062</v>
          </cell>
          <cell r="E9" t="str">
            <v>BOURGES</v>
          </cell>
          <cell r="F9" t="str">
            <v>0F53 0F53 ALINEA</v>
          </cell>
          <cell r="G9">
            <v>43889</v>
          </cell>
          <cell r="H9">
            <v>30</v>
          </cell>
          <cell r="I9">
            <v>113</v>
          </cell>
          <cell r="J9">
            <v>34.465000000000003</v>
          </cell>
          <cell r="K9">
            <v>2</v>
          </cell>
          <cell r="L9">
            <v>0</v>
          </cell>
          <cell r="M9" t="str">
            <v>CE03 ORLEANS</v>
          </cell>
          <cell r="N9" t="str">
            <v>Aucune - Livraison Directe par CP</v>
          </cell>
          <cell r="O9" t="str">
            <v>AH0000034720</v>
          </cell>
          <cell r="P9" t="str">
            <v>AH0000034721</v>
          </cell>
        </row>
        <row r="10">
          <cell r="A10" t="str">
            <v>CORBAS</v>
          </cell>
          <cell r="B10" t="str">
            <v>AQUITAINE</v>
          </cell>
          <cell r="C10" t="str">
            <v>062</v>
          </cell>
          <cell r="D10" t="str">
            <v>062</v>
          </cell>
          <cell r="E10" t="str">
            <v>BOURGES</v>
          </cell>
          <cell r="F10" t="str">
            <v>0FEC 0FEC S10_SFR_Type2</v>
          </cell>
          <cell r="G10">
            <v>43887</v>
          </cell>
          <cell r="H10">
            <v>1</v>
          </cell>
          <cell r="I10">
            <v>196</v>
          </cell>
          <cell r="J10">
            <v>1.8031999999999999</v>
          </cell>
          <cell r="K10">
            <v>1</v>
          </cell>
          <cell r="L10">
            <v>0</v>
          </cell>
          <cell r="M10" t="str">
            <v>CE03 ORLEANS</v>
          </cell>
          <cell r="N10" t="str">
            <v>Aucune - Livraison Directe par CP</v>
          </cell>
          <cell r="O10" t="str">
            <v>KS0000010114</v>
          </cell>
        </row>
        <row r="11">
          <cell r="A11" t="str">
            <v>CORBAS</v>
          </cell>
          <cell r="B11" t="str">
            <v>AQUITAINE</v>
          </cell>
          <cell r="C11" t="str">
            <v>062</v>
          </cell>
          <cell r="D11" t="str">
            <v>062</v>
          </cell>
          <cell r="E11" t="str">
            <v>BOURGES</v>
          </cell>
          <cell r="F11" t="str">
            <v>0FGD 0FGD S10_SFR_Type2</v>
          </cell>
          <cell r="G11">
            <v>43887</v>
          </cell>
          <cell r="H11">
            <v>1</v>
          </cell>
          <cell r="I11">
            <v>144</v>
          </cell>
          <cell r="J11">
            <v>1.3391999999999999</v>
          </cell>
          <cell r="K11">
            <v>1</v>
          </cell>
          <cell r="L11">
            <v>0</v>
          </cell>
          <cell r="M11" t="str">
            <v>CE03 ORLEANS</v>
          </cell>
          <cell r="N11" t="str">
            <v>Aucune - Livraison Directe par CP</v>
          </cell>
          <cell r="O11" t="str">
            <v>KS0000010114</v>
          </cell>
        </row>
        <row r="12">
          <cell r="A12" t="str">
            <v>CORBAS</v>
          </cell>
          <cell r="B12" t="str">
            <v>AQUITAINE</v>
          </cell>
          <cell r="C12" t="str">
            <v>062</v>
          </cell>
          <cell r="D12" t="str">
            <v>062</v>
          </cell>
          <cell r="E12" t="str">
            <v>BOURGES</v>
          </cell>
          <cell r="F12" t="str">
            <v>0FK8 0FK8 S10_SFR_Type2</v>
          </cell>
          <cell r="G12">
            <v>43887</v>
          </cell>
          <cell r="H12">
            <v>1</v>
          </cell>
          <cell r="I12">
            <v>104</v>
          </cell>
          <cell r="J12">
            <v>1.0087999999999999</v>
          </cell>
          <cell r="K12">
            <v>1</v>
          </cell>
          <cell r="L12">
            <v>0</v>
          </cell>
          <cell r="M12" t="str">
            <v>CE03 ORLEANS</v>
          </cell>
          <cell r="N12" t="str">
            <v>Aucune - Livraison Directe par CP</v>
          </cell>
          <cell r="O12" t="str">
            <v>KS0000010114</v>
          </cell>
        </row>
        <row r="13">
          <cell r="A13" t="str">
            <v>ARTENAY</v>
          </cell>
          <cell r="B13" t="str">
            <v>AQUITAINE</v>
          </cell>
          <cell r="C13" t="str">
            <v>062</v>
          </cell>
          <cell r="D13" t="str">
            <v>205</v>
          </cell>
          <cell r="E13" t="str">
            <v>CHATEAUROUX</v>
          </cell>
          <cell r="F13" t="str">
            <v>0EBF 0EBF 192500 HOME SHOPPING M6 BOUTIQUE FEVRIER 2020</v>
          </cell>
          <cell r="G13">
            <v>43889</v>
          </cell>
          <cell r="H13">
            <v>6</v>
          </cell>
          <cell r="I13">
            <v>191</v>
          </cell>
          <cell r="J13">
            <v>15.28</v>
          </cell>
          <cell r="K13">
            <v>0</v>
          </cell>
          <cell r="L13">
            <v>1</v>
          </cell>
          <cell r="M13" t="str">
            <v>CE03 ORLEANS</v>
          </cell>
          <cell r="N13" t="str">
            <v>A livrer de ADX 062 - BOURGES vers 205 - CHATEAUROUX</v>
          </cell>
          <cell r="O13" t="str">
            <v>AH0000035058</v>
          </cell>
        </row>
        <row r="14">
          <cell r="A14" t="str">
            <v>ARTENAY</v>
          </cell>
          <cell r="B14" t="str">
            <v>AQUITAINE</v>
          </cell>
          <cell r="C14" t="str">
            <v>062</v>
          </cell>
          <cell r="D14" t="str">
            <v>205</v>
          </cell>
          <cell r="E14" t="str">
            <v>CHATEAUROUX</v>
          </cell>
          <cell r="F14" t="str">
            <v>0F79 0F79 DESBOUIS GRESIL 70132081</v>
          </cell>
          <cell r="G14">
            <v>43889</v>
          </cell>
          <cell r="H14">
            <v>8</v>
          </cell>
          <cell r="I14">
            <v>176</v>
          </cell>
          <cell r="J14">
            <v>13.375999999999999</v>
          </cell>
          <cell r="K14">
            <v>0</v>
          </cell>
          <cell r="L14">
            <v>1</v>
          </cell>
          <cell r="M14" t="str">
            <v>CE03 ORLEANS</v>
          </cell>
          <cell r="N14" t="str">
            <v>A livrer de ADX 062 - BOURGES vers 205 - CHATEAUROUX</v>
          </cell>
          <cell r="O14" t="str">
            <v>AH0000035058</v>
          </cell>
        </row>
        <row r="15">
          <cell r="A15" t="str">
            <v>ARTENAY</v>
          </cell>
          <cell r="B15" t="str">
            <v>AQUITAINE</v>
          </cell>
          <cell r="C15" t="str">
            <v>062</v>
          </cell>
          <cell r="D15" t="str">
            <v>205</v>
          </cell>
          <cell r="E15" t="str">
            <v>CHATEAUROUX</v>
          </cell>
          <cell r="F15" t="str">
            <v>0F7B 0F7B DESBOUIS GRESIL_LOT1_70132091</v>
          </cell>
          <cell r="G15">
            <v>43889</v>
          </cell>
          <cell r="H15">
            <v>1</v>
          </cell>
          <cell r="I15">
            <v>32</v>
          </cell>
          <cell r="J15">
            <v>2.4319999999999999</v>
          </cell>
          <cell r="K15">
            <v>0</v>
          </cell>
          <cell r="L15">
            <v>1</v>
          </cell>
          <cell r="M15" t="str">
            <v>CE03 ORLEANS</v>
          </cell>
          <cell r="N15" t="str">
            <v>A livrer de ADX 062 - BOURGES vers 205 - CHATEAUROUX</v>
          </cell>
          <cell r="O15" t="str">
            <v>AH0000035058</v>
          </cell>
        </row>
        <row r="16">
          <cell r="A16" t="str">
            <v>ARTENAY</v>
          </cell>
          <cell r="B16" t="str">
            <v>AQUITAINE</v>
          </cell>
          <cell r="C16" t="str">
            <v>062</v>
          </cell>
          <cell r="D16" t="str">
            <v>205</v>
          </cell>
          <cell r="E16" t="str">
            <v>CHATEAUROUX</v>
          </cell>
          <cell r="F16" t="str">
            <v>0F7C 0F7C DESBOUIS GRESIL_LOT2_70132091</v>
          </cell>
          <cell r="G16">
            <v>43889</v>
          </cell>
          <cell r="H16">
            <v>6</v>
          </cell>
          <cell r="I16">
            <v>143</v>
          </cell>
          <cell r="J16">
            <v>9.5809999999999995</v>
          </cell>
          <cell r="K16">
            <v>0</v>
          </cell>
          <cell r="L16">
            <v>1</v>
          </cell>
          <cell r="M16" t="str">
            <v>CE03 ORLEANS</v>
          </cell>
          <cell r="N16" t="str">
            <v>A livrer de ADX 062 - BOURGES vers 205 - CHATEAUROUX</v>
          </cell>
          <cell r="O16" t="str">
            <v>AH0000035058</v>
          </cell>
        </row>
        <row r="17">
          <cell r="A17" t="str">
            <v>ARTENAY</v>
          </cell>
          <cell r="B17" t="str">
            <v>AQUITAINE</v>
          </cell>
          <cell r="C17" t="str">
            <v>062</v>
          </cell>
          <cell r="D17" t="str">
            <v>205</v>
          </cell>
          <cell r="E17" t="str">
            <v>CHATEAUROUX</v>
          </cell>
          <cell r="F17" t="str">
            <v>0F7D 0F7D DESBOUIS GRESIL 70132107</v>
          </cell>
          <cell r="G17">
            <v>43889</v>
          </cell>
          <cell r="H17">
            <v>6</v>
          </cell>
          <cell r="I17">
            <v>179</v>
          </cell>
          <cell r="J17">
            <v>13.603999999999999</v>
          </cell>
          <cell r="K17">
            <v>0</v>
          </cell>
          <cell r="L17">
            <v>1</v>
          </cell>
          <cell r="M17" t="str">
            <v>CE03 ORLEANS</v>
          </cell>
          <cell r="N17" t="str">
            <v>A livrer de ADX 062 - BOURGES vers 205 - CHATEAUROUX</v>
          </cell>
          <cell r="O17" t="str">
            <v>AH0000035058</v>
          </cell>
        </row>
        <row r="18">
          <cell r="A18" t="str">
            <v>ARTENAY</v>
          </cell>
          <cell r="B18" t="str">
            <v>AQUITAINE</v>
          </cell>
          <cell r="C18" t="str">
            <v>062</v>
          </cell>
          <cell r="D18" t="str">
            <v>205</v>
          </cell>
          <cell r="E18" t="str">
            <v>CHATEAUROUX</v>
          </cell>
          <cell r="F18" t="str">
            <v>0FER 0FER 56146 ATELIER REUNIS</v>
          </cell>
          <cell r="G18">
            <v>43888</v>
          </cell>
          <cell r="H18">
            <v>1</v>
          </cell>
          <cell r="I18">
            <v>24</v>
          </cell>
          <cell r="J18">
            <v>1.512</v>
          </cell>
          <cell r="K18">
            <v>1</v>
          </cell>
          <cell r="L18">
            <v>0</v>
          </cell>
          <cell r="M18" t="str">
            <v>CE03 ORLEANS</v>
          </cell>
          <cell r="N18" t="str">
            <v>A livrer de ADX 062 - BOURGES vers 205 - CHATEAUROUX</v>
          </cell>
          <cell r="O18" t="str">
            <v>AH0000035235</v>
          </cell>
        </row>
        <row r="19">
          <cell r="A19" t="str">
            <v>ARTENAY</v>
          </cell>
          <cell r="B19" t="str">
            <v>AQUITAINE</v>
          </cell>
          <cell r="C19" t="str">
            <v>062</v>
          </cell>
          <cell r="D19" t="str">
            <v>205</v>
          </cell>
          <cell r="E19" t="str">
            <v>CHATEAUROUX</v>
          </cell>
          <cell r="F19" t="str">
            <v>0FHP 0FHP ENGIE-S_D6_D_Q</v>
          </cell>
          <cell r="G19">
            <v>43888</v>
          </cell>
          <cell r="H19">
            <v>1</v>
          </cell>
          <cell r="I19">
            <v>11</v>
          </cell>
          <cell r="J19">
            <v>0.1628</v>
          </cell>
          <cell r="K19">
            <v>1</v>
          </cell>
          <cell r="L19">
            <v>0</v>
          </cell>
          <cell r="M19" t="str">
            <v>CE03 ORLEANS</v>
          </cell>
          <cell r="N19" t="str">
            <v>A livrer de ADX 062 - BOURGES vers 205 - CHATEAUROUX</v>
          </cell>
          <cell r="O19" t="str">
            <v>AH0000035235</v>
          </cell>
        </row>
        <row r="20">
          <cell r="A20" t="str">
            <v>ARTENAY</v>
          </cell>
          <cell r="B20" t="str">
            <v>AQUITAINE</v>
          </cell>
          <cell r="C20" t="str">
            <v>062</v>
          </cell>
          <cell r="D20" t="str">
            <v>205</v>
          </cell>
          <cell r="E20" t="str">
            <v>CHATEAUROUX</v>
          </cell>
          <cell r="F20" t="str">
            <v>0F53 0F53 ALINEA</v>
          </cell>
          <cell r="G20">
            <v>43889</v>
          </cell>
          <cell r="H20">
            <v>95</v>
          </cell>
          <cell r="I20">
            <v>372</v>
          </cell>
          <cell r="J20">
            <v>113.46</v>
          </cell>
          <cell r="K20">
            <v>0</v>
          </cell>
          <cell r="L20">
            <v>1</v>
          </cell>
          <cell r="M20" t="str">
            <v>CE03 ORLEANS</v>
          </cell>
          <cell r="N20" t="str">
            <v>A livrer de ADX 062 - BOURGES vers 205 - CHATEAUROUX</v>
          </cell>
          <cell r="O20" t="str">
            <v>AH0000034725</v>
          </cell>
        </row>
        <row r="21">
          <cell r="A21" t="str">
            <v>CORBAS</v>
          </cell>
          <cell r="B21" t="str">
            <v>AQUITAINE</v>
          </cell>
          <cell r="C21" t="str">
            <v>062</v>
          </cell>
          <cell r="D21" t="str">
            <v>205</v>
          </cell>
          <cell r="E21" t="str">
            <v>CHATEAUROUX</v>
          </cell>
          <cell r="F21" t="str">
            <v>0FEC 0FEC S10_SFR_Type2</v>
          </cell>
          <cell r="G21">
            <v>43887</v>
          </cell>
          <cell r="H21">
            <v>1</v>
          </cell>
          <cell r="I21">
            <v>150</v>
          </cell>
          <cell r="J21">
            <v>1.38</v>
          </cell>
          <cell r="K21">
            <v>1</v>
          </cell>
          <cell r="L21">
            <v>0</v>
          </cell>
          <cell r="M21" t="str">
            <v>CE03 ORLEANS</v>
          </cell>
          <cell r="N21" t="str">
            <v>A livrer de ADX 062 - BOURGES vers 205 - CHATEAUROUX</v>
          </cell>
          <cell r="O21" t="str">
            <v>KS0000010114</v>
          </cell>
        </row>
        <row r="22">
          <cell r="A22" t="str">
            <v>CORBAS</v>
          </cell>
          <cell r="B22" t="str">
            <v>AQUITAINE</v>
          </cell>
          <cell r="C22" t="str">
            <v>062</v>
          </cell>
          <cell r="D22" t="str">
            <v>205</v>
          </cell>
          <cell r="E22" t="str">
            <v>CHATEAUROUX</v>
          </cell>
          <cell r="F22" t="str">
            <v>0FGD 0FGD S10_SFR_Type2</v>
          </cell>
          <cell r="G22">
            <v>43887</v>
          </cell>
          <cell r="H22">
            <v>1</v>
          </cell>
          <cell r="I22">
            <v>103</v>
          </cell>
          <cell r="J22">
            <v>0.95789999999999997</v>
          </cell>
          <cell r="K22">
            <v>1</v>
          </cell>
          <cell r="L22">
            <v>0</v>
          </cell>
          <cell r="M22" t="str">
            <v>CE03 ORLEANS</v>
          </cell>
          <cell r="N22" t="str">
            <v>A livrer de ADX 062 - BOURGES vers 205 - CHATEAUROUX</v>
          </cell>
          <cell r="O22" t="str">
            <v>KS0000010114</v>
          </cell>
        </row>
        <row r="23">
          <cell r="A23" t="str">
            <v>CORBAS</v>
          </cell>
          <cell r="B23" t="str">
            <v>AQUITAINE</v>
          </cell>
          <cell r="C23" t="str">
            <v>062</v>
          </cell>
          <cell r="D23" t="str">
            <v>205</v>
          </cell>
          <cell r="E23" t="str">
            <v>CHATEAUROUX</v>
          </cell>
          <cell r="F23" t="str">
            <v>0FK8 0FK8 S10_SFR_Type2</v>
          </cell>
          <cell r="G23">
            <v>43887</v>
          </cell>
          <cell r="H23">
            <v>1</v>
          </cell>
          <cell r="I23">
            <v>47</v>
          </cell>
          <cell r="J23">
            <v>0.45590000000000003</v>
          </cell>
          <cell r="K23">
            <v>1</v>
          </cell>
          <cell r="L23">
            <v>0</v>
          </cell>
          <cell r="M23" t="str">
            <v>CE03 ORLEANS</v>
          </cell>
          <cell r="N23" t="str">
            <v>A livrer de ADX 062 - BOURGES vers 205 - CHATEAUROUX</v>
          </cell>
          <cell r="O23" t="str">
            <v>KS0000010114</v>
          </cell>
        </row>
        <row r="24">
          <cell r="A24" t="str">
            <v>ARTENAY</v>
          </cell>
          <cell r="B24" t="str">
            <v>AQUITAINE</v>
          </cell>
          <cell r="C24" t="str">
            <v>175</v>
          </cell>
          <cell r="D24" t="str">
            <v>175</v>
          </cell>
          <cell r="E24" t="str">
            <v>TOURS</v>
          </cell>
          <cell r="F24" t="str">
            <v>0EBF 0EBF 192500 HOME SHOPPING M6 BOUTIQUE FEVRIER 2020</v>
          </cell>
          <cell r="G24">
            <v>43889</v>
          </cell>
          <cell r="H24">
            <v>12</v>
          </cell>
          <cell r="I24">
            <v>402</v>
          </cell>
          <cell r="J24">
            <v>32.159999999999997</v>
          </cell>
          <cell r="K24">
            <v>0</v>
          </cell>
          <cell r="L24">
            <v>1</v>
          </cell>
          <cell r="M24" t="str">
            <v>CE03 ORLEANS</v>
          </cell>
          <cell r="N24" t="str">
            <v>Aucune - Livraison Directe par CP</v>
          </cell>
          <cell r="O24" t="str">
            <v>AH0000035054</v>
          </cell>
        </row>
        <row r="25">
          <cell r="A25" t="str">
            <v>ARTENAY</v>
          </cell>
          <cell r="B25" t="str">
            <v>AQUITAINE</v>
          </cell>
          <cell r="C25" t="str">
            <v>175</v>
          </cell>
          <cell r="D25" t="str">
            <v>175</v>
          </cell>
          <cell r="E25" t="str">
            <v>TOURS</v>
          </cell>
          <cell r="F25" t="str">
            <v>0F79 0F79 DESBOUIS GRESIL 70132081</v>
          </cell>
          <cell r="G25">
            <v>43889</v>
          </cell>
          <cell r="H25">
            <v>27</v>
          </cell>
          <cell r="I25">
            <v>696</v>
          </cell>
          <cell r="J25">
            <v>52.896000000000001</v>
          </cell>
          <cell r="K25">
            <v>0</v>
          </cell>
          <cell r="L25">
            <v>1</v>
          </cell>
          <cell r="M25" t="str">
            <v>CE03 ORLEANS</v>
          </cell>
          <cell r="N25" t="str">
            <v>Aucune - Livraison Directe par CP</v>
          </cell>
          <cell r="O25" t="str">
            <v>AH0000035054</v>
          </cell>
        </row>
        <row r="26">
          <cell r="A26" t="str">
            <v>ARTENAY</v>
          </cell>
          <cell r="B26" t="str">
            <v>AQUITAINE</v>
          </cell>
          <cell r="C26" t="str">
            <v>175</v>
          </cell>
          <cell r="D26" t="str">
            <v>175</v>
          </cell>
          <cell r="E26" t="str">
            <v>TOURS</v>
          </cell>
          <cell r="F26" t="str">
            <v>0F7B 0F7B DESBOUIS GRESIL_LOT1_70132091</v>
          </cell>
          <cell r="G26">
            <v>43889</v>
          </cell>
          <cell r="H26">
            <v>4</v>
          </cell>
          <cell r="I26">
            <v>150</v>
          </cell>
          <cell r="J26">
            <v>11.4</v>
          </cell>
          <cell r="K26">
            <v>0</v>
          </cell>
          <cell r="L26">
            <v>1</v>
          </cell>
          <cell r="M26" t="str">
            <v>CE03 ORLEANS</v>
          </cell>
          <cell r="N26" t="str">
            <v>Aucune - Livraison Directe par CP</v>
          </cell>
          <cell r="O26" t="str">
            <v>AH0000035054</v>
          </cell>
        </row>
        <row r="27">
          <cell r="A27" t="str">
            <v>ARTENAY</v>
          </cell>
          <cell r="B27" t="str">
            <v>AQUITAINE</v>
          </cell>
          <cell r="C27" t="str">
            <v>175</v>
          </cell>
          <cell r="D27" t="str">
            <v>175</v>
          </cell>
          <cell r="E27" t="str">
            <v>TOURS</v>
          </cell>
          <cell r="F27" t="str">
            <v>0F7C 0F7C DESBOUIS GRESIL_LOT2_70132091</v>
          </cell>
          <cell r="G27">
            <v>43889</v>
          </cell>
          <cell r="H27">
            <v>22</v>
          </cell>
          <cell r="I27">
            <v>564</v>
          </cell>
          <cell r="J27">
            <v>37.787999999999997</v>
          </cell>
          <cell r="K27">
            <v>0</v>
          </cell>
          <cell r="L27">
            <v>1</v>
          </cell>
          <cell r="M27" t="str">
            <v>CE03 ORLEANS</v>
          </cell>
          <cell r="N27" t="str">
            <v>Aucune - Livraison Directe par CP</v>
          </cell>
          <cell r="O27" t="str">
            <v>AH0000035054</v>
          </cell>
        </row>
        <row r="28">
          <cell r="A28" t="str">
            <v>ARTENAY</v>
          </cell>
          <cell r="B28" t="str">
            <v>AQUITAINE</v>
          </cell>
          <cell r="C28" t="str">
            <v>175</v>
          </cell>
          <cell r="D28" t="str">
            <v>175</v>
          </cell>
          <cell r="E28" t="str">
            <v>TOURS</v>
          </cell>
          <cell r="F28" t="str">
            <v>0F7D 0F7D DESBOUIS GRESIL 70132107</v>
          </cell>
          <cell r="G28">
            <v>43889</v>
          </cell>
          <cell r="H28">
            <v>26</v>
          </cell>
          <cell r="I28">
            <v>692</v>
          </cell>
          <cell r="J28">
            <v>52.591999999999999</v>
          </cell>
          <cell r="K28">
            <v>0</v>
          </cell>
          <cell r="L28">
            <v>1</v>
          </cell>
          <cell r="M28" t="str">
            <v>CE03 ORLEANS</v>
          </cell>
          <cell r="N28" t="str">
            <v>Aucune - Livraison Directe par CP</v>
          </cell>
          <cell r="O28" t="str">
            <v>AH0000035054</v>
          </cell>
        </row>
        <row r="29">
          <cell r="A29" t="str">
            <v>ARTENAY</v>
          </cell>
          <cell r="B29" t="str">
            <v>AQUITAINE</v>
          </cell>
          <cell r="C29" t="str">
            <v>175</v>
          </cell>
          <cell r="D29" t="str">
            <v>175</v>
          </cell>
          <cell r="E29" t="str">
            <v>TOURS</v>
          </cell>
          <cell r="F29" t="str">
            <v>0FER 0FER 56146 ATELIER REUNIS</v>
          </cell>
          <cell r="G29">
            <v>43888</v>
          </cell>
          <cell r="H29">
            <v>2</v>
          </cell>
          <cell r="I29">
            <v>69</v>
          </cell>
          <cell r="J29">
            <v>4.3470000000000004</v>
          </cell>
          <cell r="K29">
            <v>1</v>
          </cell>
          <cell r="L29">
            <v>0</v>
          </cell>
          <cell r="M29" t="str">
            <v>CE03 ORLEANS</v>
          </cell>
          <cell r="N29" t="str">
            <v>Aucune - Livraison Directe par CP</v>
          </cell>
          <cell r="O29" t="str">
            <v>AH0000035236</v>
          </cell>
        </row>
        <row r="30">
          <cell r="A30" t="str">
            <v>ARTENAY</v>
          </cell>
          <cell r="B30" t="str">
            <v>AQUITAINE</v>
          </cell>
          <cell r="C30" t="str">
            <v>175</v>
          </cell>
          <cell r="D30" t="str">
            <v>175</v>
          </cell>
          <cell r="E30" t="str">
            <v>TOURS</v>
          </cell>
          <cell r="F30" t="str">
            <v>0FHP 0FHP ENGIE-S_D6_D_Q</v>
          </cell>
          <cell r="G30">
            <v>43888</v>
          </cell>
          <cell r="H30">
            <v>1</v>
          </cell>
          <cell r="I30">
            <v>33</v>
          </cell>
          <cell r="J30">
            <v>0.4884</v>
          </cell>
          <cell r="K30">
            <v>1</v>
          </cell>
          <cell r="L30">
            <v>0</v>
          </cell>
          <cell r="M30" t="str">
            <v>CE03 ORLEANS</v>
          </cell>
          <cell r="N30" t="str">
            <v>Aucune - Livraison Directe par CP</v>
          </cell>
          <cell r="O30" t="str">
            <v>AH0000035236</v>
          </cell>
        </row>
        <row r="31">
          <cell r="A31" t="str">
            <v>ARTENAY</v>
          </cell>
          <cell r="B31" t="str">
            <v>AQUITAINE</v>
          </cell>
          <cell r="C31" t="str">
            <v>175</v>
          </cell>
          <cell r="D31" t="str">
            <v>175</v>
          </cell>
          <cell r="E31" t="str">
            <v>TOURS</v>
          </cell>
          <cell r="F31" t="str">
            <v>0F53 0F53 ALINEA</v>
          </cell>
          <cell r="G31">
            <v>43889</v>
          </cell>
          <cell r="H31">
            <v>132</v>
          </cell>
          <cell r="I31">
            <v>434</v>
          </cell>
          <cell r="J31">
            <v>132.37</v>
          </cell>
          <cell r="K31">
            <v>0</v>
          </cell>
          <cell r="L31">
            <v>1</v>
          </cell>
          <cell r="M31" t="str">
            <v>CE03 ORLEANS</v>
          </cell>
          <cell r="N31" t="str">
            <v>Aucune - Livraison Directe par CP</v>
          </cell>
          <cell r="O31" t="str">
            <v>AH0000034722</v>
          </cell>
        </row>
        <row r="32">
          <cell r="A32" t="str">
            <v>CORBAS</v>
          </cell>
          <cell r="B32" t="str">
            <v>AQUITAINE</v>
          </cell>
          <cell r="C32" t="str">
            <v>175</v>
          </cell>
          <cell r="D32" t="str">
            <v>175</v>
          </cell>
          <cell r="E32" t="str">
            <v>TOURS</v>
          </cell>
          <cell r="F32" t="str">
            <v>0FEC 0FEC S10_SFR_Type2</v>
          </cell>
          <cell r="G32">
            <v>43887</v>
          </cell>
          <cell r="H32">
            <v>2</v>
          </cell>
          <cell r="I32">
            <v>357</v>
          </cell>
          <cell r="J32">
            <v>3.2844000000000002</v>
          </cell>
          <cell r="K32">
            <v>1</v>
          </cell>
          <cell r="L32">
            <v>0</v>
          </cell>
          <cell r="M32" t="str">
            <v>CE03 ORLEANS</v>
          </cell>
          <cell r="N32" t="str">
            <v>Aucune - Livraison Directe par CP</v>
          </cell>
          <cell r="O32" t="str">
            <v>KS0000010141</v>
          </cell>
        </row>
        <row r="33">
          <cell r="A33" t="str">
            <v>CORBAS</v>
          </cell>
          <cell r="B33" t="str">
            <v>AQUITAINE</v>
          </cell>
          <cell r="C33" t="str">
            <v>175</v>
          </cell>
          <cell r="D33" t="str">
            <v>175</v>
          </cell>
          <cell r="E33" t="str">
            <v>TOURS</v>
          </cell>
          <cell r="F33" t="str">
            <v>0FGD 0FGD S10_SFR_Type2</v>
          </cell>
          <cell r="G33">
            <v>43887</v>
          </cell>
          <cell r="H33">
            <v>2</v>
          </cell>
          <cell r="I33">
            <v>354</v>
          </cell>
          <cell r="J33">
            <v>3.2921999999999998</v>
          </cell>
          <cell r="K33">
            <v>1</v>
          </cell>
          <cell r="L33">
            <v>0</v>
          </cell>
          <cell r="M33" t="str">
            <v>CE03 ORLEANS</v>
          </cell>
          <cell r="N33" t="str">
            <v>Aucune - Livraison Directe par CP</v>
          </cell>
          <cell r="O33" t="str">
            <v>KS0000010141</v>
          </cell>
        </row>
        <row r="34">
          <cell r="A34" t="str">
            <v>CORBAS</v>
          </cell>
          <cell r="B34" t="str">
            <v>AQUITAINE</v>
          </cell>
          <cell r="C34" t="str">
            <v>175</v>
          </cell>
          <cell r="D34" t="str">
            <v>175</v>
          </cell>
          <cell r="E34" t="str">
            <v>TOURS</v>
          </cell>
          <cell r="F34" t="str">
            <v>0FK8 0FK8 S10_SFR_Type2</v>
          </cell>
          <cell r="G34">
            <v>43887</v>
          </cell>
          <cell r="H34">
            <v>1</v>
          </cell>
          <cell r="I34">
            <v>220</v>
          </cell>
          <cell r="J34">
            <v>2.1339999999999999</v>
          </cell>
          <cell r="K34">
            <v>1</v>
          </cell>
          <cell r="L34">
            <v>0</v>
          </cell>
          <cell r="M34" t="str">
            <v>CE03 ORLEANS</v>
          </cell>
          <cell r="N34" t="str">
            <v>Aucune - Livraison Directe par CP</v>
          </cell>
          <cell r="O34" t="str">
            <v>KS0000010141</v>
          </cell>
        </row>
        <row r="35">
          <cell r="A35" t="str">
            <v>ARTENAY</v>
          </cell>
          <cell r="B35" t="str">
            <v>AQUITAINE</v>
          </cell>
          <cell r="C35" t="str">
            <v>201</v>
          </cell>
          <cell r="D35" t="str">
            <v>201</v>
          </cell>
          <cell r="E35" t="str">
            <v>BRIVE</v>
          </cell>
          <cell r="F35" t="str">
            <v>0EBF 0EBF 192500 HOME SHOPPING M6 BOUTIQUE FEVRIER 2020</v>
          </cell>
          <cell r="G35">
            <v>43889</v>
          </cell>
          <cell r="H35">
            <v>4</v>
          </cell>
          <cell r="I35">
            <v>134</v>
          </cell>
          <cell r="J35">
            <v>10.72</v>
          </cell>
          <cell r="K35">
            <v>2</v>
          </cell>
          <cell r="L35">
            <v>0</v>
          </cell>
          <cell r="M35" t="str">
            <v>CE09 CLERMONT</v>
          </cell>
          <cell r="N35" t="str">
            <v>Aucune - Livraison Directe par CP</v>
          </cell>
          <cell r="O35" t="str">
            <v>AH0000035055</v>
          </cell>
          <cell r="P35" t="str">
            <v>AH0000035056</v>
          </cell>
        </row>
        <row r="36">
          <cell r="A36" t="str">
            <v>ARTENAY</v>
          </cell>
          <cell r="B36" t="str">
            <v>AQUITAINE</v>
          </cell>
          <cell r="C36" t="str">
            <v>201</v>
          </cell>
          <cell r="D36" t="str">
            <v>201</v>
          </cell>
          <cell r="E36" t="str">
            <v>BRIVE</v>
          </cell>
          <cell r="F36" t="str">
            <v>0F79 0F79 DESBOUIS GRESIL 70132081</v>
          </cell>
          <cell r="G36">
            <v>43889</v>
          </cell>
          <cell r="H36">
            <v>4</v>
          </cell>
          <cell r="I36">
            <v>133</v>
          </cell>
          <cell r="J36">
            <v>10.108000000000001</v>
          </cell>
          <cell r="K36">
            <v>2</v>
          </cell>
          <cell r="L36">
            <v>0</v>
          </cell>
          <cell r="M36" t="str">
            <v>CE09 CLERMONT</v>
          </cell>
          <cell r="N36" t="str">
            <v>Aucune - Livraison Directe par CP</v>
          </cell>
          <cell r="O36" t="str">
            <v>AH0000035055</v>
          </cell>
          <cell r="P36" t="str">
            <v>AH0000035056</v>
          </cell>
        </row>
        <row r="37">
          <cell r="A37" t="str">
            <v>ARTENAY</v>
          </cell>
          <cell r="B37" t="str">
            <v>AQUITAINE</v>
          </cell>
          <cell r="C37" t="str">
            <v>201</v>
          </cell>
          <cell r="D37" t="str">
            <v>201</v>
          </cell>
          <cell r="E37" t="str">
            <v>BRIVE</v>
          </cell>
          <cell r="F37" t="str">
            <v>0F7B 0F7B DESBOUIS GRESIL_LOT1_70132091</v>
          </cell>
          <cell r="G37">
            <v>43889</v>
          </cell>
          <cell r="H37">
            <v>1</v>
          </cell>
          <cell r="I37">
            <v>17</v>
          </cell>
          <cell r="J37">
            <v>1.292</v>
          </cell>
          <cell r="K37">
            <v>2</v>
          </cell>
          <cell r="L37">
            <v>0</v>
          </cell>
          <cell r="M37" t="str">
            <v>CE09 CLERMONT</v>
          </cell>
          <cell r="N37" t="str">
            <v>Aucune - Livraison Directe par CP</v>
          </cell>
          <cell r="O37" t="str">
            <v>AH0000035055</v>
          </cell>
          <cell r="P37" t="str">
            <v>AH0000035056</v>
          </cell>
        </row>
        <row r="38">
          <cell r="A38" t="str">
            <v>ARTENAY</v>
          </cell>
          <cell r="B38" t="str">
            <v>AQUITAINE</v>
          </cell>
          <cell r="C38" t="str">
            <v>201</v>
          </cell>
          <cell r="D38" t="str">
            <v>201</v>
          </cell>
          <cell r="E38" t="str">
            <v>BRIVE</v>
          </cell>
          <cell r="F38" t="str">
            <v>0F7C 0F7C DESBOUIS GRESIL_LOT2_70132091</v>
          </cell>
          <cell r="G38">
            <v>43889</v>
          </cell>
          <cell r="H38">
            <v>4</v>
          </cell>
          <cell r="I38">
            <v>97</v>
          </cell>
          <cell r="J38">
            <v>6.4989999999999997</v>
          </cell>
          <cell r="K38">
            <v>2</v>
          </cell>
          <cell r="L38">
            <v>0</v>
          </cell>
          <cell r="M38" t="str">
            <v>CE09 CLERMONT</v>
          </cell>
          <cell r="N38" t="str">
            <v>Aucune - Livraison Directe par CP</v>
          </cell>
          <cell r="O38" t="str">
            <v>AH0000035055</v>
          </cell>
          <cell r="P38" t="str">
            <v>AH0000035056</v>
          </cell>
        </row>
        <row r="39">
          <cell r="A39" t="str">
            <v>ARTENAY</v>
          </cell>
          <cell r="B39" t="str">
            <v>AQUITAINE</v>
          </cell>
          <cell r="C39" t="str">
            <v>201</v>
          </cell>
          <cell r="D39" t="str">
            <v>201</v>
          </cell>
          <cell r="E39" t="str">
            <v>BRIVE</v>
          </cell>
          <cell r="F39" t="str">
            <v>0F7D 0F7D DESBOUIS GRESIL 70132107</v>
          </cell>
          <cell r="G39">
            <v>43889</v>
          </cell>
          <cell r="H39">
            <v>5</v>
          </cell>
          <cell r="I39">
            <v>132</v>
          </cell>
          <cell r="J39">
            <v>10.032</v>
          </cell>
          <cell r="K39">
            <v>2</v>
          </cell>
          <cell r="L39">
            <v>0</v>
          </cell>
          <cell r="M39" t="str">
            <v>CE09 CLERMONT</v>
          </cell>
          <cell r="N39" t="str">
            <v>Aucune - Livraison Directe par CP</v>
          </cell>
          <cell r="O39" t="str">
            <v>AH0000035055</v>
          </cell>
          <cell r="P39" t="str">
            <v>AH0000035056</v>
          </cell>
        </row>
        <row r="40">
          <cell r="A40" t="str">
            <v>ARTENAY</v>
          </cell>
          <cell r="B40" t="str">
            <v>AQUITAINE</v>
          </cell>
          <cell r="C40" t="str">
            <v>201</v>
          </cell>
          <cell r="D40" t="str">
            <v>201</v>
          </cell>
          <cell r="E40" t="str">
            <v>BRIVE</v>
          </cell>
          <cell r="F40" t="str">
            <v>0FER 0FER 56146 ATELIER REUNIS</v>
          </cell>
          <cell r="G40">
            <v>43888</v>
          </cell>
          <cell r="H40">
            <v>1</v>
          </cell>
          <cell r="I40">
            <v>15</v>
          </cell>
          <cell r="J40">
            <v>0.94499999999999995</v>
          </cell>
          <cell r="K40">
            <v>1</v>
          </cell>
          <cell r="L40">
            <v>0</v>
          </cell>
          <cell r="M40" t="str">
            <v>CE09 CLERMONT</v>
          </cell>
          <cell r="N40" t="str">
            <v>Aucune - Livraison Directe par CP</v>
          </cell>
          <cell r="O40" t="str">
            <v>AH0000035237</v>
          </cell>
        </row>
        <row r="41">
          <cell r="A41" t="str">
            <v>ARTENAY</v>
          </cell>
          <cell r="B41" t="str">
            <v>AQUITAINE</v>
          </cell>
          <cell r="C41" t="str">
            <v>201</v>
          </cell>
          <cell r="D41" t="str">
            <v>201</v>
          </cell>
          <cell r="E41" t="str">
            <v>BRIVE</v>
          </cell>
          <cell r="F41" t="str">
            <v>0FHP 0FHP ENGIE-S_D6_D_Q</v>
          </cell>
          <cell r="G41">
            <v>43888</v>
          </cell>
          <cell r="H41">
            <v>1</v>
          </cell>
          <cell r="I41">
            <v>13</v>
          </cell>
          <cell r="J41">
            <v>0.19239999999999999</v>
          </cell>
          <cell r="K41">
            <v>1</v>
          </cell>
          <cell r="L41">
            <v>0</v>
          </cell>
          <cell r="M41" t="str">
            <v>CE09 CLERMONT</v>
          </cell>
          <cell r="N41" t="str">
            <v>Aucune - Livraison Directe par CP</v>
          </cell>
          <cell r="O41" t="str">
            <v>AH0000035237</v>
          </cell>
        </row>
        <row r="42">
          <cell r="A42" t="str">
            <v>ARTENAY</v>
          </cell>
          <cell r="B42" t="str">
            <v>AQUITAINE</v>
          </cell>
          <cell r="C42" t="str">
            <v>201</v>
          </cell>
          <cell r="D42" t="str">
            <v>201</v>
          </cell>
          <cell r="E42" t="str">
            <v>BRIVE</v>
          </cell>
          <cell r="F42" t="str">
            <v>0F53 0F53 ALINEA</v>
          </cell>
          <cell r="G42">
            <v>43887</v>
          </cell>
          <cell r="H42">
            <v>86</v>
          </cell>
          <cell r="I42">
            <v>446</v>
          </cell>
          <cell r="J42">
            <v>136.03</v>
          </cell>
          <cell r="K42">
            <v>0</v>
          </cell>
          <cell r="L42">
            <v>1</v>
          </cell>
          <cell r="M42" t="str">
            <v>CE09 CLERMONT</v>
          </cell>
          <cell r="N42" t="str">
            <v>Aucune - Livraison Directe par CP</v>
          </cell>
          <cell r="O42" t="str">
            <v>AH0000034723</v>
          </cell>
        </row>
        <row r="43">
          <cell r="A43" t="str">
            <v>CORBAS</v>
          </cell>
          <cell r="B43" t="str">
            <v>AQUITAINE</v>
          </cell>
          <cell r="C43" t="str">
            <v>201</v>
          </cell>
          <cell r="D43" t="str">
            <v>201</v>
          </cell>
          <cell r="E43" t="str">
            <v>BRIVE</v>
          </cell>
          <cell r="F43" t="str">
            <v>0FEC 0FEC S10_SFR_Type2</v>
          </cell>
          <cell r="G43">
            <v>43887</v>
          </cell>
          <cell r="H43">
            <v>1</v>
          </cell>
          <cell r="I43">
            <v>147</v>
          </cell>
          <cell r="J43">
            <v>1.3524</v>
          </cell>
          <cell r="K43">
            <v>1</v>
          </cell>
          <cell r="L43">
            <v>0</v>
          </cell>
          <cell r="M43" t="str">
            <v>CE09 CLERMONT</v>
          </cell>
          <cell r="N43" t="str">
            <v>Aucune - Livraison Directe par CP</v>
          </cell>
          <cell r="O43" t="str">
            <v>KS0000010150</v>
          </cell>
        </row>
        <row r="44">
          <cell r="A44" t="str">
            <v>CORBAS</v>
          </cell>
          <cell r="B44" t="str">
            <v>AQUITAINE</v>
          </cell>
          <cell r="C44" t="str">
            <v>201</v>
          </cell>
          <cell r="D44" t="str">
            <v>201</v>
          </cell>
          <cell r="E44" t="str">
            <v>BRIVE</v>
          </cell>
          <cell r="F44" t="str">
            <v>0FGD 0FGD S10_SFR_Type2</v>
          </cell>
          <cell r="G44">
            <v>43887</v>
          </cell>
          <cell r="H44">
            <v>1</v>
          </cell>
          <cell r="I44">
            <v>123</v>
          </cell>
          <cell r="J44">
            <v>1.1438999999999999</v>
          </cell>
          <cell r="K44">
            <v>1</v>
          </cell>
          <cell r="L44">
            <v>0</v>
          </cell>
          <cell r="M44" t="str">
            <v>CE09 CLERMONT</v>
          </cell>
          <cell r="N44" t="str">
            <v>Aucune - Livraison Directe par CP</v>
          </cell>
          <cell r="O44" t="str">
            <v>KS0000010150</v>
          </cell>
        </row>
        <row r="45">
          <cell r="A45" t="str">
            <v>CORBAS</v>
          </cell>
          <cell r="B45" t="str">
            <v>AQUITAINE</v>
          </cell>
          <cell r="C45" t="str">
            <v>201</v>
          </cell>
          <cell r="D45" t="str">
            <v>201</v>
          </cell>
          <cell r="E45" t="str">
            <v>BRIVE</v>
          </cell>
          <cell r="F45" t="str">
            <v>0FK8 0FK8 S10_SFR_Type2</v>
          </cell>
          <cell r="G45">
            <v>43887</v>
          </cell>
          <cell r="H45">
            <v>1</v>
          </cell>
          <cell r="I45">
            <v>60</v>
          </cell>
          <cell r="J45">
            <v>0.58199999999999996</v>
          </cell>
          <cell r="K45">
            <v>1</v>
          </cell>
          <cell r="L45">
            <v>0</v>
          </cell>
          <cell r="M45" t="str">
            <v>CE09 CLERMONT</v>
          </cell>
          <cell r="N45" t="str">
            <v>Aucune - Livraison Directe par CP</v>
          </cell>
          <cell r="O45" t="str">
            <v>KS0000010150</v>
          </cell>
        </row>
        <row r="46">
          <cell r="A46" t="str">
            <v>ARTENAY</v>
          </cell>
          <cell r="B46" t="str">
            <v>AQUITAINE</v>
          </cell>
          <cell r="C46" t="str">
            <v>213</v>
          </cell>
          <cell r="D46" t="str">
            <v>202</v>
          </cell>
          <cell r="E46" t="str">
            <v>GUERET</v>
          </cell>
          <cell r="F46" t="str">
            <v>0F53 0F53 ALINEA</v>
          </cell>
          <cell r="G46">
            <v>43882</v>
          </cell>
          <cell r="H46">
            <v>40</v>
          </cell>
          <cell r="I46">
            <v>276</v>
          </cell>
          <cell r="J46">
            <v>84.18</v>
          </cell>
          <cell r="K46">
            <v>0</v>
          </cell>
          <cell r="L46">
            <v>1</v>
          </cell>
          <cell r="M46" t="str">
            <v>CE21 NIORT</v>
          </cell>
          <cell r="N46" t="str">
            <v>A livrer de ADX 213 - LIMOGES vers 202 - GUERET</v>
          </cell>
          <cell r="O46" t="str">
            <v>AH0000034724</v>
          </cell>
        </row>
        <row r="47">
          <cell r="A47" t="str">
            <v>ARTENAY</v>
          </cell>
          <cell r="B47" t="str">
            <v>AQUITAINE</v>
          </cell>
          <cell r="C47" t="str">
            <v>213</v>
          </cell>
          <cell r="D47" t="str">
            <v>202</v>
          </cell>
          <cell r="E47" t="str">
            <v>GUERET</v>
          </cell>
          <cell r="F47" t="str">
            <v>0EBF 0EBF 192500 HOME SHOPPING M6 BOUTIQUE FEVRIER 2020</v>
          </cell>
          <cell r="G47">
            <v>43889</v>
          </cell>
          <cell r="H47">
            <v>1</v>
          </cell>
          <cell r="I47">
            <v>25</v>
          </cell>
          <cell r="J47">
            <v>2</v>
          </cell>
          <cell r="K47">
            <v>1</v>
          </cell>
          <cell r="L47">
            <v>0</v>
          </cell>
          <cell r="M47" t="str">
            <v>CE21 NIORT</v>
          </cell>
          <cell r="N47" t="str">
            <v>A livrer de ADX 213 - LIMOGES vers 202 - GUERET</v>
          </cell>
          <cell r="O47" t="str">
            <v>AH0000035057</v>
          </cell>
        </row>
        <row r="48">
          <cell r="A48" t="str">
            <v>ARTENAY</v>
          </cell>
          <cell r="B48" t="str">
            <v>AQUITAINE</v>
          </cell>
          <cell r="C48" t="str">
            <v>213</v>
          </cell>
          <cell r="D48" t="str">
            <v>202</v>
          </cell>
          <cell r="E48" t="str">
            <v>GUERET</v>
          </cell>
          <cell r="F48" t="str">
            <v>0F79 0F79 DESBOUIS GRESIL 70132081</v>
          </cell>
          <cell r="G48">
            <v>43889</v>
          </cell>
          <cell r="H48">
            <v>2</v>
          </cell>
          <cell r="I48">
            <v>34</v>
          </cell>
          <cell r="J48">
            <v>2.5840000000000001</v>
          </cell>
          <cell r="K48">
            <v>1</v>
          </cell>
          <cell r="L48">
            <v>0</v>
          </cell>
          <cell r="M48" t="str">
            <v>CE21 NIORT</v>
          </cell>
          <cell r="N48" t="str">
            <v>A livrer de ADX 213 - LIMOGES vers 202 - GUERET</v>
          </cell>
          <cell r="O48" t="str">
            <v>AH0000035057</v>
          </cell>
        </row>
        <row r="49">
          <cell r="A49" t="str">
            <v>ARTENAY</v>
          </cell>
          <cell r="B49" t="str">
            <v>AQUITAINE</v>
          </cell>
          <cell r="C49" t="str">
            <v>213</v>
          </cell>
          <cell r="D49" t="str">
            <v>202</v>
          </cell>
          <cell r="E49" t="str">
            <v>GUERET</v>
          </cell>
          <cell r="F49" t="str">
            <v>0F7B 0F7B DESBOUIS GRESIL_LOT1_70132091</v>
          </cell>
          <cell r="G49">
            <v>43889</v>
          </cell>
          <cell r="H49">
            <v>1</v>
          </cell>
          <cell r="I49">
            <v>8</v>
          </cell>
          <cell r="J49">
            <v>0.60799999999999998</v>
          </cell>
          <cell r="K49">
            <v>1</v>
          </cell>
          <cell r="L49">
            <v>0</v>
          </cell>
          <cell r="M49" t="str">
            <v>CE21 NIORT</v>
          </cell>
          <cell r="N49" t="str">
            <v>A livrer de ADX 213 - LIMOGES vers 202 - GUERET</v>
          </cell>
          <cell r="O49" t="str">
            <v>AH0000035057</v>
          </cell>
        </row>
        <row r="50">
          <cell r="A50" t="str">
            <v>ARTENAY</v>
          </cell>
          <cell r="B50" t="str">
            <v>AQUITAINE</v>
          </cell>
          <cell r="C50" t="str">
            <v>213</v>
          </cell>
          <cell r="D50" t="str">
            <v>202</v>
          </cell>
          <cell r="E50" t="str">
            <v>GUERET</v>
          </cell>
          <cell r="F50" t="str">
            <v>0F7C 0F7C DESBOUIS GRESIL_LOT2_70132091</v>
          </cell>
          <cell r="G50">
            <v>43889</v>
          </cell>
          <cell r="H50">
            <v>1</v>
          </cell>
          <cell r="I50">
            <v>19</v>
          </cell>
          <cell r="J50">
            <v>1.2729999999999999</v>
          </cell>
          <cell r="K50">
            <v>1</v>
          </cell>
          <cell r="L50">
            <v>0</v>
          </cell>
          <cell r="M50" t="str">
            <v>CE21 NIORT</v>
          </cell>
          <cell r="N50" t="str">
            <v>A livrer de ADX 213 - LIMOGES vers 202 - GUERET</v>
          </cell>
          <cell r="O50" t="str">
            <v>AH0000035057</v>
          </cell>
        </row>
        <row r="51">
          <cell r="A51" t="str">
            <v>ARTENAY</v>
          </cell>
          <cell r="B51" t="str">
            <v>AQUITAINE</v>
          </cell>
          <cell r="C51" t="str">
            <v>213</v>
          </cell>
          <cell r="D51" t="str">
            <v>202</v>
          </cell>
          <cell r="E51" t="str">
            <v>GUERET</v>
          </cell>
          <cell r="F51" t="str">
            <v>0F7D 0F7D DESBOUIS GRESIL 70132107</v>
          </cell>
          <cell r="G51">
            <v>43889</v>
          </cell>
          <cell r="H51">
            <v>1</v>
          </cell>
          <cell r="I51">
            <v>19</v>
          </cell>
          <cell r="J51">
            <v>1.444</v>
          </cell>
          <cell r="K51">
            <v>1</v>
          </cell>
          <cell r="L51">
            <v>0</v>
          </cell>
          <cell r="M51" t="str">
            <v>CE21 NIORT</v>
          </cell>
          <cell r="N51" t="str">
            <v>A livrer de ADX 213 - LIMOGES vers 202 - GUERET</v>
          </cell>
          <cell r="O51" t="str">
            <v>AH0000035057</v>
          </cell>
        </row>
        <row r="52">
          <cell r="A52" t="str">
            <v>ARTENAY</v>
          </cell>
          <cell r="B52" t="str">
            <v>AQUITAINE</v>
          </cell>
          <cell r="C52" t="str">
            <v>213</v>
          </cell>
          <cell r="D52" t="str">
            <v>202</v>
          </cell>
          <cell r="E52" t="str">
            <v>GUERET</v>
          </cell>
          <cell r="F52" t="str">
            <v>0FHP 0FHP ENGIE-S_D6_D_Q</v>
          </cell>
          <cell r="G52">
            <v>43888</v>
          </cell>
          <cell r="H52">
            <v>1</v>
          </cell>
          <cell r="I52">
            <v>5</v>
          </cell>
          <cell r="J52">
            <v>7.3999999999999996E-2</v>
          </cell>
          <cell r="K52">
            <v>1</v>
          </cell>
          <cell r="L52">
            <v>0</v>
          </cell>
          <cell r="M52" t="str">
            <v>CE21 NIORT</v>
          </cell>
          <cell r="N52" t="str">
            <v>A livrer de ADX 213 - LIMOGES vers 202 - GUERET</v>
          </cell>
          <cell r="O52" t="str">
            <v>AH0000035238</v>
          </cell>
        </row>
        <row r="53">
          <cell r="A53" t="str">
            <v>CORBAS</v>
          </cell>
          <cell r="B53" t="str">
            <v>AQUITAINE</v>
          </cell>
          <cell r="C53" t="str">
            <v>213</v>
          </cell>
          <cell r="D53" t="str">
            <v>202</v>
          </cell>
          <cell r="E53" t="str">
            <v>GUERET</v>
          </cell>
          <cell r="F53" t="str">
            <v>0FEC 0FEC S10_SFR_Type2</v>
          </cell>
          <cell r="G53">
            <v>43887</v>
          </cell>
          <cell r="H53">
            <v>1</v>
          </cell>
          <cell r="I53">
            <v>27</v>
          </cell>
          <cell r="J53">
            <v>0.24840000000000001</v>
          </cell>
          <cell r="K53">
            <v>1</v>
          </cell>
          <cell r="L53">
            <v>0</v>
          </cell>
          <cell r="M53" t="str">
            <v>CE21 NIORT</v>
          </cell>
          <cell r="N53" t="str">
            <v>A livrer de ADX 213 - LIMOGES vers 202 - GUERET</v>
          </cell>
          <cell r="O53" t="str">
            <v>KS0000010151</v>
          </cell>
        </row>
        <row r="54">
          <cell r="A54" t="str">
            <v>CORBAS</v>
          </cell>
          <cell r="B54" t="str">
            <v>AQUITAINE</v>
          </cell>
          <cell r="C54" t="str">
            <v>213</v>
          </cell>
          <cell r="D54" t="str">
            <v>202</v>
          </cell>
          <cell r="E54" t="str">
            <v>GUERET</v>
          </cell>
          <cell r="F54" t="str">
            <v>0FGD 0FGD S10_SFR_Type2</v>
          </cell>
          <cell r="G54">
            <v>43887</v>
          </cell>
          <cell r="H54">
            <v>1</v>
          </cell>
          <cell r="I54">
            <v>24</v>
          </cell>
          <cell r="J54">
            <v>0.22320000000000001</v>
          </cell>
          <cell r="K54">
            <v>1</v>
          </cell>
          <cell r="L54">
            <v>0</v>
          </cell>
          <cell r="M54" t="str">
            <v>CE21 NIORT</v>
          </cell>
          <cell r="N54" t="str">
            <v>A livrer de ADX 213 - LIMOGES vers 202 - GUERET</v>
          </cell>
          <cell r="O54" t="str">
            <v>KS0000010151</v>
          </cell>
        </row>
        <row r="55">
          <cell r="A55" t="str">
            <v>CORBAS</v>
          </cell>
          <cell r="B55" t="str">
            <v>AQUITAINE</v>
          </cell>
          <cell r="C55" t="str">
            <v>213</v>
          </cell>
          <cell r="D55" t="str">
            <v>202</v>
          </cell>
          <cell r="E55" t="str">
            <v>GUERET</v>
          </cell>
          <cell r="F55" t="str">
            <v>0FK8 0FK8 S10_SFR_Type2</v>
          </cell>
          <cell r="G55">
            <v>43887</v>
          </cell>
          <cell r="H55">
            <v>1</v>
          </cell>
          <cell r="I55">
            <v>15</v>
          </cell>
          <cell r="J55">
            <v>0.14549999999999999</v>
          </cell>
          <cell r="K55">
            <v>1</v>
          </cell>
          <cell r="L55">
            <v>0</v>
          </cell>
          <cell r="M55" t="str">
            <v>CE21 NIORT</v>
          </cell>
          <cell r="N55" t="str">
            <v>A livrer de ADX 213 - LIMOGES vers 202 - GUERET</v>
          </cell>
          <cell r="O55" t="str">
            <v>KS0000010151</v>
          </cell>
        </row>
        <row r="56">
          <cell r="A56" t="str">
            <v>ARTENAY</v>
          </cell>
          <cell r="B56" t="str">
            <v>AQUITAINE</v>
          </cell>
          <cell r="C56" t="str">
            <v>213</v>
          </cell>
          <cell r="D56" t="str">
            <v>213</v>
          </cell>
          <cell r="E56" t="str">
            <v>LIMOGES</v>
          </cell>
          <cell r="F56" t="str">
            <v>0F53 0F53 ALINEA</v>
          </cell>
          <cell r="G56">
            <v>43882</v>
          </cell>
          <cell r="H56">
            <v>211</v>
          </cell>
          <cell r="I56">
            <v>1639</v>
          </cell>
          <cell r="J56">
            <v>499.89499999999998</v>
          </cell>
          <cell r="K56">
            <v>0</v>
          </cell>
          <cell r="L56">
            <v>4</v>
          </cell>
          <cell r="M56" t="str">
            <v>CE21 NIORT</v>
          </cell>
          <cell r="N56" t="str">
            <v>Aucune - Livraison Directe par CP</v>
          </cell>
          <cell r="O56" t="str">
            <v>AH0000034726</v>
          </cell>
          <cell r="P56" t="str">
            <v>AH0000034727</v>
          </cell>
          <cell r="Q56" t="str">
            <v>AH0000034728</v>
          </cell>
          <cell r="R56" t="str">
            <v>AH0000034729</v>
          </cell>
        </row>
        <row r="57">
          <cell r="A57" t="str">
            <v>ARTENAY</v>
          </cell>
          <cell r="B57" t="str">
            <v>AQUITAINE</v>
          </cell>
          <cell r="C57" t="str">
            <v>213</v>
          </cell>
          <cell r="D57" t="str">
            <v>213</v>
          </cell>
          <cell r="E57" t="str">
            <v>LIMOGES</v>
          </cell>
          <cell r="F57" t="str">
            <v>0F53 0F53 ALINEA</v>
          </cell>
          <cell r="G57">
            <v>43882</v>
          </cell>
          <cell r="H57">
            <v>202</v>
          </cell>
          <cell r="I57">
            <v>1563</v>
          </cell>
          <cell r="J57">
            <v>476.71499999999997</v>
          </cell>
          <cell r="K57">
            <v>0</v>
          </cell>
          <cell r="L57">
            <v>4</v>
          </cell>
          <cell r="M57" t="str">
            <v>CE21 NIORT</v>
          </cell>
          <cell r="N57" t="str">
            <v>Aucune - Livraison Directe par CP</v>
          </cell>
          <cell r="O57" t="str">
            <v>AH0000034726</v>
          </cell>
          <cell r="P57" t="str">
            <v>AH0000034727</v>
          </cell>
          <cell r="Q57" t="str">
            <v>AH0000034728</v>
          </cell>
          <cell r="R57" t="str">
            <v>AH0000034729</v>
          </cell>
        </row>
        <row r="58">
          <cell r="A58" t="str">
            <v>ARTENAY</v>
          </cell>
          <cell r="B58" t="str">
            <v>AQUITAINE</v>
          </cell>
          <cell r="C58" t="str">
            <v>213</v>
          </cell>
          <cell r="D58" t="str">
            <v>213</v>
          </cell>
          <cell r="E58" t="str">
            <v>LIMOGES</v>
          </cell>
          <cell r="F58" t="str">
            <v>0F53 0F53 ALINEA</v>
          </cell>
          <cell r="G58">
            <v>43882</v>
          </cell>
          <cell r="H58">
            <v>152</v>
          </cell>
          <cell r="I58">
            <v>1192</v>
          </cell>
          <cell r="J58">
            <v>363.56</v>
          </cell>
          <cell r="K58">
            <v>0</v>
          </cell>
          <cell r="L58">
            <v>4</v>
          </cell>
          <cell r="M58" t="str">
            <v>CE21 NIORT</v>
          </cell>
          <cell r="N58" t="str">
            <v>Aucune - Livraison Directe par CP</v>
          </cell>
          <cell r="O58" t="str">
            <v>AH0000034726</v>
          </cell>
          <cell r="P58" t="str">
            <v>AH0000034727</v>
          </cell>
          <cell r="Q58" t="str">
            <v>AH0000034728</v>
          </cell>
          <cell r="R58" t="str">
            <v>AH0000034729</v>
          </cell>
        </row>
        <row r="59">
          <cell r="A59" t="str">
            <v>ARTENAY</v>
          </cell>
          <cell r="B59" t="str">
            <v>AQUITAINE</v>
          </cell>
          <cell r="C59" t="str">
            <v>213</v>
          </cell>
          <cell r="D59" t="str">
            <v>213</v>
          </cell>
          <cell r="E59" t="str">
            <v>LIMOGES</v>
          </cell>
          <cell r="F59" t="str">
            <v>0EBF 0EBF 192500 HOME SHOPPING M6 BOUTIQUE FEVRIER 2020</v>
          </cell>
          <cell r="G59">
            <v>43889</v>
          </cell>
          <cell r="H59">
            <v>8</v>
          </cell>
          <cell r="I59">
            <v>261</v>
          </cell>
          <cell r="J59">
            <v>20.88</v>
          </cell>
          <cell r="K59">
            <v>0</v>
          </cell>
          <cell r="L59">
            <v>1</v>
          </cell>
          <cell r="M59" t="str">
            <v>CE21 NIORT</v>
          </cell>
          <cell r="N59" t="str">
            <v>Aucune - Livraison Directe par CP</v>
          </cell>
          <cell r="O59" t="str">
            <v>AH0000035059</v>
          </cell>
        </row>
        <row r="60">
          <cell r="A60" t="str">
            <v>ARTENAY</v>
          </cell>
          <cell r="B60" t="str">
            <v>AQUITAINE</v>
          </cell>
          <cell r="C60" t="str">
            <v>213</v>
          </cell>
          <cell r="D60" t="str">
            <v>213</v>
          </cell>
          <cell r="E60" t="str">
            <v>LIMOGES</v>
          </cell>
          <cell r="F60" t="str">
            <v>0F79 0F79 DESBOUIS GRESIL 70132081</v>
          </cell>
          <cell r="G60">
            <v>43889</v>
          </cell>
          <cell r="H60">
            <v>9</v>
          </cell>
          <cell r="I60">
            <v>171</v>
          </cell>
          <cell r="J60">
            <v>12.996</v>
          </cell>
          <cell r="K60">
            <v>0</v>
          </cell>
          <cell r="L60">
            <v>1</v>
          </cell>
          <cell r="M60" t="str">
            <v>CE21 NIORT</v>
          </cell>
          <cell r="N60" t="str">
            <v>Aucune - Livraison Directe par CP</v>
          </cell>
          <cell r="O60" t="str">
            <v>AH0000035059</v>
          </cell>
        </row>
        <row r="61">
          <cell r="A61" t="str">
            <v>ARTENAY</v>
          </cell>
          <cell r="B61" t="str">
            <v>AQUITAINE</v>
          </cell>
          <cell r="C61" t="str">
            <v>213</v>
          </cell>
          <cell r="D61" t="str">
            <v>213</v>
          </cell>
          <cell r="E61" t="str">
            <v>LIMOGES</v>
          </cell>
          <cell r="F61" t="str">
            <v>0F7B 0F7B DESBOUIS GRESIL_LOT1_70132091</v>
          </cell>
          <cell r="G61">
            <v>43889</v>
          </cell>
          <cell r="H61">
            <v>2</v>
          </cell>
          <cell r="I61">
            <v>76</v>
          </cell>
          <cell r="J61">
            <v>5.7759999999999998</v>
          </cell>
          <cell r="K61">
            <v>0</v>
          </cell>
          <cell r="L61">
            <v>1</v>
          </cell>
          <cell r="M61" t="str">
            <v>CE21 NIORT</v>
          </cell>
          <cell r="N61" t="str">
            <v>Aucune - Livraison Directe par CP</v>
          </cell>
          <cell r="O61" t="str">
            <v>AH0000035059</v>
          </cell>
        </row>
        <row r="62">
          <cell r="A62" t="str">
            <v>ARTENAY</v>
          </cell>
          <cell r="B62" t="str">
            <v>AQUITAINE</v>
          </cell>
          <cell r="C62" t="str">
            <v>213</v>
          </cell>
          <cell r="D62" t="str">
            <v>213</v>
          </cell>
          <cell r="E62" t="str">
            <v>LIMOGES</v>
          </cell>
          <cell r="F62" t="str">
            <v>0F7C 0F7C DESBOUIS GRESIL_LOT2_70132091</v>
          </cell>
          <cell r="G62">
            <v>43889</v>
          </cell>
          <cell r="H62">
            <v>6</v>
          </cell>
          <cell r="I62">
            <v>80</v>
          </cell>
          <cell r="J62">
            <v>5.36</v>
          </cell>
          <cell r="K62">
            <v>0</v>
          </cell>
          <cell r="L62">
            <v>1</v>
          </cell>
          <cell r="M62" t="str">
            <v>CE21 NIORT</v>
          </cell>
          <cell r="N62" t="str">
            <v>Aucune - Livraison Directe par CP</v>
          </cell>
          <cell r="O62" t="str">
            <v>AH0000035059</v>
          </cell>
        </row>
        <row r="63">
          <cell r="A63" t="str">
            <v>ARTENAY</v>
          </cell>
          <cell r="B63" t="str">
            <v>AQUITAINE</v>
          </cell>
          <cell r="C63" t="str">
            <v>213</v>
          </cell>
          <cell r="D63" t="str">
            <v>213</v>
          </cell>
          <cell r="E63" t="str">
            <v>LIMOGES</v>
          </cell>
          <cell r="F63" t="str">
            <v>0F7D 0F7D DESBOUIS GRESIL 70132107</v>
          </cell>
          <cell r="G63">
            <v>43889</v>
          </cell>
          <cell r="H63">
            <v>6</v>
          </cell>
          <cell r="I63">
            <v>109</v>
          </cell>
          <cell r="J63">
            <v>8.2840000000000007</v>
          </cell>
          <cell r="K63">
            <v>0</v>
          </cell>
          <cell r="L63">
            <v>1</v>
          </cell>
          <cell r="M63" t="str">
            <v>CE21 NIORT</v>
          </cell>
          <cell r="N63" t="str">
            <v>Aucune - Livraison Directe par CP</v>
          </cell>
          <cell r="O63" t="str">
            <v>AH0000035059</v>
          </cell>
        </row>
        <row r="64">
          <cell r="A64" t="str">
            <v>ARTENAY</v>
          </cell>
          <cell r="B64" t="str">
            <v>AQUITAINE</v>
          </cell>
          <cell r="C64" t="str">
            <v>213</v>
          </cell>
          <cell r="D64" t="str">
            <v>213</v>
          </cell>
          <cell r="E64" t="str">
            <v>LIMOGES</v>
          </cell>
          <cell r="F64" t="str">
            <v>0FER 0FER 56146 ATELIER REUNIS</v>
          </cell>
          <cell r="G64">
            <v>43888</v>
          </cell>
          <cell r="H64">
            <v>1</v>
          </cell>
          <cell r="I64">
            <v>33</v>
          </cell>
          <cell r="J64">
            <v>2.0790000000000002</v>
          </cell>
          <cell r="K64">
            <v>1</v>
          </cell>
          <cell r="L64">
            <v>0</v>
          </cell>
          <cell r="M64" t="str">
            <v>CE21 NIORT</v>
          </cell>
          <cell r="N64" t="str">
            <v>Aucune - Livraison Directe par CP</v>
          </cell>
          <cell r="O64" t="str">
            <v>AH0000035238</v>
          </cell>
        </row>
        <row r="65">
          <cell r="A65" t="str">
            <v>ARTENAY</v>
          </cell>
          <cell r="B65" t="str">
            <v>AQUITAINE</v>
          </cell>
          <cell r="C65" t="str">
            <v>213</v>
          </cell>
          <cell r="D65" t="str">
            <v>213</v>
          </cell>
          <cell r="E65" t="str">
            <v>LIMOGES</v>
          </cell>
          <cell r="F65" t="str">
            <v>0FHP 0FHP ENGIE-S_D6_D_Q</v>
          </cell>
          <cell r="G65">
            <v>43888</v>
          </cell>
          <cell r="H65">
            <v>1</v>
          </cell>
          <cell r="I65">
            <v>34</v>
          </cell>
          <cell r="J65">
            <v>0.50319999999999998</v>
          </cell>
          <cell r="K65">
            <v>1</v>
          </cell>
          <cell r="L65">
            <v>0</v>
          </cell>
          <cell r="M65" t="str">
            <v>CE21 NIORT</v>
          </cell>
          <cell r="N65" t="str">
            <v>Aucune - Livraison Directe par CP</v>
          </cell>
          <cell r="O65" t="str">
            <v>AH0000035238</v>
          </cell>
        </row>
        <row r="66">
          <cell r="A66" t="str">
            <v>CORBAS</v>
          </cell>
          <cell r="B66" t="str">
            <v>AQUITAINE</v>
          </cell>
          <cell r="C66" t="str">
            <v>213</v>
          </cell>
          <cell r="D66" t="str">
            <v>213</v>
          </cell>
          <cell r="E66" t="str">
            <v>LIMOGES</v>
          </cell>
          <cell r="F66" t="str">
            <v>0FEC 0FEC S10_SFR_Type2</v>
          </cell>
          <cell r="G66">
            <v>43887</v>
          </cell>
          <cell r="H66">
            <v>1</v>
          </cell>
          <cell r="I66">
            <v>273</v>
          </cell>
          <cell r="J66">
            <v>2.5116000000000001</v>
          </cell>
          <cell r="K66">
            <v>1</v>
          </cell>
          <cell r="L66">
            <v>0</v>
          </cell>
          <cell r="M66" t="str">
            <v>CE21 NIORT</v>
          </cell>
          <cell r="N66" t="str">
            <v>Aucune - Livraison Directe par CP</v>
          </cell>
          <cell r="O66" t="str">
            <v>KS0000010151</v>
          </cell>
        </row>
        <row r="67">
          <cell r="A67" t="str">
            <v>CORBAS</v>
          </cell>
          <cell r="B67" t="str">
            <v>AQUITAINE</v>
          </cell>
          <cell r="C67" t="str">
            <v>213</v>
          </cell>
          <cell r="D67" t="str">
            <v>213</v>
          </cell>
          <cell r="E67" t="str">
            <v>LIMOGES</v>
          </cell>
          <cell r="F67" t="str">
            <v>0FGD 0FGD S10_SFR_Type2</v>
          </cell>
          <cell r="G67">
            <v>43887</v>
          </cell>
          <cell r="H67">
            <v>1</v>
          </cell>
          <cell r="I67">
            <v>228</v>
          </cell>
          <cell r="J67">
            <v>2.1204000000000001</v>
          </cell>
          <cell r="K67">
            <v>1</v>
          </cell>
          <cell r="L67">
            <v>0</v>
          </cell>
          <cell r="M67" t="str">
            <v>CE21 NIORT</v>
          </cell>
          <cell r="N67" t="str">
            <v>Aucune - Livraison Directe par CP</v>
          </cell>
          <cell r="O67" t="str">
            <v>KS0000010151</v>
          </cell>
        </row>
        <row r="68">
          <cell r="A68" t="str">
            <v>CORBAS</v>
          </cell>
          <cell r="B68" t="str">
            <v>AQUITAINE</v>
          </cell>
          <cell r="C68" t="str">
            <v>213</v>
          </cell>
          <cell r="D68" t="str">
            <v>213</v>
          </cell>
          <cell r="E68" t="str">
            <v>LIMOGES</v>
          </cell>
          <cell r="F68" t="str">
            <v>0FK8 0FK8 S10_SFR_Type2</v>
          </cell>
          <cell r="G68">
            <v>43887</v>
          </cell>
          <cell r="H68">
            <v>1</v>
          </cell>
          <cell r="I68">
            <v>156</v>
          </cell>
          <cell r="J68">
            <v>1.5132000000000001</v>
          </cell>
          <cell r="K68">
            <v>1</v>
          </cell>
          <cell r="L68">
            <v>0</v>
          </cell>
          <cell r="M68" t="str">
            <v>CE21 NIORT</v>
          </cell>
          <cell r="N68" t="str">
            <v>Aucune - Livraison Directe par CP</v>
          </cell>
          <cell r="O68" t="str">
            <v>KS0000010151</v>
          </cell>
        </row>
        <row r="69">
          <cell r="A69" t="str">
            <v>ARTENAY</v>
          </cell>
          <cell r="B69" t="str">
            <v>AQUITAINE</v>
          </cell>
          <cell r="C69" t="str">
            <v>422</v>
          </cell>
          <cell r="D69" t="str">
            <v>419</v>
          </cell>
          <cell r="E69" t="str">
            <v>LIBOURNE</v>
          </cell>
          <cell r="F69" t="str">
            <v>0F53 0F53 ALINEA</v>
          </cell>
          <cell r="G69">
            <v>43883</v>
          </cell>
          <cell r="H69">
            <v>89</v>
          </cell>
          <cell r="I69">
            <v>405</v>
          </cell>
          <cell r="J69">
            <v>123.52500000000001</v>
          </cell>
          <cell r="K69">
            <v>0</v>
          </cell>
          <cell r="L69">
            <v>1</v>
          </cell>
          <cell r="M69" t="str">
            <v>CE04 BORDEAUX</v>
          </cell>
          <cell r="N69" t="str">
            <v>A livrer de ADX 422 - BORDEAUX 1 vers 419 - LIBOURNE</v>
          </cell>
          <cell r="O69" t="str">
            <v>AH0000034745</v>
          </cell>
        </row>
        <row r="70">
          <cell r="A70" t="str">
            <v>ARTENAY</v>
          </cell>
          <cell r="B70" t="str">
            <v>AQUITAINE</v>
          </cell>
          <cell r="C70" t="str">
            <v>422</v>
          </cell>
          <cell r="D70" t="str">
            <v>419</v>
          </cell>
          <cell r="E70" t="str">
            <v>LIBOURNE</v>
          </cell>
          <cell r="F70" t="str">
            <v>0EBF 0EBF 192500 HOME SHOPPING M6 BOUTIQUE FEVRIER 2020</v>
          </cell>
          <cell r="G70">
            <v>43889</v>
          </cell>
          <cell r="H70">
            <v>9</v>
          </cell>
          <cell r="I70">
            <v>221</v>
          </cell>
          <cell r="J70">
            <v>17.68</v>
          </cell>
          <cell r="K70">
            <v>2</v>
          </cell>
          <cell r="L70">
            <v>0</v>
          </cell>
          <cell r="M70" t="str">
            <v>CE04 BORDEAUX</v>
          </cell>
          <cell r="N70" t="str">
            <v>A livrer de ADX 422 - BORDEAUX 1 vers 419 - LIBOURNE</v>
          </cell>
          <cell r="O70" t="str">
            <v>AH0000035073</v>
          </cell>
          <cell r="P70" t="str">
            <v>AH0000035074</v>
          </cell>
        </row>
        <row r="71">
          <cell r="A71" t="str">
            <v>ARTENAY</v>
          </cell>
          <cell r="B71" t="str">
            <v>AQUITAINE</v>
          </cell>
          <cell r="C71" t="str">
            <v>422</v>
          </cell>
          <cell r="D71" t="str">
            <v>419</v>
          </cell>
          <cell r="E71" t="str">
            <v>LIBOURNE</v>
          </cell>
          <cell r="F71" t="str">
            <v>0F79 0F79 DESBOUIS GRESIL 70132081</v>
          </cell>
          <cell r="G71">
            <v>43889</v>
          </cell>
          <cell r="H71">
            <v>3</v>
          </cell>
          <cell r="I71">
            <v>92</v>
          </cell>
          <cell r="J71">
            <v>6.992</v>
          </cell>
          <cell r="K71">
            <v>2</v>
          </cell>
          <cell r="L71">
            <v>0</v>
          </cell>
          <cell r="M71" t="str">
            <v>CE04 BORDEAUX</v>
          </cell>
          <cell r="N71" t="str">
            <v>A livrer de ADX 422 - BORDEAUX 1 vers 419 - LIBOURNE</v>
          </cell>
          <cell r="O71" t="str">
            <v>AH0000035073</v>
          </cell>
          <cell r="P71" t="str">
            <v>AH0000035074</v>
          </cell>
        </row>
        <row r="72">
          <cell r="A72" t="str">
            <v>ARTENAY</v>
          </cell>
          <cell r="B72" t="str">
            <v>AQUITAINE</v>
          </cell>
          <cell r="C72" t="str">
            <v>422</v>
          </cell>
          <cell r="D72" t="str">
            <v>419</v>
          </cell>
          <cell r="E72" t="str">
            <v>LIBOURNE</v>
          </cell>
          <cell r="F72" t="str">
            <v>0F7B 0F7B DESBOUIS GRESIL_LOT1_70132091</v>
          </cell>
          <cell r="G72">
            <v>43889</v>
          </cell>
          <cell r="H72">
            <v>1</v>
          </cell>
          <cell r="I72">
            <v>31</v>
          </cell>
          <cell r="J72">
            <v>2.3559999999999999</v>
          </cell>
          <cell r="K72">
            <v>2</v>
          </cell>
          <cell r="L72">
            <v>0</v>
          </cell>
          <cell r="M72" t="str">
            <v>CE04 BORDEAUX</v>
          </cell>
          <cell r="N72" t="str">
            <v>A livrer de ADX 422 - BORDEAUX 1 vers 419 - LIBOURNE</v>
          </cell>
          <cell r="O72" t="str">
            <v>AH0000035073</v>
          </cell>
          <cell r="P72" t="str">
            <v>AH0000035074</v>
          </cell>
        </row>
        <row r="73">
          <cell r="A73" t="str">
            <v>ARTENAY</v>
          </cell>
          <cell r="B73" t="str">
            <v>AQUITAINE</v>
          </cell>
          <cell r="C73" t="str">
            <v>422</v>
          </cell>
          <cell r="D73" t="str">
            <v>419</v>
          </cell>
          <cell r="E73" t="str">
            <v>LIBOURNE</v>
          </cell>
          <cell r="F73" t="str">
            <v>0F7C 0F7C DESBOUIS GRESIL_LOT2_70132091</v>
          </cell>
          <cell r="G73">
            <v>43889</v>
          </cell>
          <cell r="H73">
            <v>3</v>
          </cell>
          <cell r="I73">
            <v>93</v>
          </cell>
          <cell r="J73">
            <v>6.2309999999999999</v>
          </cell>
          <cell r="K73">
            <v>2</v>
          </cell>
          <cell r="L73">
            <v>0</v>
          </cell>
          <cell r="M73" t="str">
            <v>CE04 BORDEAUX</v>
          </cell>
          <cell r="N73" t="str">
            <v>A livrer de ADX 422 - BORDEAUX 1 vers 419 - LIBOURNE</v>
          </cell>
          <cell r="O73" t="str">
            <v>AH0000035073</v>
          </cell>
          <cell r="P73" t="str">
            <v>AH0000035074</v>
          </cell>
        </row>
        <row r="74">
          <cell r="A74" t="str">
            <v>ARTENAY</v>
          </cell>
          <cell r="B74" t="str">
            <v>AQUITAINE</v>
          </cell>
          <cell r="C74" t="str">
            <v>422</v>
          </cell>
          <cell r="D74" t="str">
            <v>419</v>
          </cell>
          <cell r="E74" t="str">
            <v>LIBOURNE</v>
          </cell>
          <cell r="F74" t="str">
            <v>0F7D 0F7D DESBOUIS GRESIL 70132107</v>
          </cell>
          <cell r="G74">
            <v>43889</v>
          </cell>
          <cell r="H74">
            <v>3</v>
          </cell>
          <cell r="I74">
            <v>96</v>
          </cell>
          <cell r="J74">
            <v>7.2960000000000003</v>
          </cell>
          <cell r="K74">
            <v>2</v>
          </cell>
          <cell r="L74">
            <v>0</v>
          </cell>
          <cell r="M74" t="str">
            <v>CE04 BORDEAUX</v>
          </cell>
          <cell r="N74" t="str">
            <v>A livrer de ADX 422 - BORDEAUX 1 vers 419 - LIBOURNE</v>
          </cell>
          <cell r="O74" t="str">
            <v>AH0000035073</v>
          </cell>
          <cell r="P74" t="str">
            <v>AH0000035074</v>
          </cell>
        </row>
        <row r="75">
          <cell r="A75" t="str">
            <v>ARTENAY</v>
          </cell>
          <cell r="B75" t="str">
            <v>AQUITAINE</v>
          </cell>
          <cell r="C75" t="str">
            <v>422</v>
          </cell>
          <cell r="D75" t="str">
            <v>419</v>
          </cell>
          <cell r="E75" t="str">
            <v>LIBOURNE</v>
          </cell>
          <cell r="F75" t="str">
            <v>0FER 0FER 56146 ATELIER REUNIS</v>
          </cell>
          <cell r="G75">
            <v>43888</v>
          </cell>
          <cell r="H75">
            <v>6</v>
          </cell>
          <cell r="I75">
            <v>182</v>
          </cell>
          <cell r="J75">
            <v>11.465999999999999</v>
          </cell>
          <cell r="K75">
            <v>0</v>
          </cell>
          <cell r="L75">
            <v>1</v>
          </cell>
          <cell r="M75" t="str">
            <v>CE04 BORDEAUX</v>
          </cell>
          <cell r="N75" t="str">
            <v>A livrer de ADX 422 - BORDEAUX 1 vers 419 - LIBOURNE</v>
          </cell>
          <cell r="O75" t="str">
            <v>AH0000035248</v>
          </cell>
        </row>
        <row r="76">
          <cell r="A76" t="str">
            <v>ARTENAY</v>
          </cell>
          <cell r="B76" t="str">
            <v>AQUITAINE</v>
          </cell>
          <cell r="C76" t="str">
            <v>422</v>
          </cell>
          <cell r="D76" t="str">
            <v>419</v>
          </cell>
          <cell r="E76" t="str">
            <v>LIBOURNE</v>
          </cell>
          <cell r="F76" t="str">
            <v>0FHP 0FHP ENGIE-S_D6_D_Q</v>
          </cell>
          <cell r="G76">
            <v>43888</v>
          </cell>
          <cell r="H76">
            <v>1</v>
          </cell>
          <cell r="I76">
            <v>13</v>
          </cell>
          <cell r="J76">
            <v>0.19239999999999999</v>
          </cell>
          <cell r="K76">
            <v>0</v>
          </cell>
          <cell r="L76">
            <v>1</v>
          </cell>
          <cell r="M76" t="str">
            <v>CE04 BORDEAUX</v>
          </cell>
          <cell r="N76" t="str">
            <v>A livrer de ADX 422 - BORDEAUX 1 vers 419 - LIBOURNE</v>
          </cell>
          <cell r="O76" t="str">
            <v>AH0000035248</v>
          </cell>
        </row>
        <row r="77">
          <cell r="A77" t="str">
            <v>CORBAS</v>
          </cell>
          <cell r="B77" t="str">
            <v>AQUITAINE</v>
          </cell>
          <cell r="C77" t="str">
            <v>422</v>
          </cell>
          <cell r="D77" t="str">
            <v>419</v>
          </cell>
          <cell r="E77" t="str">
            <v>LIBOURNE</v>
          </cell>
          <cell r="F77" t="str">
            <v>0FEC 0FEC S10_SFR_Type2</v>
          </cell>
          <cell r="G77">
            <v>43887</v>
          </cell>
          <cell r="H77">
            <v>1</v>
          </cell>
          <cell r="I77">
            <v>134</v>
          </cell>
          <cell r="J77">
            <v>1.2327999999999999</v>
          </cell>
          <cell r="K77">
            <v>1</v>
          </cell>
          <cell r="L77">
            <v>0</v>
          </cell>
          <cell r="M77" t="str">
            <v>CE04 BORDEAUX</v>
          </cell>
          <cell r="N77" t="str">
            <v>A livrer de ADX 422 - BORDEAUX 1 vers 419 - LIBOURNE</v>
          </cell>
          <cell r="O77" t="str">
            <v>KS0000010174</v>
          </cell>
        </row>
        <row r="78">
          <cell r="A78" t="str">
            <v>CORBAS</v>
          </cell>
          <cell r="B78" t="str">
            <v>AQUITAINE</v>
          </cell>
          <cell r="C78" t="str">
            <v>422</v>
          </cell>
          <cell r="D78" t="str">
            <v>419</v>
          </cell>
          <cell r="E78" t="str">
            <v>LIBOURNE</v>
          </cell>
          <cell r="F78" t="str">
            <v>0FGD 0FGD S10_SFR_Type2</v>
          </cell>
          <cell r="G78">
            <v>43887</v>
          </cell>
          <cell r="H78">
            <v>1</v>
          </cell>
          <cell r="I78">
            <v>135</v>
          </cell>
          <cell r="J78">
            <v>1.2555000000000001</v>
          </cell>
          <cell r="K78">
            <v>1</v>
          </cell>
          <cell r="L78">
            <v>0</v>
          </cell>
          <cell r="M78" t="str">
            <v>CE04 BORDEAUX</v>
          </cell>
          <cell r="N78" t="str">
            <v>A livrer de ADX 422 - BORDEAUX 1 vers 419 - LIBOURNE</v>
          </cell>
          <cell r="O78" t="str">
            <v>KS0000010174</v>
          </cell>
        </row>
        <row r="79">
          <cell r="A79" t="str">
            <v>CORBAS</v>
          </cell>
          <cell r="B79" t="str">
            <v>AQUITAINE</v>
          </cell>
          <cell r="C79" t="str">
            <v>422</v>
          </cell>
          <cell r="D79" t="str">
            <v>419</v>
          </cell>
          <cell r="E79" t="str">
            <v>LIBOURNE</v>
          </cell>
          <cell r="F79" t="str">
            <v>0FK8 0FK8 S10_SFR_Type2</v>
          </cell>
          <cell r="G79">
            <v>43887</v>
          </cell>
          <cell r="H79">
            <v>1</v>
          </cell>
          <cell r="I79">
            <v>92</v>
          </cell>
          <cell r="J79">
            <v>0.89239999999999997</v>
          </cell>
          <cell r="K79">
            <v>1</v>
          </cell>
          <cell r="L79">
            <v>0</v>
          </cell>
          <cell r="M79" t="str">
            <v>CE04 BORDEAUX</v>
          </cell>
          <cell r="N79" t="str">
            <v>A livrer de ADX 422 - BORDEAUX 1 vers 419 - LIBOURNE</v>
          </cell>
          <cell r="O79" t="str">
            <v>KS0000010174</v>
          </cell>
        </row>
        <row r="80">
          <cell r="A80" t="str">
            <v>ARTENAY</v>
          </cell>
          <cell r="B80" t="str">
            <v>AQUITAINE</v>
          </cell>
          <cell r="C80" t="str">
            <v>422</v>
          </cell>
          <cell r="D80" t="str">
            <v>422</v>
          </cell>
          <cell r="E80" t="str">
            <v>BORDEAUX 1</v>
          </cell>
          <cell r="F80" t="str">
            <v>0F53 0F53 ALINEA</v>
          </cell>
          <cell r="G80">
            <v>43882</v>
          </cell>
          <cell r="H80">
            <v>192</v>
          </cell>
          <cell r="I80">
            <v>1361</v>
          </cell>
          <cell r="J80">
            <v>415.10500000000002</v>
          </cell>
          <cell r="K80">
            <v>0</v>
          </cell>
          <cell r="L80">
            <v>4</v>
          </cell>
          <cell r="M80" t="str">
            <v>CE04 BORDEAUX</v>
          </cell>
          <cell r="N80" t="str">
            <v>Aucune - Livraison Directe par CP</v>
          </cell>
          <cell r="O80" t="str">
            <v>AH0000034750</v>
          </cell>
          <cell r="P80" t="str">
            <v>AH0000034751</v>
          </cell>
          <cell r="Q80" t="str">
            <v>AH0000034752</v>
          </cell>
          <cell r="R80" t="str">
            <v>AH0000034753</v>
          </cell>
        </row>
        <row r="81">
          <cell r="A81" t="str">
            <v>ARTENAY</v>
          </cell>
          <cell r="B81" t="str">
            <v>AQUITAINE</v>
          </cell>
          <cell r="C81" t="str">
            <v>422</v>
          </cell>
          <cell r="D81" t="str">
            <v>422</v>
          </cell>
          <cell r="E81" t="str">
            <v>BORDEAUX 1</v>
          </cell>
          <cell r="F81" t="str">
            <v>0F53 0F53 ALINEA</v>
          </cell>
          <cell r="G81">
            <v>43882</v>
          </cell>
          <cell r="H81">
            <v>191</v>
          </cell>
          <cell r="I81">
            <v>1457</v>
          </cell>
          <cell r="J81">
            <v>444.38499999999999</v>
          </cell>
          <cell r="K81">
            <v>0</v>
          </cell>
          <cell r="L81">
            <v>4</v>
          </cell>
          <cell r="M81" t="str">
            <v>CE04 BORDEAUX</v>
          </cell>
          <cell r="N81" t="str">
            <v>Aucune - Livraison Directe par CP</v>
          </cell>
          <cell r="O81" t="str">
            <v>AH0000034750</v>
          </cell>
          <cell r="P81" t="str">
            <v>AH0000034751</v>
          </cell>
          <cell r="Q81" t="str">
            <v>AH0000034752</v>
          </cell>
          <cell r="R81" t="str">
            <v>AH0000034753</v>
          </cell>
        </row>
        <row r="82">
          <cell r="A82" t="str">
            <v>ARTENAY</v>
          </cell>
          <cell r="B82" t="str">
            <v>AQUITAINE</v>
          </cell>
          <cell r="C82" t="str">
            <v>422</v>
          </cell>
          <cell r="D82" t="str">
            <v>422</v>
          </cell>
          <cell r="E82" t="str">
            <v>BORDEAUX 1</v>
          </cell>
          <cell r="F82" t="str">
            <v>0F53 0F53 ALINEA</v>
          </cell>
          <cell r="G82">
            <v>43882</v>
          </cell>
          <cell r="H82">
            <v>223</v>
          </cell>
          <cell r="I82">
            <v>1639</v>
          </cell>
          <cell r="J82">
            <v>499.89499999999998</v>
          </cell>
          <cell r="K82">
            <v>0</v>
          </cell>
          <cell r="L82">
            <v>4</v>
          </cell>
          <cell r="M82" t="str">
            <v>CE04 BORDEAUX</v>
          </cell>
          <cell r="N82" t="str">
            <v>Aucune - Livraison Directe par CP</v>
          </cell>
          <cell r="O82" t="str">
            <v>AH0000034750</v>
          </cell>
          <cell r="P82" t="str">
            <v>AH0000034751</v>
          </cell>
          <cell r="Q82" t="str">
            <v>AH0000034752</v>
          </cell>
          <cell r="R82" t="str">
            <v>AH0000034753</v>
          </cell>
        </row>
        <row r="83">
          <cell r="A83" t="str">
            <v>ARTENAY</v>
          </cell>
          <cell r="B83" t="str">
            <v>AQUITAINE</v>
          </cell>
          <cell r="C83" t="str">
            <v>422</v>
          </cell>
          <cell r="D83" t="str">
            <v>422</v>
          </cell>
          <cell r="E83" t="str">
            <v>BORDEAUX 1</v>
          </cell>
          <cell r="F83" t="str">
            <v>0EBF 0EBF 192500 HOME SHOPPING M6 BOUTIQUE FEVRIER 2020</v>
          </cell>
          <cell r="G83">
            <v>43889</v>
          </cell>
          <cell r="H83">
            <v>21</v>
          </cell>
          <cell r="I83">
            <v>544</v>
          </cell>
          <cell r="J83">
            <v>43.52</v>
          </cell>
          <cell r="K83">
            <v>2</v>
          </cell>
          <cell r="L83">
            <v>0</v>
          </cell>
          <cell r="M83" t="str">
            <v>CE04 BORDEAUX</v>
          </cell>
          <cell r="N83" t="str">
            <v>Aucune - Livraison Directe par CP</v>
          </cell>
          <cell r="O83" t="str">
            <v>AH0000035079</v>
          </cell>
          <cell r="P83" t="str">
            <v>AH0000035080</v>
          </cell>
        </row>
        <row r="84">
          <cell r="A84" t="str">
            <v>ARTENAY</v>
          </cell>
          <cell r="B84" t="str">
            <v>AQUITAINE</v>
          </cell>
          <cell r="C84" t="str">
            <v>422</v>
          </cell>
          <cell r="D84" t="str">
            <v>422</v>
          </cell>
          <cell r="E84" t="str">
            <v>BORDEAUX 1</v>
          </cell>
          <cell r="F84" t="str">
            <v>0F79 0F79 DESBOUIS GRESIL 70132081</v>
          </cell>
          <cell r="G84">
            <v>43889</v>
          </cell>
          <cell r="H84">
            <v>1</v>
          </cell>
          <cell r="I84">
            <v>25</v>
          </cell>
          <cell r="J84">
            <v>1.9</v>
          </cell>
          <cell r="K84">
            <v>2</v>
          </cell>
          <cell r="L84">
            <v>0</v>
          </cell>
          <cell r="M84" t="str">
            <v>CE04 BORDEAUX</v>
          </cell>
          <cell r="N84" t="str">
            <v>Aucune - Livraison Directe par CP</v>
          </cell>
          <cell r="O84" t="str">
            <v>AH0000035079</v>
          </cell>
          <cell r="P84" t="str">
            <v>AH0000035080</v>
          </cell>
        </row>
        <row r="85">
          <cell r="A85" t="str">
            <v>ARTENAY</v>
          </cell>
          <cell r="B85" t="str">
            <v>AQUITAINE</v>
          </cell>
          <cell r="C85" t="str">
            <v>422</v>
          </cell>
          <cell r="D85" t="str">
            <v>422</v>
          </cell>
          <cell r="E85" t="str">
            <v>BORDEAUX 1</v>
          </cell>
          <cell r="F85" t="str">
            <v>0F7C 0F7C DESBOUIS GRESIL_LOT2_70132091</v>
          </cell>
          <cell r="G85">
            <v>43889</v>
          </cell>
          <cell r="H85">
            <v>1</v>
          </cell>
          <cell r="I85">
            <v>27</v>
          </cell>
          <cell r="J85">
            <v>1.8089999999999999</v>
          </cell>
          <cell r="K85">
            <v>2</v>
          </cell>
          <cell r="L85">
            <v>0</v>
          </cell>
          <cell r="M85" t="str">
            <v>CE04 BORDEAUX</v>
          </cell>
          <cell r="N85" t="str">
            <v>Aucune - Livraison Directe par CP</v>
          </cell>
          <cell r="O85" t="str">
            <v>AH0000035079</v>
          </cell>
          <cell r="P85" t="str">
            <v>AH0000035080</v>
          </cell>
        </row>
        <row r="86">
          <cell r="A86" t="str">
            <v>ARTENAY</v>
          </cell>
          <cell r="B86" t="str">
            <v>AQUITAINE</v>
          </cell>
          <cell r="C86" t="str">
            <v>422</v>
          </cell>
          <cell r="D86" t="str">
            <v>422</v>
          </cell>
          <cell r="E86" t="str">
            <v>BORDEAUX 1</v>
          </cell>
          <cell r="F86" t="str">
            <v>0F7D 0F7D DESBOUIS GRESIL 70132107</v>
          </cell>
          <cell r="G86">
            <v>43889</v>
          </cell>
          <cell r="H86">
            <v>1</v>
          </cell>
          <cell r="I86">
            <v>26</v>
          </cell>
          <cell r="J86">
            <v>1.976</v>
          </cell>
          <cell r="K86">
            <v>2</v>
          </cell>
          <cell r="L86">
            <v>0</v>
          </cell>
          <cell r="M86" t="str">
            <v>CE04 BORDEAUX</v>
          </cell>
          <cell r="N86" t="str">
            <v>Aucune - Livraison Directe par CP</v>
          </cell>
          <cell r="O86" t="str">
            <v>AH0000035079</v>
          </cell>
          <cell r="P86" t="str">
            <v>AH0000035080</v>
          </cell>
        </row>
        <row r="87">
          <cell r="A87" t="str">
            <v>ARTENAY</v>
          </cell>
          <cell r="B87" t="str">
            <v>AQUITAINE</v>
          </cell>
          <cell r="C87" t="str">
            <v>422</v>
          </cell>
          <cell r="D87" t="str">
            <v>422</v>
          </cell>
          <cell r="E87" t="str">
            <v>BORDEAUX 1</v>
          </cell>
          <cell r="F87" t="str">
            <v>0FER 0FER 56146 ATELIER REUNIS</v>
          </cell>
          <cell r="G87">
            <v>43888</v>
          </cell>
          <cell r="H87">
            <v>57</v>
          </cell>
          <cell r="I87">
            <v>1199</v>
          </cell>
          <cell r="J87">
            <v>75.537000000000006</v>
          </cell>
          <cell r="K87">
            <v>0</v>
          </cell>
          <cell r="L87">
            <v>1</v>
          </cell>
          <cell r="M87" t="str">
            <v>CE04 BORDEAUX</v>
          </cell>
          <cell r="N87" t="str">
            <v>Aucune - Livraison Directe par CP</v>
          </cell>
          <cell r="O87" t="str">
            <v>AH0000035248</v>
          </cell>
        </row>
        <row r="88">
          <cell r="A88" t="str">
            <v>ARTENAY</v>
          </cell>
          <cell r="B88" t="str">
            <v>AQUITAINE</v>
          </cell>
          <cell r="C88" t="str">
            <v>422</v>
          </cell>
          <cell r="D88" t="str">
            <v>422</v>
          </cell>
          <cell r="E88" t="str">
            <v>BORDEAUX 1</v>
          </cell>
          <cell r="F88" t="str">
            <v>0FHP 0FHP ENGIE-S_D6_D_Q</v>
          </cell>
          <cell r="G88">
            <v>43888</v>
          </cell>
          <cell r="H88">
            <v>1</v>
          </cell>
          <cell r="I88">
            <v>21</v>
          </cell>
          <cell r="J88">
            <v>0.31080000000000002</v>
          </cell>
          <cell r="K88">
            <v>0</v>
          </cell>
          <cell r="L88">
            <v>1</v>
          </cell>
          <cell r="M88" t="str">
            <v>CE04 BORDEAUX</v>
          </cell>
          <cell r="N88" t="str">
            <v>Aucune - Livraison Directe par CP</v>
          </cell>
          <cell r="O88" t="str">
            <v>AH0000035248</v>
          </cell>
        </row>
        <row r="89">
          <cell r="A89" t="str">
            <v>CORBAS</v>
          </cell>
          <cell r="B89" t="str">
            <v>AQUITAINE</v>
          </cell>
          <cell r="C89" t="str">
            <v>422</v>
          </cell>
          <cell r="D89" t="str">
            <v>422</v>
          </cell>
          <cell r="E89" t="str">
            <v>BORDEAUX 1</v>
          </cell>
          <cell r="F89" t="str">
            <v>0FEC 0FEC S10_SFR_Type2</v>
          </cell>
          <cell r="G89">
            <v>43887</v>
          </cell>
          <cell r="H89">
            <v>2</v>
          </cell>
          <cell r="I89">
            <v>374</v>
          </cell>
          <cell r="J89">
            <v>3.4407999999999999</v>
          </cell>
          <cell r="K89">
            <v>1</v>
          </cell>
          <cell r="L89">
            <v>0</v>
          </cell>
          <cell r="M89" t="str">
            <v>CE04 BORDEAUX</v>
          </cell>
          <cell r="N89" t="str">
            <v>Aucune - Livraison Directe par CP</v>
          </cell>
          <cell r="O89" t="str">
            <v>KS0000010174</v>
          </cell>
        </row>
        <row r="90">
          <cell r="A90" t="str">
            <v>CORBAS</v>
          </cell>
          <cell r="B90" t="str">
            <v>AQUITAINE</v>
          </cell>
          <cell r="C90" t="str">
            <v>422</v>
          </cell>
          <cell r="D90" t="str">
            <v>422</v>
          </cell>
          <cell r="E90" t="str">
            <v>BORDEAUX 1</v>
          </cell>
          <cell r="F90" t="str">
            <v>0FGD 0FGD S10_SFR_Type2</v>
          </cell>
          <cell r="G90">
            <v>43887</v>
          </cell>
          <cell r="H90">
            <v>2</v>
          </cell>
          <cell r="I90">
            <v>331</v>
          </cell>
          <cell r="J90">
            <v>3.0783</v>
          </cell>
          <cell r="K90">
            <v>1</v>
          </cell>
          <cell r="L90">
            <v>0</v>
          </cell>
          <cell r="M90" t="str">
            <v>CE04 BORDEAUX</v>
          </cell>
          <cell r="N90" t="str">
            <v>Aucune - Livraison Directe par CP</v>
          </cell>
          <cell r="O90" t="str">
            <v>KS0000010174</v>
          </cell>
        </row>
        <row r="91">
          <cell r="A91" t="str">
            <v>CORBAS</v>
          </cell>
          <cell r="B91" t="str">
            <v>AQUITAINE</v>
          </cell>
          <cell r="C91" t="str">
            <v>422</v>
          </cell>
          <cell r="D91" t="str">
            <v>422</v>
          </cell>
          <cell r="E91" t="str">
            <v>BORDEAUX 1</v>
          </cell>
          <cell r="F91" t="str">
            <v>0FK8 0FK8 S10_SFR_Type2</v>
          </cell>
          <cell r="G91">
            <v>43887</v>
          </cell>
          <cell r="H91">
            <v>1</v>
          </cell>
          <cell r="I91">
            <v>250</v>
          </cell>
          <cell r="J91">
            <v>2.4249999999999998</v>
          </cell>
          <cell r="K91">
            <v>1</v>
          </cell>
          <cell r="L91">
            <v>0</v>
          </cell>
          <cell r="M91" t="str">
            <v>CE04 BORDEAUX</v>
          </cell>
          <cell r="N91" t="str">
            <v>Aucune - Livraison Directe par CP</v>
          </cell>
          <cell r="O91" t="str">
            <v>KS0000010174</v>
          </cell>
        </row>
        <row r="92">
          <cell r="A92" t="str">
            <v>ARTENAY</v>
          </cell>
          <cell r="B92" t="str">
            <v>AQUITAINE</v>
          </cell>
          <cell r="C92" t="str">
            <v>423</v>
          </cell>
          <cell r="D92" t="str">
            <v>423</v>
          </cell>
          <cell r="E92" t="str">
            <v>BORDEAUX 2</v>
          </cell>
          <cell r="F92" t="str">
            <v>0F53 0F53 ALINEA</v>
          </cell>
          <cell r="G92">
            <v>43883</v>
          </cell>
          <cell r="H92">
            <v>175</v>
          </cell>
          <cell r="I92">
            <v>1232</v>
          </cell>
          <cell r="J92">
            <v>375.76</v>
          </cell>
          <cell r="K92">
            <v>0</v>
          </cell>
          <cell r="L92">
            <v>4</v>
          </cell>
          <cell r="M92" t="str">
            <v>CE04 BORDEAUX</v>
          </cell>
          <cell r="N92" t="str">
            <v>Aucune - Livraison Directe par CP</v>
          </cell>
          <cell r="O92" t="str">
            <v>AH0000034754</v>
          </cell>
          <cell r="P92" t="str">
            <v>AH0000034755</v>
          </cell>
          <cell r="Q92" t="str">
            <v>AH0000034756</v>
          </cell>
          <cell r="R92" t="str">
            <v>AH0000034757</v>
          </cell>
        </row>
        <row r="93">
          <cell r="A93" t="str">
            <v>ARTENAY</v>
          </cell>
          <cell r="B93" t="str">
            <v>AQUITAINE</v>
          </cell>
          <cell r="C93" t="str">
            <v>423</v>
          </cell>
          <cell r="D93" t="str">
            <v>423</v>
          </cell>
          <cell r="E93" t="str">
            <v>BORDEAUX 2</v>
          </cell>
          <cell r="F93" t="str">
            <v>0F53 0F53 ALINEA</v>
          </cell>
          <cell r="G93">
            <v>43883</v>
          </cell>
          <cell r="H93">
            <v>230</v>
          </cell>
          <cell r="I93">
            <v>1553</v>
          </cell>
          <cell r="J93">
            <v>473.66500000000002</v>
          </cell>
          <cell r="K93">
            <v>0</v>
          </cell>
          <cell r="L93">
            <v>4</v>
          </cell>
          <cell r="M93" t="str">
            <v>CE04 BORDEAUX</v>
          </cell>
          <cell r="N93" t="str">
            <v>Aucune - Livraison Directe par CP</v>
          </cell>
          <cell r="O93" t="str">
            <v>AH0000034754</v>
          </cell>
          <cell r="P93" t="str">
            <v>AH0000034755</v>
          </cell>
          <cell r="Q93" t="str">
            <v>AH0000034756</v>
          </cell>
          <cell r="R93" t="str">
            <v>AH0000034757</v>
          </cell>
        </row>
        <row r="94">
          <cell r="A94" t="str">
            <v>ARTENAY</v>
          </cell>
          <cell r="B94" t="str">
            <v>AQUITAINE</v>
          </cell>
          <cell r="C94" t="str">
            <v>423</v>
          </cell>
          <cell r="D94" t="str">
            <v>423</v>
          </cell>
          <cell r="E94" t="str">
            <v>BORDEAUX 2</v>
          </cell>
          <cell r="F94" t="str">
            <v>0F53 0F53 ALINEA</v>
          </cell>
          <cell r="G94">
            <v>43883</v>
          </cell>
          <cell r="H94">
            <v>232</v>
          </cell>
          <cell r="I94">
            <v>1631</v>
          </cell>
          <cell r="J94">
            <v>497.45499999999998</v>
          </cell>
          <cell r="K94">
            <v>0</v>
          </cell>
          <cell r="L94">
            <v>4</v>
          </cell>
          <cell r="M94" t="str">
            <v>CE04 BORDEAUX</v>
          </cell>
          <cell r="N94" t="str">
            <v>Aucune - Livraison Directe par CP</v>
          </cell>
          <cell r="O94" t="str">
            <v>AH0000034754</v>
          </cell>
          <cell r="P94" t="str">
            <v>AH0000034755</v>
          </cell>
          <cell r="Q94" t="str">
            <v>AH0000034756</v>
          </cell>
          <cell r="R94" t="str">
            <v>AH0000034757</v>
          </cell>
        </row>
        <row r="95">
          <cell r="A95" t="str">
            <v>ARTENAY</v>
          </cell>
          <cell r="B95" t="str">
            <v>AQUITAINE</v>
          </cell>
          <cell r="C95" t="str">
            <v>423</v>
          </cell>
          <cell r="D95" t="str">
            <v>423</v>
          </cell>
          <cell r="E95" t="str">
            <v>BORDEAUX 2</v>
          </cell>
          <cell r="F95" t="str">
            <v>0EBF 0EBF 192500 HOME SHOPPING M6 BOUTIQUE FEVRIER 2020</v>
          </cell>
          <cell r="G95">
            <v>43889</v>
          </cell>
          <cell r="H95">
            <v>17</v>
          </cell>
          <cell r="I95">
            <v>538</v>
          </cell>
          <cell r="J95">
            <v>43.04</v>
          </cell>
          <cell r="K95">
            <v>0</v>
          </cell>
          <cell r="L95">
            <v>1</v>
          </cell>
          <cell r="M95" t="str">
            <v>CE04 BORDEAUX</v>
          </cell>
          <cell r="N95" t="str">
            <v>Aucune - Livraison Directe par CP</v>
          </cell>
          <cell r="O95" t="str">
            <v>AH0000035081</v>
          </cell>
        </row>
        <row r="96">
          <cell r="A96" t="str">
            <v>ARTENAY</v>
          </cell>
          <cell r="B96" t="str">
            <v>AQUITAINE</v>
          </cell>
          <cell r="C96" t="str">
            <v>423</v>
          </cell>
          <cell r="D96" t="str">
            <v>423</v>
          </cell>
          <cell r="E96" t="str">
            <v>BORDEAUX 2</v>
          </cell>
          <cell r="F96" t="str">
            <v>0F79 0F79 DESBOUIS GRESIL 70132081</v>
          </cell>
          <cell r="G96">
            <v>43889</v>
          </cell>
          <cell r="H96">
            <v>2</v>
          </cell>
          <cell r="I96">
            <v>73</v>
          </cell>
          <cell r="J96">
            <v>5.548</v>
          </cell>
          <cell r="K96">
            <v>0</v>
          </cell>
          <cell r="L96">
            <v>1</v>
          </cell>
          <cell r="M96" t="str">
            <v>CE04 BORDEAUX</v>
          </cell>
          <cell r="N96" t="str">
            <v>Aucune - Livraison Directe par CP</v>
          </cell>
          <cell r="O96" t="str">
            <v>AH0000035081</v>
          </cell>
        </row>
        <row r="97">
          <cell r="A97" t="str">
            <v>ARTENAY</v>
          </cell>
          <cell r="B97" t="str">
            <v>AQUITAINE</v>
          </cell>
          <cell r="C97" t="str">
            <v>423</v>
          </cell>
          <cell r="D97" t="str">
            <v>423</v>
          </cell>
          <cell r="E97" t="str">
            <v>BORDEAUX 2</v>
          </cell>
          <cell r="F97" t="str">
            <v>0F7B 0F7B DESBOUIS GRESIL_LOT1_70132091</v>
          </cell>
          <cell r="G97">
            <v>43889</v>
          </cell>
          <cell r="H97">
            <v>1</v>
          </cell>
          <cell r="I97">
            <v>19</v>
          </cell>
          <cell r="J97">
            <v>1.444</v>
          </cell>
          <cell r="K97">
            <v>0</v>
          </cell>
          <cell r="L97">
            <v>1</v>
          </cell>
          <cell r="M97" t="str">
            <v>CE04 BORDEAUX</v>
          </cell>
          <cell r="N97" t="str">
            <v>Aucune - Livraison Directe par CP</v>
          </cell>
          <cell r="O97" t="str">
            <v>AH0000035081</v>
          </cell>
        </row>
        <row r="98">
          <cell r="A98" t="str">
            <v>ARTENAY</v>
          </cell>
          <cell r="B98" t="str">
            <v>AQUITAINE</v>
          </cell>
          <cell r="C98" t="str">
            <v>423</v>
          </cell>
          <cell r="D98" t="str">
            <v>423</v>
          </cell>
          <cell r="E98" t="str">
            <v>BORDEAUX 2</v>
          </cell>
          <cell r="F98" t="str">
            <v>0F7C 0F7C DESBOUIS GRESIL_LOT2_70132091</v>
          </cell>
          <cell r="G98">
            <v>43889</v>
          </cell>
          <cell r="H98">
            <v>2</v>
          </cell>
          <cell r="I98">
            <v>58</v>
          </cell>
          <cell r="J98">
            <v>3.8860000000000001</v>
          </cell>
          <cell r="K98">
            <v>0</v>
          </cell>
          <cell r="L98">
            <v>1</v>
          </cell>
          <cell r="M98" t="str">
            <v>CE04 BORDEAUX</v>
          </cell>
          <cell r="N98" t="str">
            <v>Aucune - Livraison Directe par CP</v>
          </cell>
          <cell r="O98" t="str">
            <v>AH0000035081</v>
          </cell>
        </row>
        <row r="99">
          <cell r="A99" t="str">
            <v>ARTENAY</v>
          </cell>
          <cell r="B99" t="str">
            <v>AQUITAINE</v>
          </cell>
          <cell r="C99" t="str">
            <v>423</v>
          </cell>
          <cell r="D99" t="str">
            <v>423</v>
          </cell>
          <cell r="E99" t="str">
            <v>BORDEAUX 2</v>
          </cell>
          <cell r="F99" t="str">
            <v>0F7D 0F7D DESBOUIS GRESIL 70132107</v>
          </cell>
          <cell r="G99">
            <v>43889</v>
          </cell>
          <cell r="H99">
            <v>2</v>
          </cell>
          <cell r="I99">
            <v>73</v>
          </cell>
          <cell r="J99">
            <v>5.548</v>
          </cell>
          <cell r="K99">
            <v>0</v>
          </cell>
          <cell r="L99">
            <v>1</v>
          </cell>
          <cell r="M99" t="str">
            <v>CE04 BORDEAUX</v>
          </cell>
          <cell r="N99" t="str">
            <v>Aucune - Livraison Directe par CP</v>
          </cell>
          <cell r="O99" t="str">
            <v>AH0000035081</v>
          </cell>
        </row>
        <row r="100">
          <cell r="A100" t="str">
            <v>ARTENAY</v>
          </cell>
          <cell r="B100" t="str">
            <v>AQUITAINE</v>
          </cell>
          <cell r="C100" t="str">
            <v>423</v>
          </cell>
          <cell r="D100" t="str">
            <v>423</v>
          </cell>
          <cell r="E100" t="str">
            <v>BORDEAUX 2</v>
          </cell>
          <cell r="F100" t="str">
            <v>0FER 0FER 56146 ATELIER REUNIS</v>
          </cell>
          <cell r="G100">
            <v>43888</v>
          </cell>
          <cell r="H100">
            <v>45</v>
          </cell>
          <cell r="I100">
            <v>1129</v>
          </cell>
          <cell r="J100">
            <v>71.126999999999995</v>
          </cell>
          <cell r="K100">
            <v>0</v>
          </cell>
          <cell r="L100">
            <v>1</v>
          </cell>
          <cell r="M100" t="str">
            <v>CE04 BORDEAUX</v>
          </cell>
          <cell r="N100" t="str">
            <v>Aucune - Livraison Directe par CP</v>
          </cell>
          <cell r="O100" t="str">
            <v>AH0000035251</v>
          </cell>
        </row>
        <row r="101">
          <cell r="A101" t="str">
            <v>ARTENAY</v>
          </cell>
          <cell r="B101" t="str">
            <v>AQUITAINE</v>
          </cell>
          <cell r="C101" t="str">
            <v>423</v>
          </cell>
          <cell r="D101" t="str">
            <v>423</v>
          </cell>
          <cell r="E101" t="str">
            <v>BORDEAUX 2</v>
          </cell>
          <cell r="F101" t="str">
            <v>0FHP 0FHP ENGIE-S_D6_D_Q</v>
          </cell>
          <cell r="G101">
            <v>43888</v>
          </cell>
          <cell r="H101">
            <v>1</v>
          </cell>
          <cell r="I101">
            <v>22</v>
          </cell>
          <cell r="J101">
            <v>0.3256</v>
          </cell>
          <cell r="K101">
            <v>0</v>
          </cell>
          <cell r="L101">
            <v>1</v>
          </cell>
          <cell r="M101" t="str">
            <v>CE04 BORDEAUX</v>
          </cell>
          <cell r="N101" t="str">
            <v>Aucune - Livraison Directe par CP</v>
          </cell>
          <cell r="O101" t="str">
            <v>AH0000035251</v>
          </cell>
        </row>
        <row r="102">
          <cell r="A102" t="str">
            <v>CORBAS</v>
          </cell>
          <cell r="B102" t="str">
            <v>AQUITAINE</v>
          </cell>
          <cell r="C102" t="str">
            <v>423</v>
          </cell>
          <cell r="D102" t="str">
            <v>423</v>
          </cell>
          <cell r="E102" t="str">
            <v>BORDEAUX 2</v>
          </cell>
          <cell r="F102" t="str">
            <v>0FEC 0FEC S10_SFR_Type2</v>
          </cell>
          <cell r="G102">
            <v>43887</v>
          </cell>
          <cell r="H102">
            <v>2</v>
          </cell>
          <cell r="I102">
            <v>381</v>
          </cell>
          <cell r="J102">
            <v>3.5051999999999999</v>
          </cell>
          <cell r="K102">
            <v>1</v>
          </cell>
          <cell r="L102">
            <v>0</v>
          </cell>
          <cell r="M102" t="str">
            <v>CE04 BORDEAUX</v>
          </cell>
          <cell r="N102" t="str">
            <v>Aucune - Livraison Directe par CP</v>
          </cell>
          <cell r="O102" t="str">
            <v>KS0000010177</v>
          </cell>
        </row>
        <row r="103">
          <cell r="A103" t="str">
            <v>CORBAS</v>
          </cell>
          <cell r="B103" t="str">
            <v>AQUITAINE</v>
          </cell>
          <cell r="C103" t="str">
            <v>423</v>
          </cell>
          <cell r="D103" t="str">
            <v>423</v>
          </cell>
          <cell r="E103" t="str">
            <v>BORDEAUX 2</v>
          </cell>
          <cell r="F103" t="str">
            <v>0FGD 0FGD S10_SFR_Type2</v>
          </cell>
          <cell r="G103">
            <v>43887</v>
          </cell>
          <cell r="H103">
            <v>2</v>
          </cell>
          <cell r="I103">
            <v>358</v>
          </cell>
          <cell r="J103">
            <v>3.3294000000000001</v>
          </cell>
          <cell r="K103">
            <v>1</v>
          </cell>
          <cell r="L103">
            <v>0</v>
          </cell>
          <cell r="M103" t="str">
            <v>CE04 BORDEAUX</v>
          </cell>
          <cell r="N103" t="str">
            <v>Aucune - Livraison Directe par CP</v>
          </cell>
          <cell r="O103" t="str">
            <v>KS0000010177</v>
          </cell>
        </row>
        <row r="104">
          <cell r="A104" t="str">
            <v>CORBAS</v>
          </cell>
          <cell r="B104" t="str">
            <v>AQUITAINE</v>
          </cell>
          <cell r="C104" t="str">
            <v>423</v>
          </cell>
          <cell r="D104" t="str">
            <v>423</v>
          </cell>
          <cell r="E104" t="str">
            <v>BORDEAUX 2</v>
          </cell>
          <cell r="F104" t="str">
            <v>0FK8 0FK8 S10_SFR_Type2</v>
          </cell>
          <cell r="G104">
            <v>43887</v>
          </cell>
          <cell r="H104">
            <v>1</v>
          </cell>
          <cell r="I104">
            <v>232</v>
          </cell>
          <cell r="J104">
            <v>2.2504</v>
          </cell>
          <cell r="K104">
            <v>1</v>
          </cell>
          <cell r="L104">
            <v>0</v>
          </cell>
          <cell r="M104" t="str">
            <v>CE04 BORDEAUX</v>
          </cell>
          <cell r="N104" t="str">
            <v>Aucune - Livraison Directe par CP</v>
          </cell>
          <cell r="O104" t="str">
            <v>KS0000010177</v>
          </cell>
        </row>
        <row r="105">
          <cell r="A105" t="str">
            <v>ARTENAY</v>
          </cell>
          <cell r="B105" t="str">
            <v>AQUITAINE</v>
          </cell>
          <cell r="C105" t="str">
            <v>423</v>
          </cell>
          <cell r="D105" t="str">
            <v>425</v>
          </cell>
          <cell r="E105" t="str">
            <v>ARCACHON</v>
          </cell>
          <cell r="F105" t="str">
            <v>0F53 0F53 ALINEA</v>
          </cell>
          <cell r="G105">
            <v>43887</v>
          </cell>
          <cell r="H105">
            <v>11</v>
          </cell>
          <cell r="I105">
            <v>83</v>
          </cell>
          <cell r="J105">
            <v>25.315000000000001</v>
          </cell>
          <cell r="K105">
            <v>0</v>
          </cell>
          <cell r="L105">
            <v>3</v>
          </cell>
          <cell r="M105" t="str">
            <v>CE04 BORDEAUX</v>
          </cell>
          <cell r="N105" t="str">
            <v>A livrer de ADX 423 - BORDEAUX 2 vers 425 - ARCACHON</v>
          </cell>
          <cell r="O105" t="str">
            <v>AH0000034758</v>
          </cell>
          <cell r="P105" t="str">
            <v>AH0000034759</v>
          </cell>
          <cell r="Q105" t="str">
            <v>AH0000034760</v>
          </cell>
        </row>
        <row r="106">
          <cell r="A106" t="str">
            <v>ARTENAY</v>
          </cell>
          <cell r="B106" t="str">
            <v>AQUITAINE</v>
          </cell>
          <cell r="C106" t="str">
            <v>423</v>
          </cell>
          <cell r="D106" t="str">
            <v>425</v>
          </cell>
          <cell r="E106" t="str">
            <v>ARCACHON</v>
          </cell>
          <cell r="F106" t="str">
            <v>0F53 0F53 ALINEA</v>
          </cell>
          <cell r="G106">
            <v>43887</v>
          </cell>
          <cell r="H106">
            <v>205</v>
          </cell>
          <cell r="I106">
            <v>1513</v>
          </cell>
          <cell r="J106">
            <v>461.46499999999997</v>
          </cell>
          <cell r="K106">
            <v>0</v>
          </cell>
          <cell r="L106">
            <v>3</v>
          </cell>
          <cell r="M106" t="str">
            <v>CE04 BORDEAUX</v>
          </cell>
          <cell r="N106" t="str">
            <v>A livrer de ADX 423 - BORDEAUX 2 vers 425 - ARCACHON</v>
          </cell>
          <cell r="O106" t="str">
            <v>AH0000034758</v>
          </cell>
          <cell r="P106" t="str">
            <v>AH0000034759</v>
          </cell>
          <cell r="Q106" t="str">
            <v>AH0000034760</v>
          </cell>
        </row>
        <row r="107">
          <cell r="A107" t="str">
            <v>ARTENAY</v>
          </cell>
          <cell r="B107" t="str">
            <v>AQUITAINE</v>
          </cell>
          <cell r="C107" t="str">
            <v>423</v>
          </cell>
          <cell r="D107" t="str">
            <v>425</v>
          </cell>
          <cell r="E107" t="str">
            <v>ARCACHON</v>
          </cell>
          <cell r="F107" t="str">
            <v>0F53 0F53 ALINEA</v>
          </cell>
          <cell r="G107">
            <v>43887</v>
          </cell>
          <cell r="H107">
            <v>213</v>
          </cell>
          <cell r="I107">
            <v>1638</v>
          </cell>
          <cell r="J107">
            <v>499.59</v>
          </cell>
          <cell r="K107">
            <v>0</v>
          </cell>
          <cell r="L107">
            <v>3</v>
          </cell>
          <cell r="M107" t="str">
            <v>CE04 BORDEAUX</v>
          </cell>
          <cell r="N107" t="str">
            <v>A livrer de ADX 423 - BORDEAUX 2 vers 425 - ARCACHON</v>
          </cell>
          <cell r="O107" t="str">
            <v>AH0000034758</v>
          </cell>
          <cell r="P107" t="str">
            <v>AH0000034759</v>
          </cell>
          <cell r="Q107" t="str">
            <v>AH0000034760</v>
          </cell>
        </row>
        <row r="108">
          <cell r="A108" t="str">
            <v>ARTENAY</v>
          </cell>
          <cell r="B108" t="str">
            <v>AQUITAINE</v>
          </cell>
          <cell r="C108" t="str">
            <v>423</v>
          </cell>
          <cell r="D108" t="str">
            <v>425</v>
          </cell>
          <cell r="E108" t="str">
            <v>ARCACHON</v>
          </cell>
          <cell r="F108" t="str">
            <v>0EBF 0EBF 192500 HOME SHOPPING M6 BOUTIQUE FEVRIER 2020</v>
          </cell>
          <cell r="G108">
            <v>43889</v>
          </cell>
          <cell r="H108">
            <v>11</v>
          </cell>
          <cell r="I108">
            <v>327</v>
          </cell>
          <cell r="J108">
            <v>26.16</v>
          </cell>
          <cell r="K108">
            <v>0</v>
          </cell>
          <cell r="L108">
            <v>1</v>
          </cell>
          <cell r="M108" t="str">
            <v>CE04 BORDEAUX</v>
          </cell>
          <cell r="N108" t="str">
            <v>A livrer de ADX 423 - BORDEAUX 2 vers 425 - ARCACHON</v>
          </cell>
          <cell r="O108" t="str">
            <v>AH0000035082</v>
          </cell>
        </row>
        <row r="109">
          <cell r="A109" t="str">
            <v>ARTENAY</v>
          </cell>
          <cell r="B109" t="str">
            <v>AQUITAINE</v>
          </cell>
          <cell r="C109" t="str">
            <v>423</v>
          </cell>
          <cell r="D109" t="str">
            <v>425</v>
          </cell>
          <cell r="E109" t="str">
            <v>ARCACHON</v>
          </cell>
          <cell r="F109" t="str">
            <v>0F79 0F79 DESBOUIS GRESIL 70132081</v>
          </cell>
          <cell r="G109">
            <v>43889</v>
          </cell>
          <cell r="H109">
            <v>5</v>
          </cell>
          <cell r="I109">
            <v>134</v>
          </cell>
          <cell r="J109">
            <v>10.183999999999999</v>
          </cell>
          <cell r="K109">
            <v>0</v>
          </cell>
          <cell r="L109">
            <v>1</v>
          </cell>
          <cell r="M109" t="str">
            <v>CE04 BORDEAUX</v>
          </cell>
          <cell r="N109" t="str">
            <v>A livrer de ADX 423 - BORDEAUX 2 vers 425 - ARCACHON</v>
          </cell>
          <cell r="O109" t="str">
            <v>AH0000035082</v>
          </cell>
        </row>
        <row r="110">
          <cell r="A110" t="str">
            <v>ARTENAY</v>
          </cell>
          <cell r="B110" t="str">
            <v>AQUITAINE</v>
          </cell>
          <cell r="C110" t="str">
            <v>423</v>
          </cell>
          <cell r="D110" t="str">
            <v>425</v>
          </cell>
          <cell r="E110" t="str">
            <v>ARCACHON</v>
          </cell>
          <cell r="F110" t="str">
            <v>0F7B 0F7B DESBOUIS GRESIL_LOT1_70132091</v>
          </cell>
          <cell r="G110">
            <v>43889</v>
          </cell>
          <cell r="H110">
            <v>2</v>
          </cell>
          <cell r="I110">
            <v>44</v>
          </cell>
          <cell r="J110">
            <v>3.3439999999999999</v>
          </cell>
          <cell r="K110">
            <v>0</v>
          </cell>
          <cell r="L110">
            <v>1</v>
          </cell>
          <cell r="M110" t="str">
            <v>CE04 BORDEAUX</v>
          </cell>
          <cell r="N110" t="str">
            <v>A livrer de ADX 423 - BORDEAUX 2 vers 425 - ARCACHON</v>
          </cell>
          <cell r="O110" t="str">
            <v>AH0000035082</v>
          </cell>
        </row>
        <row r="111">
          <cell r="A111" t="str">
            <v>ARTENAY</v>
          </cell>
          <cell r="B111" t="str">
            <v>AQUITAINE</v>
          </cell>
          <cell r="C111" t="str">
            <v>423</v>
          </cell>
          <cell r="D111" t="str">
            <v>425</v>
          </cell>
          <cell r="E111" t="str">
            <v>ARCACHON</v>
          </cell>
          <cell r="F111" t="str">
            <v>0F7C 0F7C DESBOUIS GRESIL_LOT2_70132091</v>
          </cell>
          <cell r="G111">
            <v>43889</v>
          </cell>
          <cell r="H111">
            <v>2</v>
          </cell>
          <cell r="I111">
            <v>64</v>
          </cell>
          <cell r="J111">
            <v>4.2880000000000003</v>
          </cell>
          <cell r="K111">
            <v>0</v>
          </cell>
          <cell r="L111">
            <v>1</v>
          </cell>
          <cell r="M111" t="str">
            <v>CE04 BORDEAUX</v>
          </cell>
          <cell r="N111" t="str">
            <v>A livrer de ADX 423 - BORDEAUX 2 vers 425 - ARCACHON</v>
          </cell>
          <cell r="O111" t="str">
            <v>AH0000035082</v>
          </cell>
        </row>
        <row r="112">
          <cell r="A112" t="str">
            <v>ARTENAY</v>
          </cell>
          <cell r="B112" t="str">
            <v>AQUITAINE</v>
          </cell>
          <cell r="C112" t="str">
            <v>423</v>
          </cell>
          <cell r="D112" t="str">
            <v>425</v>
          </cell>
          <cell r="E112" t="str">
            <v>ARCACHON</v>
          </cell>
          <cell r="F112" t="str">
            <v>0F7D 0F7D DESBOUIS GRESIL 70132107</v>
          </cell>
          <cell r="G112">
            <v>43889</v>
          </cell>
          <cell r="H112">
            <v>3</v>
          </cell>
          <cell r="I112">
            <v>74</v>
          </cell>
          <cell r="J112">
            <v>5.6239999999999997</v>
          </cell>
          <cell r="K112">
            <v>0</v>
          </cell>
          <cell r="L112">
            <v>1</v>
          </cell>
          <cell r="M112" t="str">
            <v>CE04 BORDEAUX</v>
          </cell>
          <cell r="N112" t="str">
            <v>A livrer de ADX 423 - BORDEAUX 2 vers 425 - ARCACHON</v>
          </cell>
          <cell r="O112" t="str">
            <v>AH0000035082</v>
          </cell>
        </row>
        <row r="113">
          <cell r="A113" t="str">
            <v>ARTENAY</v>
          </cell>
          <cell r="B113" t="str">
            <v>AQUITAINE</v>
          </cell>
          <cell r="C113" t="str">
            <v>423</v>
          </cell>
          <cell r="D113" t="str">
            <v>425</v>
          </cell>
          <cell r="E113" t="str">
            <v>ARCACHON</v>
          </cell>
          <cell r="F113" t="str">
            <v>0FER 0FER 56146 ATELIER REUNIS</v>
          </cell>
          <cell r="G113">
            <v>43888</v>
          </cell>
          <cell r="H113">
            <v>4</v>
          </cell>
          <cell r="I113">
            <v>169</v>
          </cell>
          <cell r="J113">
            <v>10.647</v>
          </cell>
          <cell r="K113">
            <v>0</v>
          </cell>
          <cell r="L113">
            <v>1</v>
          </cell>
          <cell r="M113" t="str">
            <v>CE04 BORDEAUX</v>
          </cell>
          <cell r="N113" t="str">
            <v>A livrer de ADX 423 - BORDEAUX 2 vers 425 - ARCACHON</v>
          </cell>
          <cell r="O113" t="str">
            <v>AH0000035251</v>
          </cell>
        </row>
        <row r="114">
          <cell r="A114" t="str">
            <v>ARTENAY</v>
          </cell>
          <cell r="B114" t="str">
            <v>AQUITAINE</v>
          </cell>
          <cell r="C114" t="str">
            <v>423</v>
          </cell>
          <cell r="D114" t="str">
            <v>425</v>
          </cell>
          <cell r="E114" t="str">
            <v>ARCACHON</v>
          </cell>
          <cell r="F114" t="str">
            <v>0FHP 0FHP ENGIE-S_D6_D_Q</v>
          </cell>
          <cell r="G114">
            <v>43888</v>
          </cell>
          <cell r="H114">
            <v>1</v>
          </cell>
          <cell r="I114">
            <v>19</v>
          </cell>
          <cell r="J114">
            <v>0.28120000000000001</v>
          </cell>
          <cell r="K114">
            <v>0</v>
          </cell>
          <cell r="L114">
            <v>1</v>
          </cell>
          <cell r="M114" t="str">
            <v>CE04 BORDEAUX</v>
          </cell>
          <cell r="N114" t="str">
            <v>A livrer de ADX 423 - BORDEAUX 2 vers 425 - ARCACHON</v>
          </cell>
          <cell r="O114" t="str">
            <v>AH0000035251</v>
          </cell>
        </row>
        <row r="115">
          <cell r="A115" t="str">
            <v>CORBAS</v>
          </cell>
          <cell r="B115" t="str">
            <v>AQUITAINE</v>
          </cell>
          <cell r="C115" t="str">
            <v>423</v>
          </cell>
          <cell r="D115" t="str">
            <v>425</v>
          </cell>
          <cell r="E115" t="str">
            <v>ARCACHON</v>
          </cell>
          <cell r="F115" t="str">
            <v>0FEC 0FEC S10_SFR_Type2</v>
          </cell>
          <cell r="G115">
            <v>43887</v>
          </cell>
          <cell r="H115">
            <v>1</v>
          </cell>
          <cell r="I115">
            <v>180</v>
          </cell>
          <cell r="J115">
            <v>1.6559999999999999</v>
          </cell>
          <cell r="K115">
            <v>1</v>
          </cell>
          <cell r="L115">
            <v>0</v>
          </cell>
          <cell r="M115" t="str">
            <v>CE04 BORDEAUX</v>
          </cell>
          <cell r="N115" t="str">
            <v>A livrer de ADX 423 - BORDEAUX 2 vers 425 - ARCACHON</v>
          </cell>
          <cell r="O115" t="str">
            <v>KS0000010177</v>
          </cell>
        </row>
        <row r="116">
          <cell r="A116" t="str">
            <v>CORBAS</v>
          </cell>
          <cell r="B116" t="str">
            <v>AQUITAINE</v>
          </cell>
          <cell r="C116" t="str">
            <v>423</v>
          </cell>
          <cell r="D116" t="str">
            <v>425</v>
          </cell>
          <cell r="E116" t="str">
            <v>ARCACHON</v>
          </cell>
          <cell r="F116" t="str">
            <v>0FGD 0FGD S10_SFR_Type2</v>
          </cell>
          <cell r="G116">
            <v>43887</v>
          </cell>
          <cell r="H116">
            <v>1</v>
          </cell>
          <cell r="I116">
            <v>150</v>
          </cell>
          <cell r="J116">
            <v>1.395</v>
          </cell>
          <cell r="K116">
            <v>1</v>
          </cell>
          <cell r="L116">
            <v>0</v>
          </cell>
          <cell r="M116" t="str">
            <v>CE04 BORDEAUX</v>
          </cell>
          <cell r="N116" t="str">
            <v>A livrer de ADX 423 - BORDEAUX 2 vers 425 - ARCACHON</v>
          </cell>
          <cell r="O116" t="str">
            <v>KS0000010177</v>
          </cell>
        </row>
        <row r="117">
          <cell r="A117" t="str">
            <v>CORBAS</v>
          </cell>
          <cell r="B117" t="str">
            <v>AQUITAINE</v>
          </cell>
          <cell r="C117" t="str">
            <v>423</v>
          </cell>
          <cell r="D117" t="str">
            <v>425</v>
          </cell>
          <cell r="E117" t="str">
            <v>ARCACHON</v>
          </cell>
          <cell r="F117" t="str">
            <v>0FK8 0FK8 S10_SFR_Type2</v>
          </cell>
          <cell r="G117">
            <v>43887</v>
          </cell>
          <cell r="H117">
            <v>1</v>
          </cell>
          <cell r="I117">
            <v>106</v>
          </cell>
          <cell r="J117">
            <v>1.0282</v>
          </cell>
          <cell r="K117">
            <v>1</v>
          </cell>
          <cell r="L117">
            <v>0</v>
          </cell>
          <cell r="M117" t="str">
            <v>CE04 BORDEAUX</v>
          </cell>
          <cell r="N117" t="str">
            <v>A livrer de ADX 423 - BORDEAUX 2 vers 425 - ARCACHON</v>
          </cell>
          <cell r="O117" t="str">
            <v>KS0000010177</v>
          </cell>
        </row>
        <row r="118">
          <cell r="A118" t="str">
            <v>ARTENAY</v>
          </cell>
          <cell r="B118" t="str">
            <v>AQUITAINE</v>
          </cell>
          <cell r="C118" t="str">
            <v>426</v>
          </cell>
          <cell r="D118" t="str">
            <v>426</v>
          </cell>
          <cell r="E118" t="str">
            <v>NIORT</v>
          </cell>
          <cell r="F118" t="str">
            <v>0F53 0F53 ALINEA</v>
          </cell>
          <cell r="G118">
            <v>43883</v>
          </cell>
          <cell r="H118">
            <v>156</v>
          </cell>
          <cell r="I118">
            <v>674</v>
          </cell>
          <cell r="J118">
            <v>205.57</v>
          </cell>
          <cell r="K118">
            <v>0</v>
          </cell>
          <cell r="L118">
            <v>1</v>
          </cell>
          <cell r="M118" t="str">
            <v>CE21 NIORT</v>
          </cell>
          <cell r="N118" t="str">
            <v>A enlever à CE21 NIORT vers 426 - NIORT</v>
          </cell>
          <cell r="O118" t="str">
            <v>AH0000034551</v>
          </cell>
        </row>
        <row r="119">
          <cell r="A119" t="str">
            <v>ARTENAY</v>
          </cell>
          <cell r="B119" t="str">
            <v>AQUITAINE</v>
          </cell>
          <cell r="C119" t="str">
            <v>426</v>
          </cell>
          <cell r="D119" t="str">
            <v>426</v>
          </cell>
          <cell r="E119" t="str">
            <v>NIORT</v>
          </cell>
          <cell r="F119" t="str">
            <v>0EBF 0EBF 192500 HOME SHOPPING M6 BOUTIQUE FEVRIER 2020</v>
          </cell>
          <cell r="G119">
            <v>43889</v>
          </cell>
          <cell r="H119">
            <v>12</v>
          </cell>
          <cell r="I119">
            <v>380</v>
          </cell>
          <cell r="J119">
            <v>30.4</v>
          </cell>
          <cell r="K119">
            <v>2</v>
          </cell>
          <cell r="L119">
            <v>0</v>
          </cell>
          <cell r="M119" t="str">
            <v>CE21 NIORT</v>
          </cell>
          <cell r="N119" t="str">
            <v>A enlever à CE21 NIORT vers 426 - NIORT</v>
          </cell>
          <cell r="O119" t="str">
            <v>AH0000034924</v>
          </cell>
          <cell r="P119" t="str">
            <v>AH0000034925</v>
          </cell>
        </row>
        <row r="120">
          <cell r="A120" t="str">
            <v>ARTENAY</v>
          </cell>
          <cell r="B120" t="str">
            <v>AQUITAINE</v>
          </cell>
          <cell r="C120" t="str">
            <v>426</v>
          </cell>
          <cell r="D120" t="str">
            <v>426</v>
          </cell>
          <cell r="E120" t="str">
            <v>NIORT</v>
          </cell>
          <cell r="F120" t="str">
            <v>0F79 0F79 DESBOUIS GRESIL 70132081</v>
          </cell>
          <cell r="G120">
            <v>43889</v>
          </cell>
          <cell r="H120">
            <v>1</v>
          </cell>
          <cell r="I120">
            <v>23</v>
          </cell>
          <cell r="J120">
            <v>1.748</v>
          </cell>
          <cell r="K120">
            <v>2</v>
          </cell>
          <cell r="L120">
            <v>0</v>
          </cell>
          <cell r="M120" t="str">
            <v>CE21 NIORT</v>
          </cell>
          <cell r="N120" t="str">
            <v>A enlever à CE21 NIORT vers 426 - NIORT</v>
          </cell>
          <cell r="O120" t="str">
            <v>AH0000034924</v>
          </cell>
          <cell r="P120" t="str">
            <v>AH0000034925</v>
          </cell>
        </row>
        <row r="121">
          <cell r="A121" t="str">
            <v>ARTENAY</v>
          </cell>
          <cell r="B121" t="str">
            <v>AQUITAINE</v>
          </cell>
          <cell r="C121" t="str">
            <v>426</v>
          </cell>
          <cell r="D121" t="str">
            <v>426</v>
          </cell>
          <cell r="E121" t="str">
            <v>NIORT</v>
          </cell>
          <cell r="F121" t="str">
            <v>0F7C 0F7C DESBOUIS GRESIL_LOT2_70132091</v>
          </cell>
          <cell r="G121">
            <v>43889</v>
          </cell>
          <cell r="H121">
            <v>1</v>
          </cell>
          <cell r="I121">
            <v>25</v>
          </cell>
          <cell r="J121">
            <v>1.675</v>
          </cell>
          <cell r="K121">
            <v>2</v>
          </cell>
          <cell r="L121">
            <v>0</v>
          </cell>
          <cell r="M121" t="str">
            <v>CE21 NIORT</v>
          </cell>
          <cell r="N121" t="str">
            <v>A enlever à CE21 NIORT vers 426 - NIORT</v>
          </cell>
          <cell r="O121" t="str">
            <v>AH0000034924</v>
          </cell>
          <cell r="P121" t="str">
            <v>AH0000034925</v>
          </cell>
        </row>
        <row r="122">
          <cell r="A122" t="str">
            <v>ARTENAY</v>
          </cell>
          <cell r="B122" t="str">
            <v>AQUITAINE</v>
          </cell>
          <cell r="C122" t="str">
            <v>426</v>
          </cell>
          <cell r="D122" t="str">
            <v>426</v>
          </cell>
          <cell r="E122" t="str">
            <v>NIORT</v>
          </cell>
          <cell r="F122" t="str">
            <v>0F7D 0F7D DESBOUIS GRESIL 70132107</v>
          </cell>
          <cell r="G122">
            <v>43889</v>
          </cell>
          <cell r="H122">
            <v>1</v>
          </cell>
          <cell r="I122">
            <v>23</v>
          </cell>
          <cell r="J122">
            <v>1.748</v>
          </cell>
          <cell r="K122">
            <v>2</v>
          </cell>
          <cell r="L122">
            <v>0</v>
          </cell>
          <cell r="M122" t="str">
            <v>CE21 NIORT</v>
          </cell>
          <cell r="N122" t="str">
            <v>A enlever à CE21 NIORT vers 426 - NIORT</v>
          </cell>
          <cell r="O122" t="str">
            <v>AH0000034924</v>
          </cell>
          <cell r="P122" t="str">
            <v>AH0000034925</v>
          </cell>
        </row>
        <row r="123">
          <cell r="A123" t="str">
            <v>ARTENAY</v>
          </cell>
          <cell r="B123" t="str">
            <v>AQUITAINE</v>
          </cell>
          <cell r="C123" t="str">
            <v>426</v>
          </cell>
          <cell r="D123" t="str">
            <v>426</v>
          </cell>
          <cell r="E123" t="str">
            <v>NIORT</v>
          </cell>
          <cell r="F123" t="str">
            <v>0FER 0FER 56146 ATELIER REUNIS</v>
          </cell>
          <cell r="G123">
            <v>43888</v>
          </cell>
          <cell r="H123">
            <v>4</v>
          </cell>
          <cell r="I123">
            <v>173</v>
          </cell>
          <cell r="J123">
            <v>10.898999999999999</v>
          </cell>
          <cell r="K123">
            <v>1</v>
          </cell>
          <cell r="L123">
            <v>0</v>
          </cell>
          <cell r="M123" t="str">
            <v>CE21 NIORT</v>
          </cell>
          <cell r="N123" t="str">
            <v>A enlever à CE21 NIORT vers 426 - NIORT</v>
          </cell>
          <cell r="O123" t="str">
            <v>AH0000035164</v>
          </cell>
        </row>
        <row r="124">
          <cell r="A124" t="str">
            <v>ARTENAY</v>
          </cell>
          <cell r="B124" t="str">
            <v>AQUITAINE</v>
          </cell>
          <cell r="C124" t="str">
            <v>426</v>
          </cell>
          <cell r="D124" t="str">
            <v>426</v>
          </cell>
          <cell r="E124" t="str">
            <v>NIORT</v>
          </cell>
          <cell r="F124" t="str">
            <v>0FHP 0FHP ENGIE-S_D6_D_Q</v>
          </cell>
          <cell r="G124">
            <v>43888</v>
          </cell>
          <cell r="H124">
            <v>1</v>
          </cell>
          <cell r="I124">
            <v>15</v>
          </cell>
          <cell r="J124">
            <v>0.222</v>
          </cell>
          <cell r="K124">
            <v>1</v>
          </cell>
          <cell r="L124">
            <v>0</v>
          </cell>
          <cell r="M124" t="str">
            <v>CE21 NIORT</v>
          </cell>
          <cell r="N124" t="str">
            <v>A enlever à CE21 NIORT vers 426 - NIORT</v>
          </cell>
          <cell r="O124" t="str">
            <v>AH0000035164</v>
          </cell>
        </row>
        <row r="125">
          <cell r="A125" t="str">
            <v>CORBAS</v>
          </cell>
          <cell r="B125" t="str">
            <v>AQUITAINE</v>
          </cell>
          <cell r="C125" t="str">
            <v>426</v>
          </cell>
          <cell r="D125" t="str">
            <v>426</v>
          </cell>
          <cell r="E125" t="str">
            <v>NIORT</v>
          </cell>
          <cell r="F125" t="str">
            <v>0FEC 0FEC S10_SFR_Type2</v>
          </cell>
          <cell r="G125">
            <v>43887</v>
          </cell>
          <cell r="H125">
            <v>1</v>
          </cell>
          <cell r="I125">
            <v>283</v>
          </cell>
          <cell r="J125">
            <v>2.6036000000000001</v>
          </cell>
          <cell r="K125">
            <v>1</v>
          </cell>
          <cell r="L125">
            <v>0</v>
          </cell>
          <cell r="M125" t="str">
            <v>CE21 NIORT</v>
          </cell>
          <cell r="N125" t="str">
            <v>A enlever à CE21 NIORT vers 426 - NIORT</v>
          </cell>
          <cell r="O125" t="str">
            <v>KS0000010178</v>
          </cell>
        </row>
        <row r="126">
          <cell r="A126" t="str">
            <v>CORBAS</v>
          </cell>
          <cell r="B126" t="str">
            <v>AQUITAINE</v>
          </cell>
          <cell r="C126" t="str">
            <v>426</v>
          </cell>
          <cell r="D126" t="str">
            <v>426</v>
          </cell>
          <cell r="E126" t="str">
            <v>NIORT</v>
          </cell>
          <cell r="F126" t="str">
            <v>0FGD 0FGD S10_SFR_Type2</v>
          </cell>
          <cell r="G126">
            <v>43887</v>
          </cell>
          <cell r="H126">
            <v>1</v>
          </cell>
          <cell r="I126">
            <v>259</v>
          </cell>
          <cell r="J126">
            <v>2.4087000000000001</v>
          </cell>
          <cell r="K126">
            <v>1</v>
          </cell>
          <cell r="L126">
            <v>0</v>
          </cell>
          <cell r="M126" t="str">
            <v>CE21 NIORT</v>
          </cell>
          <cell r="N126" t="str">
            <v>A enlever à CE21 NIORT vers 426 - NIORT</v>
          </cell>
          <cell r="O126" t="str">
            <v>KS0000010178</v>
          </cell>
        </row>
        <row r="127">
          <cell r="A127" t="str">
            <v>CORBAS</v>
          </cell>
          <cell r="B127" t="str">
            <v>AQUITAINE</v>
          </cell>
          <cell r="C127" t="str">
            <v>426</v>
          </cell>
          <cell r="D127" t="str">
            <v>426</v>
          </cell>
          <cell r="E127" t="str">
            <v>NIORT</v>
          </cell>
          <cell r="F127" t="str">
            <v>0FK8 0FK8 S10_SFR_Type2</v>
          </cell>
          <cell r="G127">
            <v>43887</v>
          </cell>
          <cell r="H127">
            <v>1</v>
          </cell>
          <cell r="I127">
            <v>163</v>
          </cell>
          <cell r="J127">
            <v>1.5810999999999999</v>
          </cell>
          <cell r="K127">
            <v>1</v>
          </cell>
          <cell r="L127">
            <v>0</v>
          </cell>
          <cell r="M127" t="str">
            <v>CE21 NIORT</v>
          </cell>
          <cell r="N127" t="str">
            <v>A enlever à CE21 NIORT vers 426 - NIORT</v>
          </cell>
          <cell r="O127" t="str">
            <v>KS0000010178</v>
          </cell>
        </row>
        <row r="128">
          <cell r="A128" t="str">
            <v>ARTENAY</v>
          </cell>
          <cell r="B128" t="str">
            <v>AQUITAINE</v>
          </cell>
          <cell r="C128" t="str">
            <v>427</v>
          </cell>
          <cell r="D128" t="str">
            <v>427</v>
          </cell>
          <cell r="E128" t="str">
            <v>POITIERS</v>
          </cell>
          <cell r="F128" t="str">
            <v>0F53 0F53 ALINEA</v>
          </cell>
          <cell r="G128">
            <v>43883</v>
          </cell>
          <cell r="H128">
            <v>210</v>
          </cell>
          <cell r="I128">
            <v>1548</v>
          </cell>
          <cell r="J128">
            <v>472.14</v>
          </cell>
          <cell r="K128">
            <v>0</v>
          </cell>
          <cell r="L128">
            <v>4</v>
          </cell>
          <cell r="M128" t="str">
            <v>CE21 NIORT</v>
          </cell>
          <cell r="N128" t="str">
            <v>Aucune - Livraison Directe par CP</v>
          </cell>
          <cell r="O128" t="str">
            <v>AH0000034552</v>
          </cell>
          <cell r="P128" t="str">
            <v>AH0000034553</v>
          </cell>
          <cell r="Q128" t="str">
            <v>AH0000034554</v>
          </cell>
          <cell r="R128" t="str">
            <v>AH0000034555</v>
          </cell>
        </row>
        <row r="129">
          <cell r="A129" t="str">
            <v>ARTENAY</v>
          </cell>
          <cell r="B129" t="str">
            <v>AQUITAINE</v>
          </cell>
          <cell r="C129" t="str">
            <v>427</v>
          </cell>
          <cell r="D129" t="str">
            <v>427</v>
          </cell>
          <cell r="E129" t="str">
            <v>POITIERS</v>
          </cell>
          <cell r="F129" t="str">
            <v>0F53 0F53 ALINEA</v>
          </cell>
          <cell r="G129">
            <v>43883</v>
          </cell>
          <cell r="H129">
            <v>129</v>
          </cell>
          <cell r="I129">
            <v>964</v>
          </cell>
          <cell r="J129">
            <v>294.02</v>
          </cell>
          <cell r="K129">
            <v>0</v>
          </cell>
          <cell r="L129">
            <v>4</v>
          </cell>
          <cell r="M129" t="str">
            <v>CE21 NIORT</v>
          </cell>
          <cell r="N129" t="str">
            <v>Aucune - Livraison Directe par CP</v>
          </cell>
          <cell r="O129" t="str">
            <v>AH0000034552</v>
          </cell>
          <cell r="P129" t="str">
            <v>AH0000034553</v>
          </cell>
          <cell r="Q129" t="str">
            <v>AH0000034554</v>
          </cell>
          <cell r="R129" t="str">
            <v>AH0000034555</v>
          </cell>
        </row>
        <row r="130">
          <cell r="A130" t="str">
            <v>ARTENAY</v>
          </cell>
          <cell r="B130" t="str">
            <v>AQUITAINE</v>
          </cell>
          <cell r="C130" t="str">
            <v>427</v>
          </cell>
          <cell r="D130" t="str">
            <v>427</v>
          </cell>
          <cell r="E130" t="str">
            <v>POITIERS</v>
          </cell>
          <cell r="F130" t="str">
            <v>0F53 0F53 ALINEA</v>
          </cell>
          <cell r="G130">
            <v>43883</v>
          </cell>
          <cell r="H130">
            <v>214</v>
          </cell>
          <cell r="I130">
            <v>1636</v>
          </cell>
          <cell r="J130">
            <v>498.98</v>
          </cell>
          <cell r="K130">
            <v>0</v>
          </cell>
          <cell r="L130">
            <v>4</v>
          </cell>
          <cell r="M130" t="str">
            <v>CE21 NIORT</v>
          </cell>
          <cell r="N130" t="str">
            <v>Aucune - Livraison Directe par CP</v>
          </cell>
          <cell r="O130" t="str">
            <v>AH0000034552</v>
          </cell>
          <cell r="P130" t="str">
            <v>AH0000034553</v>
          </cell>
          <cell r="Q130" t="str">
            <v>AH0000034554</v>
          </cell>
          <cell r="R130" t="str">
            <v>AH0000034555</v>
          </cell>
        </row>
        <row r="131">
          <cell r="A131" t="str">
            <v>ARTENAY</v>
          </cell>
          <cell r="B131" t="str">
            <v>AQUITAINE</v>
          </cell>
          <cell r="C131" t="str">
            <v>427</v>
          </cell>
          <cell r="D131" t="str">
            <v>427</v>
          </cell>
          <cell r="E131" t="str">
            <v>POITIERS</v>
          </cell>
          <cell r="F131" t="str">
            <v>0EBF 0EBF 192500 HOME SHOPPING M6 BOUTIQUE FEVRIER 2020</v>
          </cell>
          <cell r="G131">
            <v>43889</v>
          </cell>
          <cell r="H131">
            <v>9</v>
          </cell>
          <cell r="I131">
            <v>307</v>
          </cell>
          <cell r="J131">
            <v>24.56</v>
          </cell>
          <cell r="K131">
            <v>2</v>
          </cell>
          <cell r="L131">
            <v>0</v>
          </cell>
          <cell r="M131" t="str">
            <v>CE21 NIORT</v>
          </cell>
          <cell r="N131" t="str">
            <v>Aucune - Livraison Directe par CP</v>
          </cell>
          <cell r="O131" t="str">
            <v>AH0000034926</v>
          </cell>
          <cell r="P131" t="str">
            <v>AH0000034927</v>
          </cell>
        </row>
        <row r="132">
          <cell r="A132" t="str">
            <v>ARTENAY</v>
          </cell>
          <cell r="B132" t="str">
            <v>AQUITAINE</v>
          </cell>
          <cell r="C132" t="str">
            <v>427</v>
          </cell>
          <cell r="D132" t="str">
            <v>427</v>
          </cell>
          <cell r="E132" t="str">
            <v>POITIERS</v>
          </cell>
          <cell r="F132" t="str">
            <v>0F79 0F79 DESBOUIS GRESIL 70132081</v>
          </cell>
          <cell r="G132">
            <v>43889</v>
          </cell>
          <cell r="H132">
            <v>4</v>
          </cell>
          <cell r="I132">
            <v>123</v>
          </cell>
          <cell r="J132">
            <v>9.3480000000000008</v>
          </cell>
          <cell r="K132">
            <v>2</v>
          </cell>
          <cell r="L132">
            <v>0</v>
          </cell>
          <cell r="M132" t="str">
            <v>CE21 NIORT</v>
          </cell>
          <cell r="N132" t="str">
            <v>Aucune - Livraison Directe par CP</v>
          </cell>
          <cell r="O132" t="str">
            <v>AH0000034926</v>
          </cell>
          <cell r="P132" t="str">
            <v>AH0000034927</v>
          </cell>
        </row>
        <row r="133">
          <cell r="A133" t="str">
            <v>ARTENAY</v>
          </cell>
          <cell r="B133" t="str">
            <v>AQUITAINE</v>
          </cell>
          <cell r="C133" t="str">
            <v>427</v>
          </cell>
          <cell r="D133" t="str">
            <v>427</v>
          </cell>
          <cell r="E133" t="str">
            <v>POITIERS</v>
          </cell>
          <cell r="F133" t="str">
            <v>0F7B 0F7B DESBOUIS GRESIL_LOT1_70132091</v>
          </cell>
          <cell r="G133">
            <v>43889</v>
          </cell>
          <cell r="H133">
            <v>1</v>
          </cell>
          <cell r="I133">
            <v>21</v>
          </cell>
          <cell r="J133">
            <v>1.5960000000000001</v>
          </cell>
          <cell r="K133">
            <v>2</v>
          </cell>
          <cell r="L133">
            <v>0</v>
          </cell>
          <cell r="M133" t="str">
            <v>CE21 NIORT</v>
          </cell>
          <cell r="N133" t="str">
            <v>Aucune - Livraison Directe par CP</v>
          </cell>
          <cell r="O133" t="str">
            <v>AH0000034926</v>
          </cell>
          <cell r="P133" t="str">
            <v>AH0000034927</v>
          </cell>
        </row>
        <row r="134">
          <cell r="A134" t="str">
            <v>ARTENAY</v>
          </cell>
          <cell r="B134" t="str">
            <v>AQUITAINE</v>
          </cell>
          <cell r="C134" t="str">
            <v>427</v>
          </cell>
          <cell r="D134" t="str">
            <v>427</v>
          </cell>
          <cell r="E134" t="str">
            <v>POITIERS</v>
          </cell>
          <cell r="F134" t="str">
            <v>0F7C 0F7C DESBOUIS GRESIL_LOT2_70132091</v>
          </cell>
          <cell r="G134">
            <v>43889</v>
          </cell>
          <cell r="H134">
            <v>3</v>
          </cell>
          <cell r="I134">
            <v>62</v>
          </cell>
          <cell r="J134">
            <v>4.1539999999999999</v>
          </cell>
          <cell r="K134">
            <v>2</v>
          </cell>
          <cell r="L134">
            <v>0</v>
          </cell>
          <cell r="M134" t="str">
            <v>CE21 NIORT</v>
          </cell>
          <cell r="N134" t="str">
            <v>Aucune - Livraison Directe par CP</v>
          </cell>
          <cell r="O134" t="str">
            <v>AH0000034926</v>
          </cell>
          <cell r="P134" t="str">
            <v>AH0000034927</v>
          </cell>
        </row>
        <row r="135">
          <cell r="A135" t="str">
            <v>ARTENAY</v>
          </cell>
          <cell r="B135" t="str">
            <v>AQUITAINE</v>
          </cell>
          <cell r="C135" t="str">
            <v>427</v>
          </cell>
          <cell r="D135" t="str">
            <v>427</v>
          </cell>
          <cell r="E135" t="str">
            <v>POITIERS</v>
          </cell>
          <cell r="F135" t="str">
            <v>0F7D 0F7D DESBOUIS GRESIL 70132107</v>
          </cell>
          <cell r="G135">
            <v>43889</v>
          </cell>
          <cell r="H135">
            <v>4</v>
          </cell>
          <cell r="I135">
            <v>82</v>
          </cell>
          <cell r="J135">
            <v>6.2320000000000002</v>
          </cell>
          <cell r="K135">
            <v>2</v>
          </cell>
          <cell r="L135">
            <v>0</v>
          </cell>
          <cell r="M135" t="str">
            <v>CE21 NIORT</v>
          </cell>
          <cell r="N135" t="str">
            <v>Aucune - Livraison Directe par CP</v>
          </cell>
          <cell r="O135" t="str">
            <v>AH0000034926</v>
          </cell>
          <cell r="P135" t="str">
            <v>AH0000034927</v>
          </cell>
        </row>
        <row r="136">
          <cell r="A136" t="str">
            <v>ARTENAY</v>
          </cell>
          <cell r="B136" t="str">
            <v>AQUITAINE</v>
          </cell>
          <cell r="C136" t="str">
            <v>427</v>
          </cell>
          <cell r="D136" t="str">
            <v>427</v>
          </cell>
          <cell r="E136" t="str">
            <v>POITIERS</v>
          </cell>
          <cell r="F136" t="str">
            <v>0FER 0FER 56146 ATELIER REUNIS</v>
          </cell>
          <cell r="G136">
            <v>43888</v>
          </cell>
          <cell r="H136">
            <v>2</v>
          </cell>
          <cell r="I136">
            <v>53</v>
          </cell>
          <cell r="J136">
            <v>3.339</v>
          </cell>
          <cell r="K136">
            <v>1</v>
          </cell>
          <cell r="L136">
            <v>0</v>
          </cell>
          <cell r="M136" t="str">
            <v>CE21 NIORT</v>
          </cell>
          <cell r="N136" t="str">
            <v>Aucune - Livraison Directe par CP</v>
          </cell>
          <cell r="O136" t="str">
            <v>AH0000035165</v>
          </cell>
        </row>
        <row r="137">
          <cell r="A137" t="str">
            <v>ARTENAY</v>
          </cell>
          <cell r="B137" t="str">
            <v>AQUITAINE</v>
          </cell>
          <cell r="C137" t="str">
            <v>427</v>
          </cell>
          <cell r="D137" t="str">
            <v>427</v>
          </cell>
          <cell r="E137" t="str">
            <v>POITIERS</v>
          </cell>
          <cell r="F137" t="str">
            <v>0FHP 0FHP ENGIE-S_D6_D_Q</v>
          </cell>
          <cell r="G137">
            <v>43888</v>
          </cell>
          <cell r="H137">
            <v>1</v>
          </cell>
          <cell r="I137">
            <v>13</v>
          </cell>
          <cell r="J137">
            <v>0.19239999999999999</v>
          </cell>
          <cell r="K137">
            <v>1</v>
          </cell>
          <cell r="L137">
            <v>0</v>
          </cell>
          <cell r="M137" t="str">
            <v>CE21 NIORT</v>
          </cell>
          <cell r="N137" t="str">
            <v>Aucune - Livraison Directe par CP</v>
          </cell>
          <cell r="O137" t="str">
            <v>AH0000035165</v>
          </cell>
        </row>
        <row r="138">
          <cell r="A138" t="str">
            <v>CORBAS</v>
          </cell>
          <cell r="B138" t="str">
            <v>AQUITAINE</v>
          </cell>
          <cell r="C138" t="str">
            <v>427</v>
          </cell>
          <cell r="D138" t="str">
            <v>427</v>
          </cell>
          <cell r="E138" t="str">
            <v>POITIERS</v>
          </cell>
          <cell r="F138" t="str">
            <v>0FEC 0FEC S10_SFR_Type2</v>
          </cell>
          <cell r="G138">
            <v>43887</v>
          </cell>
          <cell r="H138">
            <v>1</v>
          </cell>
          <cell r="I138">
            <v>235</v>
          </cell>
          <cell r="J138">
            <v>2.1619999999999999</v>
          </cell>
          <cell r="K138">
            <v>1</v>
          </cell>
          <cell r="L138">
            <v>0</v>
          </cell>
          <cell r="M138" t="str">
            <v>CE21 NIORT</v>
          </cell>
          <cell r="N138" t="str">
            <v>Aucune - Livraison Directe par CP</v>
          </cell>
          <cell r="O138" t="str">
            <v>KS0000010179</v>
          </cell>
        </row>
        <row r="139">
          <cell r="A139" t="str">
            <v>CORBAS</v>
          </cell>
          <cell r="B139" t="str">
            <v>AQUITAINE</v>
          </cell>
          <cell r="C139" t="str">
            <v>427</v>
          </cell>
          <cell r="D139" t="str">
            <v>427</v>
          </cell>
          <cell r="E139" t="str">
            <v>POITIERS</v>
          </cell>
          <cell r="F139" t="str">
            <v>0FGD 0FGD S10_SFR_Type2</v>
          </cell>
          <cell r="G139">
            <v>43887</v>
          </cell>
          <cell r="H139">
            <v>1</v>
          </cell>
          <cell r="I139">
            <v>213</v>
          </cell>
          <cell r="J139">
            <v>1.9809000000000001</v>
          </cell>
          <cell r="K139">
            <v>1</v>
          </cell>
          <cell r="L139">
            <v>0</v>
          </cell>
          <cell r="M139" t="str">
            <v>CE21 NIORT</v>
          </cell>
          <cell r="N139" t="str">
            <v>Aucune - Livraison Directe par CP</v>
          </cell>
          <cell r="O139" t="str">
            <v>KS0000010179</v>
          </cell>
        </row>
        <row r="140">
          <cell r="A140" t="str">
            <v>CORBAS</v>
          </cell>
          <cell r="B140" t="str">
            <v>AQUITAINE</v>
          </cell>
          <cell r="C140" t="str">
            <v>427</v>
          </cell>
          <cell r="D140" t="str">
            <v>427</v>
          </cell>
          <cell r="E140" t="str">
            <v>POITIERS</v>
          </cell>
          <cell r="F140" t="str">
            <v>0FK8 0FK8 S10_SFR_Type2</v>
          </cell>
          <cell r="G140">
            <v>43887</v>
          </cell>
          <cell r="H140">
            <v>1</v>
          </cell>
          <cell r="I140">
            <v>146</v>
          </cell>
          <cell r="J140">
            <v>1.4161999999999999</v>
          </cell>
          <cell r="K140">
            <v>1</v>
          </cell>
          <cell r="L140">
            <v>0</v>
          </cell>
          <cell r="M140" t="str">
            <v>CE21 NIORT</v>
          </cell>
          <cell r="N140" t="str">
            <v>Aucune - Livraison Directe par CP</v>
          </cell>
          <cell r="O140" t="str">
            <v>KS0000010179</v>
          </cell>
        </row>
        <row r="141">
          <cell r="A141" t="str">
            <v>ARTENAY</v>
          </cell>
          <cell r="B141" t="str">
            <v>AQUITAINE</v>
          </cell>
          <cell r="C141" t="str">
            <v>427</v>
          </cell>
          <cell r="D141" t="str">
            <v>428</v>
          </cell>
          <cell r="E141" t="str">
            <v>CHATELLERAULT</v>
          </cell>
          <cell r="F141" t="str">
            <v>0F53 0F53 ALINEA</v>
          </cell>
          <cell r="G141">
            <v>43883</v>
          </cell>
          <cell r="H141">
            <v>41</v>
          </cell>
          <cell r="I141">
            <v>228</v>
          </cell>
          <cell r="J141">
            <v>69.540000000000006</v>
          </cell>
          <cell r="K141">
            <v>0</v>
          </cell>
          <cell r="L141">
            <v>1</v>
          </cell>
          <cell r="M141" t="str">
            <v>CE21 NIORT</v>
          </cell>
          <cell r="N141" t="str">
            <v>A livrer de ADX 427 - POITIERS vers 428 - CHATELLERAULT</v>
          </cell>
          <cell r="O141" t="str">
            <v>AH0000034556</v>
          </cell>
        </row>
        <row r="142">
          <cell r="A142" t="str">
            <v>ARTENAY</v>
          </cell>
          <cell r="B142" t="str">
            <v>AQUITAINE</v>
          </cell>
          <cell r="C142" t="str">
            <v>427</v>
          </cell>
          <cell r="D142" t="str">
            <v>428</v>
          </cell>
          <cell r="E142" t="str">
            <v>CHATELLERAULT</v>
          </cell>
          <cell r="F142" t="str">
            <v>0EBF 0EBF 192500 HOME SHOPPING M6 BOUTIQUE FEVRIER 2020</v>
          </cell>
          <cell r="G142">
            <v>43889</v>
          </cell>
          <cell r="H142">
            <v>2</v>
          </cell>
          <cell r="I142">
            <v>47</v>
          </cell>
          <cell r="J142">
            <v>3.76</v>
          </cell>
          <cell r="K142">
            <v>1</v>
          </cell>
          <cell r="L142">
            <v>0</v>
          </cell>
          <cell r="M142" t="str">
            <v>CE21 NIORT</v>
          </cell>
          <cell r="N142" t="str">
            <v>A livrer de ADX 427 - POITIERS vers 428 - CHATELLERAULT</v>
          </cell>
          <cell r="O142" t="str">
            <v>AH0000034928</v>
          </cell>
        </row>
        <row r="143">
          <cell r="A143" t="str">
            <v>ARTENAY</v>
          </cell>
          <cell r="B143" t="str">
            <v>AQUITAINE</v>
          </cell>
          <cell r="C143" t="str">
            <v>427</v>
          </cell>
          <cell r="D143" t="str">
            <v>428</v>
          </cell>
          <cell r="E143" t="str">
            <v>CHATELLERAULT</v>
          </cell>
          <cell r="F143" t="str">
            <v>0FHP 0FHP ENGIE-S_D6_D_Q</v>
          </cell>
          <cell r="G143">
            <v>43888</v>
          </cell>
          <cell r="H143">
            <v>1</v>
          </cell>
          <cell r="I143">
            <v>6</v>
          </cell>
          <cell r="J143">
            <v>8.8800000000000004E-2</v>
          </cell>
          <cell r="K143">
            <v>1</v>
          </cell>
          <cell r="L143">
            <v>0</v>
          </cell>
          <cell r="M143" t="str">
            <v>CE21 NIORT</v>
          </cell>
          <cell r="N143" t="str">
            <v>A livrer de ADX 427 - POITIERS vers 428 - CHATELLERAULT</v>
          </cell>
          <cell r="O143" t="str">
            <v>AH0000035165</v>
          </cell>
        </row>
        <row r="144">
          <cell r="A144" t="str">
            <v>CORBAS</v>
          </cell>
          <cell r="B144" t="str">
            <v>AQUITAINE</v>
          </cell>
          <cell r="C144" t="str">
            <v>427</v>
          </cell>
          <cell r="D144" t="str">
            <v>428</v>
          </cell>
          <cell r="E144" t="str">
            <v>CHATELLERAULT</v>
          </cell>
          <cell r="F144" t="str">
            <v>0FEC 0FEC S10_SFR_Type2</v>
          </cell>
          <cell r="G144">
            <v>43887</v>
          </cell>
          <cell r="H144">
            <v>1</v>
          </cell>
          <cell r="I144">
            <v>42</v>
          </cell>
          <cell r="J144">
            <v>0.38640000000000002</v>
          </cell>
          <cell r="K144">
            <v>1</v>
          </cell>
          <cell r="L144">
            <v>0</v>
          </cell>
          <cell r="M144" t="str">
            <v>CE21 NIORT</v>
          </cell>
          <cell r="N144" t="str">
            <v>A livrer de ADX 427 - POITIERS vers 428 - CHATELLERAULT</v>
          </cell>
          <cell r="O144" t="str">
            <v>KS0000010179</v>
          </cell>
        </row>
        <row r="145">
          <cell r="A145" t="str">
            <v>CORBAS</v>
          </cell>
          <cell r="B145" t="str">
            <v>AQUITAINE</v>
          </cell>
          <cell r="C145" t="str">
            <v>427</v>
          </cell>
          <cell r="D145" t="str">
            <v>428</v>
          </cell>
          <cell r="E145" t="str">
            <v>CHATELLERAULT</v>
          </cell>
          <cell r="F145" t="str">
            <v>0FGD 0FGD S10_SFR_Type2</v>
          </cell>
          <cell r="G145">
            <v>43887</v>
          </cell>
          <cell r="H145">
            <v>1</v>
          </cell>
          <cell r="I145">
            <v>37</v>
          </cell>
          <cell r="J145">
            <v>0.34410000000000002</v>
          </cell>
          <cell r="K145">
            <v>1</v>
          </cell>
          <cell r="L145">
            <v>0</v>
          </cell>
          <cell r="M145" t="str">
            <v>CE21 NIORT</v>
          </cell>
          <cell r="N145" t="str">
            <v>A livrer de ADX 427 - POITIERS vers 428 - CHATELLERAULT</v>
          </cell>
          <cell r="O145" t="str">
            <v>KS0000010179</v>
          </cell>
        </row>
        <row r="146">
          <cell r="A146" t="str">
            <v>CORBAS</v>
          </cell>
          <cell r="B146" t="str">
            <v>AQUITAINE</v>
          </cell>
          <cell r="C146" t="str">
            <v>427</v>
          </cell>
          <cell r="D146" t="str">
            <v>428</v>
          </cell>
          <cell r="E146" t="str">
            <v>CHATELLERAULT</v>
          </cell>
          <cell r="F146" t="str">
            <v>0FK8 0FK8 S10_SFR_Type2</v>
          </cell>
          <cell r="G146">
            <v>43887</v>
          </cell>
          <cell r="H146">
            <v>1</v>
          </cell>
          <cell r="I146">
            <v>29</v>
          </cell>
          <cell r="J146">
            <v>0.28129999999999999</v>
          </cell>
          <cell r="K146">
            <v>1</v>
          </cell>
          <cell r="L146">
            <v>0</v>
          </cell>
          <cell r="M146" t="str">
            <v>CE21 NIORT</v>
          </cell>
          <cell r="N146" t="str">
            <v>A livrer de ADX 427 - POITIERS vers 428 - CHATELLERAULT</v>
          </cell>
          <cell r="O146" t="str">
            <v>KS0000010179</v>
          </cell>
        </row>
        <row r="147">
          <cell r="A147" t="str">
            <v>ARTENAY</v>
          </cell>
          <cell r="B147" t="str">
            <v>AQUITAINE</v>
          </cell>
          <cell r="C147" t="str">
            <v>429</v>
          </cell>
          <cell r="D147" t="str">
            <v>429</v>
          </cell>
          <cell r="E147" t="str">
            <v>LA ROCHELLE</v>
          </cell>
          <cell r="F147" t="str">
            <v>0F53 0F53 ALINEA</v>
          </cell>
          <cell r="G147">
            <v>43883</v>
          </cell>
          <cell r="H147">
            <v>83</v>
          </cell>
          <cell r="I147">
            <v>291</v>
          </cell>
          <cell r="J147">
            <v>88.754999999999995</v>
          </cell>
          <cell r="K147">
            <v>0</v>
          </cell>
          <cell r="L147">
            <v>1</v>
          </cell>
          <cell r="M147" t="str">
            <v>CE21 NIORT</v>
          </cell>
          <cell r="N147" t="str">
            <v>A enlever à CE21 NIORT vers 429 - LA ROCHELLE</v>
          </cell>
          <cell r="O147" t="str">
            <v>AH0000034557</v>
          </cell>
        </row>
        <row r="148">
          <cell r="A148" t="str">
            <v>ARTENAY</v>
          </cell>
          <cell r="B148" t="str">
            <v>AQUITAINE</v>
          </cell>
          <cell r="C148" t="str">
            <v>429</v>
          </cell>
          <cell r="D148" t="str">
            <v>429</v>
          </cell>
          <cell r="E148" t="str">
            <v>LA ROCHELLE</v>
          </cell>
          <cell r="F148" t="str">
            <v>0EBF 0EBF 192500 HOME SHOPPING M6 BOUTIQUE FEVRIER 2020</v>
          </cell>
          <cell r="G148">
            <v>43889</v>
          </cell>
          <cell r="H148">
            <v>10</v>
          </cell>
          <cell r="I148">
            <v>347</v>
          </cell>
          <cell r="J148">
            <v>27.76</v>
          </cell>
          <cell r="K148">
            <v>0</v>
          </cell>
          <cell r="L148">
            <v>1</v>
          </cell>
          <cell r="M148" t="str">
            <v>CE21 NIORT</v>
          </cell>
          <cell r="N148" t="str">
            <v>A enlever à CE21 NIORT vers 429 - LA ROCHELLE</v>
          </cell>
          <cell r="O148" t="str">
            <v>AH0000034929</v>
          </cell>
        </row>
        <row r="149">
          <cell r="A149" t="str">
            <v>ARTENAY</v>
          </cell>
          <cell r="B149" t="str">
            <v>AQUITAINE</v>
          </cell>
          <cell r="C149" t="str">
            <v>429</v>
          </cell>
          <cell r="D149" t="str">
            <v>429</v>
          </cell>
          <cell r="E149" t="str">
            <v>LA ROCHELLE</v>
          </cell>
          <cell r="F149" t="str">
            <v>0F79 0F79 DESBOUIS GRESIL 70132081</v>
          </cell>
          <cell r="G149">
            <v>43889</v>
          </cell>
          <cell r="H149">
            <v>9</v>
          </cell>
          <cell r="I149">
            <v>224</v>
          </cell>
          <cell r="J149">
            <v>17.024000000000001</v>
          </cell>
          <cell r="K149">
            <v>0</v>
          </cell>
          <cell r="L149">
            <v>1</v>
          </cell>
          <cell r="M149" t="str">
            <v>CE21 NIORT</v>
          </cell>
          <cell r="N149" t="str">
            <v>A enlever à CE21 NIORT vers 429 - LA ROCHELLE</v>
          </cell>
          <cell r="O149" t="str">
            <v>AH0000034929</v>
          </cell>
        </row>
        <row r="150">
          <cell r="A150" t="str">
            <v>ARTENAY</v>
          </cell>
          <cell r="B150" t="str">
            <v>AQUITAINE</v>
          </cell>
          <cell r="C150" t="str">
            <v>429</v>
          </cell>
          <cell r="D150" t="str">
            <v>429</v>
          </cell>
          <cell r="E150" t="str">
            <v>LA ROCHELLE</v>
          </cell>
          <cell r="F150" t="str">
            <v>0F7B 0F7B DESBOUIS GRESIL_LOT1_70132091</v>
          </cell>
          <cell r="G150">
            <v>43889</v>
          </cell>
          <cell r="H150">
            <v>2</v>
          </cell>
          <cell r="I150">
            <v>77</v>
          </cell>
          <cell r="J150">
            <v>5.8520000000000003</v>
          </cell>
          <cell r="K150">
            <v>0</v>
          </cell>
          <cell r="L150">
            <v>1</v>
          </cell>
          <cell r="M150" t="str">
            <v>CE21 NIORT</v>
          </cell>
          <cell r="N150" t="str">
            <v>A enlever à CE21 NIORT vers 429 - LA ROCHELLE</v>
          </cell>
          <cell r="O150" t="str">
            <v>AH0000034929</v>
          </cell>
        </row>
        <row r="151">
          <cell r="A151" t="str">
            <v>ARTENAY</v>
          </cell>
          <cell r="B151" t="str">
            <v>AQUITAINE</v>
          </cell>
          <cell r="C151" t="str">
            <v>429</v>
          </cell>
          <cell r="D151" t="str">
            <v>429</v>
          </cell>
          <cell r="E151" t="str">
            <v>LA ROCHELLE</v>
          </cell>
          <cell r="F151" t="str">
            <v>0F7C 0F7C DESBOUIS GRESIL_LOT2_70132091</v>
          </cell>
          <cell r="G151">
            <v>43889</v>
          </cell>
          <cell r="H151">
            <v>6</v>
          </cell>
          <cell r="I151">
            <v>185</v>
          </cell>
          <cell r="J151">
            <v>12.395</v>
          </cell>
          <cell r="K151">
            <v>0</v>
          </cell>
          <cell r="L151">
            <v>1</v>
          </cell>
          <cell r="M151" t="str">
            <v>CE21 NIORT</v>
          </cell>
          <cell r="N151" t="str">
            <v>A enlever à CE21 NIORT vers 429 - LA ROCHELLE</v>
          </cell>
          <cell r="O151" t="str">
            <v>AH0000034929</v>
          </cell>
        </row>
        <row r="152">
          <cell r="A152" t="str">
            <v>ARTENAY</v>
          </cell>
          <cell r="B152" t="str">
            <v>AQUITAINE</v>
          </cell>
          <cell r="C152" t="str">
            <v>429</v>
          </cell>
          <cell r="D152" t="str">
            <v>429</v>
          </cell>
          <cell r="E152" t="str">
            <v>LA ROCHELLE</v>
          </cell>
          <cell r="F152" t="str">
            <v>0F7D 0F7D DESBOUIS GRESIL 70132107</v>
          </cell>
          <cell r="G152">
            <v>43889</v>
          </cell>
          <cell r="H152">
            <v>10</v>
          </cell>
          <cell r="I152">
            <v>228</v>
          </cell>
          <cell r="J152">
            <v>17.327999999999999</v>
          </cell>
          <cell r="K152">
            <v>0</v>
          </cell>
          <cell r="L152">
            <v>1</v>
          </cell>
          <cell r="M152" t="str">
            <v>CE21 NIORT</v>
          </cell>
          <cell r="N152" t="str">
            <v>A enlever à CE21 NIORT vers 429 - LA ROCHELLE</v>
          </cell>
          <cell r="O152" t="str">
            <v>AH0000034929</v>
          </cell>
        </row>
        <row r="153">
          <cell r="A153" t="str">
            <v>ARTENAY</v>
          </cell>
          <cell r="B153" t="str">
            <v>AQUITAINE</v>
          </cell>
          <cell r="C153" t="str">
            <v>429</v>
          </cell>
          <cell r="D153" t="str">
            <v>429</v>
          </cell>
          <cell r="E153" t="str">
            <v>LA ROCHELLE</v>
          </cell>
          <cell r="F153" t="str">
            <v>0FER 0FER 56146 ATELIER REUNIS</v>
          </cell>
          <cell r="G153">
            <v>43888</v>
          </cell>
          <cell r="H153">
            <v>4</v>
          </cell>
          <cell r="I153">
            <v>133</v>
          </cell>
          <cell r="J153">
            <v>8.3789999999999996</v>
          </cell>
          <cell r="K153">
            <v>1</v>
          </cell>
          <cell r="L153">
            <v>0</v>
          </cell>
          <cell r="M153" t="str">
            <v>CE21 NIORT</v>
          </cell>
          <cell r="N153" t="str">
            <v>A enlever à CE21 NIORT vers 429 - LA ROCHELLE</v>
          </cell>
          <cell r="O153" t="str">
            <v>AH0000035166</v>
          </cell>
        </row>
        <row r="154">
          <cell r="A154" t="str">
            <v>ARTENAY</v>
          </cell>
          <cell r="B154" t="str">
            <v>AQUITAINE</v>
          </cell>
          <cell r="C154" t="str">
            <v>429</v>
          </cell>
          <cell r="D154" t="str">
            <v>429</v>
          </cell>
          <cell r="E154" t="str">
            <v>LA ROCHELLE</v>
          </cell>
          <cell r="F154" t="str">
            <v>0FHP 0FHP ENGIE-S_D6_D_Q</v>
          </cell>
          <cell r="G154">
            <v>43888</v>
          </cell>
          <cell r="H154">
            <v>1</v>
          </cell>
          <cell r="I154">
            <v>15</v>
          </cell>
          <cell r="J154">
            <v>0.222</v>
          </cell>
          <cell r="K154">
            <v>1</v>
          </cell>
          <cell r="L154">
            <v>0</v>
          </cell>
          <cell r="M154" t="str">
            <v>CE21 NIORT</v>
          </cell>
          <cell r="N154" t="str">
            <v>A enlever à CE21 NIORT vers 429 - LA ROCHELLE</v>
          </cell>
          <cell r="O154" t="str">
            <v>AH0000035166</v>
          </cell>
        </row>
        <row r="155">
          <cell r="A155" t="str">
            <v>CORBAS</v>
          </cell>
          <cell r="B155" t="str">
            <v>AQUITAINE</v>
          </cell>
          <cell r="C155" t="str">
            <v>429</v>
          </cell>
          <cell r="D155" t="str">
            <v>429</v>
          </cell>
          <cell r="E155" t="str">
            <v>LA ROCHELLE</v>
          </cell>
          <cell r="F155" t="str">
            <v>0FEC 0FEC S10_SFR_Type2</v>
          </cell>
          <cell r="G155">
            <v>43887</v>
          </cell>
          <cell r="H155">
            <v>1</v>
          </cell>
          <cell r="I155">
            <v>261</v>
          </cell>
          <cell r="J155">
            <v>2.4011999999999998</v>
          </cell>
          <cell r="K155">
            <v>1</v>
          </cell>
          <cell r="L155">
            <v>0</v>
          </cell>
          <cell r="M155" t="str">
            <v>CE21 NIORT</v>
          </cell>
          <cell r="N155" t="str">
            <v>A enlever à CE21 NIORT vers 429 - LA ROCHELLE</v>
          </cell>
          <cell r="O155" t="str">
            <v>KS0000010180</v>
          </cell>
        </row>
        <row r="156">
          <cell r="A156" t="str">
            <v>CORBAS</v>
          </cell>
          <cell r="B156" t="str">
            <v>AQUITAINE</v>
          </cell>
          <cell r="C156" t="str">
            <v>429</v>
          </cell>
          <cell r="D156" t="str">
            <v>429</v>
          </cell>
          <cell r="E156" t="str">
            <v>LA ROCHELLE</v>
          </cell>
          <cell r="F156" t="str">
            <v>0FGD 0FGD S10_SFR_Type2</v>
          </cell>
          <cell r="G156">
            <v>43887</v>
          </cell>
          <cell r="H156">
            <v>1</v>
          </cell>
          <cell r="I156">
            <v>240</v>
          </cell>
          <cell r="J156">
            <v>2.2320000000000002</v>
          </cell>
          <cell r="K156">
            <v>1</v>
          </cell>
          <cell r="L156">
            <v>0</v>
          </cell>
          <cell r="M156" t="str">
            <v>CE21 NIORT</v>
          </cell>
          <cell r="N156" t="str">
            <v>A enlever à CE21 NIORT vers 429 - LA ROCHELLE</v>
          </cell>
          <cell r="O156" t="str">
            <v>KS0000010180</v>
          </cell>
        </row>
        <row r="157">
          <cell r="A157" t="str">
            <v>CORBAS</v>
          </cell>
          <cell r="B157" t="str">
            <v>AQUITAINE</v>
          </cell>
          <cell r="C157" t="str">
            <v>429</v>
          </cell>
          <cell r="D157" t="str">
            <v>429</v>
          </cell>
          <cell r="E157" t="str">
            <v>LA ROCHELLE</v>
          </cell>
          <cell r="F157" t="str">
            <v>0FK8 0FK8 S10_SFR_Type2</v>
          </cell>
          <cell r="G157">
            <v>43887</v>
          </cell>
          <cell r="H157">
            <v>1</v>
          </cell>
          <cell r="I157">
            <v>122</v>
          </cell>
          <cell r="J157">
            <v>1.1834</v>
          </cell>
          <cell r="K157">
            <v>1</v>
          </cell>
          <cell r="L157">
            <v>0</v>
          </cell>
          <cell r="M157" t="str">
            <v>CE21 NIORT</v>
          </cell>
          <cell r="N157" t="str">
            <v>A enlever à CE21 NIORT vers 429 - LA ROCHELLE</v>
          </cell>
          <cell r="O157" t="str">
            <v>KS0000010180</v>
          </cell>
        </row>
        <row r="158">
          <cell r="A158" t="str">
            <v>ARTENAY</v>
          </cell>
          <cell r="B158" t="str">
            <v>AQUITAINE</v>
          </cell>
          <cell r="C158" t="str">
            <v>429</v>
          </cell>
          <cell r="D158" t="str">
            <v>431</v>
          </cell>
          <cell r="E158" t="str">
            <v>ROCHEFORT</v>
          </cell>
          <cell r="F158" t="str">
            <v>0F53 0F53 ALINEA</v>
          </cell>
          <cell r="G158">
            <v>43883</v>
          </cell>
          <cell r="H158">
            <v>32</v>
          </cell>
          <cell r="I158">
            <v>96</v>
          </cell>
          <cell r="J158">
            <v>29.28</v>
          </cell>
          <cell r="K158">
            <v>2</v>
          </cell>
          <cell r="L158">
            <v>0</v>
          </cell>
          <cell r="M158" t="str">
            <v>CE21 NIORT</v>
          </cell>
          <cell r="N158" t="str">
            <v>A enlever à CE21 NIORT vers 429 - LA ROCHELLE</v>
          </cell>
          <cell r="O158" t="str">
            <v>AH0000034558</v>
          </cell>
          <cell r="P158" t="str">
            <v>AH0000034559</v>
          </cell>
        </row>
        <row r="159">
          <cell r="A159" t="str">
            <v>ARTENAY</v>
          </cell>
          <cell r="B159" t="str">
            <v>AQUITAINE</v>
          </cell>
          <cell r="C159" t="str">
            <v>429</v>
          </cell>
          <cell r="D159" t="str">
            <v>431</v>
          </cell>
          <cell r="E159" t="str">
            <v>ROCHEFORT</v>
          </cell>
          <cell r="F159" t="str">
            <v>0EBF 0EBF 192500 HOME SHOPPING M6 BOUTIQUE FEVRIER 2020</v>
          </cell>
          <cell r="G159">
            <v>43889</v>
          </cell>
          <cell r="H159">
            <v>7</v>
          </cell>
          <cell r="I159">
            <v>196</v>
          </cell>
          <cell r="J159">
            <v>15.68</v>
          </cell>
          <cell r="K159">
            <v>2</v>
          </cell>
          <cell r="L159">
            <v>0</v>
          </cell>
          <cell r="M159" t="str">
            <v>CE21 NIORT</v>
          </cell>
          <cell r="N159" t="str">
            <v>A enlever à CE21 NIORT vers 429 - LA ROCHELLE</v>
          </cell>
          <cell r="O159" t="str">
            <v>AH0000034930</v>
          </cell>
          <cell r="P159" t="str">
            <v>AH0000034931</v>
          </cell>
        </row>
        <row r="160">
          <cell r="A160" t="str">
            <v>ARTENAY</v>
          </cell>
          <cell r="B160" t="str">
            <v>AQUITAINE</v>
          </cell>
          <cell r="C160" t="str">
            <v>429</v>
          </cell>
          <cell r="D160" t="str">
            <v>431</v>
          </cell>
          <cell r="E160" t="str">
            <v>ROCHEFORT</v>
          </cell>
          <cell r="F160" t="str">
            <v>0F79 0F79 DESBOUIS GRESIL 70132081</v>
          </cell>
          <cell r="G160">
            <v>43889</v>
          </cell>
          <cell r="H160">
            <v>4</v>
          </cell>
          <cell r="I160">
            <v>78</v>
          </cell>
          <cell r="J160">
            <v>5.9279999999999999</v>
          </cell>
          <cell r="K160">
            <v>2</v>
          </cell>
          <cell r="L160">
            <v>0</v>
          </cell>
          <cell r="M160" t="str">
            <v>CE21 NIORT</v>
          </cell>
          <cell r="N160" t="str">
            <v>A enlever à CE21 NIORT vers 429 - LA ROCHELLE</v>
          </cell>
          <cell r="O160" t="str">
            <v>AH0000034930</v>
          </cell>
          <cell r="P160" t="str">
            <v>AH0000034931</v>
          </cell>
        </row>
        <row r="161">
          <cell r="A161" t="str">
            <v>ARTENAY</v>
          </cell>
          <cell r="B161" t="str">
            <v>AQUITAINE</v>
          </cell>
          <cell r="C161" t="str">
            <v>429</v>
          </cell>
          <cell r="D161" t="str">
            <v>431</v>
          </cell>
          <cell r="E161" t="str">
            <v>ROCHEFORT</v>
          </cell>
          <cell r="F161" t="str">
            <v>0F7B 0F7B DESBOUIS GRESIL_LOT1_70132091</v>
          </cell>
          <cell r="G161">
            <v>43889</v>
          </cell>
          <cell r="H161">
            <v>1</v>
          </cell>
          <cell r="I161">
            <v>14</v>
          </cell>
          <cell r="J161">
            <v>1.0640000000000001</v>
          </cell>
          <cell r="K161">
            <v>2</v>
          </cell>
          <cell r="L161">
            <v>0</v>
          </cell>
          <cell r="M161" t="str">
            <v>CE21 NIORT</v>
          </cell>
          <cell r="N161" t="str">
            <v>A enlever à CE21 NIORT vers 429 - LA ROCHELLE</v>
          </cell>
          <cell r="O161" t="str">
            <v>AH0000034930</v>
          </cell>
          <cell r="P161" t="str">
            <v>AH0000034931</v>
          </cell>
        </row>
        <row r="162">
          <cell r="A162" t="str">
            <v>ARTENAY</v>
          </cell>
          <cell r="B162" t="str">
            <v>AQUITAINE</v>
          </cell>
          <cell r="C162" t="str">
            <v>429</v>
          </cell>
          <cell r="D162" t="str">
            <v>431</v>
          </cell>
          <cell r="E162" t="str">
            <v>ROCHEFORT</v>
          </cell>
          <cell r="F162" t="str">
            <v>0F7C 0F7C DESBOUIS GRESIL_LOT2_70132091</v>
          </cell>
          <cell r="G162">
            <v>43889</v>
          </cell>
          <cell r="H162">
            <v>3</v>
          </cell>
          <cell r="I162">
            <v>68</v>
          </cell>
          <cell r="J162">
            <v>4.556</v>
          </cell>
          <cell r="K162">
            <v>2</v>
          </cell>
          <cell r="L162">
            <v>0</v>
          </cell>
          <cell r="M162" t="str">
            <v>CE21 NIORT</v>
          </cell>
          <cell r="N162" t="str">
            <v>A enlever à CE21 NIORT vers 429 - LA ROCHELLE</v>
          </cell>
          <cell r="O162" t="str">
            <v>AH0000034930</v>
          </cell>
          <cell r="P162" t="str">
            <v>AH0000034931</v>
          </cell>
        </row>
        <row r="163">
          <cell r="A163" t="str">
            <v>ARTENAY</v>
          </cell>
          <cell r="B163" t="str">
            <v>AQUITAINE</v>
          </cell>
          <cell r="C163" t="str">
            <v>429</v>
          </cell>
          <cell r="D163" t="str">
            <v>431</v>
          </cell>
          <cell r="E163" t="str">
            <v>ROCHEFORT</v>
          </cell>
          <cell r="F163" t="str">
            <v>0F7D 0F7D DESBOUIS GRESIL 70132107</v>
          </cell>
          <cell r="G163">
            <v>43889</v>
          </cell>
          <cell r="H163">
            <v>4</v>
          </cell>
          <cell r="I163">
            <v>96</v>
          </cell>
          <cell r="J163">
            <v>7.2960000000000003</v>
          </cell>
          <cell r="K163">
            <v>2</v>
          </cell>
          <cell r="L163">
            <v>0</v>
          </cell>
          <cell r="M163" t="str">
            <v>CE21 NIORT</v>
          </cell>
          <cell r="N163" t="str">
            <v>A enlever à CE21 NIORT vers 429 - LA ROCHELLE</v>
          </cell>
          <cell r="O163" t="str">
            <v>AH0000034930</v>
          </cell>
          <cell r="P163" t="str">
            <v>AH0000034931</v>
          </cell>
        </row>
        <row r="164">
          <cell r="A164" t="str">
            <v>ARTENAY</v>
          </cell>
          <cell r="B164" t="str">
            <v>AQUITAINE</v>
          </cell>
          <cell r="C164" t="str">
            <v>429</v>
          </cell>
          <cell r="D164" t="str">
            <v>431</v>
          </cell>
          <cell r="E164" t="str">
            <v>ROCHEFORT</v>
          </cell>
          <cell r="F164" t="str">
            <v>0FER 0FER 56146 ATELIER REUNIS</v>
          </cell>
          <cell r="G164">
            <v>43888</v>
          </cell>
          <cell r="H164">
            <v>1</v>
          </cell>
          <cell r="I164">
            <v>19</v>
          </cell>
          <cell r="J164">
            <v>1.1970000000000001</v>
          </cell>
          <cell r="K164">
            <v>1</v>
          </cell>
          <cell r="L164">
            <v>0</v>
          </cell>
          <cell r="M164" t="str">
            <v>CE21 NIORT</v>
          </cell>
          <cell r="N164" t="str">
            <v>A enlever à CE21 NIORT vers 429 - LA ROCHELLE</v>
          </cell>
          <cell r="O164" t="str">
            <v>AH0000035166</v>
          </cell>
        </row>
        <row r="165">
          <cell r="A165" t="str">
            <v>ARTENAY</v>
          </cell>
          <cell r="B165" t="str">
            <v>AQUITAINE</v>
          </cell>
          <cell r="C165" t="str">
            <v>429</v>
          </cell>
          <cell r="D165" t="str">
            <v>431</v>
          </cell>
          <cell r="E165" t="str">
            <v>ROCHEFORT</v>
          </cell>
          <cell r="F165" t="str">
            <v>0FHP 0FHP ENGIE-S_D6_D_Q</v>
          </cell>
          <cell r="G165">
            <v>43888</v>
          </cell>
          <cell r="H165">
            <v>1</v>
          </cell>
          <cell r="I165">
            <v>14</v>
          </cell>
          <cell r="J165">
            <v>0.2072</v>
          </cell>
          <cell r="K165">
            <v>1</v>
          </cell>
          <cell r="L165">
            <v>0</v>
          </cell>
          <cell r="M165" t="str">
            <v>CE21 NIORT</v>
          </cell>
          <cell r="N165" t="str">
            <v>A enlever à CE21 NIORT vers 429 - LA ROCHELLE</v>
          </cell>
          <cell r="O165" t="str">
            <v>AH0000035166</v>
          </cell>
        </row>
        <row r="166">
          <cell r="A166" t="str">
            <v>CORBAS</v>
          </cell>
          <cell r="B166" t="str">
            <v>AQUITAINE</v>
          </cell>
          <cell r="C166" t="str">
            <v>429</v>
          </cell>
          <cell r="D166" t="str">
            <v>431</v>
          </cell>
          <cell r="E166" t="str">
            <v>ROCHEFORT</v>
          </cell>
          <cell r="F166" t="str">
            <v>0FEC 0FEC S10_SFR_Type2</v>
          </cell>
          <cell r="G166">
            <v>43887</v>
          </cell>
          <cell r="H166">
            <v>1</v>
          </cell>
          <cell r="I166">
            <v>165</v>
          </cell>
          <cell r="J166">
            <v>1.518</v>
          </cell>
          <cell r="K166">
            <v>1</v>
          </cell>
          <cell r="L166">
            <v>0</v>
          </cell>
          <cell r="M166" t="str">
            <v>CE21 NIORT</v>
          </cell>
          <cell r="N166" t="str">
            <v>A enlever à CE21 NIORT vers 429 - LA ROCHELLE</v>
          </cell>
          <cell r="O166" t="str">
            <v>KS0000010180</v>
          </cell>
        </row>
        <row r="167">
          <cell r="A167" t="str">
            <v>CORBAS</v>
          </cell>
          <cell r="B167" t="str">
            <v>AQUITAINE</v>
          </cell>
          <cell r="C167" t="str">
            <v>429</v>
          </cell>
          <cell r="D167" t="str">
            <v>431</v>
          </cell>
          <cell r="E167" t="str">
            <v>ROCHEFORT</v>
          </cell>
          <cell r="F167" t="str">
            <v>0FGD 0FGD S10_SFR_Type2</v>
          </cell>
          <cell r="G167">
            <v>43887</v>
          </cell>
          <cell r="H167">
            <v>1</v>
          </cell>
          <cell r="I167">
            <v>126</v>
          </cell>
          <cell r="J167">
            <v>1.1718</v>
          </cell>
          <cell r="K167">
            <v>1</v>
          </cell>
          <cell r="L167">
            <v>0</v>
          </cell>
          <cell r="M167" t="str">
            <v>CE21 NIORT</v>
          </cell>
          <cell r="N167" t="str">
            <v>A enlever à CE21 NIORT vers 429 - LA ROCHELLE</v>
          </cell>
          <cell r="O167" t="str">
            <v>KS0000010180</v>
          </cell>
        </row>
        <row r="168">
          <cell r="A168" t="str">
            <v>CORBAS</v>
          </cell>
          <cell r="B168" t="str">
            <v>AQUITAINE</v>
          </cell>
          <cell r="C168" t="str">
            <v>429</v>
          </cell>
          <cell r="D168" t="str">
            <v>431</v>
          </cell>
          <cell r="E168" t="str">
            <v>ROCHEFORT</v>
          </cell>
          <cell r="F168" t="str">
            <v>0FK8 0FK8 S10_SFR_Type2</v>
          </cell>
          <cell r="G168">
            <v>43887</v>
          </cell>
          <cell r="H168">
            <v>1</v>
          </cell>
          <cell r="I168">
            <v>78</v>
          </cell>
          <cell r="J168">
            <v>0.75660000000000005</v>
          </cell>
          <cell r="K168">
            <v>1</v>
          </cell>
          <cell r="L168">
            <v>0</v>
          </cell>
          <cell r="M168" t="str">
            <v>CE21 NIORT</v>
          </cell>
          <cell r="N168" t="str">
            <v>A enlever à CE21 NIORT vers 429 - LA ROCHELLE</v>
          </cell>
          <cell r="O168" t="str">
            <v>KS0000010180</v>
          </cell>
        </row>
        <row r="169">
          <cell r="A169" t="str">
            <v>ARTENAY</v>
          </cell>
          <cell r="B169" t="str">
            <v>AQUITAINE</v>
          </cell>
          <cell r="C169" t="str">
            <v>432</v>
          </cell>
          <cell r="D169" t="str">
            <v>432</v>
          </cell>
          <cell r="E169" t="str">
            <v>SAINTES</v>
          </cell>
          <cell r="F169" t="str">
            <v>0F53 0F53 ALINEA</v>
          </cell>
          <cell r="G169">
            <v>43883</v>
          </cell>
          <cell r="H169">
            <v>38</v>
          </cell>
          <cell r="I169">
            <v>121</v>
          </cell>
          <cell r="J169">
            <v>36.905000000000001</v>
          </cell>
          <cell r="K169">
            <v>2</v>
          </cell>
          <cell r="L169">
            <v>0</v>
          </cell>
          <cell r="M169" t="str">
            <v>CE21 NIORT</v>
          </cell>
          <cell r="N169" t="str">
            <v>Aucune - Livraison Directe par CP</v>
          </cell>
          <cell r="O169" t="str">
            <v>AH0000034560</v>
          </cell>
          <cell r="P169" t="str">
            <v>AH0000034561</v>
          </cell>
        </row>
        <row r="170">
          <cell r="A170" t="str">
            <v>ARTENAY</v>
          </cell>
          <cell r="B170" t="str">
            <v>AQUITAINE</v>
          </cell>
          <cell r="C170" t="str">
            <v>432</v>
          </cell>
          <cell r="D170" t="str">
            <v>432</v>
          </cell>
          <cell r="E170" t="str">
            <v>SAINTES</v>
          </cell>
          <cell r="F170" t="str">
            <v>0EBF 0EBF 192500 HOME SHOPPING M6 BOUTIQUE FEVRIER 2020</v>
          </cell>
          <cell r="G170">
            <v>43889</v>
          </cell>
          <cell r="H170">
            <v>6</v>
          </cell>
          <cell r="I170">
            <v>212</v>
          </cell>
          <cell r="J170">
            <v>16.96</v>
          </cell>
          <cell r="K170">
            <v>2</v>
          </cell>
          <cell r="L170">
            <v>0</v>
          </cell>
          <cell r="M170" t="str">
            <v>CE21 NIORT</v>
          </cell>
          <cell r="N170" t="str">
            <v>Aucune - Livraison Directe par CP</v>
          </cell>
          <cell r="O170" t="str">
            <v>AH0000034932</v>
          </cell>
          <cell r="P170" t="str">
            <v>AH0000034933</v>
          </cell>
        </row>
        <row r="171">
          <cell r="A171" t="str">
            <v>ARTENAY</v>
          </cell>
          <cell r="B171" t="str">
            <v>AQUITAINE</v>
          </cell>
          <cell r="C171" t="str">
            <v>432</v>
          </cell>
          <cell r="D171" t="str">
            <v>432</v>
          </cell>
          <cell r="E171" t="str">
            <v>SAINTES</v>
          </cell>
          <cell r="F171" t="str">
            <v>0F79 0F79 DESBOUIS GRESIL 70132081</v>
          </cell>
          <cell r="G171">
            <v>43889</v>
          </cell>
          <cell r="H171">
            <v>2</v>
          </cell>
          <cell r="I171">
            <v>51</v>
          </cell>
          <cell r="J171">
            <v>3.8759999999999999</v>
          </cell>
          <cell r="K171">
            <v>2</v>
          </cell>
          <cell r="L171">
            <v>0</v>
          </cell>
          <cell r="M171" t="str">
            <v>CE21 NIORT</v>
          </cell>
          <cell r="N171" t="str">
            <v>Aucune - Livraison Directe par CP</v>
          </cell>
          <cell r="O171" t="str">
            <v>AH0000034932</v>
          </cell>
          <cell r="P171" t="str">
            <v>AH0000034933</v>
          </cell>
        </row>
        <row r="172">
          <cell r="A172" t="str">
            <v>ARTENAY</v>
          </cell>
          <cell r="B172" t="str">
            <v>AQUITAINE</v>
          </cell>
          <cell r="C172" t="str">
            <v>432</v>
          </cell>
          <cell r="D172" t="str">
            <v>432</v>
          </cell>
          <cell r="E172" t="str">
            <v>SAINTES</v>
          </cell>
          <cell r="F172" t="str">
            <v>0F7B 0F7B DESBOUIS GRESIL_LOT1_70132091</v>
          </cell>
          <cell r="G172">
            <v>43889</v>
          </cell>
          <cell r="H172">
            <v>1</v>
          </cell>
          <cell r="I172">
            <v>9</v>
          </cell>
          <cell r="J172">
            <v>0.68400000000000005</v>
          </cell>
          <cell r="K172">
            <v>2</v>
          </cell>
          <cell r="L172">
            <v>0</v>
          </cell>
          <cell r="M172" t="str">
            <v>CE21 NIORT</v>
          </cell>
          <cell r="N172" t="str">
            <v>Aucune - Livraison Directe par CP</v>
          </cell>
          <cell r="O172" t="str">
            <v>AH0000034932</v>
          </cell>
          <cell r="P172" t="str">
            <v>AH0000034933</v>
          </cell>
        </row>
        <row r="173">
          <cell r="A173" t="str">
            <v>ARTENAY</v>
          </cell>
          <cell r="B173" t="str">
            <v>AQUITAINE</v>
          </cell>
          <cell r="C173" t="str">
            <v>432</v>
          </cell>
          <cell r="D173" t="str">
            <v>432</v>
          </cell>
          <cell r="E173" t="str">
            <v>SAINTES</v>
          </cell>
          <cell r="F173" t="str">
            <v>0F7C 0F7C DESBOUIS GRESIL_LOT2_70132091</v>
          </cell>
          <cell r="G173">
            <v>43889</v>
          </cell>
          <cell r="H173">
            <v>1</v>
          </cell>
          <cell r="I173">
            <v>31</v>
          </cell>
          <cell r="J173">
            <v>2.077</v>
          </cell>
          <cell r="K173">
            <v>2</v>
          </cell>
          <cell r="L173">
            <v>0</v>
          </cell>
          <cell r="M173" t="str">
            <v>CE21 NIORT</v>
          </cell>
          <cell r="N173" t="str">
            <v>Aucune - Livraison Directe par CP</v>
          </cell>
          <cell r="O173" t="str">
            <v>AH0000034932</v>
          </cell>
          <cell r="P173" t="str">
            <v>AH0000034933</v>
          </cell>
        </row>
        <row r="174">
          <cell r="A174" t="str">
            <v>ARTENAY</v>
          </cell>
          <cell r="B174" t="str">
            <v>AQUITAINE</v>
          </cell>
          <cell r="C174" t="str">
            <v>432</v>
          </cell>
          <cell r="D174" t="str">
            <v>432</v>
          </cell>
          <cell r="E174" t="str">
            <v>SAINTES</v>
          </cell>
          <cell r="F174" t="str">
            <v>0F7D 0F7D DESBOUIS GRESIL 70132107</v>
          </cell>
          <cell r="G174">
            <v>43889</v>
          </cell>
          <cell r="H174">
            <v>2</v>
          </cell>
          <cell r="I174">
            <v>47</v>
          </cell>
          <cell r="J174">
            <v>3.5720000000000001</v>
          </cell>
          <cell r="K174">
            <v>2</v>
          </cell>
          <cell r="L174">
            <v>0</v>
          </cell>
          <cell r="M174" t="str">
            <v>CE21 NIORT</v>
          </cell>
          <cell r="N174" t="str">
            <v>Aucune - Livraison Directe par CP</v>
          </cell>
          <cell r="O174" t="str">
            <v>AH0000034932</v>
          </cell>
          <cell r="P174" t="str">
            <v>AH0000034933</v>
          </cell>
        </row>
        <row r="175">
          <cell r="A175" t="str">
            <v>ARTENAY</v>
          </cell>
          <cell r="B175" t="str">
            <v>AQUITAINE</v>
          </cell>
          <cell r="C175" t="str">
            <v>432</v>
          </cell>
          <cell r="D175" t="str">
            <v>432</v>
          </cell>
          <cell r="E175" t="str">
            <v>SAINTES</v>
          </cell>
          <cell r="F175" t="str">
            <v>0FER 0FER 56146 ATELIER REUNIS</v>
          </cell>
          <cell r="G175">
            <v>43888</v>
          </cell>
          <cell r="H175">
            <v>1</v>
          </cell>
          <cell r="I175">
            <v>16</v>
          </cell>
          <cell r="J175">
            <v>1.008</v>
          </cell>
          <cell r="K175">
            <v>1</v>
          </cell>
          <cell r="L175">
            <v>0</v>
          </cell>
          <cell r="M175" t="str">
            <v>CE21 NIORT</v>
          </cell>
          <cell r="N175" t="str">
            <v>Aucune - Livraison Directe par CP</v>
          </cell>
          <cell r="O175" t="str">
            <v>AH0000035167</v>
          </cell>
        </row>
        <row r="176">
          <cell r="A176" t="str">
            <v>ARTENAY</v>
          </cell>
          <cell r="B176" t="str">
            <v>AQUITAINE</v>
          </cell>
          <cell r="C176" t="str">
            <v>432</v>
          </cell>
          <cell r="D176" t="str">
            <v>432</v>
          </cell>
          <cell r="E176" t="str">
            <v>SAINTES</v>
          </cell>
          <cell r="F176" t="str">
            <v>0FHP 0FHP ENGIE-S_D6_D_Q</v>
          </cell>
          <cell r="G176">
            <v>43888</v>
          </cell>
          <cell r="H176">
            <v>1</v>
          </cell>
          <cell r="I176">
            <v>7</v>
          </cell>
          <cell r="J176">
            <v>0.1036</v>
          </cell>
          <cell r="K176">
            <v>1</v>
          </cell>
          <cell r="L176">
            <v>0</v>
          </cell>
          <cell r="M176" t="str">
            <v>CE21 NIORT</v>
          </cell>
          <cell r="N176" t="str">
            <v>Aucune - Livraison Directe par CP</v>
          </cell>
          <cell r="O176" t="str">
            <v>AH0000035167</v>
          </cell>
        </row>
        <row r="177">
          <cell r="A177" t="str">
            <v>CORBAS</v>
          </cell>
          <cell r="B177" t="str">
            <v>AQUITAINE</v>
          </cell>
          <cell r="C177" t="str">
            <v>432</v>
          </cell>
          <cell r="D177" t="str">
            <v>432</v>
          </cell>
          <cell r="E177" t="str">
            <v>SAINTES</v>
          </cell>
          <cell r="F177" t="str">
            <v>0FEC 0FEC S10_SFR_Type2</v>
          </cell>
          <cell r="G177">
            <v>43887</v>
          </cell>
          <cell r="H177">
            <v>1</v>
          </cell>
          <cell r="I177">
            <v>168</v>
          </cell>
          <cell r="J177">
            <v>1.5456000000000001</v>
          </cell>
          <cell r="K177">
            <v>1</v>
          </cell>
          <cell r="L177">
            <v>0</v>
          </cell>
          <cell r="M177" t="str">
            <v>CE21 NIORT</v>
          </cell>
          <cell r="N177" t="str">
            <v>Aucune - Livraison Directe par CP</v>
          </cell>
          <cell r="O177" t="str">
            <v>KS0000010181</v>
          </cell>
        </row>
        <row r="178">
          <cell r="A178" t="str">
            <v>CORBAS</v>
          </cell>
          <cell r="B178" t="str">
            <v>AQUITAINE</v>
          </cell>
          <cell r="C178" t="str">
            <v>432</v>
          </cell>
          <cell r="D178" t="str">
            <v>432</v>
          </cell>
          <cell r="E178" t="str">
            <v>SAINTES</v>
          </cell>
          <cell r="F178" t="str">
            <v>0FGD 0FGD S10_SFR_Type2</v>
          </cell>
          <cell r="G178">
            <v>43887</v>
          </cell>
          <cell r="H178">
            <v>1</v>
          </cell>
          <cell r="I178">
            <v>147</v>
          </cell>
          <cell r="J178">
            <v>1.3671</v>
          </cell>
          <cell r="K178">
            <v>1</v>
          </cell>
          <cell r="L178">
            <v>0</v>
          </cell>
          <cell r="M178" t="str">
            <v>CE21 NIORT</v>
          </cell>
          <cell r="N178" t="str">
            <v>Aucune - Livraison Directe par CP</v>
          </cell>
          <cell r="O178" t="str">
            <v>KS0000010181</v>
          </cell>
        </row>
        <row r="179">
          <cell r="A179" t="str">
            <v>CORBAS</v>
          </cell>
          <cell r="B179" t="str">
            <v>AQUITAINE</v>
          </cell>
          <cell r="C179" t="str">
            <v>432</v>
          </cell>
          <cell r="D179" t="str">
            <v>432</v>
          </cell>
          <cell r="E179" t="str">
            <v>SAINTES</v>
          </cell>
          <cell r="F179" t="str">
            <v>0FK8 0FK8 S10_SFR_Type2</v>
          </cell>
          <cell r="G179">
            <v>43887</v>
          </cell>
          <cell r="H179">
            <v>1</v>
          </cell>
          <cell r="I179">
            <v>81</v>
          </cell>
          <cell r="J179">
            <v>0.78569999999999995</v>
          </cell>
          <cell r="K179">
            <v>1</v>
          </cell>
          <cell r="L179">
            <v>0</v>
          </cell>
          <cell r="M179" t="str">
            <v>CE21 NIORT</v>
          </cell>
          <cell r="N179" t="str">
            <v>Aucune - Livraison Directe par CP</v>
          </cell>
          <cell r="O179" t="str">
            <v>KS0000010181</v>
          </cell>
        </row>
        <row r="180">
          <cell r="A180" t="str">
            <v>ARTENAY</v>
          </cell>
          <cell r="B180" t="str">
            <v>AQUITAINE</v>
          </cell>
          <cell r="C180" t="str">
            <v>432</v>
          </cell>
          <cell r="D180" t="str">
            <v>434</v>
          </cell>
          <cell r="E180" t="str">
            <v>ROYAN</v>
          </cell>
          <cell r="F180" t="str">
            <v>0F53 0F53 ALINEA</v>
          </cell>
          <cell r="G180">
            <v>43883</v>
          </cell>
          <cell r="H180">
            <v>44</v>
          </cell>
          <cell r="I180">
            <v>131</v>
          </cell>
          <cell r="J180">
            <v>39.954999999999998</v>
          </cell>
          <cell r="K180">
            <v>2</v>
          </cell>
          <cell r="L180">
            <v>0</v>
          </cell>
          <cell r="M180" t="str">
            <v>CE21 NIORT</v>
          </cell>
          <cell r="N180" t="str">
            <v>A livrer de ADX 432 - SAINTES vers 434 - ROYAN</v>
          </cell>
          <cell r="O180" t="str">
            <v>AH0000034562</v>
          </cell>
          <cell r="P180" t="str">
            <v>AH0000034563</v>
          </cell>
        </row>
        <row r="181">
          <cell r="A181" t="str">
            <v>ARTENAY</v>
          </cell>
          <cell r="B181" t="str">
            <v>AQUITAINE</v>
          </cell>
          <cell r="C181" t="str">
            <v>432</v>
          </cell>
          <cell r="D181" t="str">
            <v>434</v>
          </cell>
          <cell r="E181" t="str">
            <v>ROYAN</v>
          </cell>
          <cell r="F181" t="str">
            <v>0EBF 0EBF 192500 HOME SHOPPING M6 BOUTIQUE FEVRIER 2020</v>
          </cell>
          <cell r="G181">
            <v>43889</v>
          </cell>
          <cell r="H181">
            <v>8</v>
          </cell>
          <cell r="I181">
            <v>221</v>
          </cell>
          <cell r="J181">
            <v>17.68</v>
          </cell>
          <cell r="K181">
            <v>2</v>
          </cell>
          <cell r="L181">
            <v>0</v>
          </cell>
          <cell r="M181" t="str">
            <v>CE21 NIORT</v>
          </cell>
          <cell r="N181" t="str">
            <v>A livrer de ADX 432 - SAINTES vers 434 - ROYAN</v>
          </cell>
          <cell r="O181" t="str">
            <v>AH0000034934</v>
          </cell>
          <cell r="P181" t="str">
            <v>AH0000034935</v>
          </cell>
        </row>
        <row r="182">
          <cell r="A182" t="str">
            <v>ARTENAY</v>
          </cell>
          <cell r="B182" t="str">
            <v>AQUITAINE</v>
          </cell>
          <cell r="C182" t="str">
            <v>432</v>
          </cell>
          <cell r="D182" t="str">
            <v>434</v>
          </cell>
          <cell r="E182" t="str">
            <v>ROYAN</v>
          </cell>
          <cell r="F182" t="str">
            <v>0F79 0F79 DESBOUIS GRESIL 70132081</v>
          </cell>
          <cell r="G182">
            <v>43889</v>
          </cell>
          <cell r="H182">
            <v>5</v>
          </cell>
          <cell r="I182">
            <v>106</v>
          </cell>
          <cell r="J182">
            <v>8.0559999999999992</v>
          </cell>
          <cell r="K182">
            <v>2</v>
          </cell>
          <cell r="L182">
            <v>0</v>
          </cell>
          <cell r="M182" t="str">
            <v>CE21 NIORT</v>
          </cell>
          <cell r="N182" t="str">
            <v>A livrer de ADX 432 - SAINTES vers 434 - ROYAN</v>
          </cell>
          <cell r="O182" t="str">
            <v>AH0000034934</v>
          </cell>
          <cell r="P182" t="str">
            <v>AH0000034935</v>
          </cell>
        </row>
        <row r="183">
          <cell r="A183" t="str">
            <v>ARTENAY</v>
          </cell>
          <cell r="B183" t="str">
            <v>AQUITAINE</v>
          </cell>
          <cell r="C183" t="str">
            <v>432</v>
          </cell>
          <cell r="D183" t="str">
            <v>434</v>
          </cell>
          <cell r="E183" t="str">
            <v>ROYAN</v>
          </cell>
          <cell r="F183" t="str">
            <v>0F7B 0F7B DESBOUIS GRESIL_LOT1_70132091</v>
          </cell>
          <cell r="G183">
            <v>43889</v>
          </cell>
          <cell r="H183">
            <v>1</v>
          </cell>
          <cell r="I183">
            <v>14</v>
          </cell>
          <cell r="J183">
            <v>1.0640000000000001</v>
          </cell>
          <cell r="K183">
            <v>2</v>
          </cell>
          <cell r="L183">
            <v>0</v>
          </cell>
          <cell r="M183" t="str">
            <v>CE21 NIORT</v>
          </cell>
          <cell r="N183" t="str">
            <v>A livrer de ADX 432 - SAINTES vers 434 - ROYAN</v>
          </cell>
          <cell r="O183" t="str">
            <v>AH0000034934</v>
          </cell>
          <cell r="P183" t="str">
            <v>AH0000034935</v>
          </cell>
        </row>
        <row r="184">
          <cell r="A184" t="str">
            <v>ARTENAY</v>
          </cell>
          <cell r="B184" t="str">
            <v>AQUITAINE</v>
          </cell>
          <cell r="C184" t="str">
            <v>432</v>
          </cell>
          <cell r="D184" t="str">
            <v>434</v>
          </cell>
          <cell r="E184" t="str">
            <v>ROYAN</v>
          </cell>
          <cell r="F184" t="str">
            <v>0F7C 0F7C DESBOUIS GRESIL_LOT2_70132091</v>
          </cell>
          <cell r="G184">
            <v>43889</v>
          </cell>
          <cell r="H184">
            <v>5</v>
          </cell>
          <cell r="I184">
            <v>96</v>
          </cell>
          <cell r="J184">
            <v>6.4320000000000004</v>
          </cell>
          <cell r="K184">
            <v>2</v>
          </cell>
          <cell r="L184">
            <v>0</v>
          </cell>
          <cell r="M184" t="str">
            <v>CE21 NIORT</v>
          </cell>
          <cell r="N184" t="str">
            <v>A livrer de ADX 432 - SAINTES vers 434 - ROYAN</v>
          </cell>
          <cell r="O184" t="str">
            <v>AH0000034934</v>
          </cell>
          <cell r="P184" t="str">
            <v>AH0000034935</v>
          </cell>
        </row>
        <row r="185">
          <cell r="A185" t="str">
            <v>ARTENAY</v>
          </cell>
          <cell r="B185" t="str">
            <v>AQUITAINE</v>
          </cell>
          <cell r="C185" t="str">
            <v>432</v>
          </cell>
          <cell r="D185" t="str">
            <v>434</v>
          </cell>
          <cell r="E185" t="str">
            <v>ROYAN</v>
          </cell>
          <cell r="F185" t="str">
            <v>0F7D 0F7D DESBOUIS GRESIL 70132107</v>
          </cell>
          <cell r="G185">
            <v>43889</v>
          </cell>
          <cell r="H185">
            <v>7</v>
          </cell>
          <cell r="I185">
            <v>115</v>
          </cell>
          <cell r="J185">
            <v>8.74</v>
          </cell>
          <cell r="K185">
            <v>2</v>
          </cell>
          <cell r="L185">
            <v>0</v>
          </cell>
          <cell r="M185" t="str">
            <v>CE21 NIORT</v>
          </cell>
          <cell r="N185" t="str">
            <v>A livrer de ADX 432 - SAINTES vers 434 - ROYAN</v>
          </cell>
          <cell r="O185" t="str">
            <v>AH0000034934</v>
          </cell>
          <cell r="P185" t="str">
            <v>AH0000034935</v>
          </cell>
        </row>
        <row r="186">
          <cell r="A186" t="str">
            <v>ARTENAY</v>
          </cell>
          <cell r="B186" t="str">
            <v>AQUITAINE</v>
          </cell>
          <cell r="C186" t="str">
            <v>432</v>
          </cell>
          <cell r="D186" t="str">
            <v>434</v>
          </cell>
          <cell r="E186" t="str">
            <v>ROYAN</v>
          </cell>
          <cell r="F186" t="str">
            <v>0FER 0FER 56146 ATELIER REUNIS</v>
          </cell>
          <cell r="G186">
            <v>43888</v>
          </cell>
          <cell r="H186">
            <v>1</v>
          </cell>
          <cell r="I186">
            <v>14</v>
          </cell>
          <cell r="J186">
            <v>0.88200000000000001</v>
          </cell>
          <cell r="K186">
            <v>1</v>
          </cell>
          <cell r="L186">
            <v>0</v>
          </cell>
          <cell r="M186" t="str">
            <v>CE21 NIORT</v>
          </cell>
          <cell r="N186" t="str">
            <v>A livrer de ADX 432 - SAINTES vers 434 - ROYAN</v>
          </cell>
          <cell r="O186" t="str">
            <v>AH0000035167</v>
          </cell>
        </row>
        <row r="187">
          <cell r="A187" t="str">
            <v>ARTENAY</v>
          </cell>
          <cell r="B187" t="str">
            <v>AQUITAINE</v>
          </cell>
          <cell r="C187" t="str">
            <v>432</v>
          </cell>
          <cell r="D187" t="str">
            <v>434</v>
          </cell>
          <cell r="E187" t="str">
            <v>ROYAN</v>
          </cell>
          <cell r="F187" t="str">
            <v>0FHP 0FHP ENGIE-S_D6_D_Q</v>
          </cell>
          <cell r="G187">
            <v>43888</v>
          </cell>
          <cell r="H187">
            <v>1</v>
          </cell>
          <cell r="I187">
            <v>9</v>
          </cell>
          <cell r="J187">
            <v>0.13320000000000001</v>
          </cell>
          <cell r="K187">
            <v>1</v>
          </cell>
          <cell r="L187">
            <v>0</v>
          </cell>
          <cell r="M187" t="str">
            <v>CE21 NIORT</v>
          </cell>
          <cell r="N187" t="str">
            <v>A livrer de ADX 432 - SAINTES vers 434 - ROYAN</v>
          </cell>
          <cell r="O187" t="str">
            <v>AH0000035167</v>
          </cell>
        </row>
        <row r="188">
          <cell r="A188" t="str">
            <v>CORBAS</v>
          </cell>
          <cell r="B188" t="str">
            <v>AQUITAINE</v>
          </cell>
          <cell r="C188" t="str">
            <v>432</v>
          </cell>
          <cell r="D188" t="str">
            <v>434</v>
          </cell>
          <cell r="E188" t="str">
            <v>ROYAN</v>
          </cell>
          <cell r="F188" t="str">
            <v>0FEC 0FEC S10_SFR_Type2</v>
          </cell>
          <cell r="G188">
            <v>43887</v>
          </cell>
          <cell r="H188">
            <v>1</v>
          </cell>
          <cell r="I188">
            <v>145</v>
          </cell>
          <cell r="J188">
            <v>1.3340000000000001</v>
          </cell>
          <cell r="K188">
            <v>1</v>
          </cell>
          <cell r="L188">
            <v>0</v>
          </cell>
          <cell r="M188" t="str">
            <v>CE21 NIORT</v>
          </cell>
          <cell r="N188" t="str">
            <v>A livrer de ADX 432 - SAINTES vers 434 - ROYAN</v>
          </cell>
          <cell r="O188" t="str">
            <v>KS0000010181</v>
          </cell>
        </row>
        <row r="189">
          <cell r="A189" t="str">
            <v>CORBAS</v>
          </cell>
          <cell r="B189" t="str">
            <v>AQUITAINE</v>
          </cell>
          <cell r="C189" t="str">
            <v>432</v>
          </cell>
          <cell r="D189" t="str">
            <v>434</v>
          </cell>
          <cell r="E189" t="str">
            <v>ROYAN</v>
          </cell>
          <cell r="F189" t="str">
            <v>0FGD 0FGD S10_SFR_Type2</v>
          </cell>
          <cell r="G189">
            <v>43887</v>
          </cell>
          <cell r="H189">
            <v>1</v>
          </cell>
          <cell r="I189">
            <v>126</v>
          </cell>
          <cell r="J189">
            <v>1.1718</v>
          </cell>
          <cell r="K189">
            <v>1</v>
          </cell>
          <cell r="L189">
            <v>0</v>
          </cell>
          <cell r="M189" t="str">
            <v>CE21 NIORT</v>
          </cell>
          <cell r="N189" t="str">
            <v>A livrer de ADX 432 - SAINTES vers 434 - ROYAN</v>
          </cell>
          <cell r="O189" t="str">
            <v>KS0000010181</v>
          </cell>
        </row>
        <row r="190">
          <cell r="A190" t="str">
            <v>CORBAS</v>
          </cell>
          <cell r="B190" t="str">
            <v>AQUITAINE</v>
          </cell>
          <cell r="C190" t="str">
            <v>432</v>
          </cell>
          <cell r="D190" t="str">
            <v>434</v>
          </cell>
          <cell r="E190" t="str">
            <v>ROYAN</v>
          </cell>
          <cell r="F190" t="str">
            <v>0FK8 0FK8 S10_SFR_Type2</v>
          </cell>
          <cell r="G190">
            <v>43887</v>
          </cell>
          <cell r="H190">
            <v>1</v>
          </cell>
          <cell r="I190">
            <v>65</v>
          </cell>
          <cell r="J190">
            <v>0.63049999999999995</v>
          </cell>
          <cell r="K190">
            <v>1</v>
          </cell>
          <cell r="L190">
            <v>0</v>
          </cell>
          <cell r="M190" t="str">
            <v>CE21 NIORT</v>
          </cell>
          <cell r="N190" t="str">
            <v>A livrer de ADX 432 - SAINTES vers 434 - ROYAN</v>
          </cell>
          <cell r="O190" t="str">
            <v>KS0000010181</v>
          </cell>
        </row>
        <row r="191">
          <cell r="A191" t="str">
            <v>ARTENAY</v>
          </cell>
          <cell r="B191" t="str">
            <v>AQUITAINE</v>
          </cell>
          <cell r="C191" t="str">
            <v>435</v>
          </cell>
          <cell r="D191" t="str">
            <v>435</v>
          </cell>
          <cell r="E191" t="str">
            <v>ANGOULEME</v>
          </cell>
          <cell r="F191" t="str">
            <v>0F53 0F53 ALINEA</v>
          </cell>
          <cell r="G191">
            <v>43883</v>
          </cell>
          <cell r="H191">
            <v>132</v>
          </cell>
          <cell r="I191">
            <v>529</v>
          </cell>
          <cell r="J191">
            <v>161.345</v>
          </cell>
          <cell r="K191">
            <v>0</v>
          </cell>
          <cell r="L191">
            <v>1</v>
          </cell>
          <cell r="M191" t="str">
            <v>CE21 NIORT</v>
          </cell>
          <cell r="N191" t="str">
            <v>Aucune - Livraison Directe par CP</v>
          </cell>
          <cell r="O191" t="str">
            <v>AH0000034564</v>
          </cell>
        </row>
        <row r="192">
          <cell r="A192" t="str">
            <v>ARTENAY</v>
          </cell>
          <cell r="B192" t="str">
            <v>AQUITAINE</v>
          </cell>
          <cell r="C192" t="str">
            <v>435</v>
          </cell>
          <cell r="D192" t="str">
            <v>435</v>
          </cell>
          <cell r="E192" t="str">
            <v>ANGOULEME</v>
          </cell>
          <cell r="F192" t="str">
            <v>0EBF 0EBF 192500 HOME SHOPPING M6 BOUTIQUE FEVRIER 2020</v>
          </cell>
          <cell r="G192">
            <v>43889</v>
          </cell>
          <cell r="H192">
            <v>9</v>
          </cell>
          <cell r="I192">
            <v>287</v>
          </cell>
          <cell r="J192">
            <v>22.96</v>
          </cell>
          <cell r="K192">
            <v>0</v>
          </cell>
          <cell r="L192">
            <v>1</v>
          </cell>
          <cell r="M192" t="str">
            <v>CE21 NIORT</v>
          </cell>
          <cell r="N192" t="str">
            <v>Aucune - Livraison Directe par CP</v>
          </cell>
          <cell r="O192" t="str">
            <v>AH0000034936</v>
          </cell>
        </row>
        <row r="193">
          <cell r="A193" t="str">
            <v>ARTENAY</v>
          </cell>
          <cell r="B193" t="str">
            <v>AQUITAINE</v>
          </cell>
          <cell r="C193" t="str">
            <v>435</v>
          </cell>
          <cell r="D193" t="str">
            <v>435</v>
          </cell>
          <cell r="E193" t="str">
            <v>ANGOULEME</v>
          </cell>
          <cell r="F193" t="str">
            <v>0F79 0F79 DESBOUIS GRESIL 70132081</v>
          </cell>
          <cell r="G193">
            <v>43889</v>
          </cell>
          <cell r="H193">
            <v>6</v>
          </cell>
          <cell r="I193">
            <v>144</v>
          </cell>
          <cell r="J193">
            <v>10.944000000000001</v>
          </cell>
          <cell r="K193">
            <v>0</v>
          </cell>
          <cell r="L193">
            <v>1</v>
          </cell>
          <cell r="M193" t="str">
            <v>CE21 NIORT</v>
          </cell>
          <cell r="N193" t="str">
            <v>Aucune - Livraison Directe par CP</v>
          </cell>
          <cell r="O193" t="str">
            <v>AH0000034936</v>
          </cell>
        </row>
        <row r="194">
          <cell r="A194" t="str">
            <v>ARTENAY</v>
          </cell>
          <cell r="B194" t="str">
            <v>AQUITAINE</v>
          </cell>
          <cell r="C194" t="str">
            <v>435</v>
          </cell>
          <cell r="D194" t="str">
            <v>435</v>
          </cell>
          <cell r="E194" t="str">
            <v>ANGOULEME</v>
          </cell>
          <cell r="F194" t="str">
            <v>0F7B 0F7B DESBOUIS GRESIL_LOT1_70132091</v>
          </cell>
          <cell r="G194">
            <v>43889</v>
          </cell>
          <cell r="H194">
            <v>1</v>
          </cell>
          <cell r="I194">
            <v>31</v>
          </cell>
          <cell r="J194">
            <v>2.3559999999999999</v>
          </cell>
          <cell r="K194">
            <v>0</v>
          </cell>
          <cell r="L194">
            <v>1</v>
          </cell>
          <cell r="M194" t="str">
            <v>CE21 NIORT</v>
          </cell>
          <cell r="N194" t="str">
            <v>Aucune - Livraison Directe par CP</v>
          </cell>
          <cell r="O194" t="str">
            <v>AH0000034936</v>
          </cell>
        </row>
        <row r="195">
          <cell r="A195" t="str">
            <v>ARTENAY</v>
          </cell>
          <cell r="B195" t="str">
            <v>AQUITAINE</v>
          </cell>
          <cell r="C195" t="str">
            <v>435</v>
          </cell>
          <cell r="D195" t="str">
            <v>435</v>
          </cell>
          <cell r="E195" t="str">
            <v>ANGOULEME</v>
          </cell>
          <cell r="F195" t="str">
            <v>0F7C 0F7C DESBOUIS GRESIL_LOT2_70132091</v>
          </cell>
          <cell r="G195">
            <v>43889</v>
          </cell>
          <cell r="H195">
            <v>4</v>
          </cell>
          <cell r="I195">
            <v>129</v>
          </cell>
          <cell r="J195">
            <v>8.6430000000000007</v>
          </cell>
          <cell r="K195">
            <v>0</v>
          </cell>
          <cell r="L195">
            <v>1</v>
          </cell>
          <cell r="M195" t="str">
            <v>CE21 NIORT</v>
          </cell>
          <cell r="N195" t="str">
            <v>Aucune - Livraison Directe par CP</v>
          </cell>
          <cell r="O195" t="str">
            <v>AH0000034936</v>
          </cell>
        </row>
        <row r="196">
          <cell r="A196" t="str">
            <v>ARTENAY</v>
          </cell>
          <cell r="B196" t="str">
            <v>AQUITAINE</v>
          </cell>
          <cell r="C196" t="str">
            <v>435</v>
          </cell>
          <cell r="D196" t="str">
            <v>435</v>
          </cell>
          <cell r="E196" t="str">
            <v>ANGOULEME</v>
          </cell>
          <cell r="F196" t="str">
            <v>0F7D 0F7D DESBOUIS GRESIL 70132107</v>
          </cell>
          <cell r="G196">
            <v>43889</v>
          </cell>
          <cell r="H196">
            <v>6</v>
          </cell>
          <cell r="I196">
            <v>161</v>
          </cell>
          <cell r="J196">
            <v>12.236000000000001</v>
          </cell>
          <cell r="K196">
            <v>0</v>
          </cell>
          <cell r="L196">
            <v>1</v>
          </cell>
          <cell r="M196" t="str">
            <v>CE21 NIORT</v>
          </cell>
          <cell r="N196" t="str">
            <v>Aucune - Livraison Directe par CP</v>
          </cell>
          <cell r="O196" t="str">
            <v>AH0000034936</v>
          </cell>
        </row>
        <row r="197">
          <cell r="A197" t="str">
            <v>ARTENAY</v>
          </cell>
          <cell r="B197" t="str">
            <v>AQUITAINE</v>
          </cell>
          <cell r="C197" t="str">
            <v>435</v>
          </cell>
          <cell r="D197" t="str">
            <v>435</v>
          </cell>
          <cell r="E197" t="str">
            <v>ANGOULEME</v>
          </cell>
          <cell r="F197" t="str">
            <v>0FER 0FER 56146 ATELIER REUNIS</v>
          </cell>
          <cell r="G197">
            <v>43888</v>
          </cell>
          <cell r="H197">
            <v>1</v>
          </cell>
          <cell r="I197">
            <v>31</v>
          </cell>
          <cell r="J197">
            <v>1.9530000000000001</v>
          </cell>
          <cell r="K197">
            <v>1</v>
          </cell>
          <cell r="L197">
            <v>0</v>
          </cell>
          <cell r="M197" t="str">
            <v>CE21 NIORT</v>
          </cell>
          <cell r="N197" t="str">
            <v>Aucune - Livraison Directe par CP</v>
          </cell>
          <cell r="O197" t="str">
            <v>AH0000035168</v>
          </cell>
        </row>
        <row r="198">
          <cell r="A198" t="str">
            <v>ARTENAY</v>
          </cell>
          <cell r="B198" t="str">
            <v>AQUITAINE</v>
          </cell>
          <cell r="C198" t="str">
            <v>435</v>
          </cell>
          <cell r="D198" t="str">
            <v>435</v>
          </cell>
          <cell r="E198" t="str">
            <v>ANGOULEME</v>
          </cell>
          <cell r="F198" t="str">
            <v>0FHP 0FHP ENGIE-S_D6_D_Q</v>
          </cell>
          <cell r="G198">
            <v>43888</v>
          </cell>
          <cell r="H198">
            <v>1</v>
          </cell>
          <cell r="I198">
            <v>18</v>
          </cell>
          <cell r="J198">
            <v>0.26640000000000003</v>
          </cell>
          <cell r="K198">
            <v>1</v>
          </cell>
          <cell r="L198">
            <v>0</v>
          </cell>
          <cell r="M198" t="str">
            <v>CE21 NIORT</v>
          </cell>
          <cell r="N198" t="str">
            <v>Aucune - Livraison Directe par CP</v>
          </cell>
          <cell r="O198" t="str">
            <v>AH0000035168</v>
          </cell>
        </row>
        <row r="199">
          <cell r="A199" t="str">
            <v>CORBAS</v>
          </cell>
          <cell r="B199" t="str">
            <v>AQUITAINE</v>
          </cell>
          <cell r="C199" t="str">
            <v>435</v>
          </cell>
          <cell r="D199" t="str">
            <v>435</v>
          </cell>
          <cell r="E199" t="str">
            <v>ANGOULEME</v>
          </cell>
          <cell r="F199" t="str">
            <v>0FEC 0FEC S10_SFR_Type2</v>
          </cell>
          <cell r="G199">
            <v>43887</v>
          </cell>
          <cell r="H199">
            <v>1</v>
          </cell>
          <cell r="I199">
            <v>265</v>
          </cell>
          <cell r="J199">
            <v>2.4380000000000002</v>
          </cell>
          <cell r="K199">
            <v>1</v>
          </cell>
          <cell r="L199">
            <v>0</v>
          </cell>
          <cell r="M199" t="str">
            <v>CE21 NIORT</v>
          </cell>
          <cell r="N199" t="str">
            <v>Aucune - Livraison Directe par CP</v>
          </cell>
          <cell r="O199" t="str">
            <v>KS0000010182</v>
          </cell>
        </row>
        <row r="200">
          <cell r="A200" t="str">
            <v>CORBAS</v>
          </cell>
          <cell r="B200" t="str">
            <v>AQUITAINE</v>
          </cell>
          <cell r="C200" t="str">
            <v>435</v>
          </cell>
          <cell r="D200" t="str">
            <v>435</v>
          </cell>
          <cell r="E200" t="str">
            <v>ANGOULEME</v>
          </cell>
          <cell r="F200" t="str">
            <v>0FGD 0FGD S10_SFR_Type2</v>
          </cell>
          <cell r="G200">
            <v>43887</v>
          </cell>
          <cell r="H200">
            <v>1</v>
          </cell>
          <cell r="I200">
            <v>155</v>
          </cell>
          <cell r="J200">
            <v>1.4415</v>
          </cell>
          <cell r="K200">
            <v>1</v>
          </cell>
          <cell r="L200">
            <v>0</v>
          </cell>
          <cell r="M200" t="str">
            <v>CE21 NIORT</v>
          </cell>
          <cell r="N200" t="str">
            <v>Aucune - Livraison Directe par CP</v>
          </cell>
          <cell r="O200" t="str">
            <v>KS0000010182</v>
          </cell>
        </row>
        <row r="201">
          <cell r="A201" t="str">
            <v>CORBAS</v>
          </cell>
          <cell r="B201" t="str">
            <v>AQUITAINE</v>
          </cell>
          <cell r="C201" t="str">
            <v>435</v>
          </cell>
          <cell r="D201" t="str">
            <v>435</v>
          </cell>
          <cell r="E201" t="str">
            <v>ANGOULEME</v>
          </cell>
          <cell r="F201" t="str">
            <v>0FK8 0FK8 S10_SFR_Type2</v>
          </cell>
          <cell r="G201">
            <v>43887</v>
          </cell>
          <cell r="H201">
            <v>1</v>
          </cell>
          <cell r="I201">
            <v>117</v>
          </cell>
          <cell r="J201">
            <v>1.1349</v>
          </cell>
          <cell r="K201">
            <v>1</v>
          </cell>
          <cell r="L201">
            <v>0</v>
          </cell>
          <cell r="M201" t="str">
            <v>CE21 NIORT</v>
          </cell>
          <cell r="N201" t="str">
            <v>Aucune - Livraison Directe par CP</v>
          </cell>
          <cell r="O201" t="str">
            <v>KS0000010182</v>
          </cell>
        </row>
        <row r="202">
          <cell r="A202" t="str">
            <v>ARTENAY</v>
          </cell>
          <cell r="B202" t="str">
            <v>AQUITAINE</v>
          </cell>
          <cell r="C202" t="str">
            <v>435</v>
          </cell>
          <cell r="D202" t="str">
            <v>437</v>
          </cell>
          <cell r="E202" t="str">
            <v>COGNAC</v>
          </cell>
          <cell r="F202" t="str">
            <v>0F53 0F53 ALINEA</v>
          </cell>
          <cell r="G202">
            <v>43883</v>
          </cell>
          <cell r="H202">
            <v>27</v>
          </cell>
          <cell r="I202">
            <v>81</v>
          </cell>
          <cell r="J202">
            <v>24.704999999999998</v>
          </cell>
          <cell r="K202">
            <v>1</v>
          </cell>
          <cell r="L202">
            <v>0</v>
          </cell>
          <cell r="M202" t="str">
            <v>CE21 NIORT</v>
          </cell>
          <cell r="N202" t="str">
            <v>A livrer de ADX 435 - ANGOULEME vers 437 - COGNAC</v>
          </cell>
          <cell r="O202" t="str">
            <v>AH0000034565</v>
          </cell>
        </row>
        <row r="203">
          <cell r="A203" t="str">
            <v>ARTENAY</v>
          </cell>
          <cell r="B203" t="str">
            <v>AQUITAINE</v>
          </cell>
          <cell r="C203" t="str">
            <v>435</v>
          </cell>
          <cell r="D203" t="str">
            <v>437</v>
          </cell>
          <cell r="E203" t="str">
            <v>COGNAC</v>
          </cell>
          <cell r="F203" t="str">
            <v>0EBF 0EBF 192500 HOME SHOPPING M6 BOUTIQUE FEVRIER 2020</v>
          </cell>
          <cell r="G203">
            <v>43889</v>
          </cell>
          <cell r="H203">
            <v>5</v>
          </cell>
          <cell r="I203">
            <v>117</v>
          </cell>
          <cell r="J203">
            <v>9.36</v>
          </cell>
          <cell r="K203">
            <v>1</v>
          </cell>
          <cell r="L203">
            <v>0</v>
          </cell>
          <cell r="M203" t="str">
            <v>CE21 NIORT</v>
          </cell>
          <cell r="N203" t="str">
            <v>A livrer de ADX 435 - ANGOULEME vers 437 - COGNAC</v>
          </cell>
          <cell r="O203" t="str">
            <v>AH0000034937</v>
          </cell>
        </row>
        <row r="204">
          <cell r="A204" t="str">
            <v>ARTENAY</v>
          </cell>
          <cell r="B204" t="str">
            <v>AQUITAINE</v>
          </cell>
          <cell r="C204" t="str">
            <v>435</v>
          </cell>
          <cell r="D204" t="str">
            <v>437</v>
          </cell>
          <cell r="E204" t="str">
            <v>COGNAC</v>
          </cell>
          <cell r="F204" t="str">
            <v>0F79 0F79 DESBOUIS GRESIL 70132081</v>
          </cell>
          <cell r="G204">
            <v>43889</v>
          </cell>
          <cell r="H204">
            <v>2</v>
          </cell>
          <cell r="I204">
            <v>65</v>
          </cell>
          <cell r="J204">
            <v>4.9400000000000004</v>
          </cell>
          <cell r="K204">
            <v>1</v>
          </cell>
          <cell r="L204">
            <v>0</v>
          </cell>
          <cell r="M204" t="str">
            <v>CE21 NIORT</v>
          </cell>
          <cell r="N204" t="str">
            <v>A livrer de ADX 435 - ANGOULEME vers 437 - COGNAC</v>
          </cell>
          <cell r="O204" t="str">
            <v>AH0000034937</v>
          </cell>
        </row>
        <row r="205">
          <cell r="A205" t="str">
            <v>ARTENAY</v>
          </cell>
          <cell r="B205" t="str">
            <v>AQUITAINE</v>
          </cell>
          <cell r="C205" t="str">
            <v>435</v>
          </cell>
          <cell r="D205" t="str">
            <v>437</v>
          </cell>
          <cell r="E205" t="str">
            <v>COGNAC</v>
          </cell>
          <cell r="F205" t="str">
            <v>0F7C 0F7C DESBOUIS GRESIL_LOT2_70132091</v>
          </cell>
          <cell r="G205">
            <v>43889</v>
          </cell>
          <cell r="H205">
            <v>1</v>
          </cell>
          <cell r="I205">
            <v>33</v>
          </cell>
          <cell r="J205">
            <v>2.2109999999999999</v>
          </cell>
          <cell r="K205">
            <v>1</v>
          </cell>
          <cell r="L205">
            <v>0</v>
          </cell>
          <cell r="M205" t="str">
            <v>CE21 NIORT</v>
          </cell>
          <cell r="N205" t="str">
            <v>A livrer de ADX 435 - ANGOULEME vers 437 - COGNAC</v>
          </cell>
          <cell r="O205" t="str">
            <v>AH0000034937</v>
          </cell>
        </row>
        <row r="206">
          <cell r="A206" t="str">
            <v>ARTENAY</v>
          </cell>
          <cell r="B206" t="str">
            <v>AQUITAINE</v>
          </cell>
          <cell r="C206" t="str">
            <v>435</v>
          </cell>
          <cell r="D206" t="str">
            <v>437</v>
          </cell>
          <cell r="E206" t="str">
            <v>COGNAC</v>
          </cell>
          <cell r="F206" t="str">
            <v>0F7D 0F7D DESBOUIS GRESIL 70132107</v>
          </cell>
          <cell r="G206">
            <v>43889</v>
          </cell>
          <cell r="H206">
            <v>2</v>
          </cell>
          <cell r="I206">
            <v>56</v>
          </cell>
          <cell r="J206">
            <v>4.2560000000000002</v>
          </cell>
          <cell r="K206">
            <v>1</v>
          </cell>
          <cell r="L206">
            <v>0</v>
          </cell>
          <cell r="M206" t="str">
            <v>CE21 NIORT</v>
          </cell>
          <cell r="N206" t="str">
            <v>A livrer de ADX 435 - ANGOULEME vers 437 - COGNAC</v>
          </cell>
          <cell r="O206" t="str">
            <v>AH0000034937</v>
          </cell>
        </row>
        <row r="207">
          <cell r="A207" t="str">
            <v>ARTENAY</v>
          </cell>
          <cell r="B207" t="str">
            <v>AQUITAINE</v>
          </cell>
          <cell r="C207" t="str">
            <v>435</v>
          </cell>
          <cell r="D207" t="str">
            <v>437</v>
          </cell>
          <cell r="E207" t="str">
            <v>COGNAC</v>
          </cell>
          <cell r="F207" t="str">
            <v>0FER 0FER 56146 ATELIER REUNIS</v>
          </cell>
          <cell r="G207">
            <v>43888</v>
          </cell>
          <cell r="H207">
            <v>1</v>
          </cell>
          <cell r="I207">
            <v>10</v>
          </cell>
          <cell r="J207">
            <v>0.63</v>
          </cell>
          <cell r="K207">
            <v>1</v>
          </cell>
          <cell r="L207">
            <v>0</v>
          </cell>
          <cell r="M207" t="str">
            <v>CE21 NIORT</v>
          </cell>
          <cell r="N207" t="str">
            <v>A livrer de ADX 435 - ANGOULEME vers 437 - COGNAC</v>
          </cell>
          <cell r="O207" t="str">
            <v>AH0000035168</v>
          </cell>
        </row>
        <row r="208">
          <cell r="A208" t="str">
            <v>ARTENAY</v>
          </cell>
          <cell r="B208" t="str">
            <v>AQUITAINE</v>
          </cell>
          <cell r="C208" t="str">
            <v>435</v>
          </cell>
          <cell r="D208" t="str">
            <v>437</v>
          </cell>
          <cell r="E208" t="str">
            <v>COGNAC</v>
          </cell>
          <cell r="F208" t="str">
            <v>0FHP 0FHP ENGIE-S_D6_D_Q</v>
          </cell>
          <cell r="G208">
            <v>43888</v>
          </cell>
          <cell r="H208">
            <v>1</v>
          </cell>
          <cell r="I208">
            <v>1</v>
          </cell>
          <cell r="J208">
            <v>1.4800000000000001E-2</v>
          </cell>
          <cell r="K208">
            <v>1</v>
          </cell>
          <cell r="L208">
            <v>0</v>
          </cell>
          <cell r="M208" t="str">
            <v>CE21 NIORT</v>
          </cell>
          <cell r="N208" t="str">
            <v>A livrer de ADX 435 - ANGOULEME vers 437 - COGNAC</v>
          </cell>
          <cell r="O208" t="str">
            <v>AH0000035168</v>
          </cell>
        </row>
        <row r="209">
          <cell r="A209" t="str">
            <v>CORBAS</v>
          </cell>
          <cell r="B209" t="str">
            <v>AQUITAINE</v>
          </cell>
          <cell r="C209" t="str">
            <v>435</v>
          </cell>
          <cell r="D209" t="str">
            <v>437</v>
          </cell>
          <cell r="E209" t="str">
            <v>COGNAC</v>
          </cell>
          <cell r="F209" t="str">
            <v>0FEC 0FEC S10_SFR_Type2</v>
          </cell>
          <cell r="G209">
            <v>43887</v>
          </cell>
          <cell r="H209">
            <v>1</v>
          </cell>
          <cell r="I209">
            <v>90</v>
          </cell>
          <cell r="J209">
            <v>0.82799999999999996</v>
          </cell>
          <cell r="K209">
            <v>1</v>
          </cell>
          <cell r="L209">
            <v>0</v>
          </cell>
          <cell r="M209" t="str">
            <v>CE21 NIORT</v>
          </cell>
          <cell r="N209" t="str">
            <v>A livrer de ADX 435 - ANGOULEME vers 437 - COGNAC</v>
          </cell>
          <cell r="O209" t="str">
            <v>KS0000010182</v>
          </cell>
        </row>
        <row r="210">
          <cell r="A210" t="str">
            <v>CORBAS</v>
          </cell>
          <cell r="B210" t="str">
            <v>AQUITAINE</v>
          </cell>
          <cell r="C210" t="str">
            <v>435</v>
          </cell>
          <cell r="D210" t="str">
            <v>437</v>
          </cell>
          <cell r="E210" t="str">
            <v>COGNAC</v>
          </cell>
          <cell r="F210" t="str">
            <v>0FGD 0FGD S10_SFR_Type2</v>
          </cell>
          <cell r="G210">
            <v>43887</v>
          </cell>
          <cell r="H210">
            <v>1</v>
          </cell>
          <cell r="I210">
            <v>67</v>
          </cell>
          <cell r="J210">
            <v>0.62309999999999999</v>
          </cell>
          <cell r="K210">
            <v>1</v>
          </cell>
          <cell r="L210">
            <v>0</v>
          </cell>
          <cell r="M210" t="str">
            <v>CE21 NIORT</v>
          </cell>
          <cell r="N210" t="str">
            <v>A livrer de ADX 435 - ANGOULEME vers 437 - COGNAC</v>
          </cell>
          <cell r="O210" t="str">
            <v>KS0000010182</v>
          </cell>
        </row>
        <row r="211">
          <cell r="A211" t="str">
            <v>CORBAS</v>
          </cell>
          <cell r="B211" t="str">
            <v>AQUITAINE</v>
          </cell>
          <cell r="C211" t="str">
            <v>435</v>
          </cell>
          <cell r="D211" t="str">
            <v>437</v>
          </cell>
          <cell r="E211" t="str">
            <v>COGNAC</v>
          </cell>
          <cell r="F211" t="str">
            <v>0FK8 0FK8 S10_SFR_Type2</v>
          </cell>
          <cell r="G211">
            <v>43887</v>
          </cell>
          <cell r="H211">
            <v>1</v>
          </cell>
          <cell r="I211">
            <v>54</v>
          </cell>
          <cell r="J211">
            <v>0.52380000000000004</v>
          </cell>
          <cell r="K211">
            <v>1</v>
          </cell>
          <cell r="L211">
            <v>0</v>
          </cell>
          <cell r="M211" t="str">
            <v>CE21 NIORT</v>
          </cell>
          <cell r="N211" t="str">
            <v>A livrer de ADX 435 - ANGOULEME vers 437 - COGNAC</v>
          </cell>
          <cell r="O211" t="str">
            <v>KS0000010182</v>
          </cell>
        </row>
        <row r="212">
          <cell r="A212" t="str">
            <v>ARTENAY</v>
          </cell>
          <cell r="B212" t="str">
            <v>AQUITAINE</v>
          </cell>
          <cell r="C212" t="str">
            <v>438</v>
          </cell>
          <cell r="D212" t="str">
            <v>438</v>
          </cell>
          <cell r="E212" t="str">
            <v>PERIGUEUX</v>
          </cell>
          <cell r="F212" t="str">
            <v>0F53 0F53 ALINEA</v>
          </cell>
          <cell r="G212">
            <v>43883</v>
          </cell>
          <cell r="H212">
            <v>45</v>
          </cell>
          <cell r="I212">
            <v>156</v>
          </cell>
          <cell r="J212">
            <v>47.58</v>
          </cell>
          <cell r="K212">
            <v>2</v>
          </cell>
          <cell r="L212">
            <v>0</v>
          </cell>
          <cell r="M212" t="str">
            <v>CE04 BORDEAUX</v>
          </cell>
          <cell r="N212" t="str">
            <v>Aucune - Livraison Directe par CP</v>
          </cell>
          <cell r="O212" t="str">
            <v>AH0000034566</v>
          </cell>
          <cell r="P212" t="str">
            <v>AH0000034567</v>
          </cell>
        </row>
        <row r="213">
          <cell r="A213" t="str">
            <v>ARTENAY</v>
          </cell>
          <cell r="B213" t="str">
            <v>AQUITAINE</v>
          </cell>
          <cell r="C213" t="str">
            <v>438</v>
          </cell>
          <cell r="D213" t="str">
            <v>438</v>
          </cell>
          <cell r="E213" t="str">
            <v>PERIGUEUX</v>
          </cell>
          <cell r="F213" t="str">
            <v>0EBF 0EBF 192500 HOME SHOPPING M6 BOUTIQUE FEVRIER 2020</v>
          </cell>
          <cell r="G213">
            <v>43889</v>
          </cell>
          <cell r="H213">
            <v>5</v>
          </cell>
          <cell r="I213">
            <v>151</v>
          </cell>
          <cell r="J213">
            <v>12.08</v>
          </cell>
          <cell r="K213">
            <v>0</v>
          </cell>
          <cell r="L213">
            <v>1</v>
          </cell>
          <cell r="M213" t="str">
            <v>CE04 BORDEAUX</v>
          </cell>
          <cell r="N213" t="str">
            <v>Aucune - Livraison Directe par CP</v>
          </cell>
          <cell r="O213" t="str">
            <v>AH0000034938</v>
          </cell>
        </row>
        <row r="214">
          <cell r="A214" t="str">
            <v>ARTENAY</v>
          </cell>
          <cell r="B214" t="str">
            <v>AQUITAINE</v>
          </cell>
          <cell r="C214" t="str">
            <v>438</v>
          </cell>
          <cell r="D214" t="str">
            <v>438</v>
          </cell>
          <cell r="E214" t="str">
            <v>PERIGUEUX</v>
          </cell>
          <cell r="F214" t="str">
            <v>0F79 0F79 DESBOUIS GRESIL 70132081</v>
          </cell>
          <cell r="G214">
            <v>43889</v>
          </cell>
          <cell r="H214">
            <v>5</v>
          </cell>
          <cell r="I214">
            <v>159</v>
          </cell>
          <cell r="J214">
            <v>12.084</v>
          </cell>
          <cell r="K214">
            <v>0</v>
          </cell>
          <cell r="L214">
            <v>1</v>
          </cell>
          <cell r="M214" t="str">
            <v>CE04 BORDEAUX</v>
          </cell>
          <cell r="N214" t="str">
            <v>Aucune - Livraison Directe par CP</v>
          </cell>
          <cell r="O214" t="str">
            <v>AH0000034938</v>
          </cell>
        </row>
        <row r="215">
          <cell r="A215" t="str">
            <v>ARTENAY</v>
          </cell>
          <cell r="B215" t="str">
            <v>AQUITAINE</v>
          </cell>
          <cell r="C215" t="str">
            <v>438</v>
          </cell>
          <cell r="D215" t="str">
            <v>438</v>
          </cell>
          <cell r="E215" t="str">
            <v>PERIGUEUX</v>
          </cell>
          <cell r="F215" t="str">
            <v>0F7B 0F7B DESBOUIS GRESIL_LOT1_70132091</v>
          </cell>
          <cell r="G215">
            <v>43889</v>
          </cell>
          <cell r="H215">
            <v>1</v>
          </cell>
          <cell r="I215">
            <v>31</v>
          </cell>
          <cell r="J215">
            <v>2.3559999999999999</v>
          </cell>
          <cell r="K215">
            <v>0</v>
          </cell>
          <cell r="L215">
            <v>1</v>
          </cell>
          <cell r="M215" t="str">
            <v>CE04 BORDEAUX</v>
          </cell>
          <cell r="N215" t="str">
            <v>Aucune - Livraison Directe par CP</v>
          </cell>
          <cell r="O215" t="str">
            <v>AH0000034938</v>
          </cell>
        </row>
        <row r="216">
          <cell r="A216" t="str">
            <v>ARTENAY</v>
          </cell>
          <cell r="B216" t="str">
            <v>AQUITAINE</v>
          </cell>
          <cell r="C216" t="str">
            <v>438</v>
          </cell>
          <cell r="D216" t="str">
            <v>438</v>
          </cell>
          <cell r="E216" t="str">
            <v>PERIGUEUX</v>
          </cell>
          <cell r="F216" t="str">
            <v>0F7C 0F7C DESBOUIS GRESIL_LOT2_70132091</v>
          </cell>
          <cell r="G216">
            <v>43889</v>
          </cell>
          <cell r="H216">
            <v>4</v>
          </cell>
          <cell r="I216">
            <v>111</v>
          </cell>
          <cell r="J216">
            <v>7.4370000000000003</v>
          </cell>
          <cell r="K216">
            <v>0</v>
          </cell>
          <cell r="L216">
            <v>1</v>
          </cell>
          <cell r="M216" t="str">
            <v>CE04 BORDEAUX</v>
          </cell>
          <cell r="N216" t="str">
            <v>Aucune - Livraison Directe par CP</v>
          </cell>
          <cell r="O216" t="str">
            <v>AH0000034938</v>
          </cell>
        </row>
        <row r="217">
          <cell r="A217" t="str">
            <v>ARTENAY</v>
          </cell>
          <cell r="B217" t="str">
            <v>AQUITAINE</v>
          </cell>
          <cell r="C217" t="str">
            <v>438</v>
          </cell>
          <cell r="D217" t="str">
            <v>438</v>
          </cell>
          <cell r="E217" t="str">
            <v>PERIGUEUX</v>
          </cell>
          <cell r="F217" t="str">
            <v>0F7D 0F7D DESBOUIS GRESIL 70132107</v>
          </cell>
          <cell r="G217">
            <v>43889</v>
          </cell>
          <cell r="H217">
            <v>5</v>
          </cell>
          <cell r="I217">
            <v>154</v>
          </cell>
          <cell r="J217">
            <v>11.704000000000001</v>
          </cell>
          <cell r="K217">
            <v>0</v>
          </cell>
          <cell r="L217">
            <v>1</v>
          </cell>
          <cell r="M217" t="str">
            <v>CE04 BORDEAUX</v>
          </cell>
          <cell r="N217" t="str">
            <v>Aucune - Livraison Directe par CP</v>
          </cell>
          <cell r="O217" t="str">
            <v>AH0000034938</v>
          </cell>
        </row>
        <row r="218">
          <cell r="A218" t="str">
            <v>ARTENAY</v>
          </cell>
          <cell r="B218" t="str">
            <v>AQUITAINE</v>
          </cell>
          <cell r="C218" t="str">
            <v>438</v>
          </cell>
          <cell r="D218" t="str">
            <v>438</v>
          </cell>
          <cell r="E218" t="str">
            <v>PERIGUEUX</v>
          </cell>
          <cell r="F218" t="str">
            <v>0FER 0FER 56146 ATELIER REUNIS</v>
          </cell>
          <cell r="G218">
            <v>43888</v>
          </cell>
          <cell r="H218">
            <v>1</v>
          </cell>
          <cell r="I218">
            <v>16</v>
          </cell>
          <cell r="J218">
            <v>1.008</v>
          </cell>
          <cell r="K218">
            <v>1</v>
          </cell>
          <cell r="L218">
            <v>0</v>
          </cell>
          <cell r="M218" t="str">
            <v>CE04 BORDEAUX</v>
          </cell>
          <cell r="N218" t="str">
            <v>Aucune - Livraison Directe par CP</v>
          </cell>
          <cell r="O218" t="str">
            <v>AH0000035169</v>
          </cell>
        </row>
        <row r="219">
          <cell r="A219" t="str">
            <v>ARTENAY</v>
          </cell>
          <cell r="B219" t="str">
            <v>AQUITAINE</v>
          </cell>
          <cell r="C219" t="str">
            <v>438</v>
          </cell>
          <cell r="D219" t="str">
            <v>438</v>
          </cell>
          <cell r="E219" t="str">
            <v>PERIGUEUX</v>
          </cell>
          <cell r="F219" t="str">
            <v>0FHP 0FHP ENGIE-S_D6_D_Q</v>
          </cell>
          <cell r="G219">
            <v>43888</v>
          </cell>
          <cell r="H219">
            <v>1</v>
          </cell>
          <cell r="I219">
            <v>13</v>
          </cell>
          <cell r="J219">
            <v>0.19239999999999999</v>
          </cell>
          <cell r="K219">
            <v>1</v>
          </cell>
          <cell r="L219">
            <v>0</v>
          </cell>
          <cell r="M219" t="str">
            <v>CE04 BORDEAUX</v>
          </cell>
          <cell r="N219" t="str">
            <v>Aucune - Livraison Directe par CP</v>
          </cell>
          <cell r="O219" t="str">
            <v>AH0000035169</v>
          </cell>
        </row>
        <row r="220">
          <cell r="A220" t="str">
            <v>CORBAS</v>
          </cell>
          <cell r="B220" t="str">
            <v>AQUITAINE</v>
          </cell>
          <cell r="C220" t="str">
            <v>438</v>
          </cell>
          <cell r="D220" t="str">
            <v>438</v>
          </cell>
          <cell r="E220" t="str">
            <v>PERIGUEUX</v>
          </cell>
          <cell r="F220" t="str">
            <v>0FEC 0FEC S10_SFR_Type2</v>
          </cell>
          <cell r="G220">
            <v>43887</v>
          </cell>
          <cell r="H220">
            <v>1</v>
          </cell>
          <cell r="I220">
            <v>114</v>
          </cell>
          <cell r="J220">
            <v>1.0488</v>
          </cell>
          <cell r="K220">
            <v>1</v>
          </cell>
          <cell r="L220">
            <v>0</v>
          </cell>
          <cell r="M220" t="str">
            <v>CE04 BORDEAUX</v>
          </cell>
          <cell r="N220" t="str">
            <v>Aucune - Livraison Directe par CP</v>
          </cell>
          <cell r="O220" t="str">
            <v>KS0000010183</v>
          </cell>
        </row>
        <row r="221">
          <cell r="A221" t="str">
            <v>CORBAS</v>
          </cell>
          <cell r="B221" t="str">
            <v>AQUITAINE</v>
          </cell>
          <cell r="C221" t="str">
            <v>438</v>
          </cell>
          <cell r="D221" t="str">
            <v>438</v>
          </cell>
          <cell r="E221" t="str">
            <v>PERIGUEUX</v>
          </cell>
          <cell r="F221" t="str">
            <v>0FGD 0FGD S10_SFR_Type2</v>
          </cell>
          <cell r="G221">
            <v>43887</v>
          </cell>
          <cell r="H221">
            <v>1</v>
          </cell>
          <cell r="I221">
            <v>100</v>
          </cell>
          <cell r="J221">
            <v>0.93</v>
          </cell>
          <cell r="K221">
            <v>1</v>
          </cell>
          <cell r="L221">
            <v>0</v>
          </cell>
          <cell r="M221" t="str">
            <v>CE04 BORDEAUX</v>
          </cell>
          <cell r="N221" t="str">
            <v>Aucune - Livraison Directe par CP</v>
          </cell>
          <cell r="O221" t="str">
            <v>KS0000010183</v>
          </cell>
        </row>
        <row r="222">
          <cell r="A222" t="str">
            <v>CORBAS</v>
          </cell>
          <cell r="B222" t="str">
            <v>AQUITAINE</v>
          </cell>
          <cell r="C222" t="str">
            <v>438</v>
          </cell>
          <cell r="D222" t="str">
            <v>438</v>
          </cell>
          <cell r="E222" t="str">
            <v>PERIGUEUX</v>
          </cell>
          <cell r="F222" t="str">
            <v>0FK8 0FK8 S10_SFR_Type2</v>
          </cell>
          <cell r="G222">
            <v>43887</v>
          </cell>
          <cell r="H222">
            <v>1</v>
          </cell>
          <cell r="I222">
            <v>75</v>
          </cell>
          <cell r="J222">
            <v>0.72750000000000004</v>
          </cell>
          <cell r="K222">
            <v>1</v>
          </cell>
          <cell r="L222">
            <v>0</v>
          </cell>
          <cell r="M222" t="str">
            <v>CE04 BORDEAUX</v>
          </cell>
          <cell r="N222" t="str">
            <v>Aucune - Livraison Directe par CP</v>
          </cell>
          <cell r="O222" t="str">
            <v>KS0000010183</v>
          </cell>
        </row>
        <row r="223">
          <cell r="A223" t="str">
            <v>ARTENAY</v>
          </cell>
          <cell r="B223" t="str">
            <v>AQUITAINE</v>
          </cell>
          <cell r="C223" t="str">
            <v>438</v>
          </cell>
          <cell r="D223" t="str">
            <v>440</v>
          </cell>
          <cell r="E223" t="str">
            <v>BERGERAC</v>
          </cell>
          <cell r="F223" t="str">
            <v>0EBF 0EBF 192500 HOME SHOPPING M6 BOUTIQUE FEVRIER 2020</v>
          </cell>
          <cell r="G223">
            <v>43889</v>
          </cell>
          <cell r="H223">
            <v>3</v>
          </cell>
          <cell r="I223">
            <v>82</v>
          </cell>
          <cell r="J223">
            <v>6.56</v>
          </cell>
          <cell r="K223">
            <v>1</v>
          </cell>
          <cell r="L223">
            <v>0</v>
          </cell>
          <cell r="M223" t="str">
            <v>CE04 BORDEAUX</v>
          </cell>
          <cell r="N223" t="str">
            <v>A livrer de ADX 438 - PERIGUEUX vers 440 - BERGERAC</v>
          </cell>
          <cell r="O223" t="str">
            <v>AH0000034939</v>
          </cell>
        </row>
        <row r="224">
          <cell r="A224" t="str">
            <v>ARTENAY</v>
          </cell>
          <cell r="B224" t="str">
            <v>AQUITAINE</v>
          </cell>
          <cell r="C224" t="str">
            <v>438</v>
          </cell>
          <cell r="D224" t="str">
            <v>440</v>
          </cell>
          <cell r="E224" t="str">
            <v>BERGERAC</v>
          </cell>
          <cell r="F224" t="str">
            <v>0F79 0F79 DESBOUIS GRESIL 70132081</v>
          </cell>
          <cell r="G224">
            <v>43889</v>
          </cell>
          <cell r="H224">
            <v>2</v>
          </cell>
          <cell r="I224">
            <v>49</v>
          </cell>
          <cell r="J224">
            <v>3.7240000000000002</v>
          </cell>
          <cell r="K224">
            <v>1</v>
          </cell>
          <cell r="L224">
            <v>0</v>
          </cell>
          <cell r="M224" t="str">
            <v>CE04 BORDEAUX</v>
          </cell>
          <cell r="N224" t="str">
            <v>A livrer de ADX 438 - PERIGUEUX vers 440 - BERGERAC</v>
          </cell>
          <cell r="O224" t="str">
            <v>AH0000034939</v>
          </cell>
        </row>
        <row r="225">
          <cell r="A225" t="str">
            <v>ARTENAY</v>
          </cell>
          <cell r="B225" t="str">
            <v>AQUITAINE</v>
          </cell>
          <cell r="C225" t="str">
            <v>438</v>
          </cell>
          <cell r="D225" t="str">
            <v>440</v>
          </cell>
          <cell r="E225" t="str">
            <v>BERGERAC</v>
          </cell>
          <cell r="F225" t="str">
            <v>0F7B 0F7B DESBOUIS GRESIL_LOT1_70132091</v>
          </cell>
          <cell r="G225">
            <v>43889</v>
          </cell>
          <cell r="H225">
            <v>1</v>
          </cell>
          <cell r="I225">
            <v>15</v>
          </cell>
          <cell r="J225">
            <v>1.1399999999999999</v>
          </cell>
          <cell r="K225">
            <v>1</v>
          </cell>
          <cell r="L225">
            <v>0</v>
          </cell>
          <cell r="M225" t="str">
            <v>CE04 BORDEAUX</v>
          </cell>
          <cell r="N225" t="str">
            <v>A livrer de ADX 438 - PERIGUEUX vers 440 - BERGERAC</v>
          </cell>
          <cell r="O225" t="str">
            <v>AH0000034939</v>
          </cell>
        </row>
        <row r="226">
          <cell r="A226" t="str">
            <v>ARTENAY</v>
          </cell>
          <cell r="B226" t="str">
            <v>AQUITAINE</v>
          </cell>
          <cell r="C226" t="str">
            <v>438</v>
          </cell>
          <cell r="D226" t="str">
            <v>440</v>
          </cell>
          <cell r="E226" t="str">
            <v>BERGERAC</v>
          </cell>
          <cell r="F226" t="str">
            <v>0F7C 0F7C DESBOUIS GRESIL_LOT2_70132091</v>
          </cell>
          <cell r="G226">
            <v>43889</v>
          </cell>
          <cell r="H226">
            <v>2</v>
          </cell>
          <cell r="I226">
            <v>40</v>
          </cell>
          <cell r="J226">
            <v>2.68</v>
          </cell>
          <cell r="K226">
            <v>1</v>
          </cell>
          <cell r="L226">
            <v>0</v>
          </cell>
          <cell r="M226" t="str">
            <v>CE04 BORDEAUX</v>
          </cell>
          <cell r="N226" t="str">
            <v>A livrer de ADX 438 - PERIGUEUX vers 440 - BERGERAC</v>
          </cell>
          <cell r="O226" t="str">
            <v>AH0000034939</v>
          </cell>
        </row>
        <row r="227">
          <cell r="A227" t="str">
            <v>ARTENAY</v>
          </cell>
          <cell r="B227" t="str">
            <v>AQUITAINE</v>
          </cell>
          <cell r="C227" t="str">
            <v>438</v>
          </cell>
          <cell r="D227" t="str">
            <v>440</v>
          </cell>
          <cell r="E227" t="str">
            <v>BERGERAC</v>
          </cell>
          <cell r="F227" t="str">
            <v>0F7D 0F7D DESBOUIS GRESIL 70132107</v>
          </cell>
          <cell r="G227">
            <v>43889</v>
          </cell>
          <cell r="H227">
            <v>2</v>
          </cell>
          <cell r="I227">
            <v>46</v>
          </cell>
          <cell r="J227">
            <v>3.496</v>
          </cell>
          <cell r="K227">
            <v>1</v>
          </cell>
          <cell r="L227">
            <v>0</v>
          </cell>
          <cell r="M227" t="str">
            <v>CE04 BORDEAUX</v>
          </cell>
          <cell r="N227" t="str">
            <v>A livrer de ADX 438 - PERIGUEUX vers 440 - BERGERAC</v>
          </cell>
          <cell r="O227" t="str">
            <v>AH0000034939</v>
          </cell>
        </row>
        <row r="228">
          <cell r="A228" t="str">
            <v>ARTENAY</v>
          </cell>
          <cell r="B228" t="str">
            <v>AQUITAINE</v>
          </cell>
          <cell r="C228" t="str">
            <v>438</v>
          </cell>
          <cell r="D228" t="str">
            <v>440</v>
          </cell>
          <cell r="E228" t="str">
            <v>BERGERAC</v>
          </cell>
          <cell r="F228" t="str">
            <v>0FER 0FER 56146 ATELIER REUNIS</v>
          </cell>
          <cell r="G228">
            <v>43888</v>
          </cell>
          <cell r="H228">
            <v>1</v>
          </cell>
          <cell r="I228">
            <v>15</v>
          </cell>
          <cell r="J228">
            <v>0.94499999999999995</v>
          </cell>
          <cell r="K228">
            <v>1</v>
          </cell>
          <cell r="L228">
            <v>0</v>
          </cell>
          <cell r="M228" t="str">
            <v>CE04 BORDEAUX</v>
          </cell>
          <cell r="N228" t="str">
            <v>A livrer de ADX 438 - PERIGUEUX vers 440 - BERGERAC</v>
          </cell>
          <cell r="O228" t="str">
            <v>AH0000035169</v>
          </cell>
        </row>
        <row r="229">
          <cell r="A229" t="str">
            <v>ARTENAY</v>
          </cell>
          <cell r="B229" t="str">
            <v>AQUITAINE</v>
          </cell>
          <cell r="C229" t="str">
            <v>438</v>
          </cell>
          <cell r="D229" t="str">
            <v>440</v>
          </cell>
          <cell r="E229" t="str">
            <v>BERGERAC</v>
          </cell>
          <cell r="F229" t="str">
            <v>0FHP 0FHP ENGIE-S_D6_D_Q</v>
          </cell>
          <cell r="G229">
            <v>43888</v>
          </cell>
          <cell r="H229">
            <v>1</v>
          </cell>
          <cell r="I229">
            <v>15</v>
          </cell>
          <cell r="J229">
            <v>0.222</v>
          </cell>
          <cell r="K229">
            <v>1</v>
          </cell>
          <cell r="L229">
            <v>0</v>
          </cell>
          <cell r="M229" t="str">
            <v>CE04 BORDEAUX</v>
          </cell>
          <cell r="N229" t="str">
            <v>A livrer de ADX 438 - PERIGUEUX vers 440 - BERGERAC</v>
          </cell>
          <cell r="O229" t="str">
            <v>AH0000035169</v>
          </cell>
        </row>
        <row r="230">
          <cell r="A230" t="str">
            <v>ARTENAY</v>
          </cell>
          <cell r="B230" t="str">
            <v>AQUITAINE</v>
          </cell>
          <cell r="C230" t="str">
            <v>438</v>
          </cell>
          <cell r="D230" t="str">
            <v>440</v>
          </cell>
          <cell r="E230" t="str">
            <v>BERGERAC</v>
          </cell>
          <cell r="F230" t="str">
            <v>0F53 0F53 ALINEA</v>
          </cell>
          <cell r="G230">
            <v>43889</v>
          </cell>
          <cell r="H230">
            <v>11</v>
          </cell>
          <cell r="I230">
            <v>39</v>
          </cell>
          <cell r="J230">
            <v>11.895</v>
          </cell>
          <cell r="K230">
            <v>1</v>
          </cell>
          <cell r="L230">
            <v>0</v>
          </cell>
          <cell r="M230" t="str">
            <v>CE04 BORDEAUX</v>
          </cell>
          <cell r="N230" t="str">
            <v>A livrer de ADX 438 - PERIGUEUX vers 440 - BERGERAC</v>
          </cell>
          <cell r="O230" t="str">
            <v>AH0000034568</v>
          </cell>
        </row>
        <row r="231">
          <cell r="A231" t="str">
            <v>CORBAS</v>
          </cell>
          <cell r="B231" t="str">
            <v>AQUITAINE</v>
          </cell>
          <cell r="C231" t="str">
            <v>438</v>
          </cell>
          <cell r="D231" t="str">
            <v>440</v>
          </cell>
          <cell r="E231" t="str">
            <v>BERGERAC</v>
          </cell>
          <cell r="F231" t="str">
            <v>0FEC 0FEC S10_SFR_Type2</v>
          </cell>
          <cell r="G231">
            <v>43887</v>
          </cell>
          <cell r="H231">
            <v>1</v>
          </cell>
          <cell r="I231">
            <v>61</v>
          </cell>
          <cell r="J231">
            <v>0.56120000000000003</v>
          </cell>
          <cell r="K231">
            <v>1</v>
          </cell>
          <cell r="L231">
            <v>0</v>
          </cell>
          <cell r="M231" t="str">
            <v>CE04 BORDEAUX</v>
          </cell>
          <cell r="N231" t="str">
            <v>A livrer de ADX 438 - PERIGUEUX vers 440 - BERGERAC</v>
          </cell>
          <cell r="O231" t="str">
            <v>KS0000010183</v>
          </cell>
        </row>
        <row r="232">
          <cell r="A232" t="str">
            <v>CORBAS</v>
          </cell>
          <cell r="B232" t="str">
            <v>AQUITAINE</v>
          </cell>
          <cell r="C232" t="str">
            <v>438</v>
          </cell>
          <cell r="D232" t="str">
            <v>440</v>
          </cell>
          <cell r="E232" t="str">
            <v>BERGERAC</v>
          </cell>
          <cell r="F232" t="str">
            <v>0FGD 0FGD S10_SFR_Type2</v>
          </cell>
          <cell r="G232">
            <v>43887</v>
          </cell>
          <cell r="H232">
            <v>1</v>
          </cell>
          <cell r="I232">
            <v>60</v>
          </cell>
          <cell r="J232">
            <v>0.55800000000000005</v>
          </cell>
          <cell r="K232">
            <v>1</v>
          </cell>
          <cell r="L232">
            <v>0</v>
          </cell>
          <cell r="M232" t="str">
            <v>CE04 BORDEAUX</v>
          </cell>
          <cell r="N232" t="str">
            <v>A livrer de ADX 438 - PERIGUEUX vers 440 - BERGERAC</v>
          </cell>
          <cell r="O232" t="str">
            <v>KS0000010183</v>
          </cell>
        </row>
        <row r="233">
          <cell r="A233" t="str">
            <v>CORBAS</v>
          </cell>
          <cell r="B233" t="str">
            <v>AQUITAINE</v>
          </cell>
          <cell r="C233" t="str">
            <v>438</v>
          </cell>
          <cell r="D233" t="str">
            <v>440</v>
          </cell>
          <cell r="E233" t="str">
            <v>BERGERAC</v>
          </cell>
          <cell r="F233" t="str">
            <v>0FK8 0FK8 S10_SFR_Type2</v>
          </cell>
          <cell r="G233">
            <v>43887</v>
          </cell>
          <cell r="H233">
            <v>1</v>
          </cell>
          <cell r="I233">
            <v>44</v>
          </cell>
          <cell r="J233">
            <v>0.42680000000000001</v>
          </cell>
          <cell r="K233">
            <v>1</v>
          </cell>
          <cell r="L233">
            <v>0</v>
          </cell>
          <cell r="M233" t="str">
            <v>CE04 BORDEAUX</v>
          </cell>
          <cell r="N233" t="str">
            <v>A livrer de ADX 438 - PERIGUEUX vers 440 - BERGERAC</v>
          </cell>
          <cell r="O233" t="str">
            <v>KS0000010183</v>
          </cell>
        </row>
        <row r="234">
          <cell r="A234" t="str">
            <v>ARTENAY</v>
          </cell>
          <cell r="B234" t="str">
            <v>BRETAGNE</v>
          </cell>
          <cell r="C234" t="str">
            <v>160</v>
          </cell>
          <cell r="D234" t="str">
            <v>140</v>
          </cell>
          <cell r="E234" t="str">
            <v>FLERS</v>
          </cell>
          <cell r="F234" t="str">
            <v>0EBF 0EBF 192500 HOME SHOPPING M6 BOUTIQUE FEVRIER 2020</v>
          </cell>
          <cell r="G234">
            <v>43889</v>
          </cell>
          <cell r="H234">
            <v>2</v>
          </cell>
          <cell r="I234">
            <v>60</v>
          </cell>
          <cell r="J234">
            <v>4.8</v>
          </cell>
          <cell r="K234">
            <v>1</v>
          </cell>
          <cell r="L234">
            <v>0</v>
          </cell>
          <cell r="M234" t="str">
            <v>CE12 CAEN</v>
          </cell>
          <cell r="N234" t="str">
            <v>A enlever à CE12 CAEN vers 160 - CAEN</v>
          </cell>
          <cell r="O234" t="str">
            <v>AH0000034793</v>
          </cell>
        </row>
        <row r="235">
          <cell r="A235" t="str">
            <v>ARTENAY</v>
          </cell>
          <cell r="B235" t="str">
            <v>BRETAGNE</v>
          </cell>
          <cell r="C235" t="str">
            <v>160</v>
          </cell>
          <cell r="D235" t="str">
            <v>140</v>
          </cell>
          <cell r="E235" t="str">
            <v>FLERS</v>
          </cell>
          <cell r="F235" t="str">
            <v>0F79 0F79 DESBOUIS GRESIL 70132081</v>
          </cell>
          <cell r="G235">
            <v>43889</v>
          </cell>
          <cell r="H235">
            <v>2</v>
          </cell>
          <cell r="I235">
            <v>52</v>
          </cell>
          <cell r="J235">
            <v>3.952</v>
          </cell>
          <cell r="K235">
            <v>1</v>
          </cell>
          <cell r="L235">
            <v>0</v>
          </cell>
          <cell r="M235" t="str">
            <v>CE12 CAEN</v>
          </cell>
          <cell r="N235" t="str">
            <v>A enlever à CE12 CAEN vers 160 - CAEN</v>
          </cell>
          <cell r="O235" t="str">
            <v>AH0000034793</v>
          </cell>
        </row>
        <row r="236">
          <cell r="A236" t="str">
            <v>ARTENAY</v>
          </cell>
          <cell r="B236" t="str">
            <v>BRETAGNE</v>
          </cell>
          <cell r="C236" t="str">
            <v>160</v>
          </cell>
          <cell r="D236" t="str">
            <v>140</v>
          </cell>
          <cell r="E236" t="str">
            <v>FLERS</v>
          </cell>
          <cell r="F236" t="str">
            <v>0F7C 0F7C DESBOUIS GRESIL_LOT2_70132091</v>
          </cell>
          <cell r="G236">
            <v>43889</v>
          </cell>
          <cell r="H236">
            <v>1</v>
          </cell>
          <cell r="I236">
            <v>32</v>
          </cell>
          <cell r="J236">
            <v>2.1440000000000001</v>
          </cell>
          <cell r="K236">
            <v>1</v>
          </cell>
          <cell r="L236">
            <v>0</v>
          </cell>
          <cell r="M236" t="str">
            <v>CE12 CAEN</v>
          </cell>
          <cell r="N236" t="str">
            <v>A enlever à CE12 CAEN vers 160 - CAEN</v>
          </cell>
          <cell r="O236" t="str">
            <v>AH0000034793</v>
          </cell>
        </row>
        <row r="237">
          <cell r="A237" t="str">
            <v>ARTENAY</v>
          </cell>
          <cell r="B237" t="str">
            <v>BRETAGNE</v>
          </cell>
          <cell r="C237" t="str">
            <v>160</v>
          </cell>
          <cell r="D237" t="str">
            <v>140</v>
          </cell>
          <cell r="E237" t="str">
            <v>FLERS</v>
          </cell>
          <cell r="F237" t="str">
            <v>0F7D 0F7D DESBOUIS GRESIL 70132107</v>
          </cell>
          <cell r="G237">
            <v>43889</v>
          </cell>
          <cell r="H237">
            <v>3</v>
          </cell>
          <cell r="I237">
            <v>53</v>
          </cell>
          <cell r="J237">
            <v>4.0279999999999996</v>
          </cell>
          <cell r="K237">
            <v>1</v>
          </cell>
          <cell r="L237">
            <v>0</v>
          </cell>
          <cell r="M237" t="str">
            <v>CE12 CAEN</v>
          </cell>
          <cell r="N237" t="str">
            <v>A enlever à CE12 CAEN vers 160 - CAEN</v>
          </cell>
          <cell r="O237" t="str">
            <v>AH0000034793</v>
          </cell>
        </row>
        <row r="238">
          <cell r="A238" t="str">
            <v>ARTENAY</v>
          </cell>
          <cell r="B238" t="str">
            <v>BRETAGNE</v>
          </cell>
          <cell r="C238" t="str">
            <v>160</v>
          </cell>
          <cell r="D238" t="str">
            <v>140</v>
          </cell>
          <cell r="E238" t="str">
            <v>FLERS</v>
          </cell>
          <cell r="F238" t="str">
            <v>0FHP 0FHP ENGIE-S_D6_D_Q</v>
          </cell>
          <cell r="G238">
            <v>43888</v>
          </cell>
          <cell r="H238">
            <v>1</v>
          </cell>
          <cell r="I238">
            <v>9</v>
          </cell>
          <cell r="J238">
            <v>0.13320000000000001</v>
          </cell>
          <cell r="K238">
            <v>1</v>
          </cell>
          <cell r="L238">
            <v>0</v>
          </cell>
          <cell r="M238" t="str">
            <v>CE12 CAEN</v>
          </cell>
          <cell r="N238" t="str">
            <v>A enlever à CE12 CAEN vers 160 - CAEN</v>
          </cell>
          <cell r="O238" t="str">
            <v>AH0000035099</v>
          </cell>
        </row>
        <row r="239">
          <cell r="A239" t="str">
            <v>ARTENAY</v>
          </cell>
          <cell r="B239" t="str">
            <v>BRETAGNE</v>
          </cell>
          <cell r="C239" t="str">
            <v>160</v>
          </cell>
          <cell r="D239" t="str">
            <v>140</v>
          </cell>
          <cell r="E239" t="str">
            <v>FLERS</v>
          </cell>
          <cell r="F239" t="str">
            <v>0F53 0F53 ALINEA</v>
          </cell>
          <cell r="G239">
            <v>43889</v>
          </cell>
          <cell r="H239">
            <v>8</v>
          </cell>
          <cell r="I239">
            <v>26</v>
          </cell>
          <cell r="J239">
            <v>7.93</v>
          </cell>
          <cell r="K239">
            <v>1</v>
          </cell>
          <cell r="L239">
            <v>0</v>
          </cell>
          <cell r="M239" t="str">
            <v>CE12 CAEN</v>
          </cell>
          <cell r="N239" t="str">
            <v>A enlever à CE12 CAEN vers 160 - CAEN</v>
          </cell>
          <cell r="O239" t="str">
            <v>AH0000034377</v>
          </cell>
        </row>
        <row r="240">
          <cell r="A240" t="str">
            <v>CORBAS</v>
          </cell>
          <cell r="B240" t="str">
            <v>BRETAGNE</v>
          </cell>
          <cell r="C240" t="str">
            <v>160</v>
          </cell>
          <cell r="D240" t="str">
            <v>140</v>
          </cell>
          <cell r="E240" t="str">
            <v>FLERS</v>
          </cell>
          <cell r="F240" t="str">
            <v>0FEC 0FEC S10_SFR_Type2</v>
          </cell>
          <cell r="G240">
            <v>43887</v>
          </cell>
          <cell r="H240">
            <v>1</v>
          </cell>
          <cell r="I240">
            <v>67</v>
          </cell>
          <cell r="J240">
            <v>0.61639999999999995</v>
          </cell>
          <cell r="K240">
            <v>1</v>
          </cell>
          <cell r="L240">
            <v>0</v>
          </cell>
          <cell r="M240" t="str">
            <v>CE12 CAEN</v>
          </cell>
          <cell r="N240" t="str">
            <v>A enlever à CE12 CAEN vers 160 - CAEN</v>
          </cell>
          <cell r="O240" t="str">
            <v>KS0000010131</v>
          </cell>
        </row>
        <row r="241">
          <cell r="A241" t="str">
            <v>CORBAS</v>
          </cell>
          <cell r="B241" t="str">
            <v>BRETAGNE</v>
          </cell>
          <cell r="C241" t="str">
            <v>160</v>
          </cell>
          <cell r="D241" t="str">
            <v>140</v>
          </cell>
          <cell r="E241" t="str">
            <v>FLERS</v>
          </cell>
          <cell r="F241" t="str">
            <v>0FGD 0FGD S10_SFR_Type2</v>
          </cell>
          <cell r="G241">
            <v>43887</v>
          </cell>
          <cell r="H241">
            <v>1</v>
          </cell>
          <cell r="I241">
            <v>36</v>
          </cell>
          <cell r="J241">
            <v>0.33479999999999999</v>
          </cell>
          <cell r="K241">
            <v>1</v>
          </cell>
          <cell r="L241">
            <v>0</v>
          </cell>
          <cell r="M241" t="str">
            <v>CE12 CAEN</v>
          </cell>
          <cell r="N241" t="str">
            <v>A enlever à CE12 CAEN vers 160 - CAEN</v>
          </cell>
          <cell r="O241" t="str">
            <v>KS0000010131</v>
          </cell>
        </row>
        <row r="242">
          <cell r="A242" t="str">
            <v>CORBAS</v>
          </cell>
          <cell r="B242" t="str">
            <v>BRETAGNE</v>
          </cell>
          <cell r="C242" t="str">
            <v>160</v>
          </cell>
          <cell r="D242" t="str">
            <v>140</v>
          </cell>
          <cell r="E242" t="str">
            <v>FLERS</v>
          </cell>
          <cell r="F242" t="str">
            <v>0FK8 0FK8 S10_SFR_Type2</v>
          </cell>
          <cell r="G242">
            <v>43887</v>
          </cell>
          <cell r="H242">
            <v>1</v>
          </cell>
          <cell r="I242">
            <v>19</v>
          </cell>
          <cell r="J242">
            <v>0.18429999999999999</v>
          </cell>
          <cell r="K242">
            <v>1</v>
          </cell>
          <cell r="L242">
            <v>0</v>
          </cell>
          <cell r="M242" t="str">
            <v>CE12 CAEN</v>
          </cell>
          <cell r="N242" t="str">
            <v>A enlever à CE12 CAEN vers 160 - CAEN</v>
          </cell>
          <cell r="O242" t="str">
            <v>KS0000010131</v>
          </cell>
        </row>
        <row r="243">
          <cell r="A243" t="str">
            <v>ARTENAY</v>
          </cell>
          <cell r="B243" t="str">
            <v>BRETAGNE</v>
          </cell>
          <cell r="C243" t="str">
            <v>160</v>
          </cell>
          <cell r="D243" t="str">
            <v>160</v>
          </cell>
          <cell r="E243" t="str">
            <v>CAEN</v>
          </cell>
          <cell r="F243" t="str">
            <v>0EBF 0EBF 192500 HOME SHOPPING M6 BOUTIQUE FEVRIER 2020</v>
          </cell>
          <cell r="G243">
            <v>43889</v>
          </cell>
          <cell r="H243">
            <v>17</v>
          </cell>
          <cell r="I243">
            <v>521</v>
          </cell>
          <cell r="J243">
            <v>41.68</v>
          </cell>
          <cell r="K243">
            <v>0</v>
          </cell>
          <cell r="L243">
            <v>1</v>
          </cell>
          <cell r="M243" t="str">
            <v>CE12 CAEN</v>
          </cell>
          <cell r="N243" t="str">
            <v>A enlever à CE12 CAEN vers 160 - CAEN</v>
          </cell>
          <cell r="O243" t="str">
            <v>AH0000034794</v>
          </cell>
        </row>
        <row r="244">
          <cell r="A244" t="str">
            <v>ARTENAY</v>
          </cell>
          <cell r="B244" t="str">
            <v>BRETAGNE</v>
          </cell>
          <cell r="C244" t="str">
            <v>160</v>
          </cell>
          <cell r="D244" t="str">
            <v>160</v>
          </cell>
          <cell r="E244" t="str">
            <v>CAEN</v>
          </cell>
          <cell r="F244" t="str">
            <v>0F79 0F79 DESBOUIS GRESIL 70132081</v>
          </cell>
          <cell r="G244">
            <v>43889</v>
          </cell>
          <cell r="H244">
            <v>14</v>
          </cell>
          <cell r="I244">
            <v>430</v>
          </cell>
          <cell r="J244">
            <v>32.68</v>
          </cell>
          <cell r="K244">
            <v>0</v>
          </cell>
          <cell r="L244">
            <v>1</v>
          </cell>
          <cell r="M244" t="str">
            <v>CE12 CAEN</v>
          </cell>
          <cell r="N244" t="str">
            <v>A enlever à CE12 CAEN vers 160 - CAEN</v>
          </cell>
          <cell r="O244" t="str">
            <v>AH0000034794</v>
          </cell>
        </row>
        <row r="245">
          <cell r="A245" t="str">
            <v>ARTENAY</v>
          </cell>
          <cell r="B245" t="str">
            <v>BRETAGNE</v>
          </cell>
          <cell r="C245" t="str">
            <v>160</v>
          </cell>
          <cell r="D245" t="str">
            <v>160</v>
          </cell>
          <cell r="E245" t="str">
            <v>CAEN</v>
          </cell>
          <cell r="F245" t="str">
            <v>0F7B 0F7B DESBOUIS GRESIL_LOT1_70132091</v>
          </cell>
          <cell r="G245">
            <v>43889</v>
          </cell>
          <cell r="H245">
            <v>3</v>
          </cell>
          <cell r="I245">
            <v>109</v>
          </cell>
          <cell r="J245">
            <v>8.2840000000000007</v>
          </cell>
          <cell r="K245">
            <v>0</v>
          </cell>
          <cell r="L245">
            <v>1</v>
          </cell>
          <cell r="M245" t="str">
            <v>CE12 CAEN</v>
          </cell>
          <cell r="N245" t="str">
            <v>A enlever à CE12 CAEN vers 160 - CAEN</v>
          </cell>
          <cell r="O245" t="str">
            <v>AH0000034794</v>
          </cell>
        </row>
        <row r="246">
          <cell r="A246" t="str">
            <v>ARTENAY</v>
          </cell>
          <cell r="B246" t="str">
            <v>BRETAGNE</v>
          </cell>
          <cell r="C246" t="str">
            <v>160</v>
          </cell>
          <cell r="D246" t="str">
            <v>160</v>
          </cell>
          <cell r="E246" t="str">
            <v>CAEN</v>
          </cell>
          <cell r="F246" t="str">
            <v>0F7C 0F7C DESBOUIS GRESIL_LOT2_70132091</v>
          </cell>
          <cell r="G246">
            <v>43889</v>
          </cell>
          <cell r="H246">
            <v>13</v>
          </cell>
          <cell r="I246">
            <v>387</v>
          </cell>
          <cell r="J246">
            <v>25.928999999999998</v>
          </cell>
          <cell r="K246">
            <v>0</v>
          </cell>
          <cell r="L246">
            <v>1</v>
          </cell>
          <cell r="M246" t="str">
            <v>CE12 CAEN</v>
          </cell>
          <cell r="N246" t="str">
            <v>A enlever à CE12 CAEN vers 160 - CAEN</v>
          </cell>
          <cell r="O246" t="str">
            <v>AH0000034794</v>
          </cell>
        </row>
        <row r="247">
          <cell r="A247" t="str">
            <v>ARTENAY</v>
          </cell>
          <cell r="B247" t="str">
            <v>BRETAGNE</v>
          </cell>
          <cell r="C247" t="str">
            <v>160</v>
          </cell>
          <cell r="D247" t="str">
            <v>160</v>
          </cell>
          <cell r="E247" t="str">
            <v>CAEN</v>
          </cell>
          <cell r="F247" t="str">
            <v>0F7D 0F7D DESBOUIS GRESIL 70132107</v>
          </cell>
          <cell r="G247">
            <v>43889</v>
          </cell>
          <cell r="H247">
            <v>17</v>
          </cell>
          <cell r="I247">
            <v>462</v>
          </cell>
          <cell r="J247">
            <v>35.112000000000002</v>
          </cell>
          <cell r="K247">
            <v>0</v>
          </cell>
          <cell r="L247">
            <v>1</v>
          </cell>
          <cell r="M247" t="str">
            <v>CE12 CAEN</v>
          </cell>
          <cell r="N247" t="str">
            <v>A enlever à CE12 CAEN vers 160 - CAEN</v>
          </cell>
          <cell r="O247" t="str">
            <v>AH0000034794</v>
          </cell>
        </row>
        <row r="248">
          <cell r="A248" t="str">
            <v>ARTENAY</v>
          </cell>
          <cell r="B248" t="str">
            <v>BRETAGNE</v>
          </cell>
          <cell r="C248" t="str">
            <v>160</v>
          </cell>
          <cell r="D248" t="str">
            <v>160</v>
          </cell>
          <cell r="E248" t="str">
            <v>CAEN</v>
          </cell>
          <cell r="F248" t="str">
            <v>0FER 0FER 56146 ATELIER REUNIS</v>
          </cell>
          <cell r="G248">
            <v>43888</v>
          </cell>
          <cell r="H248">
            <v>1</v>
          </cell>
          <cell r="I248">
            <v>34</v>
          </cell>
          <cell r="J248">
            <v>2.1419999999999999</v>
          </cell>
          <cell r="K248">
            <v>1</v>
          </cell>
          <cell r="L248">
            <v>0</v>
          </cell>
          <cell r="M248" t="str">
            <v>CE12 CAEN</v>
          </cell>
          <cell r="N248" t="str">
            <v>A enlever à CE12 CAEN vers 160 - CAEN</v>
          </cell>
          <cell r="O248" t="str">
            <v>AH0000035099</v>
          </cell>
        </row>
        <row r="249">
          <cell r="A249" t="str">
            <v>ARTENAY</v>
          </cell>
          <cell r="B249" t="str">
            <v>BRETAGNE</v>
          </cell>
          <cell r="C249" t="str">
            <v>160</v>
          </cell>
          <cell r="D249" t="str">
            <v>160</v>
          </cell>
          <cell r="E249" t="str">
            <v>CAEN</v>
          </cell>
          <cell r="F249" t="str">
            <v>0FHP 0FHP ENGIE-S_D6_D_Q</v>
          </cell>
          <cell r="G249">
            <v>43888</v>
          </cell>
          <cell r="H249">
            <v>1</v>
          </cell>
          <cell r="I249">
            <v>35</v>
          </cell>
          <cell r="J249">
            <v>0.51800000000000002</v>
          </cell>
          <cell r="K249">
            <v>1</v>
          </cell>
          <cell r="L249">
            <v>0</v>
          </cell>
          <cell r="M249" t="str">
            <v>CE12 CAEN</v>
          </cell>
          <cell r="N249" t="str">
            <v>A enlever à CE12 CAEN vers 160 - CAEN</v>
          </cell>
          <cell r="O249" t="str">
            <v>AH0000035099</v>
          </cell>
        </row>
        <row r="250">
          <cell r="A250" t="str">
            <v>ARTENAY</v>
          </cell>
          <cell r="B250" t="str">
            <v>BRETAGNE</v>
          </cell>
          <cell r="C250" t="str">
            <v>160</v>
          </cell>
          <cell r="D250" t="str">
            <v>160</v>
          </cell>
          <cell r="E250" t="str">
            <v>CAEN</v>
          </cell>
          <cell r="F250" t="str">
            <v>0F53 0F53 ALINEA</v>
          </cell>
          <cell r="G250">
            <v>43887</v>
          </cell>
          <cell r="H250">
            <v>96</v>
          </cell>
          <cell r="I250">
            <v>325</v>
          </cell>
          <cell r="J250">
            <v>99.125</v>
          </cell>
          <cell r="K250">
            <v>0</v>
          </cell>
          <cell r="L250">
            <v>1</v>
          </cell>
          <cell r="M250" t="str">
            <v>CE12 CAEN</v>
          </cell>
          <cell r="N250" t="str">
            <v>A enlever à CE12 CAEN vers 160 - CAEN</v>
          </cell>
          <cell r="O250" t="str">
            <v>AH0000034378</v>
          </cell>
        </row>
        <row r="251">
          <cell r="A251" t="str">
            <v>CORBAS</v>
          </cell>
          <cell r="B251" t="str">
            <v>BRETAGNE</v>
          </cell>
          <cell r="C251" t="str">
            <v>160</v>
          </cell>
          <cell r="D251" t="str">
            <v>160</v>
          </cell>
          <cell r="E251" t="str">
            <v>CAEN</v>
          </cell>
          <cell r="F251" t="str">
            <v>0FEC 0FEC S10_SFR_Type2</v>
          </cell>
          <cell r="G251">
            <v>43887</v>
          </cell>
          <cell r="H251">
            <v>2</v>
          </cell>
          <cell r="I251">
            <v>364</v>
          </cell>
          <cell r="J251">
            <v>3.3488000000000002</v>
          </cell>
          <cell r="K251">
            <v>1</v>
          </cell>
          <cell r="L251">
            <v>0</v>
          </cell>
          <cell r="M251" t="str">
            <v>CE12 CAEN</v>
          </cell>
          <cell r="N251" t="str">
            <v>A enlever à CE12 CAEN vers 160 - CAEN</v>
          </cell>
          <cell r="O251" t="str">
            <v>KS0000010131</v>
          </cell>
        </row>
        <row r="252">
          <cell r="A252" t="str">
            <v>CORBAS</v>
          </cell>
          <cell r="B252" t="str">
            <v>BRETAGNE</v>
          </cell>
          <cell r="C252" t="str">
            <v>160</v>
          </cell>
          <cell r="D252" t="str">
            <v>160</v>
          </cell>
          <cell r="E252" t="str">
            <v>CAEN</v>
          </cell>
          <cell r="F252" t="str">
            <v>0FGD 0FGD S10_SFR_Type2</v>
          </cell>
          <cell r="G252">
            <v>43887</v>
          </cell>
          <cell r="H252">
            <v>1</v>
          </cell>
          <cell r="I252">
            <v>257</v>
          </cell>
          <cell r="J252">
            <v>2.3900999999999999</v>
          </cell>
          <cell r="K252">
            <v>1</v>
          </cell>
          <cell r="L252">
            <v>0</v>
          </cell>
          <cell r="M252" t="str">
            <v>CE12 CAEN</v>
          </cell>
          <cell r="N252" t="str">
            <v>A enlever à CE12 CAEN vers 160 - CAEN</v>
          </cell>
          <cell r="O252" t="str">
            <v>KS0000010131</v>
          </cell>
        </row>
        <row r="253">
          <cell r="A253" t="str">
            <v>CORBAS</v>
          </cell>
          <cell r="B253" t="str">
            <v>BRETAGNE</v>
          </cell>
          <cell r="C253" t="str">
            <v>160</v>
          </cell>
          <cell r="D253" t="str">
            <v>160</v>
          </cell>
          <cell r="E253" t="str">
            <v>CAEN</v>
          </cell>
          <cell r="F253" t="str">
            <v>0FK8 0FK8 S10_SFR_Type2</v>
          </cell>
          <cell r="G253">
            <v>43887</v>
          </cell>
          <cell r="H253">
            <v>1</v>
          </cell>
          <cell r="I253">
            <v>177</v>
          </cell>
          <cell r="J253">
            <v>1.7169000000000001</v>
          </cell>
          <cell r="K253">
            <v>1</v>
          </cell>
          <cell r="L253">
            <v>0</v>
          </cell>
          <cell r="M253" t="str">
            <v>CE12 CAEN</v>
          </cell>
          <cell r="N253" t="str">
            <v>A enlever à CE12 CAEN vers 160 - CAEN</v>
          </cell>
          <cell r="O253" t="str">
            <v>KS0000010131</v>
          </cell>
        </row>
        <row r="254">
          <cell r="A254" t="str">
            <v>ARTENAY</v>
          </cell>
          <cell r="B254" t="str">
            <v>BRETAGNE</v>
          </cell>
          <cell r="C254" t="str">
            <v>160</v>
          </cell>
          <cell r="D254" t="str">
            <v>161</v>
          </cell>
          <cell r="E254" t="str">
            <v>BAYEUX</v>
          </cell>
          <cell r="F254" t="str">
            <v>0EBF 0EBF 192500 HOME SHOPPING M6 BOUTIQUE FEVRIER 2020</v>
          </cell>
          <cell r="G254">
            <v>43889</v>
          </cell>
          <cell r="H254">
            <v>3</v>
          </cell>
          <cell r="I254">
            <v>89</v>
          </cell>
          <cell r="J254">
            <v>7.12</v>
          </cell>
          <cell r="K254">
            <v>1</v>
          </cell>
          <cell r="L254">
            <v>0</v>
          </cell>
          <cell r="M254" t="str">
            <v>CE12 CAEN</v>
          </cell>
          <cell r="N254" t="str">
            <v>A enlever à CE12 CAEN vers 160 - CAEN</v>
          </cell>
          <cell r="O254" t="str">
            <v>AH0000034795</v>
          </cell>
        </row>
        <row r="255">
          <cell r="A255" t="str">
            <v>ARTENAY</v>
          </cell>
          <cell r="B255" t="str">
            <v>BRETAGNE</v>
          </cell>
          <cell r="C255" t="str">
            <v>160</v>
          </cell>
          <cell r="D255" t="str">
            <v>161</v>
          </cell>
          <cell r="E255" t="str">
            <v>BAYEUX</v>
          </cell>
          <cell r="F255" t="str">
            <v>0F79 0F79 DESBOUIS GRESIL 70132081</v>
          </cell>
          <cell r="G255">
            <v>43889</v>
          </cell>
          <cell r="H255">
            <v>2</v>
          </cell>
          <cell r="I255">
            <v>29</v>
          </cell>
          <cell r="J255">
            <v>2.2040000000000002</v>
          </cell>
          <cell r="K255">
            <v>1</v>
          </cell>
          <cell r="L255">
            <v>0</v>
          </cell>
          <cell r="M255" t="str">
            <v>CE12 CAEN</v>
          </cell>
          <cell r="N255" t="str">
            <v>A enlever à CE12 CAEN vers 160 - CAEN</v>
          </cell>
          <cell r="O255" t="str">
            <v>AH0000034795</v>
          </cell>
        </row>
        <row r="256">
          <cell r="A256" t="str">
            <v>ARTENAY</v>
          </cell>
          <cell r="B256" t="str">
            <v>BRETAGNE</v>
          </cell>
          <cell r="C256" t="str">
            <v>160</v>
          </cell>
          <cell r="D256" t="str">
            <v>161</v>
          </cell>
          <cell r="E256" t="str">
            <v>BAYEUX</v>
          </cell>
          <cell r="F256" t="str">
            <v>0F7C 0F7C DESBOUIS GRESIL_LOT2_70132091</v>
          </cell>
          <cell r="G256">
            <v>43889</v>
          </cell>
          <cell r="H256">
            <v>1</v>
          </cell>
          <cell r="I256">
            <v>16</v>
          </cell>
          <cell r="J256">
            <v>1.0720000000000001</v>
          </cell>
          <cell r="K256">
            <v>1</v>
          </cell>
          <cell r="L256">
            <v>0</v>
          </cell>
          <cell r="M256" t="str">
            <v>CE12 CAEN</v>
          </cell>
          <cell r="N256" t="str">
            <v>A enlever à CE12 CAEN vers 160 - CAEN</v>
          </cell>
          <cell r="O256" t="str">
            <v>AH0000034795</v>
          </cell>
        </row>
        <row r="257">
          <cell r="A257" t="str">
            <v>ARTENAY</v>
          </cell>
          <cell r="B257" t="str">
            <v>BRETAGNE</v>
          </cell>
          <cell r="C257" t="str">
            <v>160</v>
          </cell>
          <cell r="D257" t="str">
            <v>161</v>
          </cell>
          <cell r="E257" t="str">
            <v>BAYEUX</v>
          </cell>
          <cell r="F257" t="str">
            <v>0F7D 0F7D DESBOUIS GRESIL 70132107</v>
          </cell>
          <cell r="G257">
            <v>43889</v>
          </cell>
          <cell r="H257">
            <v>1</v>
          </cell>
          <cell r="I257">
            <v>26</v>
          </cell>
          <cell r="J257">
            <v>1.976</v>
          </cell>
          <cell r="K257">
            <v>1</v>
          </cell>
          <cell r="L257">
            <v>0</v>
          </cell>
          <cell r="M257" t="str">
            <v>CE12 CAEN</v>
          </cell>
          <cell r="N257" t="str">
            <v>A enlever à CE12 CAEN vers 160 - CAEN</v>
          </cell>
          <cell r="O257" t="str">
            <v>AH0000034795</v>
          </cell>
        </row>
        <row r="258">
          <cell r="A258" t="str">
            <v>ARTENAY</v>
          </cell>
          <cell r="B258" t="str">
            <v>BRETAGNE</v>
          </cell>
          <cell r="C258" t="str">
            <v>160</v>
          </cell>
          <cell r="D258" t="str">
            <v>161</v>
          </cell>
          <cell r="E258" t="str">
            <v>BAYEUX</v>
          </cell>
          <cell r="F258" t="str">
            <v>0FER 0FER 56146 ATELIER REUNIS</v>
          </cell>
          <cell r="G258">
            <v>43888</v>
          </cell>
          <cell r="H258">
            <v>1</v>
          </cell>
          <cell r="I258">
            <v>9</v>
          </cell>
          <cell r="J258">
            <v>0.56699999999999995</v>
          </cell>
          <cell r="K258">
            <v>1</v>
          </cell>
          <cell r="L258">
            <v>0</v>
          </cell>
          <cell r="M258" t="str">
            <v>CE12 CAEN</v>
          </cell>
          <cell r="N258" t="str">
            <v>A enlever à CE12 CAEN vers 160 - CAEN</v>
          </cell>
          <cell r="O258" t="str">
            <v>AH0000035099</v>
          </cell>
        </row>
        <row r="259">
          <cell r="A259" t="str">
            <v>ARTENAY</v>
          </cell>
          <cell r="B259" t="str">
            <v>BRETAGNE</v>
          </cell>
          <cell r="C259" t="str">
            <v>160</v>
          </cell>
          <cell r="D259" t="str">
            <v>161</v>
          </cell>
          <cell r="E259" t="str">
            <v>BAYEUX</v>
          </cell>
          <cell r="F259" t="str">
            <v>0FHP 0FHP ENGIE-S_D6_D_Q</v>
          </cell>
          <cell r="G259">
            <v>43888</v>
          </cell>
          <cell r="H259">
            <v>1</v>
          </cell>
          <cell r="I259">
            <v>4</v>
          </cell>
          <cell r="J259">
            <v>5.9200000000000003E-2</v>
          </cell>
          <cell r="K259">
            <v>1</v>
          </cell>
          <cell r="L259">
            <v>0</v>
          </cell>
          <cell r="M259" t="str">
            <v>CE12 CAEN</v>
          </cell>
          <cell r="N259" t="str">
            <v>A enlever à CE12 CAEN vers 160 - CAEN</v>
          </cell>
          <cell r="O259" t="str">
            <v>AH0000035099</v>
          </cell>
        </row>
        <row r="260">
          <cell r="A260" t="str">
            <v>ARTENAY</v>
          </cell>
          <cell r="B260" t="str">
            <v>BRETAGNE</v>
          </cell>
          <cell r="C260" t="str">
            <v>160</v>
          </cell>
          <cell r="D260" t="str">
            <v>161</v>
          </cell>
          <cell r="E260" t="str">
            <v>BAYEUX</v>
          </cell>
          <cell r="F260" t="str">
            <v>0F53 0F53 ALINEA</v>
          </cell>
          <cell r="G260">
            <v>43889</v>
          </cell>
          <cell r="H260">
            <v>8</v>
          </cell>
          <cell r="I260">
            <v>27</v>
          </cell>
          <cell r="J260">
            <v>8.2349999999999994</v>
          </cell>
          <cell r="K260">
            <v>1</v>
          </cell>
          <cell r="L260">
            <v>0</v>
          </cell>
          <cell r="M260" t="str">
            <v>CE12 CAEN</v>
          </cell>
          <cell r="N260" t="str">
            <v>A enlever à CE12 CAEN vers 160 - CAEN</v>
          </cell>
          <cell r="O260" t="str">
            <v>AH0000034379</v>
          </cell>
        </row>
        <row r="261">
          <cell r="A261" t="str">
            <v>CORBAS</v>
          </cell>
          <cell r="B261" t="str">
            <v>BRETAGNE</v>
          </cell>
          <cell r="C261" t="str">
            <v>160</v>
          </cell>
          <cell r="D261" t="str">
            <v>161</v>
          </cell>
          <cell r="E261" t="str">
            <v>BAYEUX</v>
          </cell>
          <cell r="F261" t="str">
            <v>0FEC 0FEC S10_SFR_Type2</v>
          </cell>
          <cell r="G261">
            <v>43887</v>
          </cell>
          <cell r="H261">
            <v>1</v>
          </cell>
          <cell r="I261">
            <v>54</v>
          </cell>
          <cell r="J261">
            <v>0.49680000000000002</v>
          </cell>
          <cell r="K261">
            <v>1</v>
          </cell>
          <cell r="L261">
            <v>0</v>
          </cell>
          <cell r="M261" t="str">
            <v>CE12 CAEN</v>
          </cell>
          <cell r="N261" t="str">
            <v>A enlever à CE12 CAEN vers 160 - CAEN</v>
          </cell>
          <cell r="O261" t="str">
            <v>KS0000010131</v>
          </cell>
        </row>
        <row r="262">
          <cell r="A262" t="str">
            <v>CORBAS</v>
          </cell>
          <cell r="B262" t="str">
            <v>BRETAGNE</v>
          </cell>
          <cell r="C262" t="str">
            <v>160</v>
          </cell>
          <cell r="D262" t="str">
            <v>161</v>
          </cell>
          <cell r="E262" t="str">
            <v>BAYEUX</v>
          </cell>
          <cell r="F262" t="str">
            <v>0FGD 0FGD S10_SFR_Type2</v>
          </cell>
          <cell r="G262">
            <v>43887</v>
          </cell>
          <cell r="H262">
            <v>1</v>
          </cell>
          <cell r="I262">
            <v>36</v>
          </cell>
          <cell r="J262">
            <v>0.33479999999999999</v>
          </cell>
          <cell r="K262">
            <v>1</v>
          </cell>
          <cell r="L262">
            <v>0</v>
          </cell>
          <cell r="M262" t="str">
            <v>CE12 CAEN</v>
          </cell>
          <cell r="N262" t="str">
            <v>A enlever à CE12 CAEN vers 160 - CAEN</v>
          </cell>
          <cell r="O262" t="str">
            <v>KS0000010131</v>
          </cell>
        </row>
        <row r="263">
          <cell r="A263" t="str">
            <v>CORBAS</v>
          </cell>
          <cell r="B263" t="str">
            <v>BRETAGNE</v>
          </cell>
          <cell r="C263" t="str">
            <v>160</v>
          </cell>
          <cell r="D263" t="str">
            <v>161</v>
          </cell>
          <cell r="E263" t="str">
            <v>BAYEUX</v>
          </cell>
          <cell r="F263" t="str">
            <v>0FK8 0FK8 S10_SFR_Type2</v>
          </cell>
          <cell r="G263">
            <v>43887</v>
          </cell>
          <cell r="H263">
            <v>1</v>
          </cell>
          <cell r="I263">
            <v>24</v>
          </cell>
          <cell r="J263">
            <v>0.23280000000000001</v>
          </cell>
          <cell r="K263">
            <v>1</v>
          </cell>
          <cell r="L263">
            <v>0</v>
          </cell>
          <cell r="M263" t="str">
            <v>CE12 CAEN</v>
          </cell>
          <cell r="N263" t="str">
            <v>A enlever à CE12 CAEN vers 160 - CAEN</v>
          </cell>
          <cell r="O263" t="str">
            <v>KS0000010131</v>
          </cell>
        </row>
        <row r="264">
          <cell r="A264" t="str">
            <v>ARTENAY</v>
          </cell>
          <cell r="B264" t="str">
            <v>BRETAGNE</v>
          </cell>
          <cell r="C264" t="str">
            <v>160</v>
          </cell>
          <cell r="D264" t="str">
            <v>162</v>
          </cell>
          <cell r="E264" t="str">
            <v>VIRE</v>
          </cell>
          <cell r="F264" t="str">
            <v>0EBF 0EBF 192500 HOME SHOPPING M6 BOUTIQUE FEVRIER 2020</v>
          </cell>
          <cell r="G264">
            <v>43889</v>
          </cell>
          <cell r="H264">
            <v>1</v>
          </cell>
          <cell r="I264">
            <v>14</v>
          </cell>
          <cell r="J264">
            <v>1.1200000000000001</v>
          </cell>
          <cell r="K264">
            <v>1</v>
          </cell>
          <cell r="L264">
            <v>0</v>
          </cell>
          <cell r="M264" t="str">
            <v>CE12 CAEN</v>
          </cell>
          <cell r="N264" t="str">
            <v>A enlever à CE12 CAEN vers 160 - CAEN</v>
          </cell>
          <cell r="O264" t="str">
            <v>AH0000034796</v>
          </cell>
        </row>
        <row r="265">
          <cell r="A265" t="str">
            <v>ARTENAY</v>
          </cell>
          <cell r="B265" t="str">
            <v>BRETAGNE</v>
          </cell>
          <cell r="C265" t="str">
            <v>160</v>
          </cell>
          <cell r="D265" t="str">
            <v>162</v>
          </cell>
          <cell r="E265" t="str">
            <v>VIRE</v>
          </cell>
          <cell r="F265" t="str">
            <v>0F79 0F79 DESBOUIS GRESIL 70132081</v>
          </cell>
          <cell r="G265">
            <v>43889</v>
          </cell>
          <cell r="H265">
            <v>1</v>
          </cell>
          <cell r="I265">
            <v>9</v>
          </cell>
          <cell r="J265">
            <v>0.68400000000000005</v>
          </cell>
          <cell r="K265">
            <v>1</v>
          </cell>
          <cell r="L265">
            <v>0</v>
          </cell>
          <cell r="M265" t="str">
            <v>CE12 CAEN</v>
          </cell>
          <cell r="N265" t="str">
            <v>A enlever à CE12 CAEN vers 160 - CAEN</v>
          </cell>
          <cell r="O265" t="str">
            <v>AH0000034796</v>
          </cell>
        </row>
        <row r="266">
          <cell r="A266" t="str">
            <v>ARTENAY</v>
          </cell>
          <cell r="B266" t="str">
            <v>BRETAGNE</v>
          </cell>
          <cell r="C266" t="str">
            <v>160</v>
          </cell>
          <cell r="D266" t="str">
            <v>162</v>
          </cell>
          <cell r="E266" t="str">
            <v>VIRE</v>
          </cell>
          <cell r="F266" t="str">
            <v>0F7C 0F7C DESBOUIS GRESIL_LOT2_70132091</v>
          </cell>
          <cell r="G266">
            <v>43889</v>
          </cell>
          <cell r="H266">
            <v>1</v>
          </cell>
          <cell r="I266">
            <v>9</v>
          </cell>
          <cell r="J266">
            <v>0.60299999999999998</v>
          </cell>
          <cell r="K266">
            <v>1</v>
          </cell>
          <cell r="L266">
            <v>0</v>
          </cell>
          <cell r="M266" t="str">
            <v>CE12 CAEN</v>
          </cell>
          <cell r="N266" t="str">
            <v>A enlever à CE12 CAEN vers 160 - CAEN</v>
          </cell>
          <cell r="O266" t="str">
            <v>AH0000034796</v>
          </cell>
        </row>
        <row r="267">
          <cell r="A267" t="str">
            <v>ARTENAY</v>
          </cell>
          <cell r="B267" t="str">
            <v>BRETAGNE</v>
          </cell>
          <cell r="C267" t="str">
            <v>160</v>
          </cell>
          <cell r="D267" t="str">
            <v>162</v>
          </cell>
          <cell r="E267" t="str">
            <v>VIRE</v>
          </cell>
          <cell r="F267" t="str">
            <v>0FHP 0FHP ENGIE-S_D6_D_Q</v>
          </cell>
          <cell r="G267">
            <v>43888</v>
          </cell>
          <cell r="H267">
            <v>1</v>
          </cell>
          <cell r="I267">
            <v>3</v>
          </cell>
          <cell r="J267">
            <v>4.4400000000000002E-2</v>
          </cell>
          <cell r="K267">
            <v>1</v>
          </cell>
          <cell r="L267">
            <v>0</v>
          </cell>
          <cell r="M267" t="str">
            <v>CE12 CAEN</v>
          </cell>
          <cell r="N267" t="str">
            <v>A enlever à CE12 CAEN vers 160 - CAEN</v>
          </cell>
          <cell r="O267" t="str">
            <v>AH0000035099</v>
          </cell>
        </row>
        <row r="268">
          <cell r="A268" t="str">
            <v>ARTENAY</v>
          </cell>
          <cell r="B268" t="str">
            <v>BRETAGNE</v>
          </cell>
          <cell r="C268" t="str">
            <v>160</v>
          </cell>
          <cell r="D268" t="str">
            <v>162</v>
          </cell>
          <cell r="E268" t="str">
            <v>VIRE</v>
          </cell>
          <cell r="F268" t="str">
            <v>0F53 0F53 ALINEA</v>
          </cell>
          <cell r="G268">
            <v>43889</v>
          </cell>
          <cell r="H268">
            <v>3</v>
          </cell>
          <cell r="I268">
            <v>7</v>
          </cell>
          <cell r="J268">
            <v>2.1349999999999998</v>
          </cell>
          <cell r="K268">
            <v>1</v>
          </cell>
          <cell r="L268">
            <v>0</v>
          </cell>
          <cell r="M268" t="str">
            <v>CE12 CAEN</v>
          </cell>
          <cell r="N268" t="str">
            <v>A enlever à CE12 CAEN vers 160 - CAEN</v>
          </cell>
          <cell r="O268" t="str">
            <v>AH0000034380</v>
          </cell>
        </row>
        <row r="269">
          <cell r="A269" t="str">
            <v>CORBAS</v>
          </cell>
          <cell r="B269" t="str">
            <v>BRETAGNE</v>
          </cell>
          <cell r="C269" t="str">
            <v>160</v>
          </cell>
          <cell r="D269" t="str">
            <v>162</v>
          </cell>
          <cell r="E269" t="str">
            <v>VIRE</v>
          </cell>
          <cell r="F269" t="str">
            <v>0FEC 0FEC S10_SFR_Type2</v>
          </cell>
          <cell r="G269">
            <v>43887</v>
          </cell>
          <cell r="H269">
            <v>1</v>
          </cell>
          <cell r="I269">
            <v>17</v>
          </cell>
          <cell r="J269">
            <v>0.15640000000000001</v>
          </cell>
          <cell r="K269">
            <v>1</v>
          </cell>
          <cell r="L269">
            <v>0</v>
          </cell>
          <cell r="M269" t="str">
            <v>CE12 CAEN</v>
          </cell>
          <cell r="N269" t="str">
            <v>A enlever à CE12 CAEN vers 160 - CAEN</v>
          </cell>
          <cell r="O269" t="str">
            <v>KS0000010131</v>
          </cell>
        </row>
        <row r="270">
          <cell r="A270" t="str">
            <v>CORBAS</v>
          </cell>
          <cell r="B270" t="str">
            <v>BRETAGNE</v>
          </cell>
          <cell r="C270" t="str">
            <v>160</v>
          </cell>
          <cell r="D270" t="str">
            <v>162</v>
          </cell>
          <cell r="E270" t="str">
            <v>VIRE</v>
          </cell>
          <cell r="F270" t="str">
            <v>0FGD 0FGD S10_SFR_Type2</v>
          </cell>
          <cell r="G270">
            <v>43887</v>
          </cell>
          <cell r="H270">
            <v>1</v>
          </cell>
          <cell r="I270">
            <v>20</v>
          </cell>
          <cell r="J270">
            <v>0.186</v>
          </cell>
          <cell r="K270">
            <v>1</v>
          </cell>
          <cell r="L270">
            <v>0</v>
          </cell>
          <cell r="M270" t="str">
            <v>CE12 CAEN</v>
          </cell>
          <cell r="N270" t="str">
            <v>A enlever à CE12 CAEN vers 160 - CAEN</v>
          </cell>
          <cell r="O270" t="str">
            <v>KS0000010131</v>
          </cell>
        </row>
        <row r="271">
          <cell r="A271" t="str">
            <v>CORBAS</v>
          </cell>
          <cell r="B271" t="str">
            <v>BRETAGNE</v>
          </cell>
          <cell r="C271" t="str">
            <v>160</v>
          </cell>
          <cell r="D271" t="str">
            <v>162</v>
          </cell>
          <cell r="E271" t="str">
            <v>VIRE</v>
          </cell>
          <cell r="F271" t="str">
            <v>0FK8 0FK8 S10_SFR_Type2</v>
          </cell>
          <cell r="G271">
            <v>43887</v>
          </cell>
          <cell r="H271">
            <v>1</v>
          </cell>
          <cell r="I271">
            <v>10</v>
          </cell>
          <cell r="J271">
            <v>9.7000000000000003E-2</v>
          </cell>
          <cell r="K271">
            <v>1</v>
          </cell>
          <cell r="L271">
            <v>0</v>
          </cell>
          <cell r="M271" t="str">
            <v>CE12 CAEN</v>
          </cell>
          <cell r="N271" t="str">
            <v>A enlever à CE12 CAEN vers 160 - CAEN</v>
          </cell>
          <cell r="O271" t="str">
            <v>KS0000010131</v>
          </cell>
        </row>
        <row r="272">
          <cell r="A272" t="str">
            <v>ARTENAY</v>
          </cell>
          <cell r="B272" t="str">
            <v>BRETAGNE</v>
          </cell>
          <cell r="C272" t="str">
            <v>164</v>
          </cell>
          <cell r="D272" t="str">
            <v>164</v>
          </cell>
          <cell r="E272" t="str">
            <v>ST BRIEUC</v>
          </cell>
          <cell r="F272" t="str">
            <v>0EBF 0EBF 192500 HOME SHOPPING M6 BOUTIQUE FEVRIER 2020</v>
          </cell>
          <cell r="G272">
            <v>43889</v>
          </cell>
          <cell r="H272">
            <v>9</v>
          </cell>
          <cell r="I272">
            <v>282</v>
          </cell>
          <cell r="J272">
            <v>22.56</v>
          </cell>
          <cell r="K272">
            <v>0</v>
          </cell>
          <cell r="L272">
            <v>1</v>
          </cell>
          <cell r="M272" t="str">
            <v>CE01 RENNES</v>
          </cell>
          <cell r="N272" t="str">
            <v>Aucune - Livraison Directe par CP</v>
          </cell>
          <cell r="O272" t="str">
            <v>AH0000034797</v>
          </cell>
        </row>
        <row r="273">
          <cell r="A273" t="str">
            <v>ARTENAY</v>
          </cell>
          <cell r="B273" t="str">
            <v>BRETAGNE</v>
          </cell>
          <cell r="C273" t="str">
            <v>164</v>
          </cell>
          <cell r="D273" t="str">
            <v>164</v>
          </cell>
          <cell r="E273" t="str">
            <v>ST BRIEUC</v>
          </cell>
          <cell r="F273" t="str">
            <v>0F79 0F79 DESBOUIS GRESIL 70132081</v>
          </cell>
          <cell r="G273">
            <v>43889</v>
          </cell>
          <cell r="H273">
            <v>9</v>
          </cell>
          <cell r="I273">
            <v>255</v>
          </cell>
          <cell r="J273">
            <v>19.38</v>
          </cell>
          <cell r="K273">
            <v>0</v>
          </cell>
          <cell r="L273">
            <v>1</v>
          </cell>
          <cell r="M273" t="str">
            <v>CE01 RENNES</v>
          </cell>
          <cell r="N273" t="str">
            <v>Aucune - Livraison Directe par CP</v>
          </cell>
          <cell r="O273" t="str">
            <v>AH0000034797</v>
          </cell>
        </row>
        <row r="274">
          <cell r="A274" t="str">
            <v>ARTENAY</v>
          </cell>
          <cell r="B274" t="str">
            <v>BRETAGNE</v>
          </cell>
          <cell r="C274" t="str">
            <v>164</v>
          </cell>
          <cell r="D274" t="str">
            <v>164</v>
          </cell>
          <cell r="E274" t="str">
            <v>ST BRIEUC</v>
          </cell>
          <cell r="F274" t="str">
            <v>0F7B 0F7B DESBOUIS GRESIL_LOT1_70132091</v>
          </cell>
          <cell r="G274">
            <v>43889</v>
          </cell>
          <cell r="H274">
            <v>2</v>
          </cell>
          <cell r="I274">
            <v>42</v>
          </cell>
          <cell r="J274">
            <v>3.1920000000000002</v>
          </cell>
          <cell r="K274">
            <v>0</v>
          </cell>
          <cell r="L274">
            <v>1</v>
          </cell>
          <cell r="M274" t="str">
            <v>CE01 RENNES</v>
          </cell>
          <cell r="N274" t="str">
            <v>Aucune - Livraison Directe par CP</v>
          </cell>
          <cell r="O274" t="str">
            <v>AH0000034797</v>
          </cell>
        </row>
        <row r="275">
          <cell r="A275" t="str">
            <v>ARTENAY</v>
          </cell>
          <cell r="B275" t="str">
            <v>BRETAGNE</v>
          </cell>
          <cell r="C275" t="str">
            <v>164</v>
          </cell>
          <cell r="D275" t="str">
            <v>164</v>
          </cell>
          <cell r="E275" t="str">
            <v>ST BRIEUC</v>
          </cell>
          <cell r="F275" t="str">
            <v>0F7C 0F7C DESBOUIS GRESIL_LOT2_70132091</v>
          </cell>
          <cell r="G275">
            <v>43889</v>
          </cell>
          <cell r="H275">
            <v>8</v>
          </cell>
          <cell r="I275">
            <v>234</v>
          </cell>
          <cell r="J275">
            <v>15.678000000000001</v>
          </cell>
          <cell r="K275">
            <v>0</v>
          </cell>
          <cell r="L275">
            <v>1</v>
          </cell>
          <cell r="M275" t="str">
            <v>CE01 RENNES</v>
          </cell>
          <cell r="N275" t="str">
            <v>Aucune - Livraison Directe par CP</v>
          </cell>
          <cell r="O275" t="str">
            <v>AH0000034797</v>
          </cell>
        </row>
        <row r="276">
          <cell r="A276" t="str">
            <v>ARTENAY</v>
          </cell>
          <cell r="B276" t="str">
            <v>BRETAGNE</v>
          </cell>
          <cell r="C276" t="str">
            <v>164</v>
          </cell>
          <cell r="D276" t="str">
            <v>164</v>
          </cell>
          <cell r="E276" t="str">
            <v>ST BRIEUC</v>
          </cell>
          <cell r="F276" t="str">
            <v>0F7D 0F7D DESBOUIS GRESIL 70132107</v>
          </cell>
          <cell r="G276">
            <v>43889</v>
          </cell>
          <cell r="H276">
            <v>11</v>
          </cell>
          <cell r="I276">
            <v>278</v>
          </cell>
          <cell r="J276">
            <v>21.128</v>
          </cell>
          <cell r="K276">
            <v>0</v>
          </cell>
          <cell r="L276">
            <v>1</v>
          </cell>
          <cell r="M276" t="str">
            <v>CE01 RENNES</v>
          </cell>
          <cell r="N276" t="str">
            <v>Aucune - Livraison Directe par CP</v>
          </cell>
          <cell r="O276" t="str">
            <v>AH0000034797</v>
          </cell>
        </row>
        <row r="277">
          <cell r="A277" t="str">
            <v>ARTENAY</v>
          </cell>
          <cell r="B277" t="str">
            <v>BRETAGNE</v>
          </cell>
          <cell r="C277" t="str">
            <v>164</v>
          </cell>
          <cell r="D277" t="str">
            <v>164</v>
          </cell>
          <cell r="E277" t="str">
            <v>ST BRIEUC</v>
          </cell>
          <cell r="F277" t="str">
            <v>0FER 0FER 56146 ATELIER REUNIS</v>
          </cell>
          <cell r="G277">
            <v>43888</v>
          </cell>
          <cell r="H277">
            <v>2</v>
          </cell>
          <cell r="I277">
            <v>64</v>
          </cell>
          <cell r="J277">
            <v>4.032</v>
          </cell>
          <cell r="K277">
            <v>1</v>
          </cell>
          <cell r="L277">
            <v>0</v>
          </cell>
          <cell r="M277" t="str">
            <v>CE01 RENNES</v>
          </cell>
          <cell r="N277" t="str">
            <v>Aucune - Livraison Directe par CP</v>
          </cell>
          <cell r="O277" t="str">
            <v>AH0000035100</v>
          </cell>
        </row>
        <row r="278">
          <cell r="A278" t="str">
            <v>ARTENAY</v>
          </cell>
          <cell r="B278" t="str">
            <v>BRETAGNE</v>
          </cell>
          <cell r="C278" t="str">
            <v>164</v>
          </cell>
          <cell r="D278" t="str">
            <v>164</v>
          </cell>
          <cell r="E278" t="str">
            <v>ST BRIEUC</v>
          </cell>
          <cell r="F278" t="str">
            <v>0FHP 0FHP ENGIE-S_D6_D_Q</v>
          </cell>
          <cell r="G278">
            <v>43888</v>
          </cell>
          <cell r="H278">
            <v>1</v>
          </cell>
          <cell r="I278">
            <v>14</v>
          </cell>
          <cell r="J278">
            <v>0.2072</v>
          </cell>
          <cell r="K278">
            <v>1</v>
          </cell>
          <cell r="L278">
            <v>0</v>
          </cell>
          <cell r="M278" t="str">
            <v>CE01 RENNES</v>
          </cell>
          <cell r="N278" t="str">
            <v>Aucune - Livraison Directe par CP</v>
          </cell>
          <cell r="O278" t="str">
            <v>AH0000035100</v>
          </cell>
        </row>
        <row r="279">
          <cell r="A279" t="str">
            <v>ARTENAY</v>
          </cell>
          <cell r="B279" t="str">
            <v>BRETAGNE</v>
          </cell>
          <cell r="C279" t="str">
            <v>164</v>
          </cell>
          <cell r="D279" t="str">
            <v>164</v>
          </cell>
          <cell r="E279" t="str">
            <v>ST BRIEUC</v>
          </cell>
          <cell r="F279" t="str">
            <v>0F53 0F53 ALINEA</v>
          </cell>
          <cell r="G279">
            <v>43887</v>
          </cell>
          <cell r="H279">
            <v>94</v>
          </cell>
          <cell r="I279">
            <v>367</v>
          </cell>
          <cell r="J279">
            <v>111.935</v>
          </cell>
          <cell r="K279">
            <v>0</v>
          </cell>
          <cell r="L279">
            <v>1</v>
          </cell>
          <cell r="M279" t="str">
            <v>CE01 RENNES</v>
          </cell>
          <cell r="N279" t="str">
            <v>Aucune - Livraison Directe par CP</v>
          </cell>
          <cell r="O279" t="str">
            <v>AH0000034381</v>
          </cell>
        </row>
        <row r="280">
          <cell r="A280" t="str">
            <v>CORBAS</v>
          </cell>
          <cell r="B280" t="str">
            <v>BRETAGNE</v>
          </cell>
          <cell r="C280" t="str">
            <v>164</v>
          </cell>
          <cell r="D280" t="str">
            <v>164</v>
          </cell>
          <cell r="E280" t="str">
            <v>ST BRIEUC</v>
          </cell>
          <cell r="F280" t="str">
            <v>0FEC 0FEC S10_SFR_Type2</v>
          </cell>
          <cell r="G280">
            <v>43887</v>
          </cell>
          <cell r="H280">
            <v>1</v>
          </cell>
          <cell r="I280">
            <v>157</v>
          </cell>
          <cell r="J280">
            <v>1.4443999999999999</v>
          </cell>
          <cell r="K280">
            <v>1</v>
          </cell>
          <cell r="L280">
            <v>0</v>
          </cell>
          <cell r="M280" t="str">
            <v>CE01 RENNES</v>
          </cell>
          <cell r="N280" t="str">
            <v>Aucune - Livraison Directe par CP</v>
          </cell>
          <cell r="O280" t="str">
            <v>KS0000010134</v>
          </cell>
        </row>
        <row r="281">
          <cell r="A281" t="str">
            <v>CORBAS</v>
          </cell>
          <cell r="B281" t="str">
            <v>BRETAGNE</v>
          </cell>
          <cell r="C281" t="str">
            <v>164</v>
          </cell>
          <cell r="D281" t="str">
            <v>164</v>
          </cell>
          <cell r="E281" t="str">
            <v>ST BRIEUC</v>
          </cell>
          <cell r="F281" t="str">
            <v>0FGD 0FGD S10_SFR_Type2</v>
          </cell>
          <cell r="G281">
            <v>43887</v>
          </cell>
          <cell r="H281">
            <v>1</v>
          </cell>
          <cell r="I281">
            <v>135</v>
          </cell>
          <cell r="J281">
            <v>1.2555000000000001</v>
          </cell>
          <cell r="K281">
            <v>1</v>
          </cell>
          <cell r="L281">
            <v>0</v>
          </cell>
          <cell r="M281" t="str">
            <v>CE01 RENNES</v>
          </cell>
          <cell r="N281" t="str">
            <v>Aucune - Livraison Directe par CP</v>
          </cell>
          <cell r="O281" t="str">
            <v>KS0000010134</v>
          </cell>
        </row>
        <row r="282">
          <cell r="A282" t="str">
            <v>CORBAS</v>
          </cell>
          <cell r="B282" t="str">
            <v>BRETAGNE</v>
          </cell>
          <cell r="C282" t="str">
            <v>164</v>
          </cell>
          <cell r="D282" t="str">
            <v>164</v>
          </cell>
          <cell r="E282" t="str">
            <v>ST BRIEUC</v>
          </cell>
          <cell r="F282" t="str">
            <v>0FK8 0FK8 S10_SFR_Type2</v>
          </cell>
          <cell r="G282">
            <v>43887</v>
          </cell>
          <cell r="H282">
            <v>1</v>
          </cell>
          <cell r="I282">
            <v>78</v>
          </cell>
          <cell r="J282">
            <v>0.75660000000000005</v>
          </cell>
          <cell r="K282">
            <v>1</v>
          </cell>
          <cell r="L282">
            <v>0</v>
          </cell>
          <cell r="M282" t="str">
            <v>CE01 RENNES</v>
          </cell>
          <cell r="N282" t="str">
            <v>Aucune - Livraison Directe par CP</v>
          </cell>
          <cell r="O282" t="str">
            <v>KS0000010134</v>
          </cell>
        </row>
        <row r="283">
          <cell r="A283" t="str">
            <v>ARTENAY</v>
          </cell>
          <cell r="B283" t="str">
            <v>BRETAGNE</v>
          </cell>
          <cell r="C283" t="str">
            <v>164</v>
          </cell>
          <cell r="D283" t="str">
            <v>165</v>
          </cell>
          <cell r="E283" t="str">
            <v>DINAN</v>
          </cell>
          <cell r="F283" t="str">
            <v>0EBF 0EBF 192500 HOME SHOPPING M6 BOUTIQUE FEVRIER 2020</v>
          </cell>
          <cell r="G283">
            <v>43889</v>
          </cell>
          <cell r="H283">
            <v>3</v>
          </cell>
          <cell r="I283">
            <v>107</v>
          </cell>
          <cell r="J283">
            <v>8.56</v>
          </cell>
          <cell r="K283">
            <v>2</v>
          </cell>
          <cell r="L283">
            <v>0</v>
          </cell>
          <cell r="M283" t="str">
            <v>CE01 RENNES</v>
          </cell>
          <cell r="N283" t="str">
            <v>A livrer de ADX 164 - ST BRIEUC vers 165 - DINAN</v>
          </cell>
          <cell r="O283" t="str">
            <v>AH0000034798</v>
          </cell>
          <cell r="P283" t="str">
            <v>AH0000034799</v>
          </cell>
        </row>
        <row r="284">
          <cell r="A284" t="str">
            <v>ARTENAY</v>
          </cell>
          <cell r="B284" t="str">
            <v>BRETAGNE</v>
          </cell>
          <cell r="C284" t="str">
            <v>164</v>
          </cell>
          <cell r="D284" t="str">
            <v>165</v>
          </cell>
          <cell r="E284" t="str">
            <v>DINAN</v>
          </cell>
          <cell r="F284" t="str">
            <v>0F79 0F79 DESBOUIS GRESIL 70132081</v>
          </cell>
          <cell r="G284">
            <v>43889</v>
          </cell>
          <cell r="H284">
            <v>3</v>
          </cell>
          <cell r="I284">
            <v>68</v>
          </cell>
          <cell r="J284">
            <v>5.1680000000000001</v>
          </cell>
          <cell r="K284">
            <v>2</v>
          </cell>
          <cell r="L284">
            <v>0</v>
          </cell>
          <cell r="M284" t="str">
            <v>CE01 RENNES</v>
          </cell>
          <cell r="N284" t="str">
            <v>A livrer de ADX 164 - ST BRIEUC vers 165 - DINAN</v>
          </cell>
          <cell r="O284" t="str">
            <v>AH0000034798</v>
          </cell>
          <cell r="P284" t="str">
            <v>AH0000034799</v>
          </cell>
        </row>
        <row r="285">
          <cell r="A285" t="str">
            <v>ARTENAY</v>
          </cell>
          <cell r="B285" t="str">
            <v>BRETAGNE</v>
          </cell>
          <cell r="C285" t="str">
            <v>164</v>
          </cell>
          <cell r="D285" t="str">
            <v>165</v>
          </cell>
          <cell r="E285" t="str">
            <v>DINAN</v>
          </cell>
          <cell r="F285" t="str">
            <v>0F7C 0F7C DESBOUIS GRESIL_LOT2_70132091</v>
          </cell>
          <cell r="G285">
            <v>43889</v>
          </cell>
          <cell r="H285">
            <v>3</v>
          </cell>
          <cell r="I285">
            <v>65</v>
          </cell>
          <cell r="J285">
            <v>4.3550000000000004</v>
          </cell>
          <cell r="K285">
            <v>2</v>
          </cell>
          <cell r="L285">
            <v>0</v>
          </cell>
          <cell r="M285" t="str">
            <v>CE01 RENNES</v>
          </cell>
          <cell r="N285" t="str">
            <v>A livrer de ADX 164 - ST BRIEUC vers 165 - DINAN</v>
          </cell>
          <cell r="O285" t="str">
            <v>AH0000034798</v>
          </cell>
          <cell r="P285" t="str">
            <v>AH0000034799</v>
          </cell>
        </row>
        <row r="286">
          <cell r="A286" t="str">
            <v>ARTENAY</v>
          </cell>
          <cell r="B286" t="str">
            <v>BRETAGNE</v>
          </cell>
          <cell r="C286" t="str">
            <v>164</v>
          </cell>
          <cell r="D286" t="str">
            <v>165</v>
          </cell>
          <cell r="E286" t="str">
            <v>DINAN</v>
          </cell>
          <cell r="F286" t="str">
            <v>0F7D 0F7D DESBOUIS GRESIL 70132107</v>
          </cell>
          <cell r="G286">
            <v>43889</v>
          </cell>
          <cell r="H286">
            <v>3</v>
          </cell>
          <cell r="I286">
            <v>64</v>
          </cell>
          <cell r="J286">
            <v>4.8639999999999999</v>
          </cell>
          <cell r="K286">
            <v>2</v>
          </cell>
          <cell r="L286">
            <v>0</v>
          </cell>
          <cell r="M286" t="str">
            <v>CE01 RENNES</v>
          </cell>
          <cell r="N286" t="str">
            <v>A livrer de ADX 164 - ST BRIEUC vers 165 - DINAN</v>
          </cell>
          <cell r="O286" t="str">
            <v>AH0000034798</v>
          </cell>
          <cell r="P286" t="str">
            <v>AH0000034799</v>
          </cell>
        </row>
        <row r="287">
          <cell r="A287" t="str">
            <v>ARTENAY</v>
          </cell>
          <cell r="B287" t="str">
            <v>BRETAGNE</v>
          </cell>
          <cell r="C287" t="str">
            <v>164</v>
          </cell>
          <cell r="D287" t="str">
            <v>165</v>
          </cell>
          <cell r="E287" t="str">
            <v>DINAN</v>
          </cell>
          <cell r="F287" t="str">
            <v>0FER 0FER 56146 ATELIER REUNIS</v>
          </cell>
          <cell r="G287">
            <v>43888</v>
          </cell>
          <cell r="H287">
            <v>2</v>
          </cell>
          <cell r="I287">
            <v>62</v>
          </cell>
          <cell r="J287">
            <v>3.9060000000000001</v>
          </cell>
          <cell r="K287">
            <v>1</v>
          </cell>
          <cell r="L287">
            <v>0</v>
          </cell>
          <cell r="M287" t="str">
            <v>CE01 RENNES</v>
          </cell>
          <cell r="N287" t="str">
            <v>A livrer de ADX 164 - ST BRIEUC vers 165 - DINAN</v>
          </cell>
          <cell r="O287" t="str">
            <v>AH0000035100</v>
          </cell>
        </row>
        <row r="288">
          <cell r="A288" t="str">
            <v>ARTENAY</v>
          </cell>
          <cell r="B288" t="str">
            <v>BRETAGNE</v>
          </cell>
          <cell r="C288" t="str">
            <v>164</v>
          </cell>
          <cell r="D288" t="str">
            <v>165</v>
          </cell>
          <cell r="E288" t="str">
            <v>DINAN</v>
          </cell>
          <cell r="F288" t="str">
            <v>0FHP 0FHP ENGIE-S_D6_D_Q</v>
          </cell>
          <cell r="G288">
            <v>43888</v>
          </cell>
          <cell r="H288">
            <v>1</v>
          </cell>
          <cell r="I288">
            <v>10</v>
          </cell>
          <cell r="J288">
            <v>0.14799999999999999</v>
          </cell>
          <cell r="K288">
            <v>1</v>
          </cell>
          <cell r="L288">
            <v>0</v>
          </cell>
          <cell r="M288" t="str">
            <v>CE01 RENNES</v>
          </cell>
          <cell r="N288" t="str">
            <v>A livrer de ADX 164 - ST BRIEUC vers 165 - DINAN</v>
          </cell>
          <cell r="O288" t="str">
            <v>AH0000035100</v>
          </cell>
        </row>
        <row r="289">
          <cell r="A289" t="str">
            <v>ARTENAY</v>
          </cell>
          <cell r="B289" t="str">
            <v>BRETAGNE</v>
          </cell>
          <cell r="C289" t="str">
            <v>164</v>
          </cell>
          <cell r="D289" t="str">
            <v>165</v>
          </cell>
          <cell r="E289" t="str">
            <v>DINAN</v>
          </cell>
          <cell r="F289" t="str">
            <v>0F53 0F53 ALINEA</v>
          </cell>
          <cell r="G289">
            <v>43887</v>
          </cell>
          <cell r="H289">
            <v>146</v>
          </cell>
          <cell r="I289">
            <v>882</v>
          </cell>
          <cell r="J289">
            <v>269.01</v>
          </cell>
          <cell r="K289">
            <v>0</v>
          </cell>
          <cell r="L289">
            <v>1</v>
          </cell>
          <cell r="M289" t="str">
            <v>CE01 RENNES</v>
          </cell>
          <cell r="N289" t="str">
            <v>A livrer de ADX 164 - ST BRIEUC vers 165 - DINAN</v>
          </cell>
          <cell r="O289" t="str">
            <v>AH0000034382</v>
          </cell>
        </row>
        <row r="290">
          <cell r="A290" t="str">
            <v>CORBAS</v>
          </cell>
          <cell r="B290" t="str">
            <v>BRETAGNE</v>
          </cell>
          <cell r="C290" t="str">
            <v>164</v>
          </cell>
          <cell r="D290" t="str">
            <v>165</v>
          </cell>
          <cell r="E290" t="str">
            <v>DINAN</v>
          </cell>
          <cell r="F290" t="str">
            <v>0FEC 0FEC S10_SFR_Type2</v>
          </cell>
          <cell r="G290">
            <v>43887</v>
          </cell>
          <cell r="H290">
            <v>1</v>
          </cell>
          <cell r="I290">
            <v>53</v>
          </cell>
          <cell r="J290">
            <v>0.48759999999999998</v>
          </cell>
          <cell r="K290">
            <v>1</v>
          </cell>
          <cell r="L290">
            <v>0</v>
          </cell>
          <cell r="M290" t="str">
            <v>CE01 RENNES</v>
          </cell>
          <cell r="N290" t="str">
            <v>A livrer de ADX 164 - ST BRIEUC vers 165 - DINAN</v>
          </cell>
          <cell r="O290" t="str">
            <v>KS0000010134</v>
          </cell>
        </row>
        <row r="291">
          <cell r="A291" t="str">
            <v>CORBAS</v>
          </cell>
          <cell r="B291" t="str">
            <v>BRETAGNE</v>
          </cell>
          <cell r="C291" t="str">
            <v>164</v>
          </cell>
          <cell r="D291" t="str">
            <v>165</v>
          </cell>
          <cell r="E291" t="str">
            <v>DINAN</v>
          </cell>
          <cell r="F291" t="str">
            <v>0FGD 0FGD S10_SFR_Type2</v>
          </cell>
          <cell r="G291">
            <v>43887</v>
          </cell>
          <cell r="H291">
            <v>1</v>
          </cell>
          <cell r="I291">
            <v>54</v>
          </cell>
          <cell r="J291">
            <v>0.50219999999999998</v>
          </cell>
          <cell r="K291">
            <v>1</v>
          </cell>
          <cell r="L291">
            <v>0</v>
          </cell>
          <cell r="M291" t="str">
            <v>CE01 RENNES</v>
          </cell>
          <cell r="N291" t="str">
            <v>A livrer de ADX 164 - ST BRIEUC vers 165 - DINAN</v>
          </cell>
          <cell r="O291" t="str">
            <v>KS0000010134</v>
          </cell>
        </row>
        <row r="292">
          <cell r="A292" t="str">
            <v>CORBAS</v>
          </cell>
          <cell r="B292" t="str">
            <v>BRETAGNE</v>
          </cell>
          <cell r="C292" t="str">
            <v>164</v>
          </cell>
          <cell r="D292" t="str">
            <v>165</v>
          </cell>
          <cell r="E292" t="str">
            <v>DINAN</v>
          </cell>
          <cell r="F292" t="str">
            <v>0FK8 0FK8 S10_SFR_Type2</v>
          </cell>
          <cell r="G292">
            <v>43887</v>
          </cell>
          <cell r="H292">
            <v>1</v>
          </cell>
          <cell r="I292">
            <v>34</v>
          </cell>
          <cell r="J292">
            <v>0.32979999999999998</v>
          </cell>
          <cell r="K292">
            <v>1</v>
          </cell>
          <cell r="L292">
            <v>0</v>
          </cell>
          <cell r="M292" t="str">
            <v>CE01 RENNES</v>
          </cell>
          <cell r="N292" t="str">
            <v>A livrer de ADX 164 - ST BRIEUC vers 165 - DINAN</v>
          </cell>
          <cell r="O292" t="str">
            <v>KS0000010134</v>
          </cell>
        </row>
        <row r="293">
          <cell r="A293" t="str">
            <v>ARTENAY</v>
          </cell>
          <cell r="B293" t="str">
            <v>BRETAGNE</v>
          </cell>
          <cell r="C293" t="str">
            <v>164</v>
          </cell>
          <cell r="D293" t="str">
            <v>272</v>
          </cell>
          <cell r="E293" t="str">
            <v>LANNION</v>
          </cell>
          <cell r="F293" t="str">
            <v>0EBF 0EBF 192500 HOME SHOPPING M6 BOUTIQUE FEVRIER 2020</v>
          </cell>
          <cell r="G293">
            <v>43889</v>
          </cell>
          <cell r="H293">
            <v>2</v>
          </cell>
          <cell r="I293">
            <v>64</v>
          </cell>
          <cell r="J293">
            <v>5.12</v>
          </cell>
          <cell r="K293">
            <v>2</v>
          </cell>
          <cell r="L293">
            <v>0</v>
          </cell>
          <cell r="M293" t="str">
            <v>CE01 RENNES</v>
          </cell>
          <cell r="N293" t="str">
            <v>A livrer de ADX 164 - ST BRIEUC vers 272 - LANNION</v>
          </cell>
          <cell r="O293" t="str">
            <v>AH0000034813</v>
          </cell>
          <cell r="P293" t="str">
            <v>AH0000034814</v>
          </cell>
        </row>
        <row r="294">
          <cell r="A294" t="str">
            <v>ARTENAY</v>
          </cell>
          <cell r="B294" t="str">
            <v>BRETAGNE</v>
          </cell>
          <cell r="C294" t="str">
            <v>164</v>
          </cell>
          <cell r="D294" t="str">
            <v>272</v>
          </cell>
          <cell r="E294" t="str">
            <v>LANNION</v>
          </cell>
          <cell r="F294" t="str">
            <v>0F79 0F79 DESBOUIS GRESIL 70132081</v>
          </cell>
          <cell r="G294">
            <v>43889</v>
          </cell>
          <cell r="H294">
            <v>4</v>
          </cell>
          <cell r="I294">
            <v>83</v>
          </cell>
          <cell r="J294">
            <v>6.3079999999999998</v>
          </cell>
          <cell r="K294">
            <v>2</v>
          </cell>
          <cell r="L294">
            <v>0</v>
          </cell>
          <cell r="M294" t="str">
            <v>CE01 RENNES</v>
          </cell>
          <cell r="N294" t="str">
            <v>A livrer de ADX 164 - ST BRIEUC vers 272 - LANNION</v>
          </cell>
          <cell r="O294" t="str">
            <v>AH0000034813</v>
          </cell>
          <cell r="P294" t="str">
            <v>AH0000034814</v>
          </cell>
        </row>
        <row r="295">
          <cell r="A295" t="str">
            <v>ARTENAY</v>
          </cell>
          <cell r="B295" t="str">
            <v>BRETAGNE</v>
          </cell>
          <cell r="C295" t="str">
            <v>164</v>
          </cell>
          <cell r="D295" t="str">
            <v>272</v>
          </cell>
          <cell r="E295" t="str">
            <v>LANNION</v>
          </cell>
          <cell r="F295" t="str">
            <v>0F7B 0F7B DESBOUIS GRESIL_LOT1_70132091</v>
          </cell>
          <cell r="G295">
            <v>43889</v>
          </cell>
          <cell r="H295">
            <v>1</v>
          </cell>
          <cell r="I295">
            <v>12</v>
          </cell>
          <cell r="J295">
            <v>0.91200000000000003</v>
          </cell>
          <cell r="K295">
            <v>2</v>
          </cell>
          <cell r="L295">
            <v>0</v>
          </cell>
          <cell r="M295" t="str">
            <v>CE01 RENNES</v>
          </cell>
          <cell r="N295" t="str">
            <v>A livrer de ADX 164 - ST BRIEUC vers 272 - LANNION</v>
          </cell>
          <cell r="O295" t="str">
            <v>AH0000034813</v>
          </cell>
          <cell r="P295" t="str">
            <v>AH0000034814</v>
          </cell>
        </row>
        <row r="296">
          <cell r="A296" t="str">
            <v>ARTENAY</v>
          </cell>
          <cell r="B296" t="str">
            <v>BRETAGNE</v>
          </cell>
          <cell r="C296" t="str">
            <v>164</v>
          </cell>
          <cell r="D296" t="str">
            <v>272</v>
          </cell>
          <cell r="E296" t="str">
            <v>LANNION</v>
          </cell>
          <cell r="F296" t="str">
            <v>0F7C 0F7C DESBOUIS GRESIL_LOT2_70132091</v>
          </cell>
          <cell r="G296">
            <v>43889</v>
          </cell>
          <cell r="H296">
            <v>2</v>
          </cell>
          <cell r="I296">
            <v>75</v>
          </cell>
          <cell r="J296">
            <v>5.0250000000000004</v>
          </cell>
          <cell r="K296">
            <v>2</v>
          </cell>
          <cell r="L296">
            <v>0</v>
          </cell>
          <cell r="M296" t="str">
            <v>CE01 RENNES</v>
          </cell>
          <cell r="N296" t="str">
            <v>A livrer de ADX 164 - ST BRIEUC vers 272 - LANNION</v>
          </cell>
          <cell r="O296" t="str">
            <v>AH0000034813</v>
          </cell>
          <cell r="P296" t="str">
            <v>AH0000034814</v>
          </cell>
        </row>
        <row r="297">
          <cell r="A297" t="str">
            <v>ARTENAY</v>
          </cell>
          <cell r="B297" t="str">
            <v>BRETAGNE</v>
          </cell>
          <cell r="C297" t="str">
            <v>164</v>
          </cell>
          <cell r="D297" t="str">
            <v>272</v>
          </cell>
          <cell r="E297" t="str">
            <v>LANNION</v>
          </cell>
          <cell r="F297" t="str">
            <v>0F7D 0F7D DESBOUIS GRESIL 70132107</v>
          </cell>
          <cell r="G297">
            <v>43889</v>
          </cell>
          <cell r="H297">
            <v>3</v>
          </cell>
          <cell r="I297">
            <v>93</v>
          </cell>
          <cell r="J297">
            <v>7.0679999999999996</v>
          </cell>
          <cell r="K297">
            <v>2</v>
          </cell>
          <cell r="L297">
            <v>0</v>
          </cell>
          <cell r="M297" t="str">
            <v>CE01 RENNES</v>
          </cell>
          <cell r="N297" t="str">
            <v>A livrer de ADX 164 - ST BRIEUC vers 272 - LANNION</v>
          </cell>
          <cell r="O297" t="str">
            <v>AH0000034813</v>
          </cell>
          <cell r="P297" t="str">
            <v>AH0000034814</v>
          </cell>
        </row>
        <row r="298">
          <cell r="A298" t="str">
            <v>ARTENAY</v>
          </cell>
          <cell r="B298" t="str">
            <v>BRETAGNE</v>
          </cell>
          <cell r="C298" t="str">
            <v>164</v>
          </cell>
          <cell r="D298" t="str">
            <v>272</v>
          </cell>
          <cell r="E298" t="str">
            <v>LANNION</v>
          </cell>
          <cell r="F298" t="str">
            <v>0FER 0FER 56146 ATELIER REUNIS</v>
          </cell>
          <cell r="G298">
            <v>43888</v>
          </cell>
          <cell r="H298">
            <v>1</v>
          </cell>
          <cell r="I298">
            <v>14</v>
          </cell>
          <cell r="J298">
            <v>0.88200000000000001</v>
          </cell>
          <cell r="K298">
            <v>1</v>
          </cell>
          <cell r="L298">
            <v>0</v>
          </cell>
          <cell r="M298" t="str">
            <v>CE01 RENNES</v>
          </cell>
          <cell r="N298" t="str">
            <v>A livrer de ADX 164 - ST BRIEUC vers 272 - LANNION</v>
          </cell>
          <cell r="O298" t="str">
            <v>AH0000035100</v>
          </cell>
        </row>
        <row r="299">
          <cell r="A299" t="str">
            <v>ARTENAY</v>
          </cell>
          <cell r="B299" t="str">
            <v>BRETAGNE</v>
          </cell>
          <cell r="C299" t="str">
            <v>164</v>
          </cell>
          <cell r="D299" t="str">
            <v>272</v>
          </cell>
          <cell r="E299" t="str">
            <v>LANNION</v>
          </cell>
          <cell r="F299" t="str">
            <v>0FHP 0FHP ENGIE-S_D6_D_Q</v>
          </cell>
          <cell r="G299">
            <v>43888</v>
          </cell>
          <cell r="H299">
            <v>1</v>
          </cell>
          <cell r="I299">
            <v>4</v>
          </cell>
          <cell r="J299">
            <v>5.9200000000000003E-2</v>
          </cell>
          <cell r="K299">
            <v>1</v>
          </cell>
          <cell r="L299">
            <v>0</v>
          </cell>
          <cell r="M299" t="str">
            <v>CE01 RENNES</v>
          </cell>
          <cell r="N299" t="str">
            <v>A livrer de ADX 164 - ST BRIEUC vers 272 - LANNION</v>
          </cell>
          <cell r="O299" t="str">
            <v>AH0000035100</v>
          </cell>
        </row>
        <row r="300">
          <cell r="A300" t="str">
            <v>ARTENAY</v>
          </cell>
          <cell r="B300" t="str">
            <v>BRETAGNE</v>
          </cell>
          <cell r="C300" t="str">
            <v>164</v>
          </cell>
          <cell r="D300" t="str">
            <v>272</v>
          </cell>
          <cell r="E300" t="str">
            <v>LANNION</v>
          </cell>
          <cell r="F300" t="str">
            <v>0F53 0F53 ALINEA</v>
          </cell>
          <cell r="G300">
            <v>43889</v>
          </cell>
          <cell r="H300">
            <v>16</v>
          </cell>
          <cell r="I300">
            <v>56</v>
          </cell>
          <cell r="J300">
            <v>17.079999999999998</v>
          </cell>
          <cell r="K300">
            <v>1</v>
          </cell>
          <cell r="L300">
            <v>0</v>
          </cell>
          <cell r="M300" t="str">
            <v>CE01 RENNES</v>
          </cell>
          <cell r="N300" t="str">
            <v>A livrer de ADX 164 - ST BRIEUC vers 272 - LANNION</v>
          </cell>
          <cell r="O300" t="str">
            <v>AH0000034407</v>
          </cell>
        </row>
        <row r="301">
          <cell r="A301" t="str">
            <v>CORBAS</v>
          </cell>
          <cell r="B301" t="str">
            <v>BRETAGNE</v>
          </cell>
          <cell r="C301" t="str">
            <v>164</v>
          </cell>
          <cell r="D301" t="str">
            <v>272</v>
          </cell>
          <cell r="E301" t="str">
            <v>LANNION</v>
          </cell>
          <cell r="F301" t="str">
            <v>0FEC 0FEC S10_SFR_Type2</v>
          </cell>
          <cell r="G301">
            <v>43887</v>
          </cell>
          <cell r="H301">
            <v>1</v>
          </cell>
          <cell r="I301">
            <v>56</v>
          </cell>
          <cell r="J301">
            <v>0.51519999999999999</v>
          </cell>
          <cell r="K301">
            <v>1</v>
          </cell>
          <cell r="L301">
            <v>0</v>
          </cell>
          <cell r="M301" t="str">
            <v>CE01 RENNES</v>
          </cell>
          <cell r="N301" t="str">
            <v>A livrer de ADX 164 - ST BRIEUC vers 272 - LANNION</v>
          </cell>
          <cell r="O301" t="str">
            <v>KS0000010134</v>
          </cell>
        </row>
        <row r="302">
          <cell r="A302" t="str">
            <v>CORBAS</v>
          </cell>
          <cell r="B302" t="str">
            <v>BRETAGNE</v>
          </cell>
          <cell r="C302" t="str">
            <v>164</v>
          </cell>
          <cell r="D302" t="str">
            <v>272</v>
          </cell>
          <cell r="E302" t="str">
            <v>LANNION</v>
          </cell>
          <cell r="F302" t="str">
            <v>0FGD 0FGD S10_SFR_Type2</v>
          </cell>
          <cell r="G302">
            <v>43887</v>
          </cell>
          <cell r="H302">
            <v>1</v>
          </cell>
          <cell r="I302">
            <v>46</v>
          </cell>
          <cell r="J302">
            <v>0.42780000000000001</v>
          </cell>
          <cell r="K302">
            <v>1</v>
          </cell>
          <cell r="L302">
            <v>0</v>
          </cell>
          <cell r="M302" t="str">
            <v>CE01 RENNES</v>
          </cell>
          <cell r="N302" t="str">
            <v>A livrer de ADX 164 - ST BRIEUC vers 272 - LANNION</v>
          </cell>
          <cell r="O302" t="str">
            <v>KS0000010134</v>
          </cell>
        </row>
        <row r="303">
          <cell r="A303" t="str">
            <v>CORBAS</v>
          </cell>
          <cell r="B303" t="str">
            <v>BRETAGNE</v>
          </cell>
          <cell r="C303" t="str">
            <v>164</v>
          </cell>
          <cell r="D303" t="str">
            <v>272</v>
          </cell>
          <cell r="E303" t="str">
            <v>LANNION</v>
          </cell>
          <cell r="F303" t="str">
            <v>0FK8 0FK8 S10_SFR_Type2</v>
          </cell>
          <cell r="G303">
            <v>43887</v>
          </cell>
          <cell r="H303">
            <v>1</v>
          </cell>
          <cell r="I303">
            <v>26</v>
          </cell>
          <cell r="J303">
            <v>0.25219999999999998</v>
          </cell>
          <cell r="K303">
            <v>1</v>
          </cell>
          <cell r="L303">
            <v>0</v>
          </cell>
          <cell r="M303" t="str">
            <v>CE01 RENNES</v>
          </cell>
          <cell r="N303" t="str">
            <v>A livrer de ADX 164 - ST BRIEUC vers 272 - LANNION</v>
          </cell>
          <cell r="O303" t="str">
            <v>KS0000010134</v>
          </cell>
        </row>
        <row r="304">
          <cell r="A304" t="str">
            <v>ARTENAY</v>
          </cell>
          <cell r="B304" t="str">
            <v>BRETAGNE</v>
          </cell>
          <cell r="C304" t="str">
            <v>166</v>
          </cell>
          <cell r="D304" t="str">
            <v>166</v>
          </cell>
          <cell r="E304" t="str">
            <v>BREST</v>
          </cell>
          <cell r="F304" t="str">
            <v>0EBF 0EBF 192500 HOME SHOPPING M6 BOUTIQUE FEVRIER 2020</v>
          </cell>
          <cell r="G304">
            <v>43889</v>
          </cell>
          <cell r="H304">
            <v>8</v>
          </cell>
          <cell r="I304">
            <v>264</v>
          </cell>
          <cell r="J304">
            <v>21.12</v>
          </cell>
          <cell r="K304">
            <v>0</v>
          </cell>
          <cell r="L304">
            <v>1</v>
          </cell>
          <cell r="M304" t="str">
            <v>CE01 RENNES</v>
          </cell>
          <cell r="N304" t="str">
            <v>Aucune - Livraison Directe par CP</v>
          </cell>
          <cell r="O304" t="str">
            <v>AH0000034800</v>
          </cell>
        </row>
        <row r="305">
          <cell r="A305" t="str">
            <v>ARTENAY</v>
          </cell>
          <cell r="B305" t="str">
            <v>BRETAGNE</v>
          </cell>
          <cell r="C305" t="str">
            <v>166</v>
          </cell>
          <cell r="D305" t="str">
            <v>166</v>
          </cell>
          <cell r="E305" t="str">
            <v>BREST</v>
          </cell>
          <cell r="F305" t="str">
            <v>0F79 0F79 DESBOUIS GRESIL 70132081</v>
          </cell>
          <cell r="G305">
            <v>43889</v>
          </cell>
          <cell r="H305">
            <v>22</v>
          </cell>
          <cell r="I305">
            <v>529</v>
          </cell>
          <cell r="J305">
            <v>40.204000000000001</v>
          </cell>
          <cell r="K305">
            <v>0</v>
          </cell>
          <cell r="L305">
            <v>1</v>
          </cell>
          <cell r="M305" t="str">
            <v>CE01 RENNES</v>
          </cell>
          <cell r="N305" t="str">
            <v>Aucune - Livraison Directe par CP</v>
          </cell>
          <cell r="O305" t="str">
            <v>AH0000034800</v>
          </cell>
        </row>
        <row r="306">
          <cell r="A306" t="str">
            <v>ARTENAY</v>
          </cell>
          <cell r="B306" t="str">
            <v>BRETAGNE</v>
          </cell>
          <cell r="C306" t="str">
            <v>166</v>
          </cell>
          <cell r="D306" t="str">
            <v>166</v>
          </cell>
          <cell r="E306" t="str">
            <v>BREST</v>
          </cell>
          <cell r="F306" t="str">
            <v>0F7B 0F7B DESBOUIS GRESIL_LOT1_70132091</v>
          </cell>
          <cell r="G306">
            <v>43889</v>
          </cell>
          <cell r="H306">
            <v>4</v>
          </cell>
          <cell r="I306">
            <v>137</v>
          </cell>
          <cell r="J306">
            <v>10.412000000000001</v>
          </cell>
          <cell r="K306">
            <v>0</v>
          </cell>
          <cell r="L306">
            <v>1</v>
          </cell>
          <cell r="M306" t="str">
            <v>CE01 RENNES</v>
          </cell>
          <cell r="N306" t="str">
            <v>Aucune - Livraison Directe par CP</v>
          </cell>
          <cell r="O306" t="str">
            <v>AH0000034800</v>
          </cell>
        </row>
        <row r="307">
          <cell r="A307" t="str">
            <v>ARTENAY</v>
          </cell>
          <cell r="B307" t="str">
            <v>BRETAGNE</v>
          </cell>
          <cell r="C307" t="str">
            <v>166</v>
          </cell>
          <cell r="D307" t="str">
            <v>166</v>
          </cell>
          <cell r="E307" t="str">
            <v>BREST</v>
          </cell>
          <cell r="F307" t="str">
            <v>0F7C 0F7C DESBOUIS GRESIL_LOT2_70132091</v>
          </cell>
          <cell r="G307">
            <v>43889</v>
          </cell>
          <cell r="H307">
            <v>17</v>
          </cell>
          <cell r="I307">
            <v>421</v>
          </cell>
          <cell r="J307">
            <v>28.207000000000001</v>
          </cell>
          <cell r="K307">
            <v>0</v>
          </cell>
          <cell r="L307">
            <v>1</v>
          </cell>
          <cell r="M307" t="str">
            <v>CE01 RENNES</v>
          </cell>
          <cell r="N307" t="str">
            <v>Aucune - Livraison Directe par CP</v>
          </cell>
          <cell r="O307" t="str">
            <v>AH0000034800</v>
          </cell>
        </row>
        <row r="308">
          <cell r="A308" t="str">
            <v>ARTENAY</v>
          </cell>
          <cell r="B308" t="str">
            <v>BRETAGNE</v>
          </cell>
          <cell r="C308" t="str">
            <v>166</v>
          </cell>
          <cell r="D308" t="str">
            <v>166</v>
          </cell>
          <cell r="E308" t="str">
            <v>BREST</v>
          </cell>
          <cell r="F308" t="str">
            <v>0F7D 0F7D DESBOUIS GRESIL 70132107</v>
          </cell>
          <cell r="G308">
            <v>43889</v>
          </cell>
          <cell r="H308">
            <v>17</v>
          </cell>
          <cell r="I308">
            <v>520</v>
          </cell>
          <cell r="J308">
            <v>39.520000000000003</v>
          </cell>
          <cell r="K308">
            <v>0</v>
          </cell>
          <cell r="L308">
            <v>1</v>
          </cell>
          <cell r="M308" t="str">
            <v>CE01 RENNES</v>
          </cell>
          <cell r="N308" t="str">
            <v>Aucune - Livraison Directe par CP</v>
          </cell>
          <cell r="O308" t="str">
            <v>AH0000034800</v>
          </cell>
        </row>
        <row r="309">
          <cell r="A309" t="str">
            <v>ARTENAY</v>
          </cell>
          <cell r="B309" t="str">
            <v>BRETAGNE</v>
          </cell>
          <cell r="C309" t="str">
            <v>166</v>
          </cell>
          <cell r="D309" t="str">
            <v>166</v>
          </cell>
          <cell r="E309" t="str">
            <v>BREST</v>
          </cell>
          <cell r="F309" t="str">
            <v>0FER 0FER 56146 ATELIER REUNIS</v>
          </cell>
          <cell r="G309">
            <v>43888</v>
          </cell>
          <cell r="H309">
            <v>9</v>
          </cell>
          <cell r="I309">
            <v>354</v>
          </cell>
          <cell r="J309">
            <v>22.302</v>
          </cell>
          <cell r="K309">
            <v>2</v>
          </cell>
          <cell r="L309">
            <v>0</v>
          </cell>
          <cell r="M309" t="str">
            <v>CE01 RENNES</v>
          </cell>
          <cell r="N309" t="str">
            <v>Aucune - Livraison Directe par CP</v>
          </cell>
          <cell r="O309" t="str">
            <v>AH0000035101</v>
          </cell>
          <cell r="P309" t="str">
            <v>AH0000035102</v>
          </cell>
        </row>
        <row r="310">
          <cell r="A310" t="str">
            <v>ARTENAY</v>
          </cell>
          <cell r="B310" t="str">
            <v>BRETAGNE</v>
          </cell>
          <cell r="C310" t="str">
            <v>166</v>
          </cell>
          <cell r="D310" t="str">
            <v>166</v>
          </cell>
          <cell r="E310" t="str">
            <v>BREST</v>
          </cell>
          <cell r="F310" t="str">
            <v>0FHP 0FHP ENGIE-S_D6_D_Q</v>
          </cell>
          <cell r="G310">
            <v>43888</v>
          </cell>
          <cell r="H310">
            <v>1</v>
          </cell>
          <cell r="I310">
            <v>28</v>
          </cell>
          <cell r="J310">
            <v>0.41439999999999999</v>
          </cell>
          <cell r="K310">
            <v>2</v>
          </cell>
          <cell r="L310">
            <v>0</v>
          </cell>
          <cell r="M310" t="str">
            <v>CE01 RENNES</v>
          </cell>
          <cell r="N310" t="str">
            <v>Aucune - Livraison Directe par CP</v>
          </cell>
          <cell r="O310" t="str">
            <v>AH0000035101</v>
          </cell>
          <cell r="P310" t="str">
            <v>AH0000035102</v>
          </cell>
        </row>
        <row r="311">
          <cell r="A311" t="str">
            <v>ARTENAY</v>
          </cell>
          <cell r="B311" t="str">
            <v>BRETAGNE</v>
          </cell>
          <cell r="C311" t="str">
            <v>166</v>
          </cell>
          <cell r="D311" t="str">
            <v>166</v>
          </cell>
          <cell r="E311" t="str">
            <v>BREST</v>
          </cell>
          <cell r="F311" t="str">
            <v>0F53 0F53 ALINEA</v>
          </cell>
          <cell r="G311">
            <v>43887</v>
          </cell>
          <cell r="H311">
            <v>46</v>
          </cell>
          <cell r="I311">
            <v>155</v>
          </cell>
          <cell r="J311">
            <v>47.274999999999999</v>
          </cell>
          <cell r="K311">
            <v>2</v>
          </cell>
          <cell r="L311">
            <v>0</v>
          </cell>
          <cell r="M311" t="str">
            <v>CE01 RENNES</v>
          </cell>
          <cell r="N311" t="str">
            <v>Aucune - Livraison Directe par CP</v>
          </cell>
          <cell r="O311" t="str">
            <v>AH0000034383</v>
          </cell>
          <cell r="P311" t="str">
            <v>AH0000034384</v>
          </cell>
        </row>
        <row r="312">
          <cell r="A312" t="str">
            <v>CORBAS</v>
          </cell>
          <cell r="B312" t="str">
            <v>BRETAGNE</v>
          </cell>
          <cell r="C312" t="str">
            <v>166</v>
          </cell>
          <cell r="D312" t="str">
            <v>166</v>
          </cell>
          <cell r="E312" t="str">
            <v>BREST</v>
          </cell>
          <cell r="F312" t="str">
            <v>0FEC 0FEC S10_SFR_Type2</v>
          </cell>
          <cell r="G312">
            <v>43887</v>
          </cell>
          <cell r="H312">
            <v>1</v>
          </cell>
          <cell r="I312">
            <v>265</v>
          </cell>
          <cell r="J312">
            <v>2.4380000000000002</v>
          </cell>
          <cell r="K312">
            <v>1</v>
          </cell>
          <cell r="L312">
            <v>0</v>
          </cell>
          <cell r="M312" t="str">
            <v>CE01 RENNES</v>
          </cell>
          <cell r="N312" t="str">
            <v>Aucune - Livraison Directe par CP</v>
          </cell>
          <cell r="O312" t="str">
            <v>KS0000010135</v>
          </cell>
        </row>
        <row r="313">
          <cell r="A313" t="str">
            <v>CORBAS</v>
          </cell>
          <cell r="B313" t="str">
            <v>BRETAGNE</v>
          </cell>
          <cell r="C313" t="str">
            <v>166</v>
          </cell>
          <cell r="D313" t="str">
            <v>166</v>
          </cell>
          <cell r="E313" t="str">
            <v>BREST</v>
          </cell>
          <cell r="F313" t="str">
            <v>0FGD 0FGD S10_SFR_Type2</v>
          </cell>
          <cell r="G313">
            <v>43887</v>
          </cell>
          <cell r="H313">
            <v>1</v>
          </cell>
          <cell r="I313">
            <v>211</v>
          </cell>
          <cell r="J313">
            <v>1.9622999999999999</v>
          </cell>
          <cell r="K313">
            <v>1</v>
          </cell>
          <cell r="L313">
            <v>0</v>
          </cell>
          <cell r="M313" t="str">
            <v>CE01 RENNES</v>
          </cell>
          <cell r="N313" t="str">
            <v>Aucune - Livraison Directe par CP</v>
          </cell>
          <cell r="O313" t="str">
            <v>KS0000010135</v>
          </cell>
        </row>
        <row r="314">
          <cell r="A314" t="str">
            <v>CORBAS</v>
          </cell>
          <cell r="B314" t="str">
            <v>BRETAGNE</v>
          </cell>
          <cell r="C314" t="str">
            <v>166</v>
          </cell>
          <cell r="D314" t="str">
            <v>166</v>
          </cell>
          <cell r="E314" t="str">
            <v>BREST</v>
          </cell>
          <cell r="F314" t="str">
            <v>0FK8 0FK8 S10_SFR_Type2</v>
          </cell>
          <cell r="G314">
            <v>43887</v>
          </cell>
          <cell r="H314">
            <v>1</v>
          </cell>
          <cell r="I314">
            <v>122</v>
          </cell>
          <cell r="J314">
            <v>1.1834</v>
          </cell>
          <cell r="K314">
            <v>1</v>
          </cell>
          <cell r="L314">
            <v>0</v>
          </cell>
          <cell r="M314" t="str">
            <v>CE01 RENNES</v>
          </cell>
          <cell r="N314" t="str">
            <v>Aucune - Livraison Directe par CP</v>
          </cell>
          <cell r="O314" t="str">
            <v>KS0000010135</v>
          </cell>
        </row>
        <row r="315">
          <cell r="A315" t="str">
            <v>ARTENAY</v>
          </cell>
          <cell r="B315" t="str">
            <v>BRETAGNE</v>
          </cell>
          <cell r="C315" t="str">
            <v>166</v>
          </cell>
          <cell r="D315" t="str">
            <v>167</v>
          </cell>
          <cell r="E315" t="str">
            <v>MORLAIX</v>
          </cell>
          <cell r="F315" t="str">
            <v>0EBF 0EBF 192500 HOME SHOPPING M6 BOUTIQUE FEVRIER 2020</v>
          </cell>
          <cell r="G315">
            <v>43889</v>
          </cell>
          <cell r="H315">
            <v>3</v>
          </cell>
          <cell r="I315">
            <v>76</v>
          </cell>
          <cell r="J315">
            <v>6.08</v>
          </cell>
          <cell r="K315">
            <v>2</v>
          </cell>
          <cell r="L315">
            <v>0</v>
          </cell>
          <cell r="M315" t="str">
            <v>CE01 RENNES</v>
          </cell>
          <cell r="N315" t="str">
            <v>A livrer de ADX 166 - BREST vers 167 - MORLAIX</v>
          </cell>
          <cell r="O315" t="str">
            <v>AH0000034801</v>
          </cell>
          <cell r="P315" t="str">
            <v>AH0000034802</v>
          </cell>
        </row>
        <row r="316">
          <cell r="A316" t="str">
            <v>ARTENAY</v>
          </cell>
          <cell r="B316" t="str">
            <v>BRETAGNE</v>
          </cell>
          <cell r="C316" t="str">
            <v>166</v>
          </cell>
          <cell r="D316" t="str">
            <v>167</v>
          </cell>
          <cell r="E316" t="str">
            <v>MORLAIX</v>
          </cell>
          <cell r="F316" t="str">
            <v>0F79 0F79 DESBOUIS GRESIL 70132081</v>
          </cell>
          <cell r="G316">
            <v>43889</v>
          </cell>
          <cell r="H316">
            <v>3</v>
          </cell>
          <cell r="I316">
            <v>81</v>
          </cell>
          <cell r="J316">
            <v>6.1559999999999997</v>
          </cell>
          <cell r="K316">
            <v>2</v>
          </cell>
          <cell r="L316">
            <v>0</v>
          </cell>
          <cell r="M316" t="str">
            <v>CE01 RENNES</v>
          </cell>
          <cell r="N316" t="str">
            <v>A livrer de ADX 166 - BREST vers 167 - MORLAIX</v>
          </cell>
          <cell r="O316" t="str">
            <v>AH0000034801</v>
          </cell>
          <cell r="P316" t="str">
            <v>AH0000034802</v>
          </cell>
        </row>
        <row r="317">
          <cell r="A317" t="str">
            <v>ARTENAY</v>
          </cell>
          <cell r="B317" t="str">
            <v>BRETAGNE</v>
          </cell>
          <cell r="C317" t="str">
            <v>166</v>
          </cell>
          <cell r="D317" t="str">
            <v>167</v>
          </cell>
          <cell r="E317" t="str">
            <v>MORLAIX</v>
          </cell>
          <cell r="F317" t="str">
            <v>0F7B 0F7B DESBOUIS GRESIL_LOT1_70132091</v>
          </cell>
          <cell r="G317">
            <v>43889</v>
          </cell>
          <cell r="H317">
            <v>1</v>
          </cell>
          <cell r="I317">
            <v>18</v>
          </cell>
          <cell r="J317">
            <v>1.3680000000000001</v>
          </cell>
          <cell r="K317">
            <v>2</v>
          </cell>
          <cell r="L317">
            <v>0</v>
          </cell>
          <cell r="M317" t="str">
            <v>CE01 RENNES</v>
          </cell>
          <cell r="N317" t="str">
            <v>A livrer de ADX 166 - BREST vers 167 - MORLAIX</v>
          </cell>
          <cell r="O317" t="str">
            <v>AH0000034801</v>
          </cell>
          <cell r="P317" t="str">
            <v>AH0000034802</v>
          </cell>
        </row>
        <row r="318">
          <cell r="A318" t="str">
            <v>ARTENAY</v>
          </cell>
          <cell r="B318" t="str">
            <v>BRETAGNE</v>
          </cell>
          <cell r="C318" t="str">
            <v>166</v>
          </cell>
          <cell r="D318" t="str">
            <v>167</v>
          </cell>
          <cell r="E318" t="str">
            <v>MORLAIX</v>
          </cell>
          <cell r="F318" t="str">
            <v>0F7C 0F7C DESBOUIS GRESIL_LOT2_70132091</v>
          </cell>
          <cell r="G318">
            <v>43889</v>
          </cell>
          <cell r="H318">
            <v>3</v>
          </cell>
          <cell r="I318">
            <v>81</v>
          </cell>
          <cell r="J318">
            <v>5.4269999999999996</v>
          </cell>
          <cell r="K318">
            <v>2</v>
          </cell>
          <cell r="L318">
            <v>0</v>
          </cell>
          <cell r="M318" t="str">
            <v>CE01 RENNES</v>
          </cell>
          <cell r="N318" t="str">
            <v>A livrer de ADX 166 - BREST vers 167 - MORLAIX</v>
          </cell>
          <cell r="O318" t="str">
            <v>AH0000034801</v>
          </cell>
          <cell r="P318" t="str">
            <v>AH0000034802</v>
          </cell>
        </row>
        <row r="319">
          <cell r="A319" t="str">
            <v>ARTENAY</v>
          </cell>
          <cell r="B319" t="str">
            <v>BRETAGNE</v>
          </cell>
          <cell r="C319" t="str">
            <v>166</v>
          </cell>
          <cell r="D319" t="str">
            <v>167</v>
          </cell>
          <cell r="E319" t="str">
            <v>MORLAIX</v>
          </cell>
          <cell r="F319" t="str">
            <v>0F7D 0F7D DESBOUIS GRESIL 70132107</v>
          </cell>
          <cell r="G319">
            <v>43889</v>
          </cell>
          <cell r="H319">
            <v>3</v>
          </cell>
          <cell r="I319">
            <v>84</v>
          </cell>
          <cell r="J319">
            <v>6.3840000000000003</v>
          </cell>
          <cell r="K319">
            <v>2</v>
          </cell>
          <cell r="L319">
            <v>0</v>
          </cell>
          <cell r="M319" t="str">
            <v>CE01 RENNES</v>
          </cell>
          <cell r="N319" t="str">
            <v>A livrer de ADX 166 - BREST vers 167 - MORLAIX</v>
          </cell>
          <cell r="O319" t="str">
            <v>AH0000034801</v>
          </cell>
          <cell r="P319" t="str">
            <v>AH0000034802</v>
          </cell>
        </row>
        <row r="320">
          <cell r="A320" t="str">
            <v>ARTENAY</v>
          </cell>
          <cell r="B320" t="str">
            <v>BRETAGNE</v>
          </cell>
          <cell r="C320" t="str">
            <v>166</v>
          </cell>
          <cell r="D320" t="str">
            <v>167</v>
          </cell>
          <cell r="E320" t="str">
            <v>MORLAIX</v>
          </cell>
          <cell r="F320" t="str">
            <v>0FER 0FER 56146 ATELIER REUNIS</v>
          </cell>
          <cell r="G320">
            <v>43888</v>
          </cell>
          <cell r="H320">
            <v>1</v>
          </cell>
          <cell r="I320">
            <v>27</v>
          </cell>
          <cell r="J320">
            <v>1.7010000000000001</v>
          </cell>
          <cell r="K320">
            <v>2</v>
          </cell>
          <cell r="L320">
            <v>0</v>
          </cell>
          <cell r="M320" t="str">
            <v>CE01 RENNES</v>
          </cell>
          <cell r="N320" t="str">
            <v>A livrer de ADX 166 - BREST vers 167 - MORLAIX</v>
          </cell>
          <cell r="O320" t="str">
            <v>AH0000035101</v>
          </cell>
          <cell r="P320" t="str">
            <v>AH0000035102</v>
          </cell>
        </row>
        <row r="321">
          <cell r="A321" t="str">
            <v>ARTENAY</v>
          </cell>
          <cell r="B321" t="str">
            <v>BRETAGNE</v>
          </cell>
          <cell r="C321" t="str">
            <v>166</v>
          </cell>
          <cell r="D321" t="str">
            <v>167</v>
          </cell>
          <cell r="E321" t="str">
            <v>MORLAIX</v>
          </cell>
          <cell r="F321" t="str">
            <v>0FHP 0FHP ENGIE-S_D6_D_Q</v>
          </cell>
          <cell r="G321">
            <v>43888</v>
          </cell>
          <cell r="H321">
            <v>1</v>
          </cell>
          <cell r="I321">
            <v>9</v>
          </cell>
          <cell r="J321">
            <v>0.13320000000000001</v>
          </cell>
          <cell r="K321">
            <v>2</v>
          </cell>
          <cell r="L321">
            <v>0</v>
          </cell>
          <cell r="M321" t="str">
            <v>CE01 RENNES</v>
          </cell>
          <cell r="N321" t="str">
            <v>A livrer de ADX 166 - BREST vers 167 - MORLAIX</v>
          </cell>
          <cell r="O321" t="str">
            <v>AH0000035101</v>
          </cell>
          <cell r="P321" t="str">
            <v>AH0000035102</v>
          </cell>
        </row>
        <row r="322">
          <cell r="A322" t="str">
            <v>ARTENAY</v>
          </cell>
          <cell r="B322" t="str">
            <v>BRETAGNE</v>
          </cell>
          <cell r="C322" t="str">
            <v>166</v>
          </cell>
          <cell r="D322" t="str">
            <v>167</v>
          </cell>
          <cell r="E322" t="str">
            <v>MORLAIX</v>
          </cell>
          <cell r="F322" t="str">
            <v>0F53 0F53 ALINEA</v>
          </cell>
          <cell r="G322">
            <v>43889</v>
          </cell>
          <cell r="H322">
            <v>6</v>
          </cell>
          <cell r="I322">
            <v>31</v>
          </cell>
          <cell r="J322">
            <v>9.4550000000000001</v>
          </cell>
          <cell r="K322">
            <v>1</v>
          </cell>
          <cell r="L322">
            <v>0</v>
          </cell>
          <cell r="M322" t="str">
            <v>CE01 RENNES</v>
          </cell>
          <cell r="N322" t="str">
            <v>A livrer de ADX 166 - BREST vers 167 - MORLAIX</v>
          </cell>
          <cell r="O322" t="str">
            <v>AH0000034385</v>
          </cell>
        </row>
        <row r="323">
          <cell r="A323" t="str">
            <v>CORBAS</v>
          </cell>
          <cell r="B323" t="str">
            <v>BRETAGNE</v>
          </cell>
          <cell r="C323" t="str">
            <v>166</v>
          </cell>
          <cell r="D323" t="str">
            <v>167</v>
          </cell>
          <cell r="E323" t="str">
            <v>MORLAIX</v>
          </cell>
          <cell r="F323" t="str">
            <v>0FEC 0FEC S10_SFR_Type2</v>
          </cell>
          <cell r="G323">
            <v>43887</v>
          </cell>
          <cell r="H323">
            <v>1</v>
          </cell>
          <cell r="I323">
            <v>99</v>
          </cell>
          <cell r="J323">
            <v>0.91080000000000005</v>
          </cell>
          <cell r="K323">
            <v>1</v>
          </cell>
          <cell r="L323">
            <v>0</v>
          </cell>
          <cell r="M323" t="str">
            <v>CE01 RENNES</v>
          </cell>
          <cell r="N323" t="str">
            <v>A livrer de ADX 166 - BREST vers 167 - MORLAIX</v>
          </cell>
          <cell r="O323" t="str">
            <v>KS0000010135</v>
          </cell>
        </row>
        <row r="324">
          <cell r="A324" t="str">
            <v>CORBAS</v>
          </cell>
          <cell r="B324" t="str">
            <v>BRETAGNE</v>
          </cell>
          <cell r="C324" t="str">
            <v>166</v>
          </cell>
          <cell r="D324" t="str">
            <v>167</v>
          </cell>
          <cell r="E324" t="str">
            <v>MORLAIX</v>
          </cell>
          <cell r="F324" t="str">
            <v>0FGD 0FGD S10_SFR_Type2</v>
          </cell>
          <cell r="G324">
            <v>43887</v>
          </cell>
          <cell r="H324">
            <v>1</v>
          </cell>
          <cell r="I324">
            <v>89</v>
          </cell>
          <cell r="J324">
            <v>0.82769999999999999</v>
          </cell>
          <cell r="K324">
            <v>1</v>
          </cell>
          <cell r="L324">
            <v>0</v>
          </cell>
          <cell r="M324" t="str">
            <v>CE01 RENNES</v>
          </cell>
          <cell r="N324" t="str">
            <v>A livrer de ADX 166 - BREST vers 167 - MORLAIX</v>
          </cell>
          <cell r="O324" t="str">
            <v>KS0000010135</v>
          </cell>
        </row>
        <row r="325">
          <cell r="A325" t="str">
            <v>CORBAS</v>
          </cell>
          <cell r="B325" t="str">
            <v>BRETAGNE</v>
          </cell>
          <cell r="C325" t="str">
            <v>166</v>
          </cell>
          <cell r="D325" t="str">
            <v>167</v>
          </cell>
          <cell r="E325" t="str">
            <v>MORLAIX</v>
          </cell>
          <cell r="F325" t="str">
            <v>0FK8 0FK8 S10_SFR_Type2</v>
          </cell>
          <cell r="G325">
            <v>43887</v>
          </cell>
          <cell r="H325">
            <v>1</v>
          </cell>
          <cell r="I325">
            <v>57</v>
          </cell>
          <cell r="J325">
            <v>0.55289999999999995</v>
          </cell>
          <cell r="K325">
            <v>1</v>
          </cell>
          <cell r="L325">
            <v>0</v>
          </cell>
          <cell r="M325" t="str">
            <v>CE01 RENNES</v>
          </cell>
          <cell r="N325" t="str">
            <v>A livrer de ADX 166 - BREST vers 167 - MORLAIX</v>
          </cell>
          <cell r="O325" t="str">
            <v>KS0000010135</v>
          </cell>
        </row>
        <row r="326">
          <cell r="A326" t="str">
            <v>ARTENAY</v>
          </cell>
          <cell r="B326" t="str">
            <v>BRETAGNE</v>
          </cell>
          <cell r="C326" t="str">
            <v>168</v>
          </cell>
          <cell r="D326" t="str">
            <v>168</v>
          </cell>
          <cell r="E326" t="str">
            <v>QUIMPER</v>
          </cell>
          <cell r="F326" t="str">
            <v>0EBF 0EBF 192500 HOME SHOPPING M6 BOUTIQUE FEVRIER 2020</v>
          </cell>
          <cell r="G326">
            <v>43889</v>
          </cell>
          <cell r="H326">
            <v>5</v>
          </cell>
          <cell r="I326">
            <v>162</v>
          </cell>
          <cell r="J326">
            <v>12.96</v>
          </cell>
          <cell r="K326">
            <v>0</v>
          </cell>
          <cell r="L326">
            <v>1</v>
          </cell>
          <cell r="M326" t="str">
            <v>CE01 RENNES</v>
          </cell>
          <cell r="N326" t="str">
            <v>Aucune - Livraison Directe par CP</v>
          </cell>
          <cell r="O326" t="str">
            <v>AH0000034803</v>
          </cell>
        </row>
        <row r="327">
          <cell r="A327" t="str">
            <v>ARTENAY</v>
          </cell>
          <cell r="B327" t="str">
            <v>BRETAGNE</v>
          </cell>
          <cell r="C327" t="str">
            <v>168</v>
          </cell>
          <cell r="D327" t="str">
            <v>168</v>
          </cell>
          <cell r="E327" t="str">
            <v>QUIMPER</v>
          </cell>
          <cell r="F327" t="str">
            <v>0F79 0F79 DESBOUIS GRESIL 70132081</v>
          </cell>
          <cell r="G327">
            <v>43889</v>
          </cell>
          <cell r="H327">
            <v>10</v>
          </cell>
          <cell r="I327">
            <v>222</v>
          </cell>
          <cell r="J327">
            <v>16.872</v>
          </cell>
          <cell r="K327">
            <v>0</v>
          </cell>
          <cell r="L327">
            <v>1</v>
          </cell>
          <cell r="M327" t="str">
            <v>CE01 RENNES</v>
          </cell>
          <cell r="N327" t="str">
            <v>Aucune - Livraison Directe par CP</v>
          </cell>
          <cell r="O327" t="str">
            <v>AH0000034803</v>
          </cell>
        </row>
        <row r="328">
          <cell r="A328" t="str">
            <v>ARTENAY</v>
          </cell>
          <cell r="B328" t="str">
            <v>BRETAGNE</v>
          </cell>
          <cell r="C328" t="str">
            <v>168</v>
          </cell>
          <cell r="D328" t="str">
            <v>168</v>
          </cell>
          <cell r="E328" t="str">
            <v>QUIMPER</v>
          </cell>
          <cell r="F328" t="str">
            <v>0F7B 0F7B DESBOUIS GRESIL_LOT1_70132091</v>
          </cell>
          <cell r="G328">
            <v>43889</v>
          </cell>
          <cell r="H328">
            <v>2</v>
          </cell>
          <cell r="I328">
            <v>59</v>
          </cell>
          <cell r="J328">
            <v>4.484</v>
          </cell>
          <cell r="K328">
            <v>0</v>
          </cell>
          <cell r="L328">
            <v>1</v>
          </cell>
          <cell r="M328" t="str">
            <v>CE01 RENNES</v>
          </cell>
          <cell r="N328" t="str">
            <v>Aucune - Livraison Directe par CP</v>
          </cell>
          <cell r="O328" t="str">
            <v>AH0000034803</v>
          </cell>
        </row>
        <row r="329">
          <cell r="A329" t="str">
            <v>ARTENAY</v>
          </cell>
          <cell r="B329" t="str">
            <v>BRETAGNE</v>
          </cell>
          <cell r="C329" t="str">
            <v>168</v>
          </cell>
          <cell r="D329" t="str">
            <v>168</v>
          </cell>
          <cell r="E329" t="str">
            <v>QUIMPER</v>
          </cell>
          <cell r="F329" t="str">
            <v>0F7C 0F7C DESBOUIS GRESIL_LOT2_70132091</v>
          </cell>
          <cell r="G329">
            <v>43889</v>
          </cell>
          <cell r="H329">
            <v>9</v>
          </cell>
          <cell r="I329">
            <v>195</v>
          </cell>
          <cell r="J329">
            <v>13.065</v>
          </cell>
          <cell r="K329">
            <v>0</v>
          </cell>
          <cell r="L329">
            <v>1</v>
          </cell>
          <cell r="M329" t="str">
            <v>CE01 RENNES</v>
          </cell>
          <cell r="N329" t="str">
            <v>Aucune - Livraison Directe par CP</v>
          </cell>
          <cell r="O329" t="str">
            <v>AH0000034803</v>
          </cell>
        </row>
        <row r="330">
          <cell r="A330" t="str">
            <v>ARTENAY</v>
          </cell>
          <cell r="B330" t="str">
            <v>BRETAGNE</v>
          </cell>
          <cell r="C330" t="str">
            <v>168</v>
          </cell>
          <cell r="D330" t="str">
            <v>168</v>
          </cell>
          <cell r="E330" t="str">
            <v>QUIMPER</v>
          </cell>
          <cell r="F330" t="str">
            <v>0F7D 0F7D DESBOUIS GRESIL 70132107</v>
          </cell>
          <cell r="G330">
            <v>43889</v>
          </cell>
          <cell r="H330">
            <v>11</v>
          </cell>
          <cell r="I330">
            <v>249</v>
          </cell>
          <cell r="J330">
            <v>18.923999999999999</v>
          </cell>
          <cell r="K330">
            <v>0</v>
          </cell>
          <cell r="L330">
            <v>1</v>
          </cell>
          <cell r="M330" t="str">
            <v>CE01 RENNES</v>
          </cell>
          <cell r="N330" t="str">
            <v>Aucune - Livraison Directe par CP</v>
          </cell>
          <cell r="O330" t="str">
            <v>AH0000034803</v>
          </cell>
        </row>
        <row r="331">
          <cell r="A331" t="str">
            <v>ARTENAY</v>
          </cell>
          <cell r="B331" t="str">
            <v>BRETAGNE</v>
          </cell>
          <cell r="C331" t="str">
            <v>168</v>
          </cell>
          <cell r="D331" t="str">
            <v>168</v>
          </cell>
          <cell r="E331" t="str">
            <v>QUIMPER</v>
          </cell>
          <cell r="F331" t="str">
            <v>0FER 0FER 56146 ATELIER REUNIS</v>
          </cell>
          <cell r="G331">
            <v>43888</v>
          </cell>
          <cell r="H331">
            <v>1</v>
          </cell>
          <cell r="I331">
            <v>29</v>
          </cell>
          <cell r="J331">
            <v>1.827</v>
          </cell>
          <cell r="K331">
            <v>1</v>
          </cell>
          <cell r="L331">
            <v>0</v>
          </cell>
          <cell r="M331" t="str">
            <v>CE01 RENNES</v>
          </cell>
          <cell r="N331" t="str">
            <v>Aucune - Livraison Directe par CP</v>
          </cell>
          <cell r="O331" t="str">
            <v>AH0000035103</v>
          </cell>
        </row>
        <row r="332">
          <cell r="A332" t="str">
            <v>ARTENAY</v>
          </cell>
          <cell r="B332" t="str">
            <v>BRETAGNE</v>
          </cell>
          <cell r="C332" t="str">
            <v>168</v>
          </cell>
          <cell r="D332" t="str">
            <v>168</v>
          </cell>
          <cell r="E332" t="str">
            <v>QUIMPER</v>
          </cell>
          <cell r="F332" t="str">
            <v>0FHP 0FHP ENGIE-S_D6_D_Q</v>
          </cell>
          <cell r="G332">
            <v>43888</v>
          </cell>
          <cell r="H332">
            <v>1</v>
          </cell>
          <cell r="I332">
            <v>13</v>
          </cell>
          <cell r="J332">
            <v>0.19239999999999999</v>
          </cell>
          <cell r="K332">
            <v>1</v>
          </cell>
          <cell r="L332">
            <v>0</v>
          </cell>
          <cell r="M332" t="str">
            <v>CE01 RENNES</v>
          </cell>
          <cell r="N332" t="str">
            <v>Aucune - Livraison Directe par CP</v>
          </cell>
          <cell r="O332" t="str">
            <v>AH0000035103</v>
          </cell>
        </row>
        <row r="333">
          <cell r="A333" t="str">
            <v>ARTENAY</v>
          </cell>
          <cell r="B333" t="str">
            <v>BRETAGNE</v>
          </cell>
          <cell r="C333" t="str">
            <v>168</v>
          </cell>
          <cell r="D333" t="str">
            <v>168</v>
          </cell>
          <cell r="E333" t="str">
            <v>QUIMPER</v>
          </cell>
          <cell r="F333" t="str">
            <v>0F53 0F53 ALINEA</v>
          </cell>
          <cell r="G333">
            <v>43887</v>
          </cell>
          <cell r="H333">
            <v>22</v>
          </cell>
          <cell r="I333">
            <v>80</v>
          </cell>
          <cell r="J333">
            <v>24.4</v>
          </cell>
          <cell r="K333">
            <v>1</v>
          </cell>
          <cell r="L333">
            <v>0</v>
          </cell>
          <cell r="M333" t="str">
            <v>CE01 RENNES</v>
          </cell>
          <cell r="N333" t="str">
            <v>Aucune - Livraison Directe par CP</v>
          </cell>
          <cell r="O333" t="str">
            <v>AH0000034386</v>
          </cell>
        </row>
        <row r="334">
          <cell r="A334" t="str">
            <v>CORBAS</v>
          </cell>
          <cell r="B334" t="str">
            <v>BRETAGNE</v>
          </cell>
          <cell r="C334" t="str">
            <v>168</v>
          </cell>
          <cell r="D334" t="str">
            <v>168</v>
          </cell>
          <cell r="E334" t="str">
            <v>QUIMPER</v>
          </cell>
          <cell r="F334" t="str">
            <v>0FEC 0FEC S10_SFR_Type2</v>
          </cell>
          <cell r="G334">
            <v>43887</v>
          </cell>
          <cell r="H334">
            <v>1</v>
          </cell>
          <cell r="I334">
            <v>104</v>
          </cell>
          <cell r="J334">
            <v>0.95679999999999998</v>
          </cell>
          <cell r="K334">
            <v>1</v>
          </cell>
          <cell r="L334">
            <v>0</v>
          </cell>
          <cell r="M334" t="str">
            <v>CE01 RENNES</v>
          </cell>
          <cell r="N334" t="str">
            <v>Aucune - Livraison Directe par CP</v>
          </cell>
          <cell r="O334" t="str">
            <v>KS0000010136</v>
          </cell>
        </row>
        <row r="335">
          <cell r="A335" t="str">
            <v>CORBAS</v>
          </cell>
          <cell r="B335" t="str">
            <v>BRETAGNE</v>
          </cell>
          <cell r="C335" t="str">
            <v>168</v>
          </cell>
          <cell r="D335" t="str">
            <v>168</v>
          </cell>
          <cell r="E335" t="str">
            <v>QUIMPER</v>
          </cell>
          <cell r="F335" t="str">
            <v>0FGD 0FGD S10_SFR_Type2</v>
          </cell>
          <cell r="G335">
            <v>43887</v>
          </cell>
          <cell r="H335">
            <v>1</v>
          </cell>
          <cell r="I335">
            <v>81</v>
          </cell>
          <cell r="J335">
            <v>0.75329999999999997</v>
          </cell>
          <cell r="K335">
            <v>1</v>
          </cell>
          <cell r="L335">
            <v>0</v>
          </cell>
          <cell r="M335" t="str">
            <v>CE01 RENNES</v>
          </cell>
          <cell r="N335" t="str">
            <v>Aucune - Livraison Directe par CP</v>
          </cell>
          <cell r="O335" t="str">
            <v>KS0000010136</v>
          </cell>
        </row>
        <row r="336">
          <cell r="A336" t="str">
            <v>CORBAS</v>
          </cell>
          <cell r="B336" t="str">
            <v>BRETAGNE</v>
          </cell>
          <cell r="C336" t="str">
            <v>168</v>
          </cell>
          <cell r="D336" t="str">
            <v>168</v>
          </cell>
          <cell r="E336" t="str">
            <v>QUIMPER</v>
          </cell>
          <cell r="F336" t="str">
            <v>0FK8 0FK8 S10_SFR_Type2</v>
          </cell>
          <cell r="G336">
            <v>43887</v>
          </cell>
          <cell r="H336">
            <v>1</v>
          </cell>
          <cell r="I336">
            <v>67</v>
          </cell>
          <cell r="J336">
            <v>0.64990000000000003</v>
          </cell>
          <cell r="K336">
            <v>1</v>
          </cell>
          <cell r="L336">
            <v>0</v>
          </cell>
          <cell r="M336" t="str">
            <v>CE01 RENNES</v>
          </cell>
          <cell r="N336" t="str">
            <v>Aucune - Livraison Directe par CP</v>
          </cell>
          <cell r="O336" t="str">
            <v>KS0000010136</v>
          </cell>
        </row>
        <row r="337">
          <cell r="A337" t="str">
            <v>CORBAS</v>
          </cell>
          <cell r="B337" t="str">
            <v>BRETAGNE</v>
          </cell>
          <cell r="C337" t="str">
            <v>168</v>
          </cell>
          <cell r="D337" t="str">
            <v>319</v>
          </cell>
          <cell r="E337" t="str">
            <v>PLEYBEN</v>
          </cell>
          <cell r="F337" t="str">
            <v>0FGD 0FGD S10_SFR_Type2</v>
          </cell>
          <cell r="G337">
            <v>43887</v>
          </cell>
          <cell r="H337">
            <v>1</v>
          </cell>
          <cell r="I337">
            <v>2</v>
          </cell>
          <cell r="J337">
            <v>1.8599999999999998E-2</v>
          </cell>
          <cell r="K337">
            <v>1</v>
          </cell>
          <cell r="L337">
            <v>0</v>
          </cell>
          <cell r="M337" t="str">
            <v>CE01 RENNES</v>
          </cell>
          <cell r="N337" t="str">
            <v>A livrer de ADX 168 - QUIMPER vers 319 - PLEYBEN</v>
          </cell>
          <cell r="O337" t="str">
            <v>KS0000010136</v>
          </cell>
        </row>
        <row r="338">
          <cell r="A338" t="str">
            <v>ARTENAY</v>
          </cell>
          <cell r="B338" t="str">
            <v>BRETAGNE</v>
          </cell>
          <cell r="C338" t="str">
            <v>170</v>
          </cell>
          <cell r="D338" t="str">
            <v>170</v>
          </cell>
          <cell r="E338" t="str">
            <v>RENNES</v>
          </cell>
          <cell r="F338" t="str">
            <v>0EBF 0EBF 192500 HOME SHOPPING M6 BOUTIQUE FEVRIER 2020</v>
          </cell>
          <cell r="G338">
            <v>43889</v>
          </cell>
          <cell r="H338">
            <v>17</v>
          </cell>
          <cell r="I338">
            <v>512</v>
          </cell>
          <cell r="J338">
            <v>40.96</v>
          </cell>
          <cell r="K338">
            <v>0</v>
          </cell>
          <cell r="L338">
            <v>1</v>
          </cell>
          <cell r="M338" t="str">
            <v>CE01 RENNES</v>
          </cell>
          <cell r="N338" t="str">
            <v>Aucune - Livraison Directe par CP</v>
          </cell>
          <cell r="O338" t="str">
            <v>AH0000034804</v>
          </cell>
        </row>
        <row r="339">
          <cell r="A339" t="str">
            <v>ARTENAY</v>
          </cell>
          <cell r="B339" t="str">
            <v>BRETAGNE</v>
          </cell>
          <cell r="C339" t="str">
            <v>170</v>
          </cell>
          <cell r="D339" t="str">
            <v>170</v>
          </cell>
          <cell r="E339" t="str">
            <v>RENNES</v>
          </cell>
          <cell r="F339" t="str">
            <v>0F79 0F79 DESBOUIS GRESIL 70132081</v>
          </cell>
          <cell r="G339">
            <v>43889</v>
          </cell>
          <cell r="H339">
            <v>23</v>
          </cell>
          <cell r="I339">
            <v>497</v>
          </cell>
          <cell r="J339">
            <v>37.771999999999998</v>
          </cell>
          <cell r="K339">
            <v>0</v>
          </cell>
          <cell r="L339">
            <v>1</v>
          </cell>
          <cell r="M339" t="str">
            <v>CE01 RENNES</v>
          </cell>
          <cell r="N339" t="str">
            <v>Aucune - Livraison Directe par CP</v>
          </cell>
          <cell r="O339" t="str">
            <v>AH0000034804</v>
          </cell>
        </row>
        <row r="340">
          <cell r="A340" t="str">
            <v>ARTENAY</v>
          </cell>
          <cell r="B340" t="str">
            <v>BRETAGNE</v>
          </cell>
          <cell r="C340" t="str">
            <v>170</v>
          </cell>
          <cell r="D340" t="str">
            <v>170</v>
          </cell>
          <cell r="E340" t="str">
            <v>RENNES</v>
          </cell>
          <cell r="F340" t="str">
            <v>0F7B 0F7B DESBOUIS GRESIL_LOT1_70132091</v>
          </cell>
          <cell r="G340">
            <v>43889</v>
          </cell>
          <cell r="H340">
            <v>4</v>
          </cell>
          <cell r="I340">
            <v>138</v>
          </cell>
          <cell r="J340">
            <v>10.488</v>
          </cell>
          <cell r="K340">
            <v>0</v>
          </cell>
          <cell r="L340">
            <v>1</v>
          </cell>
          <cell r="M340" t="str">
            <v>CE01 RENNES</v>
          </cell>
          <cell r="N340" t="str">
            <v>Aucune - Livraison Directe par CP</v>
          </cell>
          <cell r="O340" t="str">
            <v>AH0000034804</v>
          </cell>
        </row>
        <row r="341">
          <cell r="A341" t="str">
            <v>ARTENAY</v>
          </cell>
          <cell r="B341" t="str">
            <v>BRETAGNE</v>
          </cell>
          <cell r="C341" t="str">
            <v>170</v>
          </cell>
          <cell r="D341" t="str">
            <v>170</v>
          </cell>
          <cell r="E341" t="str">
            <v>RENNES</v>
          </cell>
          <cell r="F341" t="str">
            <v>0F7C 0F7C DESBOUIS GRESIL_LOT2_70132091</v>
          </cell>
          <cell r="G341">
            <v>43889</v>
          </cell>
          <cell r="H341">
            <v>12</v>
          </cell>
          <cell r="I341">
            <v>301</v>
          </cell>
          <cell r="J341">
            <v>20.167000000000002</v>
          </cell>
          <cell r="K341">
            <v>0</v>
          </cell>
          <cell r="L341">
            <v>1</v>
          </cell>
          <cell r="M341" t="str">
            <v>CE01 RENNES</v>
          </cell>
          <cell r="N341" t="str">
            <v>Aucune - Livraison Directe par CP</v>
          </cell>
          <cell r="O341" t="str">
            <v>AH0000034804</v>
          </cell>
        </row>
        <row r="342">
          <cell r="A342" t="str">
            <v>ARTENAY</v>
          </cell>
          <cell r="B342" t="str">
            <v>BRETAGNE</v>
          </cell>
          <cell r="C342" t="str">
            <v>170</v>
          </cell>
          <cell r="D342" t="str">
            <v>170</v>
          </cell>
          <cell r="E342" t="str">
            <v>RENNES</v>
          </cell>
          <cell r="F342" t="str">
            <v>0F7D 0F7D DESBOUIS GRESIL 70132107</v>
          </cell>
          <cell r="G342">
            <v>43889</v>
          </cell>
          <cell r="H342">
            <v>19</v>
          </cell>
          <cell r="I342">
            <v>379</v>
          </cell>
          <cell r="J342">
            <v>28.803999999999998</v>
          </cell>
          <cell r="K342">
            <v>0</v>
          </cell>
          <cell r="L342">
            <v>1</v>
          </cell>
          <cell r="M342" t="str">
            <v>CE01 RENNES</v>
          </cell>
          <cell r="N342" t="str">
            <v>Aucune - Livraison Directe par CP</v>
          </cell>
          <cell r="O342" t="str">
            <v>AH0000034804</v>
          </cell>
        </row>
        <row r="343">
          <cell r="A343" t="str">
            <v>ARTENAY</v>
          </cell>
          <cell r="B343" t="str">
            <v>BRETAGNE</v>
          </cell>
          <cell r="C343" t="str">
            <v>170</v>
          </cell>
          <cell r="D343" t="str">
            <v>170</v>
          </cell>
          <cell r="E343" t="str">
            <v>RENNES</v>
          </cell>
          <cell r="F343" t="str">
            <v>0FER 0FER 56146 ATELIER REUNIS</v>
          </cell>
          <cell r="G343">
            <v>43888</v>
          </cell>
          <cell r="H343">
            <v>41</v>
          </cell>
          <cell r="I343">
            <v>1056</v>
          </cell>
          <cell r="J343">
            <v>66.528000000000006</v>
          </cell>
          <cell r="K343">
            <v>0</v>
          </cell>
          <cell r="L343">
            <v>1</v>
          </cell>
          <cell r="M343" t="str">
            <v>CE01 RENNES</v>
          </cell>
          <cell r="N343" t="str">
            <v>Aucune - Livraison Directe par CP</v>
          </cell>
          <cell r="O343" t="str">
            <v>AH0000035104</v>
          </cell>
        </row>
        <row r="344">
          <cell r="A344" t="str">
            <v>ARTENAY</v>
          </cell>
          <cell r="B344" t="str">
            <v>BRETAGNE</v>
          </cell>
          <cell r="C344" t="str">
            <v>170</v>
          </cell>
          <cell r="D344" t="str">
            <v>170</v>
          </cell>
          <cell r="E344" t="str">
            <v>RENNES</v>
          </cell>
          <cell r="F344" t="str">
            <v>0FHP 0FHP ENGIE-S_D6_D_Q</v>
          </cell>
          <cell r="G344">
            <v>43888</v>
          </cell>
          <cell r="H344">
            <v>1</v>
          </cell>
          <cell r="I344">
            <v>45</v>
          </cell>
          <cell r="J344">
            <v>0.66600000000000004</v>
          </cell>
          <cell r="K344">
            <v>0</v>
          </cell>
          <cell r="L344">
            <v>1</v>
          </cell>
          <cell r="M344" t="str">
            <v>CE01 RENNES</v>
          </cell>
          <cell r="N344" t="str">
            <v>Aucune - Livraison Directe par CP</v>
          </cell>
          <cell r="O344" t="str">
            <v>AH0000035104</v>
          </cell>
        </row>
        <row r="345">
          <cell r="A345" t="str">
            <v>ARTENAY</v>
          </cell>
          <cell r="B345" t="str">
            <v>BRETAGNE</v>
          </cell>
          <cell r="C345" t="str">
            <v>170</v>
          </cell>
          <cell r="D345" t="str">
            <v>170</v>
          </cell>
          <cell r="E345" t="str">
            <v>RENNES</v>
          </cell>
          <cell r="F345" t="str">
            <v>0F53 0F53 ALINEA</v>
          </cell>
          <cell r="G345">
            <v>43887</v>
          </cell>
          <cell r="H345">
            <v>224</v>
          </cell>
          <cell r="I345">
            <v>1635</v>
          </cell>
          <cell r="J345">
            <v>498.67500000000001</v>
          </cell>
          <cell r="K345">
            <v>0</v>
          </cell>
          <cell r="L345">
            <v>6</v>
          </cell>
          <cell r="M345" t="str">
            <v>CE01 RENNES</v>
          </cell>
          <cell r="N345" t="str">
            <v>Aucune - Livraison Directe par CP</v>
          </cell>
          <cell r="O345" t="str">
            <v>AH0000034387</v>
          </cell>
          <cell r="P345" t="str">
            <v>AH0000034388</v>
          </cell>
          <cell r="Q345" t="str">
            <v>AH0000034389</v>
          </cell>
          <cell r="R345" t="str">
            <v>AH0000034390</v>
          </cell>
          <cell r="S345" t="str">
            <v>AH0000034391</v>
          </cell>
          <cell r="T345" t="str">
            <v>AH0000034392</v>
          </cell>
        </row>
        <row r="346">
          <cell r="A346" t="str">
            <v>ARTENAY</v>
          </cell>
          <cell r="B346" t="str">
            <v>BRETAGNE</v>
          </cell>
          <cell r="C346" t="str">
            <v>170</v>
          </cell>
          <cell r="D346" t="str">
            <v>170</v>
          </cell>
          <cell r="E346" t="str">
            <v>RENNES</v>
          </cell>
          <cell r="F346" t="str">
            <v>0F53 0F53 ALINEA</v>
          </cell>
          <cell r="G346">
            <v>43887</v>
          </cell>
          <cell r="H346">
            <v>209</v>
          </cell>
          <cell r="I346">
            <v>1634</v>
          </cell>
          <cell r="J346">
            <v>498.37</v>
          </cell>
          <cell r="K346">
            <v>0</v>
          </cell>
          <cell r="L346">
            <v>6</v>
          </cell>
          <cell r="M346" t="str">
            <v>CE01 RENNES</v>
          </cell>
          <cell r="N346" t="str">
            <v>Aucune - Livraison Directe par CP</v>
          </cell>
          <cell r="O346" t="str">
            <v>AH0000034387</v>
          </cell>
          <cell r="P346" t="str">
            <v>AH0000034388</v>
          </cell>
          <cell r="Q346" t="str">
            <v>AH0000034389</v>
          </cell>
          <cell r="R346" t="str">
            <v>AH0000034390</v>
          </cell>
          <cell r="S346" t="str">
            <v>AH0000034391</v>
          </cell>
          <cell r="T346" t="str">
            <v>AH0000034392</v>
          </cell>
        </row>
        <row r="347">
          <cell r="A347" t="str">
            <v>ARTENAY</v>
          </cell>
          <cell r="B347" t="str">
            <v>BRETAGNE</v>
          </cell>
          <cell r="C347" t="str">
            <v>170</v>
          </cell>
          <cell r="D347" t="str">
            <v>170</v>
          </cell>
          <cell r="E347" t="str">
            <v>RENNES</v>
          </cell>
          <cell r="F347" t="str">
            <v>0F53 0F53 ALINEA</v>
          </cell>
          <cell r="G347">
            <v>43887</v>
          </cell>
          <cell r="H347">
            <v>214</v>
          </cell>
          <cell r="I347">
            <v>1637</v>
          </cell>
          <cell r="J347">
            <v>499.28500000000003</v>
          </cell>
          <cell r="K347">
            <v>0</v>
          </cell>
          <cell r="L347">
            <v>6</v>
          </cell>
          <cell r="M347" t="str">
            <v>CE01 RENNES</v>
          </cell>
          <cell r="N347" t="str">
            <v>Aucune - Livraison Directe par CP</v>
          </cell>
          <cell r="O347" t="str">
            <v>AH0000034387</v>
          </cell>
          <cell r="P347" t="str">
            <v>AH0000034388</v>
          </cell>
          <cell r="Q347" t="str">
            <v>AH0000034389</v>
          </cell>
          <cell r="R347" t="str">
            <v>AH0000034390</v>
          </cell>
          <cell r="S347" t="str">
            <v>AH0000034391</v>
          </cell>
          <cell r="T347" t="str">
            <v>AH0000034392</v>
          </cell>
        </row>
        <row r="348">
          <cell r="A348" t="str">
            <v>ARTENAY</v>
          </cell>
          <cell r="B348" t="str">
            <v>BRETAGNE</v>
          </cell>
          <cell r="C348" t="str">
            <v>170</v>
          </cell>
          <cell r="D348" t="str">
            <v>170</v>
          </cell>
          <cell r="E348" t="str">
            <v>RENNES</v>
          </cell>
          <cell r="F348" t="str">
            <v>0F53 0F53 ALINEA</v>
          </cell>
          <cell r="G348">
            <v>43887</v>
          </cell>
          <cell r="H348">
            <v>58</v>
          </cell>
          <cell r="I348">
            <v>433</v>
          </cell>
          <cell r="J348">
            <v>132.065</v>
          </cell>
          <cell r="K348">
            <v>0</v>
          </cell>
          <cell r="L348">
            <v>6</v>
          </cell>
          <cell r="M348" t="str">
            <v>CE01 RENNES</v>
          </cell>
          <cell r="N348" t="str">
            <v>Aucune - Livraison Directe par CP</v>
          </cell>
          <cell r="O348" t="str">
            <v>AH0000034387</v>
          </cell>
          <cell r="P348" t="str">
            <v>AH0000034388</v>
          </cell>
          <cell r="Q348" t="str">
            <v>AH0000034389</v>
          </cell>
          <cell r="R348" t="str">
            <v>AH0000034390</v>
          </cell>
          <cell r="S348" t="str">
            <v>AH0000034391</v>
          </cell>
          <cell r="T348" t="str">
            <v>AH0000034392</v>
          </cell>
        </row>
        <row r="349">
          <cell r="A349" t="str">
            <v>ARTENAY</v>
          </cell>
          <cell r="B349" t="str">
            <v>BRETAGNE</v>
          </cell>
          <cell r="C349" t="str">
            <v>170</v>
          </cell>
          <cell r="D349" t="str">
            <v>170</v>
          </cell>
          <cell r="E349" t="str">
            <v>RENNES</v>
          </cell>
          <cell r="F349" t="str">
            <v>0F53 0F53 ALINEA</v>
          </cell>
          <cell r="G349">
            <v>43887</v>
          </cell>
          <cell r="H349">
            <v>241</v>
          </cell>
          <cell r="I349">
            <v>1600</v>
          </cell>
          <cell r="J349">
            <v>488</v>
          </cell>
          <cell r="K349">
            <v>0</v>
          </cell>
          <cell r="L349">
            <v>6</v>
          </cell>
          <cell r="M349" t="str">
            <v>CE01 RENNES</v>
          </cell>
          <cell r="N349" t="str">
            <v>Aucune - Livraison Directe par CP</v>
          </cell>
          <cell r="O349" t="str">
            <v>AH0000034387</v>
          </cell>
          <cell r="P349" t="str">
            <v>AH0000034388</v>
          </cell>
          <cell r="Q349" t="str">
            <v>AH0000034389</v>
          </cell>
          <cell r="R349" t="str">
            <v>AH0000034390</v>
          </cell>
          <cell r="S349" t="str">
            <v>AH0000034391</v>
          </cell>
          <cell r="T349" t="str">
            <v>AH0000034392</v>
          </cell>
        </row>
        <row r="350">
          <cell r="A350" t="str">
            <v>CORBAS</v>
          </cell>
          <cell r="B350" t="str">
            <v>BRETAGNE</v>
          </cell>
          <cell r="C350" t="str">
            <v>170</v>
          </cell>
          <cell r="D350" t="str">
            <v>170</v>
          </cell>
          <cell r="E350" t="str">
            <v>RENNES</v>
          </cell>
          <cell r="F350" t="str">
            <v>0FEC 0FEC S10_SFR_Type2</v>
          </cell>
          <cell r="G350">
            <v>43887</v>
          </cell>
          <cell r="H350">
            <v>2</v>
          </cell>
          <cell r="I350">
            <v>433</v>
          </cell>
          <cell r="J350">
            <v>3.9836</v>
          </cell>
          <cell r="K350">
            <v>1</v>
          </cell>
          <cell r="L350">
            <v>0</v>
          </cell>
          <cell r="M350" t="str">
            <v>CE01 RENNES</v>
          </cell>
          <cell r="N350" t="str">
            <v>Aucune - Livraison Directe par CP</v>
          </cell>
          <cell r="O350" t="str">
            <v>KS0000010138</v>
          </cell>
        </row>
        <row r="351">
          <cell r="A351" t="str">
            <v>CORBAS</v>
          </cell>
          <cell r="B351" t="str">
            <v>BRETAGNE</v>
          </cell>
          <cell r="C351" t="str">
            <v>170</v>
          </cell>
          <cell r="D351" t="str">
            <v>170</v>
          </cell>
          <cell r="E351" t="str">
            <v>RENNES</v>
          </cell>
          <cell r="F351" t="str">
            <v>0FGD 0FGD S10_SFR_Type2</v>
          </cell>
          <cell r="G351">
            <v>43887</v>
          </cell>
          <cell r="H351">
            <v>2</v>
          </cell>
          <cell r="I351">
            <v>389</v>
          </cell>
          <cell r="J351">
            <v>3.6177000000000001</v>
          </cell>
          <cell r="K351">
            <v>1</v>
          </cell>
          <cell r="L351">
            <v>0</v>
          </cell>
          <cell r="M351" t="str">
            <v>CE01 RENNES</v>
          </cell>
          <cell r="N351" t="str">
            <v>Aucune - Livraison Directe par CP</v>
          </cell>
          <cell r="O351" t="str">
            <v>KS0000010138</v>
          </cell>
        </row>
        <row r="352">
          <cell r="A352" t="str">
            <v>CORBAS</v>
          </cell>
          <cell r="B352" t="str">
            <v>BRETAGNE</v>
          </cell>
          <cell r="C352" t="str">
            <v>170</v>
          </cell>
          <cell r="D352" t="str">
            <v>170</v>
          </cell>
          <cell r="E352" t="str">
            <v>RENNES</v>
          </cell>
          <cell r="F352" t="str">
            <v>0FK8 0FK8 S10_SFR_Type2</v>
          </cell>
          <cell r="G352">
            <v>43887</v>
          </cell>
          <cell r="H352">
            <v>1</v>
          </cell>
          <cell r="I352">
            <v>218</v>
          </cell>
          <cell r="J352">
            <v>2.1145999999999998</v>
          </cell>
          <cell r="K352">
            <v>1</v>
          </cell>
          <cell r="L352">
            <v>0</v>
          </cell>
          <cell r="M352" t="str">
            <v>CE01 RENNES</v>
          </cell>
          <cell r="N352" t="str">
            <v>Aucune - Livraison Directe par CP</v>
          </cell>
          <cell r="O352" t="str">
            <v>KS0000010138</v>
          </cell>
        </row>
        <row r="353">
          <cell r="A353" t="str">
            <v>ARTENAY</v>
          </cell>
          <cell r="B353" t="str">
            <v>BRETAGNE</v>
          </cell>
          <cell r="C353" t="str">
            <v>170</v>
          </cell>
          <cell r="D353" t="str">
            <v>171</v>
          </cell>
          <cell r="E353" t="str">
            <v>REDON</v>
          </cell>
          <cell r="F353" t="str">
            <v>0EBF 0EBF 192500 HOME SHOPPING M6 BOUTIQUE FEVRIER 2020</v>
          </cell>
          <cell r="G353">
            <v>43889</v>
          </cell>
          <cell r="H353">
            <v>3</v>
          </cell>
          <cell r="I353">
            <v>102</v>
          </cell>
          <cell r="J353">
            <v>8.16</v>
          </cell>
          <cell r="K353">
            <v>1</v>
          </cell>
          <cell r="L353">
            <v>0</v>
          </cell>
          <cell r="M353" t="str">
            <v>CE01 RENNES</v>
          </cell>
          <cell r="N353" t="str">
            <v>A livrer de ADX 170 - RENNES vers 171 - REDON</v>
          </cell>
          <cell r="O353" t="str">
            <v>AH0000034805</v>
          </cell>
        </row>
        <row r="354">
          <cell r="A354" t="str">
            <v>ARTENAY</v>
          </cell>
          <cell r="B354" t="str">
            <v>BRETAGNE</v>
          </cell>
          <cell r="C354" t="str">
            <v>170</v>
          </cell>
          <cell r="D354" t="str">
            <v>171</v>
          </cell>
          <cell r="E354" t="str">
            <v>REDON</v>
          </cell>
          <cell r="F354" t="str">
            <v>0F79 0F79 DESBOUIS GRESIL 70132081</v>
          </cell>
          <cell r="G354">
            <v>43889</v>
          </cell>
          <cell r="H354">
            <v>1</v>
          </cell>
          <cell r="I354">
            <v>28</v>
          </cell>
          <cell r="J354">
            <v>2.1280000000000001</v>
          </cell>
          <cell r="K354">
            <v>1</v>
          </cell>
          <cell r="L354">
            <v>0</v>
          </cell>
          <cell r="M354" t="str">
            <v>CE01 RENNES</v>
          </cell>
          <cell r="N354" t="str">
            <v>A livrer de ADX 170 - RENNES vers 171 - REDON</v>
          </cell>
          <cell r="O354" t="str">
            <v>AH0000034805</v>
          </cell>
        </row>
        <row r="355">
          <cell r="A355" t="str">
            <v>ARTENAY</v>
          </cell>
          <cell r="B355" t="str">
            <v>BRETAGNE</v>
          </cell>
          <cell r="C355" t="str">
            <v>170</v>
          </cell>
          <cell r="D355" t="str">
            <v>171</v>
          </cell>
          <cell r="E355" t="str">
            <v>REDON</v>
          </cell>
          <cell r="F355" t="str">
            <v>0F7C 0F7C DESBOUIS GRESIL_LOT2_70132091</v>
          </cell>
          <cell r="G355">
            <v>43889</v>
          </cell>
          <cell r="H355">
            <v>1</v>
          </cell>
          <cell r="I355">
            <v>23</v>
          </cell>
          <cell r="J355">
            <v>1.5409999999999999</v>
          </cell>
          <cell r="K355">
            <v>1</v>
          </cell>
          <cell r="L355">
            <v>0</v>
          </cell>
          <cell r="M355" t="str">
            <v>CE01 RENNES</v>
          </cell>
          <cell r="N355" t="str">
            <v>A livrer de ADX 170 - RENNES vers 171 - REDON</v>
          </cell>
          <cell r="O355" t="str">
            <v>AH0000034805</v>
          </cell>
        </row>
        <row r="356">
          <cell r="A356" t="str">
            <v>ARTENAY</v>
          </cell>
          <cell r="B356" t="str">
            <v>BRETAGNE</v>
          </cell>
          <cell r="C356" t="str">
            <v>170</v>
          </cell>
          <cell r="D356" t="str">
            <v>171</v>
          </cell>
          <cell r="E356" t="str">
            <v>REDON</v>
          </cell>
          <cell r="F356" t="str">
            <v>0F7D 0F7D DESBOUIS GRESIL 70132107</v>
          </cell>
          <cell r="G356">
            <v>43889</v>
          </cell>
          <cell r="H356">
            <v>1</v>
          </cell>
          <cell r="I356">
            <v>31</v>
          </cell>
          <cell r="J356">
            <v>2.3559999999999999</v>
          </cell>
          <cell r="K356">
            <v>1</v>
          </cell>
          <cell r="L356">
            <v>0</v>
          </cell>
          <cell r="M356" t="str">
            <v>CE01 RENNES</v>
          </cell>
          <cell r="N356" t="str">
            <v>A livrer de ADX 170 - RENNES vers 171 - REDON</v>
          </cell>
          <cell r="O356" t="str">
            <v>AH0000034805</v>
          </cell>
        </row>
        <row r="357">
          <cell r="A357" t="str">
            <v>ARTENAY</v>
          </cell>
          <cell r="B357" t="str">
            <v>BRETAGNE</v>
          </cell>
          <cell r="C357" t="str">
            <v>170</v>
          </cell>
          <cell r="D357" t="str">
            <v>171</v>
          </cell>
          <cell r="E357" t="str">
            <v>REDON</v>
          </cell>
          <cell r="F357" t="str">
            <v>0FER 0FER 56146 ATELIER REUNIS</v>
          </cell>
          <cell r="G357">
            <v>43888</v>
          </cell>
          <cell r="H357">
            <v>2</v>
          </cell>
          <cell r="I357">
            <v>61</v>
          </cell>
          <cell r="J357">
            <v>3.843</v>
          </cell>
          <cell r="K357">
            <v>0</v>
          </cell>
          <cell r="L357">
            <v>1</v>
          </cell>
          <cell r="M357" t="str">
            <v>CE01 RENNES</v>
          </cell>
          <cell r="N357" t="str">
            <v>A livrer de ADX 170 - RENNES vers 171 - REDON</v>
          </cell>
          <cell r="O357" t="str">
            <v>AH0000035104</v>
          </cell>
        </row>
        <row r="358">
          <cell r="A358" t="str">
            <v>ARTENAY</v>
          </cell>
          <cell r="B358" t="str">
            <v>BRETAGNE</v>
          </cell>
          <cell r="C358" t="str">
            <v>170</v>
          </cell>
          <cell r="D358" t="str">
            <v>171</v>
          </cell>
          <cell r="E358" t="str">
            <v>REDON</v>
          </cell>
          <cell r="F358" t="str">
            <v>0FHP 0FHP ENGIE-S_D6_D_Q</v>
          </cell>
          <cell r="G358">
            <v>43888</v>
          </cell>
          <cell r="H358">
            <v>1</v>
          </cell>
          <cell r="I358">
            <v>10</v>
          </cell>
          <cell r="J358">
            <v>0.14799999999999999</v>
          </cell>
          <cell r="K358">
            <v>0</v>
          </cell>
          <cell r="L358">
            <v>1</v>
          </cell>
          <cell r="M358" t="str">
            <v>CE01 RENNES</v>
          </cell>
          <cell r="N358" t="str">
            <v>A livrer de ADX 170 - RENNES vers 171 - REDON</v>
          </cell>
          <cell r="O358" t="str">
            <v>AH0000035104</v>
          </cell>
        </row>
        <row r="359">
          <cell r="A359" t="str">
            <v>ARTENAY</v>
          </cell>
          <cell r="B359" t="str">
            <v>BRETAGNE</v>
          </cell>
          <cell r="C359" t="str">
            <v>170</v>
          </cell>
          <cell r="D359" t="str">
            <v>171</v>
          </cell>
          <cell r="E359" t="str">
            <v>REDON</v>
          </cell>
          <cell r="F359" t="str">
            <v>0F53 0F53 ALINEA</v>
          </cell>
          <cell r="G359">
            <v>43887</v>
          </cell>
          <cell r="H359">
            <v>39</v>
          </cell>
          <cell r="I359">
            <v>165</v>
          </cell>
          <cell r="J359">
            <v>50.325000000000003</v>
          </cell>
          <cell r="K359">
            <v>0</v>
          </cell>
          <cell r="L359">
            <v>1</v>
          </cell>
          <cell r="M359" t="str">
            <v>CE01 RENNES</v>
          </cell>
          <cell r="N359" t="str">
            <v>A livrer de ADX 170 - RENNES vers 171 - REDON</v>
          </cell>
          <cell r="O359" t="str">
            <v>AH0000034393</v>
          </cell>
        </row>
        <row r="360">
          <cell r="A360" t="str">
            <v>CORBAS</v>
          </cell>
          <cell r="B360" t="str">
            <v>BRETAGNE</v>
          </cell>
          <cell r="C360" t="str">
            <v>170</v>
          </cell>
          <cell r="D360" t="str">
            <v>171</v>
          </cell>
          <cell r="E360" t="str">
            <v>REDON</v>
          </cell>
          <cell r="F360" t="str">
            <v>0FEC 0FEC S10_SFR_Type2</v>
          </cell>
          <cell r="G360">
            <v>43887</v>
          </cell>
          <cell r="H360">
            <v>1</v>
          </cell>
          <cell r="I360">
            <v>38</v>
          </cell>
          <cell r="J360">
            <v>0.34960000000000002</v>
          </cell>
          <cell r="K360">
            <v>1</v>
          </cell>
          <cell r="L360">
            <v>0</v>
          </cell>
          <cell r="M360" t="str">
            <v>CE01 RENNES</v>
          </cell>
          <cell r="N360" t="str">
            <v>A livrer de ADX 170 - RENNES vers 171 - REDON</v>
          </cell>
          <cell r="O360" t="str">
            <v>KS0000010138</v>
          </cell>
        </row>
        <row r="361">
          <cell r="A361" t="str">
            <v>CORBAS</v>
          </cell>
          <cell r="B361" t="str">
            <v>BRETAGNE</v>
          </cell>
          <cell r="C361" t="str">
            <v>170</v>
          </cell>
          <cell r="D361" t="str">
            <v>171</v>
          </cell>
          <cell r="E361" t="str">
            <v>REDON</v>
          </cell>
          <cell r="F361" t="str">
            <v>0FGD 0FGD S10_SFR_Type2</v>
          </cell>
          <cell r="G361">
            <v>43887</v>
          </cell>
          <cell r="H361">
            <v>1</v>
          </cell>
          <cell r="I361">
            <v>40</v>
          </cell>
          <cell r="J361">
            <v>0.372</v>
          </cell>
          <cell r="K361">
            <v>1</v>
          </cell>
          <cell r="L361">
            <v>0</v>
          </cell>
          <cell r="M361" t="str">
            <v>CE01 RENNES</v>
          </cell>
          <cell r="N361" t="str">
            <v>A livrer de ADX 170 - RENNES vers 171 - REDON</v>
          </cell>
          <cell r="O361" t="str">
            <v>KS0000010138</v>
          </cell>
        </row>
        <row r="362">
          <cell r="A362" t="str">
            <v>CORBAS</v>
          </cell>
          <cell r="B362" t="str">
            <v>BRETAGNE</v>
          </cell>
          <cell r="C362" t="str">
            <v>170</v>
          </cell>
          <cell r="D362" t="str">
            <v>171</v>
          </cell>
          <cell r="E362" t="str">
            <v>REDON</v>
          </cell>
          <cell r="F362" t="str">
            <v>0FK8 0FK8 S10_SFR_Type2</v>
          </cell>
          <cell r="G362">
            <v>43887</v>
          </cell>
          <cell r="H362">
            <v>1</v>
          </cell>
          <cell r="I362">
            <v>21</v>
          </cell>
          <cell r="J362">
            <v>0.20369999999999999</v>
          </cell>
          <cell r="K362">
            <v>1</v>
          </cell>
          <cell r="L362">
            <v>0</v>
          </cell>
          <cell r="M362" t="str">
            <v>CE01 RENNES</v>
          </cell>
          <cell r="N362" t="str">
            <v>A livrer de ADX 170 - RENNES vers 171 - REDON</v>
          </cell>
          <cell r="O362" t="str">
            <v>KS0000010138</v>
          </cell>
        </row>
        <row r="363">
          <cell r="A363" t="str">
            <v>ARTENAY</v>
          </cell>
          <cell r="B363" t="str">
            <v>BRETAGNE</v>
          </cell>
          <cell r="C363" t="str">
            <v>170</v>
          </cell>
          <cell r="D363" t="str">
            <v>209</v>
          </cell>
          <cell r="E363" t="str">
            <v>FOUGERES</v>
          </cell>
          <cell r="F363" t="str">
            <v>0EBF 0EBF 192500 HOME SHOPPING M6 BOUTIQUE FEVRIER 2020</v>
          </cell>
          <cell r="G363">
            <v>43889</v>
          </cell>
          <cell r="H363">
            <v>5</v>
          </cell>
          <cell r="I363">
            <v>161</v>
          </cell>
          <cell r="J363">
            <v>12.88</v>
          </cell>
          <cell r="K363">
            <v>2</v>
          </cell>
          <cell r="L363">
            <v>0</v>
          </cell>
          <cell r="M363" t="str">
            <v>CE01 RENNES</v>
          </cell>
          <cell r="N363" t="str">
            <v>A livrer de ADX 170 - RENNES vers 209 - FOUGERES</v>
          </cell>
          <cell r="O363" t="str">
            <v>AH0000034807</v>
          </cell>
          <cell r="P363" t="str">
            <v>AH0000034808</v>
          </cell>
        </row>
        <row r="364">
          <cell r="A364" t="str">
            <v>ARTENAY</v>
          </cell>
          <cell r="B364" t="str">
            <v>BRETAGNE</v>
          </cell>
          <cell r="C364" t="str">
            <v>170</v>
          </cell>
          <cell r="D364" t="str">
            <v>209</v>
          </cell>
          <cell r="E364" t="str">
            <v>FOUGERES</v>
          </cell>
          <cell r="F364" t="str">
            <v>0F53 0F53 ALINEA</v>
          </cell>
          <cell r="G364">
            <v>43887</v>
          </cell>
          <cell r="H364">
            <v>166</v>
          </cell>
          <cell r="I364">
            <v>949</v>
          </cell>
          <cell r="J364">
            <v>289.44499999999999</v>
          </cell>
          <cell r="K364">
            <v>0</v>
          </cell>
          <cell r="L364">
            <v>1</v>
          </cell>
          <cell r="M364" t="str">
            <v>CE01 RENNES</v>
          </cell>
          <cell r="N364" t="str">
            <v>A livrer de ADX 170 - RENNES vers 209 - FOUGERES</v>
          </cell>
          <cell r="O364" t="str">
            <v>AH0000034395</v>
          </cell>
        </row>
        <row r="365">
          <cell r="A365" t="str">
            <v>ARTENAY</v>
          </cell>
          <cell r="B365" t="str">
            <v>BRETAGNE</v>
          </cell>
          <cell r="C365" t="str">
            <v>170</v>
          </cell>
          <cell r="D365" t="str">
            <v>209</v>
          </cell>
          <cell r="E365" t="str">
            <v>FOUGERES</v>
          </cell>
          <cell r="F365" t="str">
            <v>0F79 0F79 DESBOUIS GRESIL 70132081</v>
          </cell>
          <cell r="G365">
            <v>43889</v>
          </cell>
          <cell r="H365">
            <v>3</v>
          </cell>
          <cell r="I365">
            <v>111</v>
          </cell>
          <cell r="J365">
            <v>8.4359999999999999</v>
          </cell>
          <cell r="K365">
            <v>2</v>
          </cell>
          <cell r="L365">
            <v>0</v>
          </cell>
          <cell r="M365" t="str">
            <v>CE01 RENNES</v>
          </cell>
          <cell r="N365" t="str">
            <v>A livrer de ADX 170 - RENNES vers 209 - FOUGERES</v>
          </cell>
          <cell r="O365" t="str">
            <v>AH0000034807</v>
          </cell>
          <cell r="P365" t="str">
            <v>AH0000034808</v>
          </cell>
        </row>
        <row r="366">
          <cell r="A366" t="str">
            <v>ARTENAY</v>
          </cell>
          <cell r="B366" t="str">
            <v>BRETAGNE</v>
          </cell>
          <cell r="C366" t="str">
            <v>170</v>
          </cell>
          <cell r="D366" t="str">
            <v>209</v>
          </cell>
          <cell r="E366" t="str">
            <v>FOUGERES</v>
          </cell>
          <cell r="F366" t="str">
            <v>0F7B 0F7B DESBOUIS GRESIL_LOT1_70132091</v>
          </cell>
          <cell r="G366">
            <v>43889</v>
          </cell>
          <cell r="H366">
            <v>1</v>
          </cell>
          <cell r="I366">
            <v>21</v>
          </cell>
          <cell r="J366">
            <v>1.5960000000000001</v>
          </cell>
          <cell r="K366">
            <v>2</v>
          </cell>
          <cell r="L366">
            <v>0</v>
          </cell>
          <cell r="M366" t="str">
            <v>CE01 RENNES</v>
          </cell>
          <cell r="N366" t="str">
            <v>A livrer de ADX 170 - RENNES vers 209 - FOUGERES</v>
          </cell>
          <cell r="O366" t="str">
            <v>AH0000034807</v>
          </cell>
          <cell r="P366" t="str">
            <v>AH0000034808</v>
          </cell>
        </row>
        <row r="367">
          <cell r="A367" t="str">
            <v>ARTENAY</v>
          </cell>
          <cell r="B367" t="str">
            <v>BRETAGNE</v>
          </cell>
          <cell r="C367" t="str">
            <v>170</v>
          </cell>
          <cell r="D367" t="str">
            <v>209</v>
          </cell>
          <cell r="E367" t="str">
            <v>FOUGERES</v>
          </cell>
          <cell r="F367" t="str">
            <v>0F7C 0F7C DESBOUIS GRESIL_LOT2_70132091</v>
          </cell>
          <cell r="G367">
            <v>43889</v>
          </cell>
          <cell r="H367">
            <v>4</v>
          </cell>
          <cell r="I367">
            <v>90</v>
          </cell>
          <cell r="J367">
            <v>6.03</v>
          </cell>
          <cell r="K367">
            <v>2</v>
          </cell>
          <cell r="L367">
            <v>0</v>
          </cell>
          <cell r="M367" t="str">
            <v>CE01 RENNES</v>
          </cell>
          <cell r="N367" t="str">
            <v>A livrer de ADX 170 - RENNES vers 209 - FOUGERES</v>
          </cell>
          <cell r="O367" t="str">
            <v>AH0000034807</v>
          </cell>
          <cell r="P367" t="str">
            <v>AH0000034808</v>
          </cell>
        </row>
        <row r="368">
          <cell r="A368" t="str">
            <v>ARTENAY</v>
          </cell>
          <cell r="B368" t="str">
            <v>BRETAGNE</v>
          </cell>
          <cell r="C368" t="str">
            <v>170</v>
          </cell>
          <cell r="D368" t="str">
            <v>209</v>
          </cell>
          <cell r="E368" t="str">
            <v>FOUGERES</v>
          </cell>
          <cell r="F368" t="str">
            <v>0F7D 0F7D DESBOUIS GRESIL 70132107</v>
          </cell>
          <cell r="G368">
            <v>43889</v>
          </cell>
          <cell r="H368">
            <v>7</v>
          </cell>
          <cell r="I368">
            <v>123</v>
          </cell>
          <cell r="J368">
            <v>9.3480000000000008</v>
          </cell>
          <cell r="K368">
            <v>2</v>
          </cell>
          <cell r="L368">
            <v>0</v>
          </cell>
          <cell r="M368" t="str">
            <v>CE01 RENNES</v>
          </cell>
          <cell r="N368" t="str">
            <v>A livrer de ADX 170 - RENNES vers 209 - FOUGERES</v>
          </cell>
          <cell r="O368" t="str">
            <v>AH0000034807</v>
          </cell>
          <cell r="P368" t="str">
            <v>AH0000034808</v>
          </cell>
        </row>
        <row r="369">
          <cell r="A369" t="str">
            <v>ARTENAY</v>
          </cell>
          <cell r="B369" t="str">
            <v>BRETAGNE</v>
          </cell>
          <cell r="C369" t="str">
            <v>170</v>
          </cell>
          <cell r="D369" t="str">
            <v>209</v>
          </cell>
          <cell r="E369" t="str">
            <v>FOUGERES</v>
          </cell>
          <cell r="F369" t="str">
            <v>0FER 0FER 56146 ATELIER REUNIS</v>
          </cell>
          <cell r="G369">
            <v>43888</v>
          </cell>
          <cell r="H369">
            <v>2</v>
          </cell>
          <cell r="I369">
            <v>67</v>
          </cell>
          <cell r="J369">
            <v>4.2210000000000001</v>
          </cell>
          <cell r="K369">
            <v>0</v>
          </cell>
          <cell r="L369">
            <v>1</v>
          </cell>
          <cell r="M369" t="str">
            <v>CE01 RENNES</v>
          </cell>
          <cell r="N369" t="str">
            <v>A livrer de ADX 170 - RENNES vers 209 - FOUGERES</v>
          </cell>
          <cell r="O369" t="str">
            <v>AH0000035104</v>
          </cell>
        </row>
        <row r="370">
          <cell r="A370" t="str">
            <v>ARTENAY</v>
          </cell>
          <cell r="B370" t="str">
            <v>BRETAGNE</v>
          </cell>
          <cell r="C370" t="str">
            <v>170</v>
          </cell>
          <cell r="D370" t="str">
            <v>209</v>
          </cell>
          <cell r="E370" t="str">
            <v>FOUGERES</v>
          </cell>
          <cell r="F370" t="str">
            <v>0FHP 0FHP ENGIE-S_D6_D_Q</v>
          </cell>
          <cell r="G370">
            <v>43888</v>
          </cell>
          <cell r="H370">
            <v>1</v>
          </cell>
          <cell r="I370">
            <v>9</v>
          </cell>
          <cell r="J370">
            <v>0.13320000000000001</v>
          </cell>
          <cell r="K370">
            <v>0</v>
          </cell>
          <cell r="L370">
            <v>1</v>
          </cell>
          <cell r="M370" t="str">
            <v>CE01 RENNES</v>
          </cell>
          <cell r="N370" t="str">
            <v>A livrer de ADX 170 - RENNES vers 209 - FOUGERES</v>
          </cell>
          <cell r="O370" t="str">
            <v>AH0000035104</v>
          </cell>
        </row>
        <row r="371">
          <cell r="A371" t="str">
            <v>CORBAS</v>
          </cell>
          <cell r="B371" t="str">
            <v>BRETAGNE</v>
          </cell>
          <cell r="C371" t="str">
            <v>170</v>
          </cell>
          <cell r="D371" t="str">
            <v>209</v>
          </cell>
          <cell r="E371" t="str">
            <v>FOUGERES</v>
          </cell>
          <cell r="F371" t="str">
            <v>0FEC 0FEC S10_SFR_Type2</v>
          </cell>
          <cell r="G371">
            <v>43887</v>
          </cell>
          <cell r="H371">
            <v>1</v>
          </cell>
          <cell r="I371">
            <v>113</v>
          </cell>
          <cell r="J371">
            <v>1.0396000000000001</v>
          </cell>
          <cell r="K371">
            <v>1</v>
          </cell>
          <cell r="L371">
            <v>0</v>
          </cell>
          <cell r="M371" t="str">
            <v>CE01 RENNES</v>
          </cell>
          <cell r="N371" t="str">
            <v>A livrer de ADX 170 - RENNES vers 209 - FOUGERES</v>
          </cell>
          <cell r="O371" t="str">
            <v>KS0000010138</v>
          </cell>
        </row>
        <row r="372">
          <cell r="A372" t="str">
            <v>CORBAS</v>
          </cell>
          <cell r="B372" t="str">
            <v>BRETAGNE</v>
          </cell>
          <cell r="C372" t="str">
            <v>170</v>
          </cell>
          <cell r="D372" t="str">
            <v>209</v>
          </cell>
          <cell r="E372" t="str">
            <v>FOUGERES</v>
          </cell>
          <cell r="F372" t="str">
            <v>0FGD 0FGD S10_SFR_Type2</v>
          </cell>
          <cell r="G372">
            <v>43887</v>
          </cell>
          <cell r="H372">
            <v>1</v>
          </cell>
          <cell r="I372">
            <v>83</v>
          </cell>
          <cell r="J372">
            <v>0.77190000000000003</v>
          </cell>
          <cell r="K372">
            <v>1</v>
          </cell>
          <cell r="L372">
            <v>0</v>
          </cell>
          <cell r="M372" t="str">
            <v>CE01 RENNES</v>
          </cell>
          <cell r="N372" t="str">
            <v>A livrer de ADX 170 - RENNES vers 209 - FOUGERES</v>
          </cell>
          <cell r="O372" t="str">
            <v>KS0000010138</v>
          </cell>
        </row>
        <row r="373">
          <cell r="A373" t="str">
            <v>CORBAS</v>
          </cell>
          <cell r="B373" t="str">
            <v>BRETAGNE</v>
          </cell>
          <cell r="C373" t="str">
            <v>170</v>
          </cell>
          <cell r="D373" t="str">
            <v>209</v>
          </cell>
          <cell r="E373" t="str">
            <v>FOUGERES</v>
          </cell>
          <cell r="F373" t="str">
            <v>0FK8 0FK8 S10_SFR_Type2</v>
          </cell>
          <cell r="G373">
            <v>43887</v>
          </cell>
          <cell r="H373">
            <v>1</v>
          </cell>
          <cell r="I373">
            <v>50</v>
          </cell>
          <cell r="J373">
            <v>0.48499999999999999</v>
          </cell>
          <cell r="K373">
            <v>1</v>
          </cell>
          <cell r="L373">
            <v>0</v>
          </cell>
          <cell r="M373" t="str">
            <v>CE01 RENNES</v>
          </cell>
          <cell r="N373" t="str">
            <v>A livrer de ADX 170 - RENNES vers 209 - FOUGERES</v>
          </cell>
          <cell r="O373" t="str">
            <v>KS0000010138</v>
          </cell>
        </row>
        <row r="374">
          <cell r="A374" t="str">
            <v>ARTENAY</v>
          </cell>
          <cell r="B374" t="str">
            <v>BRETAGNE</v>
          </cell>
          <cell r="C374" t="str">
            <v>172</v>
          </cell>
          <cell r="D374" t="str">
            <v>172</v>
          </cell>
          <cell r="E374" t="str">
            <v>ST MALO</v>
          </cell>
          <cell r="F374" t="str">
            <v>0EBF 0EBF 192500 HOME SHOPPING M6 BOUTIQUE FEVRIER 2020</v>
          </cell>
          <cell r="G374">
            <v>43889</v>
          </cell>
          <cell r="H374">
            <v>5</v>
          </cell>
          <cell r="I374">
            <v>172</v>
          </cell>
          <cell r="J374">
            <v>13.76</v>
          </cell>
          <cell r="K374">
            <v>0</v>
          </cell>
          <cell r="L374">
            <v>1</v>
          </cell>
          <cell r="M374" t="str">
            <v>CE01 RENNES</v>
          </cell>
          <cell r="N374" t="str">
            <v>Aucune - Livraison Directe par CP</v>
          </cell>
          <cell r="O374" t="str">
            <v>AH0000034806</v>
          </cell>
        </row>
        <row r="375">
          <cell r="A375" t="str">
            <v>ARTENAY</v>
          </cell>
          <cell r="B375" t="str">
            <v>BRETAGNE</v>
          </cell>
          <cell r="C375" t="str">
            <v>172</v>
          </cell>
          <cell r="D375" t="str">
            <v>172</v>
          </cell>
          <cell r="E375" t="str">
            <v>ST MALO</v>
          </cell>
          <cell r="F375" t="str">
            <v>0F79 0F79 DESBOUIS GRESIL 70132081</v>
          </cell>
          <cell r="G375">
            <v>43889</v>
          </cell>
          <cell r="H375">
            <v>7</v>
          </cell>
          <cell r="I375">
            <v>182</v>
          </cell>
          <cell r="J375">
            <v>13.832000000000001</v>
          </cell>
          <cell r="K375">
            <v>0</v>
          </cell>
          <cell r="L375">
            <v>1</v>
          </cell>
          <cell r="M375" t="str">
            <v>CE01 RENNES</v>
          </cell>
          <cell r="N375" t="str">
            <v>Aucune - Livraison Directe par CP</v>
          </cell>
          <cell r="O375" t="str">
            <v>AH0000034806</v>
          </cell>
        </row>
        <row r="376">
          <cell r="A376" t="str">
            <v>ARTENAY</v>
          </cell>
          <cell r="B376" t="str">
            <v>BRETAGNE</v>
          </cell>
          <cell r="C376" t="str">
            <v>172</v>
          </cell>
          <cell r="D376" t="str">
            <v>172</v>
          </cell>
          <cell r="E376" t="str">
            <v>ST MALO</v>
          </cell>
          <cell r="F376" t="str">
            <v>0F7B 0F7B DESBOUIS GRESIL_LOT1_70132091</v>
          </cell>
          <cell r="G376">
            <v>43889</v>
          </cell>
          <cell r="H376">
            <v>1</v>
          </cell>
          <cell r="I376">
            <v>39</v>
          </cell>
          <cell r="J376">
            <v>2.964</v>
          </cell>
          <cell r="K376">
            <v>0</v>
          </cell>
          <cell r="L376">
            <v>1</v>
          </cell>
          <cell r="M376" t="str">
            <v>CE01 RENNES</v>
          </cell>
          <cell r="N376" t="str">
            <v>Aucune - Livraison Directe par CP</v>
          </cell>
          <cell r="O376" t="str">
            <v>AH0000034806</v>
          </cell>
        </row>
        <row r="377">
          <cell r="A377" t="str">
            <v>ARTENAY</v>
          </cell>
          <cell r="B377" t="str">
            <v>BRETAGNE</v>
          </cell>
          <cell r="C377" t="str">
            <v>172</v>
          </cell>
          <cell r="D377" t="str">
            <v>172</v>
          </cell>
          <cell r="E377" t="str">
            <v>ST MALO</v>
          </cell>
          <cell r="F377" t="str">
            <v>0F7C 0F7C DESBOUIS GRESIL_LOT2_70132091</v>
          </cell>
          <cell r="G377">
            <v>43889</v>
          </cell>
          <cell r="H377">
            <v>8</v>
          </cell>
          <cell r="I377">
            <v>157</v>
          </cell>
          <cell r="J377">
            <v>10.519</v>
          </cell>
          <cell r="K377">
            <v>0</v>
          </cell>
          <cell r="L377">
            <v>1</v>
          </cell>
          <cell r="M377" t="str">
            <v>CE01 RENNES</v>
          </cell>
          <cell r="N377" t="str">
            <v>Aucune - Livraison Directe par CP</v>
          </cell>
          <cell r="O377" t="str">
            <v>AH0000034806</v>
          </cell>
        </row>
        <row r="378">
          <cell r="A378" t="str">
            <v>ARTENAY</v>
          </cell>
          <cell r="B378" t="str">
            <v>BRETAGNE</v>
          </cell>
          <cell r="C378" t="str">
            <v>172</v>
          </cell>
          <cell r="D378" t="str">
            <v>172</v>
          </cell>
          <cell r="E378" t="str">
            <v>ST MALO</v>
          </cell>
          <cell r="F378" t="str">
            <v>0F7D 0F7D DESBOUIS GRESIL 70132107</v>
          </cell>
          <cell r="G378">
            <v>43889</v>
          </cell>
          <cell r="H378">
            <v>9</v>
          </cell>
          <cell r="I378">
            <v>183</v>
          </cell>
          <cell r="J378">
            <v>13.907999999999999</v>
          </cell>
          <cell r="K378">
            <v>0</v>
          </cell>
          <cell r="L378">
            <v>1</v>
          </cell>
          <cell r="M378" t="str">
            <v>CE01 RENNES</v>
          </cell>
          <cell r="N378" t="str">
            <v>Aucune - Livraison Directe par CP</v>
          </cell>
          <cell r="O378" t="str">
            <v>AH0000034806</v>
          </cell>
        </row>
        <row r="379">
          <cell r="A379" t="str">
            <v>ARTENAY</v>
          </cell>
          <cell r="B379" t="str">
            <v>BRETAGNE</v>
          </cell>
          <cell r="C379" t="str">
            <v>172</v>
          </cell>
          <cell r="D379" t="str">
            <v>172</v>
          </cell>
          <cell r="E379" t="str">
            <v>ST MALO</v>
          </cell>
          <cell r="F379" t="str">
            <v>0FER 0FER 56146 ATELIER REUNIS</v>
          </cell>
          <cell r="G379">
            <v>43888</v>
          </cell>
          <cell r="H379">
            <v>8</v>
          </cell>
          <cell r="I379">
            <v>281</v>
          </cell>
          <cell r="J379">
            <v>17.702999999999999</v>
          </cell>
          <cell r="K379">
            <v>1</v>
          </cell>
          <cell r="L379">
            <v>0</v>
          </cell>
          <cell r="M379" t="str">
            <v>CE01 RENNES</v>
          </cell>
          <cell r="N379" t="str">
            <v>Aucune - Livraison Directe par CP</v>
          </cell>
          <cell r="O379" t="str">
            <v>AH0000035105</v>
          </cell>
        </row>
        <row r="380">
          <cell r="A380" t="str">
            <v>ARTENAY</v>
          </cell>
          <cell r="B380" t="str">
            <v>BRETAGNE</v>
          </cell>
          <cell r="C380" t="str">
            <v>172</v>
          </cell>
          <cell r="D380" t="str">
            <v>172</v>
          </cell>
          <cell r="E380" t="str">
            <v>ST MALO</v>
          </cell>
          <cell r="F380" t="str">
            <v>0FHP 0FHP ENGIE-S_D6_D_Q</v>
          </cell>
          <cell r="G380">
            <v>43888</v>
          </cell>
          <cell r="H380">
            <v>1</v>
          </cell>
          <cell r="I380">
            <v>14</v>
          </cell>
          <cell r="J380">
            <v>0.2072</v>
          </cell>
          <cell r="K380">
            <v>1</v>
          </cell>
          <cell r="L380">
            <v>0</v>
          </cell>
          <cell r="M380" t="str">
            <v>CE01 RENNES</v>
          </cell>
          <cell r="N380" t="str">
            <v>Aucune - Livraison Directe par CP</v>
          </cell>
          <cell r="O380" t="str">
            <v>AH0000035105</v>
          </cell>
        </row>
        <row r="381">
          <cell r="A381" t="str">
            <v>ARTENAY</v>
          </cell>
          <cell r="B381" t="str">
            <v>BRETAGNE</v>
          </cell>
          <cell r="C381" t="str">
            <v>172</v>
          </cell>
          <cell r="D381" t="str">
            <v>172</v>
          </cell>
          <cell r="E381" t="str">
            <v>ST MALO</v>
          </cell>
          <cell r="F381" t="str">
            <v>0F53 0F53 ALINEA</v>
          </cell>
          <cell r="G381">
            <v>43887</v>
          </cell>
          <cell r="H381">
            <v>203</v>
          </cell>
          <cell r="I381">
            <v>1303</v>
          </cell>
          <cell r="J381">
            <v>397.41500000000002</v>
          </cell>
          <cell r="K381">
            <v>0</v>
          </cell>
          <cell r="L381">
            <v>1</v>
          </cell>
          <cell r="M381" t="str">
            <v>CE01 RENNES</v>
          </cell>
          <cell r="N381" t="str">
            <v>Aucune - Livraison Directe par CP</v>
          </cell>
          <cell r="O381" t="str">
            <v>AH0000034394</v>
          </cell>
        </row>
        <row r="382">
          <cell r="A382" t="str">
            <v>CORBAS</v>
          </cell>
          <cell r="B382" t="str">
            <v>BRETAGNE</v>
          </cell>
          <cell r="C382" t="str">
            <v>172</v>
          </cell>
          <cell r="D382" t="str">
            <v>172</v>
          </cell>
          <cell r="E382" t="str">
            <v>ST MALO</v>
          </cell>
          <cell r="F382" t="str">
            <v>0FEC 0FEC S10_SFR_Type2</v>
          </cell>
          <cell r="G382">
            <v>43887</v>
          </cell>
          <cell r="H382">
            <v>1</v>
          </cell>
          <cell r="I382">
            <v>106</v>
          </cell>
          <cell r="J382">
            <v>0.97519999999999996</v>
          </cell>
          <cell r="K382">
            <v>1</v>
          </cell>
          <cell r="L382">
            <v>0</v>
          </cell>
          <cell r="M382" t="str">
            <v>CE01 RENNES</v>
          </cell>
          <cell r="N382" t="str">
            <v>Aucune - Livraison Directe par CP</v>
          </cell>
          <cell r="O382" t="str">
            <v>KS0000010139</v>
          </cell>
        </row>
        <row r="383">
          <cell r="A383" t="str">
            <v>CORBAS</v>
          </cell>
          <cell r="B383" t="str">
            <v>BRETAGNE</v>
          </cell>
          <cell r="C383" t="str">
            <v>172</v>
          </cell>
          <cell r="D383" t="str">
            <v>172</v>
          </cell>
          <cell r="E383" t="str">
            <v>ST MALO</v>
          </cell>
          <cell r="F383" t="str">
            <v>0FGD 0FGD S10_SFR_Type2</v>
          </cell>
          <cell r="G383">
            <v>43887</v>
          </cell>
          <cell r="H383">
            <v>1</v>
          </cell>
          <cell r="I383">
            <v>109</v>
          </cell>
          <cell r="J383">
            <v>1.0137</v>
          </cell>
          <cell r="K383">
            <v>1</v>
          </cell>
          <cell r="L383">
            <v>0</v>
          </cell>
          <cell r="M383" t="str">
            <v>CE01 RENNES</v>
          </cell>
          <cell r="N383" t="str">
            <v>Aucune - Livraison Directe par CP</v>
          </cell>
          <cell r="O383" t="str">
            <v>KS0000010139</v>
          </cell>
        </row>
        <row r="384">
          <cell r="A384" t="str">
            <v>CORBAS</v>
          </cell>
          <cell r="B384" t="str">
            <v>BRETAGNE</v>
          </cell>
          <cell r="C384" t="str">
            <v>172</v>
          </cell>
          <cell r="D384" t="str">
            <v>172</v>
          </cell>
          <cell r="E384" t="str">
            <v>ST MALO</v>
          </cell>
          <cell r="F384" t="str">
            <v>0FK8 0FK8 S10_SFR_Type2</v>
          </cell>
          <cell r="G384">
            <v>43887</v>
          </cell>
          <cell r="H384">
            <v>1</v>
          </cell>
          <cell r="I384">
            <v>69</v>
          </cell>
          <cell r="J384">
            <v>0.66930000000000001</v>
          </cell>
          <cell r="K384">
            <v>1</v>
          </cell>
          <cell r="L384">
            <v>0</v>
          </cell>
          <cell r="M384" t="str">
            <v>CE01 RENNES</v>
          </cell>
          <cell r="N384" t="str">
            <v>Aucune - Livraison Directe par CP</v>
          </cell>
          <cell r="O384" t="str">
            <v>KS0000010139</v>
          </cell>
        </row>
        <row r="385">
          <cell r="A385" t="str">
            <v>ARTENAY</v>
          </cell>
          <cell r="B385" t="str">
            <v>BRETAGNE</v>
          </cell>
          <cell r="C385" t="str">
            <v>173</v>
          </cell>
          <cell r="D385" t="str">
            <v>146</v>
          </cell>
          <cell r="E385" t="str">
            <v>CHATEAUBRIANT</v>
          </cell>
          <cell r="F385" t="str">
            <v>0EBF 0EBF 192500 HOME SHOPPING M6 BOUTIQUE FEVRIER 2020</v>
          </cell>
          <cell r="G385">
            <v>43889</v>
          </cell>
          <cell r="H385">
            <v>6</v>
          </cell>
          <cell r="I385">
            <v>191</v>
          </cell>
          <cell r="J385">
            <v>15.28</v>
          </cell>
          <cell r="K385">
            <v>1</v>
          </cell>
          <cell r="L385">
            <v>0</v>
          </cell>
          <cell r="M385" t="str">
            <v>CE02 NANTES</v>
          </cell>
          <cell r="N385" t="str">
            <v>A enlever à CE02 NANTES vers 173 - NANTES</v>
          </cell>
          <cell r="O385" t="str">
            <v>AH0000034826</v>
          </cell>
        </row>
        <row r="386">
          <cell r="A386" t="str">
            <v>ARTENAY</v>
          </cell>
          <cell r="B386" t="str">
            <v>BRETAGNE</v>
          </cell>
          <cell r="C386" t="str">
            <v>173</v>
          </cell>
          <cell r="D386" t="str">
            <v>146</v>
          </cell>
          <cell r="E386" t="str">
            <v>CHATEAUBRIANT</v>
          </cell>
          <cell r="F386" t="str">
            <v>0F79 0F79 DESBOUIS GRESIL 70132081</v>
          </cell>
          <cell r="G386">
            <v>43889</v>
          </cell>
          <cell r="H386">
            <v>1</v>
          </cell>
          <cell r="I386">
            <v>32</v>
          </cell>
          <cell r="J386">
            <v>2.4319999999999999</v>
          </cell>
          <cell r="K386">
            <v>1</v>
          </cell>
          <cell r="L386">
            <v>0</v>
          </cell>
          <cell r="M386" t="str">
            <v>CE02 NANTES</v>
          </cell>
          <cell r="N386" t="str">
            <v>A enlever à CE02 NANTES vers 173 - NANTES</v>
          </cell>
          <cell r="O386" t="str">
            <v>AH0000034826</v>
          </cell>
        </row>
        <row r="387">
          <cell r="A387" t="str">
            <v>ARTENAY</v>
          </cell>
          <cell r="B387" t="str">
            <v>BRETAGNE</v>
          </cell>
          <cell r="C387" t="str">
            <v>173</v>
          </cell>
          <cell r="D387" t="str">
            <v>146</v>
          </cell>
          <cell r="E387" t="str">
            <v>CHATEAUBRIANT</v>
          </cell>
          <cell r="F387" t="str">
            <v>0F7C 0F7C DESBOUIS GRESIL_LOT2_70132091</v>
          </cell>
          <cell r="G387">
            <v>43889</v>
          </cell>
          <cell r="H387">
            <v>1</v>
          </cell>
          <cell r="I387">
            <v>30</v>
          </cell>
          <cell r="J387">
            <v>2.0099999999999998</v>
          </cell>
          <cell r="K387">
            <v>1</v>
          </cell>
          <cell r="L387">
            <v>0</v>
          </cell>
          <cell r="M387" t="str">
            <v>CE02 NANTES</v>
          </cell>
          <cell r="N387" t="str">
            <v>A enlever à CE02 NANTES vers 173 - NANTES</v>
          </cell>
          <cell r="O387" t="str">
            <v>AH0000034826</v>
          </cell>
        </row>
        <row r="388">
          <cell r="A388" t="str">
            <v>ARTENAY</v>
          </cell>
          <cell r="B388" t="str">
            <v>BRETAGNE</v>
          </cell>
          <cell r="C388" t="str">
            <v>173</v>
          </cell>
          <cell r="D388" t="str">
            <v>146</v>
          </cell>
          <cell r="E388" t="str">
            <v>CHATEAUBRIANT</v>
          </cell>
          <cell r="F388" t="str">
            <v>0F7D 0F7D DESBOUIS GRESIL 70132107</v>
          </cell>
          <cell r="G388">
            <v>43889</v>
          </cell>
          <cell r="H388">
            <v>1</v>
          </cell>
          <cell r="I388">
            <v>33</v>
          </cell>
          <cell r="J388">
            <v>2.508</v>
          </cell>
          <cell r="K388">
            <v>1</v>
          </cell>
          <cell r="L388">
            <v>0</v>
          </cell>
          <cell r="M388" t="str">
            <v>CE02 NANTES</v>
          </cell>
          <cell r="N388" t="str">
            <v>A enlever à CE02 NANTES vers 173 - NANTES</v>
          </cell>
          <cell r="O388" t="str">
            <v>AH0000034826</v>
          </cell>
        </row>
        <row r="389">
          <cell r="A389" t="str">
            <v>ARTENAY</v>
          </cell>
          <cell r="B389" t="str">
            <v>BRETAGNE</v>
          </cell>
          <cell r="C389" t="str">
            <v>173</v>
          </cell>
          <cell r="D389" t="str">
            <v>146</v>
          </cell>
          <cell r="E389" t="str">
            <v>CHATEAUBRIANT</v>
          </cell>
          <cell r="F389" t="str">
            <v>0FER 0FER 56146 ATELIER REUNIS</v>
          </cell>
          <cell r="G389">
            <v>43888</v>
          </cell>
          <cell r="H389">
            <v>3</v>
          </cell>
          <cell r="I389">
            <v>112</v>
          </cell>
          <cell r="J389">
            <v>7.056</v>
          </cell>
          <cell r="K389">
            <v>0</v>
          </cell>
          <cell r="L389">
            <v>1</v>
          </cell>
          <cell r="M389" t="str">
            <v>CE02 NANTES</v>
          </cell>
          <cell r="N389" t="str">
            <v>A enlever à CE02 NANTES vers 173 - NANTES</v>
          </cell>
          <cell r="O389" t="str">
            <v>AH0000035114</v>
          </cell>
        </row>
        <row r="390">
          <cell r="A390" t="str">
            <v>ARTENAY</v>
          </cell>
          <cell r="B390" t="str">
            <v>BRETAGNE</v>
          </cell>
          <cell r="C390" t="str">
            <v>173</v>
          </cell>
          <cell r="D390" t="str">
            <v>146</v>
          </cell>
          <cell r="E390" t="str">
            <v>CHATEAUBRIANT</v>
          </cell>
          <cell r="F390" t="str">
            <v>0FHP 0FHP ENGIE-S_D6_D_Q</v>
          </cell>
          <cell r="G390">
            <v>43888</v>
          </cell>
          <cell r="H390">
            <v>1</v>
          </cell>
          <cell r="I390">
            <v>7</v>
          </cell>
          <cell r="J390">
            <v>0.1036</v>
          </cell>
          <cell r="K390">
            <v>0</v>
          </cell>
          <cell r="L390">
            <v>1</v>
          </cell>
          <cell r="M390" t="str">
            <v>CE02 NANTES</v>
          </cell>
          <cell r="N390" t="str">
            <v>A enlever à CE02 NANTES vers 173 - NANTES</v>
          </cell>
          <cell r="O390" t="str">
            <v>AH0000035114</v>
          </cell>
        </row>
        <row r="391">
          <cell r="A391" t="str">
            <v>ARTENAY</v>
          </cell>
          <cell r="B391" t="str">
            <v>BRETAGNE</v>
          </cell>
          <cell r="C391" t="str">
            <v>173</v>
          </cell>
          <cell r="D391" t="str">
            <v>146</v>
          </cell>
          <cell r="E391" t="str">
            <v>CHATEAUBRIANT</v>
          </cell>
          <cell r="F391" t="str">
            <v>0F53 0F53 ALINEA</v>
          </cell>
          <cell r="G391">
            <v>43887</v>
          </cell>
          <cell r="H391">
            <v>129</v>
          </cell>
          <cell r="I391">
            <v>629</v>
          </cell>
          <cell r="J391">
            <v>191.845</v>
          </cell>
          <cell r="K391">
            <v>0</v>
          </cell>
          <cell r="L391">
            <v>1</v>
          </cell>
          <cell r="M391" t="str">
            <v>CE02 NANTES</v>
          </cell>
          <cell r="N391" t="str">
            <v>A enlever à CE02 NANTES vers 173 - NANTES</v>
          </cell>
          <cell r="O391" t="str">
            <v>AH0000034424</v>
          </cell>
        </row>
        <row r="392">
          <cell r="A392" t="str">
            <v>CORBAS</v>
          </cell>
          <cell r="B392" t="str">
            <v>BRETAGNE</v>
          </cell>
          <cell r="C392" t="str">
            <v>173</v>
          </cell>
          <cell r="D392" t="str">
            <v>146</v>
          </cell>
          <cell r="E392" t="str">
            <v>CHATEAUBRIANT</v>
          </cell>
          <cell r="F392" t="str">
            <v>0FEC 0FEC S10_SFR_Type2</v>
          </cell>
          <cell r="G392">
            <v>43887</v>
          </cell>
          <cell r="H392">
            <v>1</v>
          </cell>
          <cell r="I392">
            <v>111</v>
          </cell>
          <cell r="J392">
            <v>1.0212000000000001</v>
          </cell>
          <cell r="K392">
            <v>1</v>
          </cell>
          <cell r="L392">
            <v>0</v>
          </cell>
          <cell r="M392" t="str">
            <v>CE02 NANTES</v>
          </cell>
          <cell r="N392" t="str">
            <v>A enlever à CE02 NANTES vers 173 - NANTES</v>
          </cell>
          <cell r="O392" t="str">
            <v>KS0000010133</v>
          </cell>
        </row>
        <row r="393">
          <cell r="A393" t="str">
            <v>CORBAS</v>
          </cell>
          <cell r="B393" t="str">
            <v>BRETAGNE</v>
          </cell>
          <cell r="C393" t="str">
            <v>173</v>
          </cell>
          <cell r="D393" t="str">
            <v>146</v>
          </cell>
          <cell r="E393" t="str">
            <v>CHATEAUBRIANT</v>
          </cell>
          <cell r="F393" t="str">
            <v>0FGD 0FGD S10_SFR_Type2</v>
          </cell>
          <cell r="G393">
            <v>43887</v>
          </cell>
          <cell r="H393">
            <v>1</v>
          </cell>
          <cell r="I393">
            <v>76</v>
          </cell>
          <cell r="J393">
            <v>0.70679999999999998</v>
          </cell>
          <cell r="K393">
            <v>1</v>
          </cell>
          <cell r="L393">
            <v>0</v>
          </cell>
          <cell r="M393" t="str">
            <v>CE02 NANTES</v>
          </cell>
          <cell r="N393" t="str">
            <v>A enlever à CE02 NANTES vers 173 - NANTES</v>
          </cell>
          <cell r="O393" t="str">
            <v>KS0000010133</v>
          </cell>
        </row>
        <row r="394">
          <cell r="A394" t="str">
            <v>CORBAS</v>
          </cell>
          <cell r="B394" t="str">
            <v>BRETAGNE</v>
          </cell>
          <cell r="C394" t="str">
            <v>173</v>
          </cell>
          <cell r="D394" t="str">
            <v>146</v>
          </cell>
          <cell r="E394" t="str">
            <v>CHATEAUBRIANT</v>
          </cell>
          <cell r="F394" t="str">
            <v>0FK8 0FK8 S10_SFR_Type2</v>
          </cell>
          <cell r="G394">
            <v>43887</v>
          </cell>
          <cell r="H394">
            <v>1</v>
          </cell>
          <cell r="I394">
            <v>48</v>
          </cell>
          <cell r="J394">
            <v>0.46560000000000001</v>
          </cell>
          <cell r="K394">
            <v>1</v>
          </cell>
          <cell r="L394">
            <v>0</v>
          </cell>
          <cell r="M394" t="str">
            <v>CE02 NANTES</v>
          </cell>
          <cell r="N394" t="str">
            <v>A enlever à CE02 NANTES vers 173 - NANTES</v>
          </cell>
          <cell r="O394" t="str">
            <v>KS0000010133</v>
          </cell>
        </row>
        <row r="395">
          <cell r="A395" t="str">
            <v>ARTENAY</v>
          </cell>
          <cell r="B395" t="str">
            <v>BRETAGNE</v>
          </cell>
          <cell r="C395" t="str">
            <v>173</v>
          </cell>
          <cell r="D395" t="str">
            <v>173</v>
          </cell>
          <cell r="E395" t="str">
            <v>NANTES</v>
          </cell>
          <cell r="F395" t="str">
            <v>0EBF 0EBF 192500 HOME SHOPPING M6 BOUTIQUE FEVRIER 2020</v>
          </cell>
          <cell r="G395">
            <v>43889</v>
          </cell>
          <cell r="H395">
            <v>14</v>
          </cell>
          <cell r="I395">
            <v>406</v>
          </cell>
          <cell r="J395">
            <v>32.479999999999997</v>
          </cell>
          <cell r="K395">
            <v>0</v>
          </cell>
          <cell r="L395">
            <v>1</v>
          </cell>
          <cell r="M395" t="str">
            <v>CE02 NANTES</v>
          </cell>
          <cell r="N395" t="str">
            <v>A enlever à CE02 NANTES vers 173 - NANTES</v>
          </cell>
          <cell r="O395" t="str">
            <v>AH0000034829</v>
          </cell>
        </row>
        <row r="396">
          <cell r="A396" t="str">
            <v>ARTENAY</v>
          </cell>
          <cell r="B396" t="str">
            <v>BRETAGNE</v>
          </cell>
          <cell r="C396" t="str">
            <v>173</v>
          </cell>
          <cell r="D396" t="str">
            <v>173</v>
          </cell>
          <cell r="E396" t="str">
            <v>NANTES</v>
          </cell>
          <cell r="F396" t="str">
            <v>0F79 0F79 DESBOUIS GRESIL 70132081</v>
          </cell>
          <cell r="G396">
            <v>43889</v>
          </cell>
          <cell r="H396">
            <v>36</v>
          </cell>
          <cell r="I396">
            <v>690</v>
          </cell>
          <cell r="J396">
            <v>52.44</v>
          </cell>
          <cell r="K396">
            <v>0</v>
          </cell>
          <cell r="L396">
            <v>1</v>
          </cell>
          <cell r="M396" t="str">
            <v>CE02 NANTES</v>
          </cell>
          <cell r="N396" t="str">
            <v>A enlever à CE02 NANTES vers 173 - NANTES</v>
          </cell>
          <cell r="O396" t="str">
            <v>AH0000034829</v>
          </cell>
        </row>
        <row r="397">
          <cell r="A397" t="str">
            <v>ARTENAY</v>
          </cell>
          <cell r="B397" t="str">
            <v>BRETAGNE</v>
          </cell>
          <cell r="C397" t="str">
            <v>173</v>
          </cell>
          <cell r="D397" t="str">
            <v>173</v>
          </cell>
          <cell r="E397" t="str">
            <v>NANTES</v>
          </cell>
          <cell r="F397" t="str">
            <v>0F7B 0F7B DESBOUIS GRESIL_LOT1_70132091</v>
          </cell>
          <cell r="G397">
            <v>43889</v>
          </cell>
          <cell r="H397">
            <v>4</v>
          </cell>
          <cell r="I397">
            <v>153</v>
          </cell>
          <cell r="J397">
            <v>11.628</v>
          </cell>
          <cell r="K397">
            <v>0</v>
          </cell>
          <cell r="L397">
            <v>1</v>
          </cell>
          <cell r="M397" t="str">
            <v>CE02 NANTES</v>
          </cell>
          <cell r="N397" t="str">
            <v>A enlever à CE02 NANTES vers 173 - NANTES</v>
          </cell>
          <cell r="O397" t="str">
            <v>AH0000034829</v>
          </cell>
        </row>
        <row r="398">
          <cell r="A398" t="str">
            <v>ARTENAY</v>
          </cell>
          <cell r="B398" t="str">
            <v>BRETAGNE</v>
          </cell>
          <cell r="C398" t="str">
            <v>173</v>
          </cell>
          <cell r="D398" t="str">
            <v>173</v>
          </cell>
          <cell r="E398" t="str">
            <v>NANTES</v>
          </cell>
          <cell r="F398" t="str">
            <v>0F7C 0F7C DESBOUIS GRESIL_LOT2_70132091</v>
          </cell>
          <cell r="G398">
            <v>43889</v>
          </cell>
          <cell r="H398">
            <v>26</v>
          </cell>
          <cell r="I398">
            <v>553</v>
          </cell>
          <cell r="J398">
            <v>37.051000000000002</v>
          </cell>
          <cell r="K398">
            <v>0</v>
          </cell>
          <cell r="L398">
            <v>1</v>
          </cell>
          <cell r="M398" t="str">
            <v>CE02 NANTES</v>
          </cell>
          <cell r="N398" t="str">
            <v>A enlever à CE02 NANTES vers 173 - NANTES</v>
          </cell>
          <cell r="O398" t="str">
            <v>AH0000034829</v>
          </cell>
        </row>
        <row r="399">
          <cell r="A399" t="str">
            <v>ARTENAY</v>
          </cell>
          <cell r="B399" t="str">
            <v>BRETAGNE</v>
          </cell>
          <cell r="C399" t="str">
            <v>173</v>
          </cell>
          <cell r="D399" t="str">
            <v>173</v>
          </cell>
          <cell r="E399" t="str">
            <v>NANTES</v>
          </cell>
          <cell r="F399" t="str">
            <v>0F7D 0F7D DESBOUIS GRESIL 70132107</v>
          </cell>
          <cell r="G399">
            <v>43889</v>
          </cell>
          <cell r="H399">
            <v>28</v>
          </cell>
          <cell r="I399">
            <v>650</v>
          </cell>
          <cell r="J399">
            <v>49.4</v>
          </cell>
          <cell r="K399">
            <v>0</v>
          </cell>
          <cell r="L399">
            <v>1</v>
          </cell>
          <cell r="M399" t="str">
            <v>CE02 NANTES</v>
          </cell>
          <cell r="N399" t="str">
            <v>A enlever à CE02 NANTES vers 173 - NANTES</v>
          </cell>
          <cell r="O399" t="str">
            <v>AH0000034829</v>
          </cell>
        </row>
        <row r="400">
          <cell r="A400" t="str">
            <v>ARTENAY</v>
          </cell>
          <cell r="B400" t="str">
            <v>BRETAGNE</v>
          </cell>
          <cell r="C400" t="str">
            <v>173</v>
          </cell>
          <cell r="D400" t="str">
            <v>173</v>
          </cell>
          <cell r="E400" t="str">
            <v>NANTES</v>
          </cell>
          <cell r="F400" t="str">
            <v>0FER 0FER 56146 ATELIER REUNIS</v>
          </cell>
          <cell r="G400">
            <v>43888</v>
          </cell>
          <cell r="H400">
            <v>78</v>
          </cell>
          <cell r="I400">
            <v>1439</v>
          </cell>
          <cell r="J400">
            <v>90.656999999999996</v>
          </cell>
          <cell r="K400">
            <v>0</v>
          </cell>
          <cell r="L400">
            <v>1</v>
          </cell>
          <cell r="M400" t="str">
            <v>CE02 NANTES</v>
          </cell>
          <cell r="N400" t="str">
            <v>A enlever à CE02 NANTES vers 173 - NANTES</v>
          </cell>
          <cell r="O400" t="str">
            <v>AH0000035114</v>
          </cell>
        </row>
        <row r="401">
          <cell r="A401" t="str">
            <v>ARTENAY</v>
          </cell>
          <cell r="B401" t="str">
            <v>BRETAGNE</v>
          </cell>
          <cell r="C401" t="str">
            <v>173</v>
          </cell>
          <cell r="D401" t="str">
            <v>173</v>
          </cell>
          <cell r="E401" t="str">
            <v>NANTES</v>
          </cell>
          <cell r="F401" t="str">
            <v>0FHP 0FHP ENGIE-S_D6_D_Q</v>
          </cell>
          <cell r="G401">
            <v>43888</v>
          </cell>
          <cell r="H401">
            <v>1</v>
          </cell>
          <cell r="I401">
            <v>36</v>
          </cell>
          <cell r="J401">
            <v>0.53280000000000005</v>
          </cell>
          <cell r="K401">
            <v>0</v>
          </cell>
          <cell r="L401">
            <v>1</v>
          </cell>
          <cell r="M401" t="str">
            <v>CE02 NANTES</v>
          </cell>
          <cell r="N401" t="str">
            <v>A enlever à CE02 NANTES vers 173 - NANTES</v>
          </cell>
          <cell r="O401" t="str">
            <v>AH0000035114</v>
          </cell>
        </row>
        <row r="402">
          <cell r="A402" t="str">
            <v>ARTENAY</v>
          </cell>
          <cell r="B402" t="str">
            <v>BRETAGNE</v>
          </cell>
          <cell r="C402" t="str">
            <v>173</v>
          </cell>
          <cell r="D402" t="str">
            <v>173</v>
          </cell>
          <cell r="E402" t="str">
            <v>NANTES</v>
          </cell>
          <cell r="F402" t="str">
            <v>0F53 0F53 ALINEA</v>
          </cell>
          <cell r="G402">
            <v>43887</v>
          </cell>
          <cell r="H402">
            <v>169</v>
          </cell>
          <cell r="I402">
            <v>661</v>
          </cell>
          <cell r="J402">
            <v>201.60499999999999</v>
          </cell>
          <cell r="K402">
            <v>0</v>
          </cell>
          <cell r="L402">
            <v>1</v>
          </cell>
          <cell r="M402" t="str">
            <v>CE02 NANTES</v>
          </cell>
          <cell r="N402" t="str">
            <v>A enlever à CE02 NANTES vers 173 - NANTES</v>
          </cell>
          <cell r="O402" t="str">
            <v>AH0000034426</v>
          </cell>
        </row>
        <row r="403">
          <cell r="A403" t="str">
            <v>CORBAS</v>
          </cell>
          <cell r="B403" t="str">
            <v>BRETAGNE</v>
          </cell>
          <cell r="C403" t="str">
            <v>173</v>
          </cell>
          <cell r="D403" t="str">
            <v>173</v>
          </cell>
          <cell r="E403" t="str">
            <v>NANTES</v>
          </cell>
          <cell r="F403" t="str">
            <v>0FEC 0FEC S10_SFR_Type2</v>
          </cell>
          <cell r="G403">
            <v>43887</v>
          </cell>
          <cell r="H403">
            <v>1</v>
          </cell>
          <cell r="I403">
            <v>290</v>
          </cell>
          <cell r="J403">
            <v>2.6680000000000001</v>
          </cell>
          <cell r="K403">
            <v>1</v>
          </cell>
          <cell r="L403">
            <v>0</v>
          </cell>
          <cell r="M403" t="str">
            <v>CE02 NANTES</v>
          </cell>
          <cell r="N403" t="str">
            <v>A enlever à CE02 NANTES vers 173 - NANTES</v>
          </cell>
          <cell r="O403" t="str">
            <v>KS0000010133</v>
          </cell>
        </row>
        <row r="404">
          <cell r="A404" t="str">
            <v>CORBAS</v>
          </cell>
          <cell r="B404" t="str">
            <v>BRETAGNE</v>
          </cell>
          <cell r="C404" t="str">
            <v>173</v>
          </cell>
          <cell r="D404" t="str">
            <v>173</v>
          </cell>
          <cell r="E404" t="str">
            <v>NANTES</v>
          </cell>
          <cell r="F404" t="str">
            <v>0FGD 0FGD S10_SFR_Type2</v>
          </cell>
          <cell r="G404">
            <v>43887</v>
          </cell>
          <cell r="H404">
            <v>1</v>
          </cell>
          <cell r="I404">
            <v>240</v>
          </cell>
          <cell r="J404">
            <v>2.2320000000000002</v>
          </cell>
          <cell r="K404">
            <v>1</v>
          </cell>
          <cell r="L404">
            <v>0</v>
          </cell>
          <cell r="M404" t="str">
            <v>CE02 NANTES</v>
          </cell>
          <cell r="N404" t="str">
            <v>A enlever à CE02 NANTES vers 173 - NANTES</v>
          </cell>
          <cell r="O404" t="str">
            <v>KS0000010133</v>
          </cell>
        </row>
        <row r="405">
          <cell r="A405" t="str">
            <v>CORBAS</v>
          </cell>
          <cell r="B405" t="str">
            <v>BRETAGNE</v>
          </cell>
          <cell r="C405" t="str">
            <v>173</v>
          </cell>
          <cell r="D405" t="str">
            <v>173</v>
          </cell>
          <cell r="E405" t="str">
            <v>NANTES</v>
          </cell>
          <cell r="F405" t="str">
            <v>0FK8 0FK8 S10_SFR_Type2</v>
          </cell>
          <cell r="G405">
            <v>43887</v>
          </cell>
          <cell r="H405">
            <v>1</v>
          </cell>
          <cell r="I405">
            <v>161</v>
          </cell>
          <cell r="J405">
            <v>1.5617000000000001</v>
          </cell>
          <cell r="K405">
            <v>1</v>
          </cell>
          <cell r="L405">
            <v>0</v>
          </cell>
          <cell r="M405" t="str">
            <v>CE02 NANTES</v>
          </cell>
          <cell r="N405" t="str">
            <v>A enlever à CE02 NANTES vers 173 - NANTES</v>
          </cell>
          <cell r="O405" t="str">
            <v>KS0000010133</v>
          </cell>
        </row>
        <row r="406">
          <cell r="A406" t="str">
            <v>ARTENAY</v>
          </cell>
          <cell r="B406" t="str">
            <v>BRETAGNE</v>
          </cell>
          <cell r="C406" t="str">
            <v>174</v>
          </cell>
          <cell r="D406" t="str">
            <v>174</v>
          </cell>
          <cell r="E406" t="str">
            <v>LA ROCHE SUR YON</v>
          </cell>
          <cell r="F406" t="str">
            <v>0EBF 0EBF 192500 HOME SHOPPING M6 BOUTIQUE FEVRIER 2020</v>
          </cell>
          <cell r="G406">
            <v>43889</v>
          </cell>
          <cell r="H406">
            <v>7</v>
          </cell>
          <cell r="I406">
            <v>220</v>
          </cell>
          <cell r="J406">
            <v>17.600000000000001</v>
          </cell>
          <cell r="K406">
            <v>0</v>
          </cell>
          <cell r="L406">
            <v>1</v>
          </cell>
          <cell r="M406" t="str">
            <v>CE02 NANTES</v>
          </cell>
          <cell r="N406" t="str">
            <v>Aucune - Livraison Directe par CP</v>
          </cell>
          <cell r="O406" t="str">
            <v>AH0000034830</v>
          </cell>
        </row>
        <row r="407">
          <cell r="A407" t="str">
            <v>ARTENAY</v>
          </cell>
          <cell r="B407" t="str">
            <v>BRETAGNE</v>
          </cell>
          <cell r="C407" t="str">
            <v>174</v>
          </cell>
          <cell r="D407" t="str">
            <v>174</v>
          </cell>
          <cell r="E407" t="str">
            <v>LA ROCHE SUR YON</v>
          </cell>
          <cell r="F407" t="str">
            <v>0F79 0F79 DESBOUIS GRESIL 70132081</v>
          </cell>
          <cell r="G407">
            <v>43889</v>
          </cell>
          <cell r="H407">
            <v>6</v>
          </cell>
          <cell r="I407">
            <v>159</v>
          </cell>
          <cell r="J407">
            <v>12.084</v>
          </cell>
          <cell r="K407">
            <v>0</v>
          </cell>
          <cell r="L407">
            <v>1</v>
          </cell>
          <cell r="M407" t="str">
            <v>CE02 NANTES</v>
          </cell>
          <cell r="N407" t="str">
            <v>Aucune - Livraison Directe par CP</v>
          </cell>
          <cell r="O407" t="str">
            <v>AH0000034830</v>
          </cell>
        </row>
        <row r="408">
          <cell r="A408" t="str">
            <v>ARTENAY</v>
          </cell>
          <cell r="B408" t="str">
            <v>BRETAGNE</v>
          </cell>
          <cell r="C408" t="str">
            <v>174</v>
          </cell>
          <cell r="D408" t="str">
            <v>174</v>
          </cell>
          <cell r="E408" t="str">
            <v>LA ROCHE SUR YON</v>
          </cell>
          <cell r="F408" t="str">
            <v>0F7B 0F7B DESBOUIS GRESIL_LOT1_70132091</v>
          </cell>
          <cell r="G408">
            <v>43889</v>
          </cell>
          <cell r="H408">
            <v>1</v>
          </cell>
          <cell r="I408">
            <v>25</v>
          </cell>
          <cell r="J408">
            <v>1.9</v>
          </cell>
          <cell r="K408">
            <v>0</v>
          </cell>
          <cell r="L408">
            <v>1</v>
          </cell>
          <cell r="M408" t="str">
            <v>CE02 NANTES</v>
          </cell>
          <cell r="N408" t="str">
            <v>Aucune - Livraison Directe par CP</v>
          </cell>
          <cell r="O408" t="str">
            <v>AH0000034830</v>
          </cell>
        </row>
        <row r="409">
          <cell r="A409" t="str">
            <v>ARTENAY</v>
          </cell>
          <cell r="B409" t="str">
            <v>BRETAGNE</v>
          </cell>
          <cell r="C409" t="str">
            <v>174</v>
          </cell>
          <cell r="D409" t="str">
            <v>174</v>
          </cell>
          <cell r="E409" t="str">
            <v>LA ROCHE SUR YON</v>
          </cell>
          <cell r="F409" t="str">
            <v>0F7C 0F7C DESBOUIS GRESIL_LOT2_70132091</v>
          </cell>
          <cell r="G409">
            <v>43889</v>
          </cell>
          <cell r="H409">
            <v>4</v>
          </cell>
          <cell r="I409">
            <v>118</v>
          </cell>
          <cell r="J409">
            <v>7.9059999999999997</v>
          </cell>
          <cell r="K409">
            <v>0</v>
          </cell>
          <cell r="L409">
            <v>1</v>
          </cell>
          <cell r="M409" t="str">
            <v>CE02 NANTES</v>
          </cell>
          <cell r="N409" t="str">
            <v>Aucune - Livraison Directe par CP</v>
          </cell>
          <cell r="O409" t="str">
            <v>AH0000034830</v>
          </cell>
        </row>
        <row r="410">
          <cell r="A410" t="str">
            <v>ARTENAY</v>
          </cell>
          <cell r="B410" t="str">
            <v>BRETAGNE</v>
          </cell>
          <cell r="C410" t="str">
            <v>174</v>
          </cell>
          <cell r="D410" t="str">
            <v>174</v>
          </cell>
          <cell r="E410" t="str">
            <v>LA ROCHE SUR YON</v>
          </cell>
          <cell r="F410" t="str">
            <v>0F7D 0F7D DESBOUIS GRESIL 70132107</v>
          </cell>
          <cell r="G410">
            <v>43889</v>
          </cell>
          <cell r="H410">
            <v>6</v>
          </cell>
          <cell r="I410">
            <v>135</v>
          </cell>
          <cell r="J410">
            <v>10.26</v>
          </cell>
          <cell r="K410">
            <v>0</v>
          </cell>
          <cell r="L410">
            <v>1</v>
          </cell>
          <cell r="M410" t="str">
            <v>CE02 NANTES</v>
          </cell>
          <cell r="N410" t="str">
            <v>Aucune - Livraison Directe par CP</v>
          </cell>
          <cell r="O410" t="str">
            <v>AH0000034830</v>
          </cell>
        </row>
        <row r="411">
          <cell r="A411" t="str">
            <v>ARTENAY</v>
          </cell>
          <cell r="B411" t="str">
            <v>BRETAGNE</v>
          </cell>
          <cell r="C411" t="str">
            <v>174</v>
          </cell>
          <cell r="D411" t="str">
            <v>174</v>
          </cell>
          <cell r="E411" t="str">
            <v>LA ROCHE SUR YON</v>
          </cell>
          <cell r="F411" t="str">
            <v>0FER 0FER 56146 ATELIER REUNIS</v>
          </cell>
          <cell r="G411">
            <v>43888</v>
          </cell>
          <cell r="H411">
            <v>2</v>
          </cell>
          <cell r="I411">
            <v>65</v>
          </cell>
          <cell r="J411">
            <v>4.0949999999999998</v>
          </cell>
          <cell r="K411">
            <v>1</v>
          </cell>
          <cell r="L411">
            <v>0</v>
          </cell>
          <cell r="M411" t="str">
            <v>CE02 NANTES</v>
          </cell>
          <cell r="N411" t="str">
            <v>Aucune - Livraison Directe par CP</v>
          </cell>
          <cell r="O411" t="str">
            <v>AH0000035116</v>
          </cell>
        </row>
        <row r="412">
          <cell r="A412" t="str">
            <v>ARTENAY</v>
          </cell>
          <cell r="B412" t="str">
            <v>BRETAGNE</v>
          </cell>
          <cell r="C412" t="str">
            <v>174</v>
          </cell>
          <cell r="D412" t="str">
            <v>174</v>
          </cell>
          <cell r="E412" t="str">
            <v>LA ROCHE SUR YON</v>
          </cell>
          <cell r="F412" t="str">
            <v>0FHP 0FHP ENGIE-S_D6_D_Q</v>
          </cell>
          <cell r="G412">
            <v>43888</v>
          </cell>
          <cell r="H412">
            <v>1</v>
          </cell>
          <cell r="I412">
            <v>13</v>
          </cell>
          <cell r="J412">
            <v>0.19239999999999999</v>
          </cell>
          <cell r="K412">
            <v>1</v>
          </cell>
          <cell r="L412">
            <v>0</v>
          </cell>
          <cell r="M412" t="str">
            <v>CE02 NANTES</v>
          </cell>
          <cell r="N412" t="str">
            <v>Aucune - Livraison Directe par CP</v>
          </cell>
          <cell r="O412" t="str">
            <v>AH0000035116</v>
          </cell>
        </row>
        <row r="413">
          <cell r="A413" t="str">
            <v>ARTENAY</v>
          </cell>
          <cell r="B413" t="str">
            <v>BRETAGNE</v>
          </cell>
          <cell r="C413" t="str">
            <v>174</v>
          </cell>
          <cell r="D413" t="str">
            <v>174</v>
          </cell>
          <cell r="E413" t="str">
            <v>LA ROCHE SUR YON</v>
          </cell>
          <cell r="F413" t="str">
            <v>0F53 0F53 ALINEA</v>
          </cell>
          <cell r="G413">
            <v>43887</v>
          </cell>
          <cell r="H413">
            <v>33</v>
          </cell>
          <cell r="I413">
            <v>122</v>
          </cell>
          <cell r="J413">
            <v>37.21</v>
          </cell>
          <cell r="K413">
            <v>2</v>
          </cell>
          <cell r="L413">
            <v>0</v>
          </cell>
          <cell r="M413" t="str">
            <v>CE02 NANTES</v>
          </cell>
          <cell r="N413" t="str">
            <v>Aucune - Livraison Directe par CP</v>
          </cell>
          <cell r="O413" t="str">
            <v>AH0000034427</v>
          </cell>
          <cell r="P413" t="str">
            <v>AH0000034428</v>
          </cell>
        </row>
        <row r="414">
          <cell r="A414" t="str">
            <v>CORBAS</v>
          </cell>
          <cell r="B414" t="str">
            <v>BRETAGNE</v>
          </cell>
          <cell r="C414" t="str">
            <v>174</v>
          </cell>
          <cell r="D414" t="str">
            <v>174</v>
          </cell>
          <cell r="E414" t="str">
            <v>LA ROCHE SUR YON</v>
          </cell>
          <cell r="F414" t="str">
            <v>0FEC 0FEC S10_SFR_Type2</v>
          </cell>
          <cell r="G414">
            <v>43887</v>
          </cell>
          <cell r="H414">
            <v>1</v>
          </cell>
          <cell r="I414">
            <v>126</v>
          </cell>
          <cell r="J414">
            <v>1.1592</v>
          </cell>
          <cell r="K414">
            <v>1</v>
          </cell>
          <cell r="L414">
            <v>0</v>
          </cell>
          <cell r="M414" t="str">
            <v>CE02 NANTES</v>
          </cell>
          <cell r="N414" t="str">
            <v>Aucune - Livraison Directe par CP</v>
          </cell>
          <cell r="O414" t="str">
            <v>KS0000010140</v>
          </cell>
        </row>
        <row r="415">
          <cell r="A415" t="str">
            <v>CORBAS</v>
          </cell>
          <cell r="B415" t="str">
            <v>BRETAGNE</v>
          </cell>
          <cell r="C415" t="str">
            <v>174</v>
          </cell>
          <cell r="D415" t="str">
            <v>174</v>
          </cell>
          <cell r="E415" t="str">
            <v>LA ROCHE SUR YON</v>
          </cell>
          <cell r="F415" t="str">
            <v>0FGD 0FGD S10_SFR_Type2</v>
          </cell>
          <cell r="G415">
            <v>43887</v>
          </cell>
          <cell r="H415">
            <v>1</v>
          </cell>
          <cell r="I415">
            <v>118</v>
          </cell>
          <cell r="J415">
            <v>1.0973999999999999</v>
          </cell>
          <cell r="K415">
            <v>1</v>
          </cell>
          <cell r="L415">
            <v>0</v>
          </cell>
          <cell r="M415" t="str">
            <v>CE02 NANTES</v>
          </cell>
          <cell r="N415" t="str">
            <v>Aucune - Livraison Directe par CP</v>
          </cell>
          <cell r="O415" t="str">
            <v>KS0000010140</v>
          </cell>
        </row>
        <row r="416">
          <cell r="A416" t="str">
            <v>CORBAS</v>
          </cell>
          <cell r="B416" t="str">
            <v>BRETAGNE</v>
          </cell>
          <cell r="C416" t="str">
            <v>174</v>
          </cell>
          <cell r="D416" t="str">
            <v>174</v>
          </cell>
          <cell r="E416" t="str">
            <v>LA ROCHE SUR YON</v>
          </cell>
          <cell r="F416" t="str">
            <v>0FK8 0FK8 S10_SFR_Type2</v>
          </cell>
          <cell r="G416">
            <v>43887</v>
          </cell>
          <cell r="H416">
            <v>1</v>
          </cell>
          <cell r="I416">
            <v>58</v>
          </cell>
          <cell r="J416">
            <v>0.56259999999999999</v>
          </cell>
          <cell r="K416">
            <v>1</v>
          </cell>
          <cell r="L416">
            <v>0</v>
          </cell>
          <cell r="M416" t="str">
            <v>CE02 NANTES</v>
          </cell>
          <cell r="N416" t="str">
            <v>Aucune - Livraison Directe par CP</v>
          </cell>
          <cell r="O416" t="str">
            <v>KS0000010140</v>
          </cell>
        </row>
        <row r="417">
          <cell r="A417" t="str">
            <v>ARTENAY</v>
          </cell>
          <cell r="B417" t="str">
            <v>BRETAGNE</v>
          </cell>
          <cell r="C417" t="str">
            <v>174</v>
          </cell>
          <cell r="D417" t="str">
            <v>271</v>
          </cell>
          <cell r="E417" t="str">
            <v>CHALLANS</v>
          </cell>
          <cell r="F417" t="str">
            <v>0EBF 0EBF 192500 HOME SHOPPING M6 BOUTIQUE FEVRIER 2020</v>
          </cell>
          <cell r="G417">
            <v>43889</v>
          </cell>
          <cell r="H417">
            <v>6</v>
          </cell>
          <cell r="I417">
            <v>196</v>
          </cell>
          <cell r="J417">
            <v>15.68</v>
          </cell>
          <cell r="K417">
            <v>2</v>
          </cell>
          <cell r="L417">
            <v>0</v>
          </cell>
          <cell r="M417" t="str">
            <v>CE02 NANTES</v>
          </cell>
          <cell r="N417" t="str">
            <v>A livrer de ADX 174 - LA ROCHE SUR YON vers 271 - CHALLANS</v>
          </cell>
          <cell r="O417" t="str">
            <v>AH0000034847</v>
          </cell>
          <cell r="P417" t="str">
            <v>AH0000034848</v>
          </cell>
        </row>
        <row r="418">
          <cell r="A418" t="str">
            <v>ARTENAY</v>
          </cell>
          <cell r="B418" t="str">
            <v>BRETAGNE</v>
          </cell>
          <cell r="C418" t="str">
            <v>174</v>
          </cell>
          <cell r="D418" t="str">
            <v>271</v>
          </cell>
          <cell r="E418" t="str">
            <v>CHALLANS</v>
          </cell>
          <cell r="F418" t="str">
            <v>0F79 0F79 DESBOUIS GRESIL 70132081</v>
          </cell>
          <cell r="G418">
            <v>43889</v>
          </cell>
          <cell r="H418">
            <v>2</v>
          </cell>
          <cell r="I418">
            <v>68</v>
          </cell>
          <cell r="J418">
            <v>5.1680000000000001</v>
          </cell>
          <cell r="K418">
            <v>2</v>
          </cell>
          <cell r="L418">
            <v>0</v>
          </cell>
          <cell r="M418" t="str">
            <v>CE02 NANTES</v>
          </cell>
          <cell r="N418" t="str">
            <v>A livrer de ADX 174 - LA ROCHE SUR YON vers 271 - CHALLANS</v>
          </cell>
          <cell r="O418" t="str">
            <v>AH0000034847</v>
          </cell>
          <cell r="P418" t="str">
            <v>AH0000034848</v>
          </cell>
        </row>
        <row r="419">
          <cell r="A419" t="str">
            <v>ARTENAY</v>
          </cell>
          <cell r="B419" t="str">
            <v>BRETAGNE</v>
          </cell>
          <cell r="C419" t="str">
            <v>174</v>
          </cell>
          <cell r="D419" t="str">
            <v>271</v>
          </cell>
          <cell r="E419" t="str">
            <v>CHALLANS</v>
          </cell>
          <cell r="F419" t="str">
            <v>0F7B 0F7B DESBOUIS GRESIL_LOT1_70132091</v>
          </cell>
          <cell r="G419">
            <v>43889</v>
          </cell>
          <cell r="H419">
            <v>1</v>
          </cell>
          <cell r="I419">
            <v>15</v>
          </cell>
          <cell r="J419">
            <v>1.1399999999999999</v>
          </cell>
          <cell r="K419">
            <v>2</v>
          </cell>
          <cell r="L419">
            <v>0</v>
          </cell>
          <cell r="M419" t="str">
            <v>CE02 NANTES</v>
          </cell>
          <cell r="N419" t="str">
            <v>A livrer de ADX 174 - LA ROCHE SUR YON vers 271 - CHALLANS</v>
          </cell>
          <cell r="O419" t="str">
            <v>AH0000034847</v>
          </cell>
          <cell r="P419" t="str">
            <v>AH0000034848</v>
          </cell>
        </row>
        <row r="420">
          <cell r="A420" t="str">
            <v>ARTENAY</v>
          </cell>
          <cell r="B420" t="str">
            <v>BRETAGNE</v>
          </cell>
          <cell r="C420" t="str">
            <v>174</v>
          </cell>
          <cell r="D420" t="str">
            <v>271</v>
          </cell>
          <cell r="E420" t="str">
            <v>CHALLANS</v>
          </cell>
          <cell r="F420" t="str">
            <v>0F7C 0F7C DESBOUIS GRESIL_LOT2_70132091</v>
          </cell>
          <cell r="G420">
            <v>43889</v>
          </cell>
          <cell r="H420">
            <v>2</v>
          </cell>
          <cell r="I420">
            <v>61</v>
          </cell>
          <cell r="J420">
            <v>4.0869999999999997</v>
          </cell>
          <cell r="K420">
            <v>2</v>
          </cell>
          <cell r="L420">
            <v>0</v>
          </cell>
          <cell r="M420" t="str">
            <v>CE02 NANTES</v>
          </cell>
          <cell r="N420" t="str">
            <v>A livrer de ADX 174 - LA ROCHE SUR YON vers 271 - CHALLANS</v>
          </cell>
          <cell r="O420" t="str">
            <v>AH0000034847</v>
          </cell>
          <cell r="P420" t="str">
            <v>AH0000034848</v>
          </cell>
        </row>
        <row r="421">
          <cell r="A421" t="str">
            <v>ARTENAY</v>
          </cell>
          <cell r="B421" t="str">
            <v>BRETAGNE</v>
          </cell>
          <cell r="C421" t="str">
            <v>174</v>
          </cell>
          <cell r="D421" t="str">
            <v>271</v>
          </cell>
          <cell r="E421" t="str">
            <v>CHALLANS</v>
          </cell>
          <cell r="F421" t="str">
            <v>0F7D 0F7D DESBOUIS GRESIL 70132107</v>
          </cell>
          <cell r="G421">
            <v>43889</v>
          </cell>
          <cell r="H421">
            <v>2</v>
          </cell>
          <cell r="I421">
            <v>74</v>
          </cell>
          <cell r="J421">
            <v>5.6239999999999997</v>
          </cell>
          <cell r="K421">
            <v>2</v>
          </cell>
          <cell r="L421">
            <v>0</v>
          </cell>
          <cell r="M421" t="str">
            <v>CE02 NANTES</v>
          </cell>
          <cell r="N421" t="str">
            <v>A livrer de ADX 174 - LA ROCHE SUR YON vers 271 - CHALLANS</v>
          </cell>
          <cell r="O421" t="str">
            <v>AH0000034847</v>
          </cell>
          <cell r="P421" t="str">
            <v>AH0000034848</v>
          </cell>
        </row>
        <row r="422">
          <cell r="A422" t="str">
            <v>ARTENAY</v>
          </cell>
          <cell r="B422" t="str">
            <v>BRETAGNE</v>
          </cell>
          <cell r="C422" t="str">
            <v>174</v>
          </cell>
          <cell r="D422" t="str">
            <v>271</v>
          </cell>
          <cell r="E422" t="str">
            <v>CHALLANS</v>
          </cell>
          <cell r="F422" t="str">
            <v>0FER 0FER 56146 ATELIER REUNIS</v>
          </cell>
          <cell r="G422">
            <v>43888</v>
          </cell>
          <cell r="H422">
            <v>2</v>
          </cell>
          <cell r="I422">
            <v>46</v>
          </cell>
          <cell r="J422">
            <v>2.8980000000000001</v>
          </cell>
          <cell r="K422">
            <v>1</v>
          </cell>
          <cell r="L422">
            <v>0</v>
          </cell>
          <cell r="M422" t="str">
            <v>CE02 NANTES</v>
          </cell>
          <cell r="N422" t="str">
            <v>A livrer de ADX 174 - LA ROCHE SUR YON vers 271 - CHALLANS</v>
          </cell>
          <cell r="O422" t="str">
            <v>AH0000035116</v>
          </cell>
        </row>
        <row r="423">
          <cell r="A423" t="str">
            <v>ARTENAY</v>
          </cell>
          <cell r="B423" t="str">
            <v>BRETAGNE</v>
          </cell>
          <cell r="C423" t="str">
            <v>174</v>
          </cell>
          <cell r="D423" t="str">
            <v>271</v>
          </cell>
          <cell r="E423" t="str">
            <v>CHALLANS</v>
          </cell>
          <cell r="F423" t="str">
            <v>0FHP 0FHP ENGIE-S_D6_D_Q</v>
          </cell>
          <cell r="G423">
            <v>43888</v>
          </cell>
          <cell r="H423">
            <v>1</v>
          </cell>
          <cell r="I423">
            <v>4</v>
          </cell>
          <cell r="J423">
            <v>5.9200000000000003E-2</v>
          </cell>
          <cell r="K423">
            <v>1</v>
          </cell>
          <cell r="L423">
            <v>0</v>
          </cell>
          <cell r="M423" t="str">
            <v>CE02 NANTES</v>
          </cell>
          <cell r="N423" t="str">
            <v>A livrer de ADX 174 - LA ROCHE SUR YON vers 271 - CHALLANS</v>
          </cell>
          <cell r="O423" t="str">
            <v>AH0000035116</v>
          </cell>
        </row>
        <row r="424">
          <cell r="A424" t="str">
            <v>ARTENAY</v>
          </cell>
          <cell r="B424" t="str">
            <v>BRETAGNE</v>
          </cell>
          <cell r="C424" t="str">
            <v>174</v>
          </cell>
          <cell r="D424" t="str">
            <v>271</v>
          </cell>
          <cell r="E424" t="str">
            <v>CHALLANS</v>
          </cell>
          <cell r="F424" t="str">
            <v>0F53 0F53 ALINEA</v>
          </cell>
          <cell r="G424">
            <v>43889</v>
          </cell>
          <cell r="H424">
            <v>19</v>
          </cell>
          <cell r="I424">
            <v>68</v>
          </cell>
          <cell r="J424">
            <v>20.74</v>
          </cell>
          <cell r="K424">
            <v>1</v>
          </cell>
          <cell r="L424">
            <v>0</v>
          </cell>
          <cell r="M424" t="str">
            <v>CE02 NANTES</v>
          </cell>
          <cell r="N424" t="str">
            <v>A livrer de ADX 174 - LA ROCHE SUR YON vers 271 - CHALLANS</v>
          </cell>
          <cell r="O424" t="str">
            <v>AH0000034450</v>
          </cell>
        </row>
        <row r="425">
          <cell r="A425" t="str">
            <v>CORBAS</v>
          </cell>
          <cell r="B425" t="str">
            <v>BRETAGNE</v>
          </cell>
          <cell r="C425" t="str">
            <v>174</v>
          </cell>
          <cell r="D425" t="str">
            <v>271</v>
          </cell>
          <cell r="E425" t="str">
            <v>CHALLANS</v>
          </cell>
          <cell r="F425" t="str">
            <v>0FEC 0FEC S10_SFR_Type2</v>
          </cell>
          <cell r="G425">
            <v>43887</v>
          </cell>
          <cell r="H425">
            <v>1</v>
          </cell>
          <cell r="I425">
            <v>114</v>
          </cell>
          <cell r="J425">
            <v>1.0488</v>
          </cell>
          <cell r="K425">
            <v>1</v>
          </cell>
          <cell r="L425">
            <v>0</v>
          </cell>
          <cell r="M425" t="str">
            <v>CE02 NANTES</v>
          </cell>
          <cell r="N425" t="str">
            <v>A livrer de ADX 174 - LA ROCHE SUR YON vers 271 - CHALLANS</v>
          </cell>
          <cell r="O425" t="str">
            <v>KS0000010140</v>
          </cell>
        </row>
        <row r="426">
          <cell r="A426" t="str">
            <v>CORBAS</v>
          </cell>
          <cell r="B426" t="str">
            <v>BRETAGNE</v>
          </cell>
          <cell r="C426" t="str">
            <v>174</v>
          </cell>
          <cell r="D426" t="str">
            <v>271</v>
          </cell>
          <cell r="E426" t="str">
            <v>CHALLANS</v>
          </cell>
          <cell r="F426" t="str">
            <v>0FGD 0FGD S10_SFR_Type2</v>
          </cell>
          <cell r="G426">
            <v>43887</v>
          </cell>
          <cell r="H426">
            <v>1</v>
          </cell>
          <cell r="I426">
            <v>106</v>
          </cell>
          <cell r="J426">
            <v>0.98580000000000001</v>
          </cell>
          <cell r="K426">
            <v>1</v>
          </cell>
          <cell r="L426">
            <v>0</v>
          </cell>
          <cell r="M426" t="str">
            <v>CE02 NANTES</v>
          </cell>
          <cell r="N426" t="str">
            <v>A livrer de ADX 174 - LA ROCHE SUR YON vers 271 - CHALLANS</v>
          </cell>
          <cell r="O426" t="str">
            <v>KS0000010140</v>
          </cell>
        </row>
        <row r="427">
          <cell r="A427" t="str">
            <v>CORBAS</v>
          </cell>
          <cell r="B427" t="str">
            <v>BRETAGNE</v>
          </cell>
          <cell r="C427" t="str">
            <v>174</v>
          </cell>
          <cell r="D427" t="str">
            <v>271</v>
          </cell>
          <cell r="E427" t="str">
            <v>CHALLANS</v>
          </cell>
          <cell r="F427" t="str">
            <v>0FK8 0FK8 S10_SFR_Type2</v>
          </cell>
          <cell r="G427">
            <v>43887</v>
          </cell>
          <cell r="H427">
            <v>1</v>
          </cell>
          <cell r="I427">
            <v>67</v>
          </cell>
          <cell r="J427">
            <v>0.64990000000000003</v>
          </cell>
          <cell r="K427">
            <v>1</v>
          </cell>
          <cell r="L427">
            <v>0</v>
          </cell>
          <cell r="M427" t="str">
            <v>CE02 NANTES</v>
          </cell>
          <cell r="N427" t="str">
            <v>A livrer de ADX 174 - LA ROCHE SUR YON vers 271 - CHALLANS</v>
          </cell>
          <cell r="O427" t="str">
            <v>KS0000010140</v>
          </cell>
        </row>
        <row r="428">
          <cell r="A428" t="str">
            <v>ARTENAY</v>
          </cell>
          <cell r="B428" t="str">
            <v>BRETAGNE</v>
          </cell>
          <cell r="C428" t="str">
            <v>174</v>
          </cell>
          <cell r="D428" t="str">
            <v>283</v>
          </cell>
          <cell r="E428" t="str">
            <v>CHATEAU D'OLONNE</v>
          </cell>
          <cell r="F428" t="str">
            <v>0F53 0F53 ALINEA</v>
          </cell>
          <cell r="G428">
            <v>43887</v>
          </cell>
          <cell r="H428">
            <v>26</v>
          </cell>
          <cell r="I428">
            <v>90</v>
          </cell>
          <cell r="J428">
            <v>27.45</v>
          </cell>
          <cell r="K428">
            <v>2</v>
          </cell>
          <cell r="L428">
            <v>0</v>
          </cell>
          <cell r="M428" t="str">
            <v>CE02 NANTES</v>
          </cell>
          <cell r="N428" t="str">
            <v>A livrer de ADX 174 - LA ROCHE SUR YON vers 283 - CHATEAU D'OLONNE</v>
          </cell>
          <cell r="O428" t="str">
            <v>AH0000034451</v>
          </cell>
          <cell r="P428" t="str">
            <v>AH0000034452</v>
          </cell>
        </row>
        <row r="429">
          <cell r="A429" t="str">
            <v>ARTENAY</v>
          </cell>
          <cell r="B429" t="str">
            <v>BRETAGNE</v>
          </cell>
          <cell r="C429" t="str">
            <v>174</v>
          </cell>
          <cell r="D429" t="str">
            <v>283</v>
          </cell>
          <cell r="E429" t="str">
            <v>CHATEAU D'OLONNE</v>
          </cell>
          <cell r="F429" t="str">
            <v>0EBF 0EBF 192500 HOME SHOPPING M6 BOUTIQUE FEVRIER 2020</v>
          </cell>
          <cell r="G429">
            <v>43889</v>
          </cell>
          <cell r="H429">
            <v>9</v>
          </cell>
          <cell r="I429">
            <v>226</v>
          </cell>
          <cell r="J429">
            <v>18.079999999999998</v>
          </cell>
          <cell r="K429">
            <v>2</v>
          </cell>
          <cell r="L429">
            <v>0</v>
          </cell>
          <cell r="M429" t="str">
            <v>CE02 NANTES</v>
          </cell>
          <cell r="N429" t="str">
            <v>A livrer de ADX 174 - LA ROCHE SUR YON vers 283 - CHATEAU D'OLONNE</v>
          </cell>
          <cell r="O429" t="str">
            <v>AH0000034849</v>
          </cell>
          <cell r="P429" t="str">
            <v>AH0000034850</v>
          </cell>
        </row>
        <row r="430">
          <cell r="A430" t="str">
            <v>ARTENAY</v>
          </cell>
          <cell r="B430" t="str">
            <v>BRETAGNE</v>
          </cell>
          <cell r="C430" t="str">
            <v>174</v>
          </cell>
          <cell r="D430" t="str">
            <v>283</v>
          </cell>
          <cell r="E430" t="str">
            <v>CHATEAU D'OLONNE</v>
          </cell>
          <cell r="F430" t="str">
            <v>0F79 0F79 DESBOUIS GRESIL 70132081</v>
          </cell>
          <cell r="G430">
            <v>43889</v>
          </cell>
          <cell r="H430">
            <v>5</v>
          </cell>
          <cell r="I430">
            <v>107</v>
          </cell>
          <cell r="J430">
            <v>8.1319999999999997</v>
          </cell>
          <cell r="K430">
            <v>2</v>
          </cell>
          <cell r="L430">
            <v>0</v>
          </cell>
          <cell r="M430" t="str">
            <v>CE02 NANTES</v>
          </cell>
          <cell r="N430" t="str">
            <v>A livrer de ADX 174 - LA ROCHE SUR YON vers 283 - CHATEAU D'OLONNE</v>
          </cell>
          <cell r="O430" t="str">
            <v>AH0000034849</v>
          </cell>
          <cell r="P430" t="str">
            <v>AH0000034850</v>
          </cell>
        </row>
        <row r="431">
          <cell r="A431" t="str">
            <v>ARTENAY</v>
          </cell>
          <cell r="B431" t="str">
            <v>BRETAGNE</v>
          </cell>
          <cell r="C431" t="str">
            <v>174</v>
          </cell>
          <cell r="D431" t="str">
            <v>283</v>
          </cell>
          <cell r="E431" t="str">
            <v>CHATEAU D'OLONNE</v>
          </cell>
          <cell r="F431" t="str">
            <v>0F7B 0F7B DESBOUIS GRESIL_LOT1_70132091</v>
          </cell>
          <cell r="G431">
            <v>43889</v>
          </cell>
          <cell r="H431">
            <v>1</v>
          </cell>
          <cell r="I431">
            <v>10</v>
          </cell>
          <cell r="J431">
            <v>0.76</v>
          </cell>
          <cell r="K431">
            <v>2</v>
          </cell>
          <cell r="L431">
            <v>0</v>
          </cell>
          <cell r="M431" t="str">
            <v>CE02 NANTES</v>
          </cell>
          <cell r="N431" t="str">
            <v>A livrer de ADX 174 - LA ROCHE SUR YON vers 283 - CHATEAU D'OLONNE</v>
          </cell>
          <cell r="O431" t="str">
            <v>AH0000034849</v>
          </cell>
          <cell r="P431" t="str">
            <v>AH0000034850</v>
          </cell>
        </row>
        <row r="432">
          <cell r="A432" t="str">
            <v>ARTENAY</v>
          </cell>
          <cell r="B432" t="str">
            <v>BRETAGNE</v>
          </cell>
          <cell r="C432" t="str">
            <v>174</v>
          </cell>
          <cell r="D432" t="str">
            <v>283</v>
          </cell>
          <cell r="E432" t="str">
            <v>CHATEAU D'OLONNE</v>
          </cell>
          <cell r="F432" t="str">
            <v>0F7C 0F7C DESBOUIS GRESIL_LOT2_70132091</v>
          </cell>
          <cell r="G432">
            <v>43889</v>
          </cell>
          <cell r="H432">
            <v>4</v>
          </cell>
          <cell r="I432">
            <v>89</v>
          </cell>
          <cell r="J432">
            <v>5.9630000000000001</v>
          </cell>
          <cell r="K432">
            <v>2</v>
          </cell>
          <cell r="L432">
            <v>0</v>
          </cell>
          <cell r="M432" t="str">
            <v>CE02 NANTES</v>
          </cell>
          <cell r="N432" t="str">
            <v>A livrer de ADX 174 - LA ROCHE SUR YON vers 283 - CHATEAU D'OLONNE</v>
          </cell>
          <cell r="O432" t="str">
            <v>AH0000034849</v>
          </cell>
          <cell r="P432" t="str">
            <v>AH0000034850</v>
          </cell>
        </row>
        <row r="433">
          <cell r="A433" t="str">
            <v>ARTENAY</v>
          </cell>
          <cell r="B433" t="str">
            <v>BRETAGNE</v>
          </cell>
          <cell r="C433" t="str">
            <v>174</v>
          </cell>
          <cell r="D433" t="str">
            <v>283</v>
          </cell>
          <cell r="E433" t="str">
            <v>CHATEAU D'OLONNE</v>
          </cell>
          <cell r="F433" t="str">
            <v>0F7D 0F7D DESBOUIS GRESIL 70132107</v>
          </cell>
          <cell r="G433">
            <v>43889</v>
          </cell>
          <cell r="H433">
            <v>7</v>
          </cell>
          <cell r="I433">
            <v>117</v>
          </cell>
          <cell r="J433">
            <v>8.8919999999999995</v>
          </cell>
          <cell r="K433">
            <v>2</v>
          </cell>
          <cell r="L433">
            <v>0</v>
          </cell>
          <cell r="M433" t="str">
            <v>CE02 NANTES</v>
          </cell>
          <cell r="N433" t="str">
            <v>A livrer de ADX 174 - LA ROCHE SUR YON vers 283 - CHATEAU D'OLONNE</v>
          </cell>
          <cell r="O433" t="str">
            <v>AH0000034849</v>
          </cell>
          <cell r="P433" t="str">
            <v>AH0000034850</v>
          </cell>
        </row>
        <row r="434">
          <cell r="A434" t="str">
            <v>ARTENAY</v>
          </cell>
          <cell r="B434" t="str">
            <v>BRETAGNE</v>
          </cell>
          <cell r="C434" t="str">
            <v>174</v>
          </cell>
          <cell r="D434" t="str">
            <v>283</v>
          </cell>
          <cell r="E434" t="str">
            <v>CHATEAU D'OLONNE</v>
          </cell>
          <cell r="F434" t="str">
            <v>0FER 0FER 56146 ATELIER REUNIS</v>
          </cell>
          <cell r="G434">
            <v>43888</v>
          </cell>
          <cell r="H434">
            <v>1</v>
          </cell>
          <cell r="I434">
            <v>30</v>
          </cell>
          <cell r="J434">
            <v>1.89</v>
          </cell>
          <cell r="K434">
            <v>1</v>
          </cell>
          <cell r="L434">
            <v>0</v>
          </cell>
          <cell r="M434" t="str">
            <v>CE02 NANTES</v>
          </cell>
          <cell r="N434" t="str">
            <v>A livrer de ADX 174 - LA ROCHE SUR YON vers 283 - CHATEAU D'OLONNE</v>
          </cell>
          <cell r="O434" t="str">
            <v>AH0000035116</v>
          </cell>
        </row>
        <row r="435">
          <cell r="A435" t="str">
            <v>ARTENAY</v>
          </cell>
          <cell r="B435" t="str">
            <v>BRETAGNE</v>
          </cell>
          <cell r="C435" t="str">
            <v>174</v>
          </cell>
          <cell r="D435" t="str">
            <v>283</v>
          </cell>
          <cell r="E435" t="str">
            <v>CHATEAU D'OLONNE</v>
          </cell>
          <cell r="F435" t="str">
            <v>0FHP 0FHP ENGIE-S_D6_D_Q</v>
          </cell>
          <cell r="G435">
            <v>43888</v>
          </cell>
          <cell r="H435">
            <v>1</v>
          </cell>
          <cell r="I435">
            <v>3</v>
          </cell>
          <cell r="J435">
            <v>4.4400000000000002E-2</v>
          </cell>
          <cell r="K435">
            <v>1</v>
          </cell>
          <cell r="L435">
            <v>0</v>
          </cell>
          <cell r="M435" t="str">
            <v>CE02 NANTES</v>
          </cell>
          <cell r="N435" t="str">
            <v>A livrer de ADX 174 - LA ROCHE SUR YON vers 283 - CHATEAU D'OLONNE</v>
          </cell>
          <cell r="O435" t="str">
            <v>AH0000035116</v>
          </cell>
        </row>
        <row r="436">
          <cell r="A436" t="str">
            <v>CORBAS</v>
          </cell>
          <cell r="B436" t="str">
            <v>BRETAGNE</v>
          </cell>
          <cell r="C436" t="str">
            <v>174</v>
          </cell>
          <cell r="D436" t="str">
            <v>283</v>
          </cell>
          <cell r="E436" t="str">
            <v>CHATEAU D'OLONNE</v>
          </cell>
          <cell r="F436" t="str">
            <v>0FEC 0FEC S10_SFR_Type2</v>
          </cell>
          <cell r="G436">
            <v>43887</v>
          </cell>
          <cell r="H436">
            <v>1</v>
          </cell>
          <cell r="I436">
            <v>121</v>
          </cell>
          <cell r="J436">
            <v>1.1132</v>
          </cell>
          <cell r="K436">
            <v>1</v>
          </cell>
          <cell r="L436">
            <v>0</v>
          </cell>
          <cell r="M436" t="str">
            <v>CE02 NANTES</v>
          </cell>
          <cell r="N436" t="str">
            <v>A livrer de ADX 174 - LA ROCHE SUR YON vers 283 - CHATEAU D'OLONNE</v>
          </cell>
          <cell r="O436" t="str">
            <v>KS0000010140</v>
          </cell>
        </row>
        <row r="437">
          <cell r="A437" t="str">
            <v>CORBAS</v>
          </cell>
          <cell r="B437" t="str">
            <v>BRETAGNE</v>
          </cell>
          <cell r="C437" t="str">
            <v>174</v>
          </cell>
          <cell r="D437" t="str">
            <v>283</v>
          </cell>
          <cell r="E437" t="str">
            <v>CHATEAU D'OLONNE</v>
          </cell>
          <cell r="F437" t="str">
            <v>0FGD 0FGD S10_SFR_Type2</v>
          </cell>
          <cell r="G437">
            <v>43887</v>
          </cell>
          <cell r="H437">
            <v>1</v>
          </cell>
          <cell r="I437">
            <v>77</v>
          </cell>
          <cell r="J437">
            <v>0.71609999999999996</v>
          </cell>
          <cell r="K437">
            <v>1</v>
          </cell>
          <cell r="L437">
            <v>0</v>
          </cell>
          <cell r="M437" t="str">
            <v>CE02 NANTES</v>
          </cell>
          <cell r="N437" t="str">
            <v>A livrer de ADX 174 - LA ROCHE SUR YON vers 283 - CHATEAU D'OLONNE</v>
          </cell>
          <cell r="O437" t="str">
            <v>KS0000010140</v>
          </cell>
        </row>
        <row r="438">
          <cell r="A438" t="str">
            <v>CORBAS</v>
          </cell>
          <cell r="B438" t="str">
            <v>BRETAGNE</v>
          </cell>
          <cell r="C438" t="str">
            <v>174</v>
          </cell>
          <cell r="D438" t="str">
            <v>283</v>
          </cell>
          <cell r="E438" t="str">
            <v>CHATEAU D'OLONNE</v>
          </cell>
          <cell r="F438" t="str">
            <v>0FK8 0FK8 S10_SFR_Type2</v>
          </cell>
          <cell r="G438">
            <v>43887</v>
          </cell>
          <cell r="H438">
            <v>1</v>
          </cell>
          <cell r="I438">
            <v>65</v>
          </cell>
          <cell r="J438">
            <v>0.63049999999999995</v>
          </cell>
          <cell r="K438">
            <v>1</v>
          </cell>
          <cell r="L438">
            <v>0</v>
          </cell>
          <cell r="M438" t="str">
            <v>CE02 NANTES</v>
          </cell>
          <cell r="N438" t="str">
            <v>A livrer de ADX 174 - LA ROCHE SUR YON vers 283 - CHATEAU D'OLONNE</v>
          </cell>
          <cell r="O438" t="str">
            <v>KS0000010140</v>
          </cell>
        </row>
        <row r="439">
          <cell r="A439" t="str">
            <v>ARTENAY</v>
          </cell>
          <cell r="B439" t="str">
            <v>BRETAGNE</v>
          </cell>
          <cell r="C439" t="str">
            <v>178</v>
          </cell>
          <cell r="D439" t="str">
            <v>178</v>
          </cell>
          <cell r="E439" t="str">
            <v>ANGERS</v>
          </cell>
          <cell r="F439" t="str">
            <v>0EBF 0EBF 192500 HOME SHOPPING M6 BOUTIQUE FEVRIER 2020</v>
          </cell>
          <cell r="G439">
            <v>43889</v>
          </cell>
          <cell r="H439">
            <v>13</v>
          </cell>
          <cell r="I439">
            <v>403</v>
          </cell>
          <cell r="J439">
            <v>32.24</v>
          </cell>
          <cell r="K439">
            <v>0</v>
          </cell>
          <cell r="L439">
            <v>1</v>
          </cell>
          <cell r="M439" t="str">
            <v>CE02 NANTES</v>
          </cell>
          <cell r="N439" t="str">
            <v>Aucune - Livraison Directe par CP</v>
          </cell>
          <cell r="O439" t="str">
            <v>AH0000034832</v>
          </cell>
        </row>
        <row r="440">
          <cell r="A440" t="str">
            <v>ARTENAY</v>
          </cell>
          <cell r="B440" t="str">
            <v>BRETAGNE</v>
          </cell>
          <cell r="C440" t="str">
            <v>178</v>
          </cell>
          <cell r="D440" t="str">
            <v>178</v>
          </cell>
          <cell r="E440" t="str">
            <v>ANGERS</v>
          </cell>
          <cell r="F440" t="str">
            <v>0F79 0F79 DESBOUIS GRESIL 70132081</v>
          </cell>
          <cell r="G440">
            <v>43889</v>
          </cell>
          <cell r="H440">
            <v>4</v>
          </cell>
          <cell r="I440">
            <v>123</v>
          </cell>
          <cell r="J440">
            <v>9.3480000000000008</v>
          </cell>
          <cell r="K440">
            <v>0</v>
          </cell>
          <cell r="L440">
            <v>1</v>
          </cell>
          <cell r="M440" t="str">
            <v>CE02 NANTES</v>
          </cell>
          <cell r="N440" t="str">
            <v>Aucune - Livraison Directe par CP</v>
          </cell>
          <cell r="O440" t="str">
            <v>AH0000034832</v>
          </cell>
        </row>
        <row r="441">
          <cell r="A441" t="str">
            <v>ARTENAY</v>
          </cell>
          <cell r="B441" t="str">
            <v>BRETAGNE</v>
          </cell>
          <cell r="C441" t="str">
            <v>178</v>
          </cell>
          <cell r="D441" t="str">
            <v>178</v>
          </cell>
          <cell r="E441" t="str">
            <v>ANGERS</v>
          </cell>
          <cell r="F441" t="str">
            <v>0F7B 0F7B DESBOUIS GRESIL_LOT1_70132091</v>
          </cell>
          <cell r="G441">
            <v>43889</v>
          </cell>
          <cell r="H441">
            <v>2</v>
          </cell>
          <cell r="I441">
            <v>71</v>
          </cell>
          <cell r="J441">
            <v>5.3959999999999999</v>
          </cell>
          <cell r="K441">
            <v>0</v>
          </cell>
          <cell r="L441">
            <v>1</v>
          </cell>
          <cell r="M441" t="str">
            <v>CE02 NANTES</v>
          </cell>
          <cell r="N441" t="str">
            <v>Aucune - Livraison Directe par CP</v>
          </cell>
          <cell r="O441" t="str">
            <v>AH0000034832</v>
          </cell>
        </row>
        <row r="442">
          <cell r="A442" t="str">
            <v>ARTENAY</v>
          </cell>
          <cell r="B442" t="str">
            <v>BRETAGNE</v>
          </cell>
          <cell r="C442" t="str">
            <v>178</v>
          </cell>
          <cell r="D442" t="str">
            <v>178</v>
          </cell>
          <cell r="E442" t="str">
            <v>ANGERS</v>
          </cell>
          <cell r="F442" t="str">
            <v>0F7C 0F7C DESBOUIS GRESIL_LOT2_70132091</v>
          </cell>
          <cell r="G442">
            <v>43889</v>
          </cell>
          <cell r="H442">
            <v>3</v>
          </cell>
          <cell r="I442">
            <v>75</v>
          </cell>
          <cell r="J442">
            <v>5.0250000000000004</v>
          </cell>
          <cell r="K442">
            <v>0</v>
          </cell>
          <cell r="L442">
            <v>1</v>
          </cell>
          <cell r="M442" t="str">
            <v>CE02 NANTES</v>
          </cell>
          <cell r="N442" t="str">
            <v>Aucune - Livraison Directe par CP</v>
          </cell>
          <cell r="O442" t="str">
            <v>AH0000034832</v>
          </cell>
        </row>
        <row r="443">
          <cell r="A443" t="str">
            <v>ARTENAY</v>
          </cell>
          <cell r="B443" t="str">
            <v>BRETAGNE</v>
          </cell>
          <cell r="C443" t="str">
            <v>178</v>
          </cell>
          <cell r="D443" t="str">
            <v>178</v>
          </cell>
          <cell r="E443" t="str">
            <v>ANGERS</v>
          </cell>
          <cell r="F443" t="str">
            <v>0F7D 0F7D DESBOUIS GRESIL 70132107</v>
          </cell>
          <cell r="G443">
            <v>43889</v>
          </cell>
          <cell r="H443">
            <v>3</v>
          </cell>
          <cell r="I443">
            <v>84</v>
          </cell>
          <cell r="J443">
            <v>6.3840000000000003</v>
          </cell>
          <cell r="K443">
            <v>0</v>
          </cell>
          <cell r="L443">
            <v>1</v>
          </cell>
          <cell r="M443" t="str">
            <v>CE02 NANTES</v>
          </cell>
          <cell r="N443" t="str">
            <v>Aucune - Livraison Directe par CP</v>
          </cell>
          <cell r="O443" t="str">
            <v>AH0000034832</v>
          </cell>
        </row>
        <row r="444">
          <cell r="A444" t="str">
            <v>ARTENAY</v>
          </cell>
          <cell r="B444" t="str">
            <v>BRETAGNE</v>
          </cell>
          <cell r="C444" t="str">
            <v>178</v>
          </cell>
          <cell r="D444" t="str">
            <v>178</v>
          </cell>
          <cell r="E444" t="str">
            <v>ANGERS</v>
          </cell>
          <cell r="F444" t="str">
            <v>0FER 0FER 56146 ATELIER REUNIS</v>
          </cell>
          <cell r="G444">
            <v>43888</v>
          </cell>
          <cell r="H444">
            <v>14</v>
          </cell>
          <cell r="I444">
            <v>475</v>
          </cell>
          <cell r="J444">
            <v>29.925000000000001</v>
          </cell>
          <cell r="K444">
            <v>2</v>
          </cell>
          <cell r="L444">
            <v>0</v>
          </cell>
          <cell r="M444" t="str">
            <v>CE02 NANTES</v>
          </cell>
          <cell r="N444" t="str">
            <v>Aucune - Livraison Directe par CP</v>
          </cell>
          <cell r="O444" t="str">
            <v>AH0000035119</v>
          </cell>
          <cell r="P444" t="str">
            <v>AH0000035120</v>
          </cell>
        </row>
        <row r="445">
          <cell r="A445" t="str">
            <v>ARTENAY</v>
          </cell>
          <cell r="B445" t="str">
            <v>BRETAGNE</v>
          </cell>
          <cell r="C445" t="str">
            <v>178</v>
          </cell>
          <cell r="D445" t="str">
            <v>178</v>
          </cell>
          <cell r="E445" t="str">
            <v>ANGERS</v>
          </cell>
          <cell r="F445" t="str">
            <v>0FHP 0FHP ENGIE-S_D6_D_Q</v>
          </cell>
          <cell r="G445">
            <v>43888</v>
          </cell>
          <cell r="H445">
            <v>1</v>
          </cell>
          <cell r="I445">
            <v>31</v>
          </cell>
          <cell r="J445">
            <v>0.45879999999999999</v>
          </cell>
          <cell r="K445">
            <v>2</v>
          </cell>
          <cell r="L445">
            <v>0</v>
          </cell>
          <cell r="M445" t="str">
            <v>CE02 NANTES</v>
          </cell>
          <cell r="N445" t="str">
            <v>Aucune - Livraison Directe par CP</v>
          </cell>
          <cell r="O445" t="str">
            <v>AH0000035119</v>
          </cell>
          <cell r="P445" t="str">
            <v>AH0000035120</v>
          </cell>
        </row>
        <row r="446">
          <cell r="A446" t="str">
            <v>ARTENAY</v>
          </cell>
          <cell r="B446" t="str">
            <v>BRETAGNE</v>
          </cell>
          <cell r="C446" t="str">
            <v>178</v>
          </cell>
          <cell r="D446" t="str">
            <v>178</v>
          </cell>
          <cell r="E446" t="str">
            <v>ANGERS</v>
          </cell>
          <cell r="F446" t="str">
            <v>0F53 0F53 ALINEA</v>
          </cell>
          <cell r="G446">
            <v>43887</v>
          </cell>
          <cell r="H446">
            <v>213</v>
          </cell>
          <cell r="I446">
            <v>1639</v>
          </cell>
          <cell r="J446">
            <v>499.89499999999998</v>
          </cell>
          <cell r="K446">
            <v>0</v>
          </cell>
          <cell r="L446">
            <v>2</v>
          </cell>
          <cell r="M446" t="str">
            <v>CE02 NANTES</v>
          </cell>
          <cell r="N446" t="str">
            <v>Aucune - Livraison Directe par CP</v>
          </cell>
          <cell r="O446" t="str">
            <v>AH0000034430</v>
          </cell>
          <cell r="P446" t="str">
            <v>AH0000034431</v>
          </cell>
        </row>
        <row r="447">
          <cell r="A447" t="str">
            <v>ARTENAY</v>
          </cell>
          <cell r="B447" t="str">
            <v>BRETAGNE</v>
          </cell>
          <cell r="C447" t="str">
            <v>178</v>
          </cell>
          <cell r="D447" t="str">
            <v>178</v>
          </cell>
          <cell r="E447" t="str">
            <v>ANGERS</v>
          </cell>
          <cell r="F447" t="str">
            <v>0F53 0F53 ALINEA</v>
          </cell>
          <cell r="G447">
            <v>43887</v>
          </cell>
          <cell r="H447">
            <v>67</v>
          </cell>
          <cell r="I447">
            <v>509</v>
          </cell>
          <cell r="J447">
            <v>155.245</v>
          </cell>
          <cell r="K447">
            <v>0</v>
          </cell>
          <cell r="L447">
            <v>2</v>
          </cell>
          <cell r="M447" t="str">
            <v>CE02 NANTES</v>
          </cell>
          <cell r="N447" t="str">
            <v>Aucune - Livraison Directe par CP</v>
          </cell>
          <cell r="O447" t="str">
            <v>AH0000034430</v>
          </cell>
          <cell r="P447" t="str">
            <v>AH0000034431</v>
          </cell>
        </row>
        <row r="448">
          <cell r="A448" t="str">
            <v>ARTENAY</v>
          </cell>
          <cell r="B448" t="str">
            <v>BRETAGNE</v>
          </cell>
          <cell r="C448" t="str">
            <v>178</v>
          </cell>
          <cell r="D448" t="str">
            <v>178</v>
          </cell>
          <cell r="E448" t="str">
            <v>ANGERS</v>
          </cell>
          <cell r="F448" t="str">
            <v>0F53 0F53 ALINEA</v>
          </cell>
          <cell r="G448">
            <v>43887</v>
          </cell>
          <cell r="H448">
            <v>213</v>
          </cell>
          <cell r="I448">
            <v>1639</v>
          </cell>
          <cell r="J448">
            <v>499.89499999999998</v>
          </cell>
          <cell r="K448">
            <v>0</v>
          </cell>
          <cell r="L448">
            <v>2</v>
          </cell>
          <cell r="M448" t="str">
            <v>CE02 NANTES</v>
          </cell>
          <cell r="N448" t="str">
            <v>Aucune - Livraison Directe par CP</v>
          </cell>
          <cell r="O448" t="str">
            <v>AH0000034430</v>
          </cell>
          <cell r="P448" t="str">
            <v>AH0000034431</v>
          </cell>
        </row>
        <row r="449">
          <cell r="A449" t="str">
            <v>ARTENAY</v>
          </cell>
          <cell r="B449" t="str">
            <v>BRETAGNE</v>
          </cell>
          <cell r="C449" t="str">
            <v>178</v>
          </cell>
          <cell r="D449" t="str">
            <v>178</v>
          </cell>
          <cell r="E449" t="str">
            <v>ANGERS</v>
          </cell>
          <cell r="F449" t="str">
            <v>0F53 0F53 ALINEA</v>
          </cell>
          <cell r="G449">
            <v>43887</v>
          </cell>
          <cell r="H449">
            <v>9</v>
          </cell>
          <cell r="I449">
            <v>69</v>
          </cell>
          <cell r="J449">
            <v>21.045000000000002</v>
          </cell>
          <cell r="K449">
            <v>0</v>
          </cell>
          <cell r="L449">
            <v>2</v>
          </cell>
          <cell r="M449" t="str">
            <v>CE02 NANTES</v>
          </cell>
          <cell r="N449" t="str">
            <v>Aucune - Livraison Directe par CP</v>
          </cell>
          <cell r="O449" t="str">
            <v>AH0000034430</v>
          </cell>
          <cell r="P449" t="str">
            <v>AH0000034431</v>
          </cell>
        </row>
        <row r="450">
          <cell r="A450" t="str">
            <v>ARTENAY</v>
          </cell>
          <cell r="B450" t="str">
            <v>BRETAGNE</v>
          </cell>
          <cell r="C450" t="str">
            <v>178</v>
          </cell>
          <cell r="D450" t="str">
            <v>178</v>
          </cell>
          <cell r="E450" t="str">
            <v>ANGERS</v>
          </cell>
          <cell r="F450" t="str">
            <v>0F53 0F53 ALINEA</v>
          </cell>
          <cell r="G450">
            <v>43887</v>
          </cell>
          <cell r="H450">
            <v>213</v>
          </cell>
          <cell r="I450">
            <v>1638</v>
          </cell>
          <cell r="J450">
            <v>499.59</v>
          </cell>
          <cell r="K450">
            <v>0</v>
          </cell>
          <cell r="L450">
            <v>2</v>
          </cell>
          <cell r="M450" t="str">
            <v>CE02 NANTES</v>
          </cell>
          <cell r="N450" t="str">
            <v>Aucune - Livraison Directe par CP</v>
          </cell>
          <cell r="O450" t="str">
            <v>AH0000034430</v>
          </cell>
          <cell r="P450" t="str">
            <v>AH0000034431</v>
          </cell>
        </row>
        <row r="451">
          <cell r="A451" t="str">
            <v>CORBAS</v>
          </cell>
          <cell r="B451" t="str">
            <v>BRETAGNE</v>
          </cell>
          <cell r="C451" t="str">
            <v>178</v>
          </cell>
          <cell r="D451" t="str">
            <v>178</v>
          </cell>
          <cell r="E451" t="str">
            <v>ANGERS</v>
          </cell>
          <cell r="F451" t="str">
            <v>0FEC 0FEC S10_SFR_Type2</v>
          </cell>
          <cell r="G451">
            <v>43887</v>
          </cell>
          <cell r="H451">
            <v>1</v>
          </cell>
          <cell r="I451">
            <v>310</v>
          </cell>
          <cell r="J451">
            <v>2.8519999999999999</v>
          </cell>
          <cell r="K451">
            <v>1</v>
          </cell>
          <cell r="L451">
            <v>0</v>
          </cell>
          <cell r="M451" t="str">
            <v>CE02 NANTES</v>
          </cell>
          <cell r="N451" t="str">
            <v>Aucune - Livraison Directe par CP</v>
          </cell>
          <cell r="O451" t="str">
            <v>KS0000010143</v>
          </cell>
        </row>
        <row r="452">
          <cell r="A452" t="str">
            <v>CORBAS</v>
          </cell>
          <cell r="B452" t="str">
            <v>BRETAGNE</v>
          </cell>
          <cell r="C452" t="str">
            <v>178</v>
          </cell>
          <cell r="D452" t="str">
            <v>178</v>
          </cell>
          <cell r="E452" t="str">
            <v>ANGERS</v>
          </cell>
          <cell r="F452" t="str">
            <v>0FGD 0FGD S10_SFR_Type2</v>
          </cell>
          <cell r="G452">
            <v>43887</v>
          </cell>
          <cell r="H452">
            <v>2</v>
          </cell>
          <cell r="I452">
            <v>324</v>
          </cell>
          <cell r="J452">
            <v>3.0131999999999999</v>
          </cell>
          <cell r="K452">
            <v>1</v>
          </cell>
          <cell r="L452">
            <v>0</v>
          </cell>
          <cell r="M452" t="str">
            <v>CE02 NANTES</v>
          </cell>
          <cell r="N452" t="str">
            <v>Aucune - Livraison Directe par CP</v>
          </cell>
          <cell r="O452" t="str">
            <v>KS0000010143</v>
          </cell>
        </row>
        <row r="453">
          <cell r="A453" t="str">
            <v>CORBAS</v>
          </cell>
          <cell r="B453" t="str">
            <v>BRETAGNE</v>
          </cell>
          <cell r="C453" t="str">
            <v>178</v>
          </cell>
          <cell r="D453" t="str">
            <v>178</v>
          </cell>
          <cell r="E453" t="str">
            <v>ANGERS</v>
          </cell>
          <cell r="F453" t="str">
            <v>0FK8 0FK8 S10_SFR_Type2</v>
          </cell>
          <cell r="G453">
            <v>43887</v>
          </cell>
          <cell r="H453">
            <v>1</v>
          </cell>
          <cell r="I453">
            <v>200</v>
          </cell>
          <cell r="J453">
            <v>1.94</v>
          </cell>
          <cell r="K453">
            <v>1</v>
          </cell>
          <cell r="L453">
            <v>0</v>
          </cell>
          <cell r="M453" t="str">
            <v>CE02 NANTES</v>
          </cell>
          <cell r="N453" t="str">
            <v>Aucune - Livraison Directe par CP</v>
          </cell>
          <cell r="O453" t="str">
            <v>KS0000010143</v>
          </cell>
        </row>
        <row r="454">
          <cell r="A454" t="str">
            <v>ARTENAY</v>
          </cell>
          <cell r="B454" t="str">
            <v>BRETAGNE</v>
          </cell>
          <cell r="C454" t="str">
            <v>178</v>
          </cell>
          <cell r="D454" t="str">
            <v>179</v>
          </cell>
          <cell r="E454" t="str">
            <v>CHOLET</v>
          </cell>
          <cell r="F454" t="str">
            <v>0EBF 0EBF 192500 HOME SHOPPING M6 BOUTIQUE FEVRIER 2020</v>
          </cell>
          <cell r="G454">
            <v>43889</v>
          </cell>
          <cell r="H454">
            <v>6</v>
          </cell>
          <cell r="I454">
            <v>199</v>
          </cell>
          <cell r="J454">
            <v>15.92</v>
          </cell>
          <cell r="K454">
            <v>0</v>
          </cell>
          <cell r="L454">
            <v>1</v>
          </cell>
          <cell r="M454" t="str">
            <v>CE02 NANTES</v>
          </cell>
          <cell r="N454" t="str">
            <v>A livrer de ADX 178 - ANGERS vers 179 - CHOLET</v>
          </cell>
          <cell r="O454" t="str">
            <v>AH0000034833</v>
          </cell>
        </row>
        <row r="455">
          <cell r="A455" t="str">
            <v>ARTENAY</v>
          </cell>
          <cell r="B455" t="str">
            <v>BRETAGNE</v>
          </cell>
          <cell r="C455" t="str">
            <v>178</v>
          </cell>
          <cell r="D455" t="str">
            <v>179</v>
          </cell>
          <cell r="E455" t="str">
            <v>CHOLET</v>
          </cell>
          <cell r="F455" t="str">
            <v>0F79 0F79 DESBOUIS GRESIL 70132081</v>
          </cell>
          <cell r="G455">
            <v>43889</v>
          </cell>
          <cell r="H455">
            <v>5</v>
          </cell>
          <cell r="I455">
            <v>131</v>
          </cell>
          <cell r="J455">
            <v>9.9559999999999995</v>
          </cell>
          <cell r="K455">
            <v>0</v>
          </cell>
          <cell r="L455">
            <v>1</v>
          </cell>
          <cell r="M455" t="str">
            <v>CE02 NANTES</v>
          </cell>
          <cell r="N455" t="str">
            <v>A livrer de ADX 178 - ANGERS vers 179 - CHOLET</v>
          </cell>
          <cell r="O455" t="str">
            <v>AH0000034833</v>
          </cell>
        </row>
        <row r="456">
          <cell r="A456" t="str">
            <v>ARTENAY</v>
          </cell>
          <cell r="B456" t="str">
            <v>BRETAGNE</v>
          </cell>
          <cell r="C456" t="str">
            <v>178</v>
          </cell>
          <cell r="D456" t="str">
            <v>179</v>
          </cell>
          <cell r="E456" t="str">
            <v>CHOLET</v>
          </cell>
          <cell r="F456" t="str">
            <v>0F7B 0F7B DESBOUIS GRESIL_LOT1_70132091</v>
          </cell>
          <cell r="G456">
            <v>43889</v>
          </cell>
          <cell r="H456">
            <v>1</v>
          </cell>
          <cell r="I456">
            <v>34</v>
          </cell>
          <cell r="J456">
            <v>2.5840000000000001</v>
          </cell>
          <cell r="K456">
            <v>0</v>
          </cell>
          <cell r="L456">
            <v>1</v>
          </cell>
          <cell r="M456" t="str">
            <v>CE02 NANTES</v>
          </cell>
          <cell r="N456" t="str">
            <v>A livrer de ADX 178 - ANGERS vers 179 - CHOLET</v>
          </cell>
          <cell r="O456" t="str">
            <v>AH0000034833</v>
          </cell>
        </row>
        <row r="457">
          <cell r="A457" t="str">
            <v>ARTENAY</v>
          </cell>
          <cell r="B457" t="str">
            <v>BRETAGNE</v>
          </cell>
          <cell r="C457" t="str">
            <v>178</v>
          </cell>
          <cell r="D457" t="str">
            <v>179</v>
          </cell>
          <cell r="E457" t="str">
            <v>CHOLET</v>
          </cell>
          <cell r="F457" t="str">
            <v>0F7C 0F7C DESBOUIS GRESIL_LOT2_70132091</v>
          </cell>
          <cell r="G457">
            <v>43889</v>
          </cell>
          <cell r="H457">
            <v>3</v>
          </cell>
          <cell r="I457">
            <v>95</v>
          </cell>
          <cell r="J457">
            <v>6.3650000000000002</v>
          </cell>
          <cell r="K457">
            <v>0</v>
          </cell>
          <cell r="L457">
            <v>1</v>
          </cell>
          <cell r="M457" t="str">
            <v>CE02 NANTES</v>
          </cell>
          <cell r="N457" t="str">
            <v>A livrer de ADX 178 - ANGERS vers 179 - CHOLET</v>
          </cell>
          <cell r="O457" t="str">
            <v>AH0000034833</v>
          </cell>
        </row>
        <row r="458">
          <cell r="A458" t="str">
            <v>ARTENAY</v>
          </cell>
          <cell r="B458" t="str">
            <v>BRETAGNE</v>
          </cell>
          <cell r="C458" t="str">
            <v>178</v>
          </cell>
          <cell r="D458" t="str">
            <v>179</v>
          </cell>
          <cell r="E458" t="str">
            <v>CHOLET</v>
          </cell>
          <cell r="F458" t="str">
            <v>0F7D 0F7D DESBOUIS GRESIL 70132107</v>
          </cell>
          <cell r="G458">
            <v>43889</v>
          </cell>
          <cell r="H458">
            <v>3</v>
          </cell>
          <cell r="I458">
            <v>116</v>
          </cell>
          <cell r="J458">
            <v>8.8160000000000007</v>
          </cell>
          <cell r="K458">
            <v>0</v>
          </cell>
          <cell r="L458">
            <v>1</v>
          </cell>
          <cell r="M458" t="str">
            <v>CE02 NANTES</v>
          </cell>
          <cell r="N458" t="str">
            <v>A livrer de ADX 178 - ANGERS vers 179 - CHOLET</v>
          </cell>
          <cell r="O458" t="str">
            <v>AH0000034833</v>
          </cell>
        </row>
        <row r="459">
          <cell r="A459" t="str">
            <v>ARTENAY</v>
          </cell>
          <cell r="B459" t="str">
            <v>BRETAGNE</v>
          </cell>
          <cell r="C459" t="str">
            <v>178</v>
          </cell>
          <cell r="D459" t="str">
            <v>179</v>
          </cell>
          <cell r="E459" t="str">
            <v>CHOLET</v>
          </cell>
          <cell r="F459" t="str">
            <v>0FER 0FER 56146 ATELIER REUNIS</v>
          </cell>
          <cell r="G459">
            <v>43888</v>
          </cell>
          <cell r="H459">
            <v>3</v>
          </cell>
          <cell r="I459">
            <v>90</v>
          </cell>
          <cell r="J459">
            <v>5.67</v>
          </cell>
          <cell r="K459">
            <v>2</v>
          </cell>
          <cell r="L459">
            <v>0</v>
          </cell>
          <cell r="M459" t="str">
            <v>CE02 NANTES</v>
          </cell>
          <cell r="N459" t="str">
            <v>A livrer de ADX 178 - ANGERS vers 179 - CHOLET</v>
          </cell>
          <cell r="O459" t="str">
            <v>AH0000035119</v>
          </cell>
          <cell r="P459" t="str">
            <v>AH0000035120</v>
          </cell>
        </row>
        <row r="460">
          <cell r="A460" t="str">
            <v>ARTENAY</v>
          </cell>
          <cell r="B460" t="str">
            <v>BRETAGNE</v>
          </cell>
          <cell r="C460" t="str">
            <v>178</v>
          </cell>
          <cell r="D460" t="str">
            <v>179</v>
          </cell>
          <cell r="E460" t="str">
            <v>CHOLET</v>
          </cell>
          <cell r="F460" t="str">
            <v>0FHP 0FHP ENGIE-S_D6_D_Q</v>
          </cell>
          <cell r="G460">
            <v>43888</v>
          </cell>
          <cell r="H460">
            <v>1</v>
          </cell>
          <cell r="I460">
            <v>16</v>
          </cell>
          <cell r="J460">
            <v>0.23680000000000001</v>
          </cell>
          <cell r="K460">
            <v>2</v>
          </cell>
          <cell r="L460">
            <v>0</v>
          </cell>
          <cell r="M460" t="str">
            <v>CE02 NANTES</v>
          </cell>
          <cell r="N460" t="str">
            <v>A livrer de ADX 178 - ANGERS vers 179 - CHOLET</v>
          </cell>
          <cell r="O460" t="str">
            <v>AH0000035119</v>
          </cell>
          <cell r="P460" t="str">
            <v>AH0000035120</v>
          </cell>
        </row>
        <row r="461">
          <cell r="A461" t="str">
            <v>ARTENAY</v>
          </cell>
          <cell r="B461" t="str">
            <v>BRETAGNE</v>
          </cell>
          <cell r="C461" t="str">
            <v>178</v>
          </cell>
          <cell r="D461" t="str">
            <v>179</v>
          </cell>
          <cell r="E461" t="str">
            <v>CHOLET</v>
          </cell>
          <cell r="F461" t="str">
            <v>0F53 0F53 ALINEA</v>
          </cell>
          <cell r="G461">
            <v>43888</v>
          </cell>
          <cell r="H461">
            <v>130</v>
          </cell>
          <cell r="I461">
            <v>595</v>
          </cell>
          <cell r="J461">
            <v>181.47499999999999</v>
          </cell>
          <cell r="K461">
            <v>0</v>
          </cell>
          <cell r="L461">
            <v>1</v>
          </cell>
          <cell r="M461" t="str">
            <v>CE02 NANTES</v>
          </cell>
          <cell r="N461" t="str">
            <v>A livrer de ADX 178 - ANGERS vers 179 - CHOLET</v>
          </cell>
          <cell r="O461" t="str">
            <v>AH0000034435</v>
          </cell>
        </row>
        <row r="462">
          <cell r="A462" t="str">
            <v>CORBAS</v>
          </cell>
          <cell r="B462" t="str">
            <v>BRETAGNE</v>
          </cell>
          <cell r="C462" t="str">
            <v>178</v>
          </cell>
          <cell r="D462" t="str">
            <v>179</v>
          </cell>
          <cell r="E462" t="str">
            <v>CHOLET</v>
          </cell>
          <cell r="F462" t="str">
            <v>0FEC 0FEC S10_SFR_Type2</v>
          </cell>
          <cell r="G462">
            <v>43887</v>
          </cell>
          <cell r="H462">
            <v>1</v>
          </cell>
          <cell r="I462">
            <v>137</v>
          </cell>
          <cell r="J462">
            <v>1.2604</v>
          </cell>
          <cell r="K462">
            <v>1</v>
          </cell>
          <cell r="L462">
            <v>0</v>
          </cell>
          <cell r="M462" t="str">
            <v>CE02 NANTES</v>
          </cell>
          <cell r="N462" t="str">
            <v>A livrer de ADX 178 - ANGERS vers 179 - CHOLET</v>
          </cell>
          <cell r="O462" t="str">
            <v>KS0000010143</v>
          </cell>
        </row>
        <row r="463">
          <cell r="A463" t="str">
            <v>CORBAS</v>
          </cell>
          <cell r="B463" t="str">
            <v>BRETAGNE</v>
          </cell>
          <cell r="C463" t="str">
            <v>178</v>
          </cell>
          <cell r="D463" t="str">
            <v>179</v>
          </cell>
          <cell r="E463" t="str">
            <v>CHOLET</v>
          </cell>
          <cell r="F463" t="str">
            <v>0FGD 0FGD S10_SFR_Type2</v>
          </cell>
          <cell r="G463">
            <v>43887</v>
          </cell>
          <cell r="H463">
            <v>1</v>
          </cell>
          <cell r="I463">
            <v>117</v>
          </cell>
          <cell r="J463">
            <v>1.0881000000000001</v>
          </cell>
          <cell r="K463">
            <v>1</v>
          </cell>
          <cell r="L463">
            <v>0</v>
          </cell>
          <cell r="M463" t="str">
            <v>CE02 NANTES</v>
          </cell>
          <cell r="N463" t="str">
            <v>A livrer de ADX 178 - ANGERS vers 179 - CHOLET</v>
          </cell>
          <cell r="O463" t="str">
            <v>KS0000010143</v>
          </cell>
        </row>
        <row r="464">
          <cell r="A464" t="str">
            <v>CORBAS</v>
          </cell>
          <cell r="B464" t="str">
            <v>BRETAGNE</v>
          </cell>
          <cell r="C464" t="str">
            <v>178</v>
          </cell>
          <cell r="D464" t="str">
            <v>179</v>
          </cell>
          <cell r="E464" t="str">
            <v>CHOLET</v>
          </cell>
          <cell r="F464" t="str">
            <v>0FK8 0FK8 S10_SFR_Type2</v>
          </cell>
          <cell r="G464">
            <v>43887</v>
          </cell>
          <cell r="H464">
            <v>1</v>
          </cell>
          <cell r="I464">
            <v>83</v>
          </cell>
          <cell r="J464">
            <v>0.80510000000000004</v>
          </cell>
          <cell r="K464">
            <v>1</v>
          </cell>
          <cell r="L464">
            <v>0</v>
          </cell>
          <cell r="M464" t="str">
            <v>CE02 NANTES</v>
          </cell>
          <cell r="N464" t="str">
            <v>A livrer de ADX 178 - ANGERS vers 179 - CHOLET</v>
          </cell>
          <cell r="O464" t="str">
            <v>KS0000010143</v>
          </cell>
        </row>
        <row r="465">
          <cell r="A465" t="str">
            <v>ARTENAY</v>
          </cell>
          <cell r="B465" t="str">
            <v>BRETAGNE</v>
          </cell>
          <cell r="C465" t="str">
            <v>178</v>
          </cell>
          <cell r="D465" t="str">
            <v>198</v>
          </cell>
          <cell r="E465" t="str">
            <v>SAUMUR</v>
          </cell>
          <cell r="F465" t="str">
            <v>0EBF 0EBF 192500 HOME SHOPPING M6 BOUTIQUE FEVRIER 2020</v>
          </cell>
          <cell r="G465">
            <v>43889</v>
          </cell>
          <cell r="H465">
            <v>4</v>
          </cell>
          <cell r="I465">
            <v>104</v>
          </cell>
          <cell r="J465">
            <v>8.32</v>
          </cell>
          <cell r="K465">
            <v>1</v>
          </cell>
          <cell r="L465">
            <v>0</v>
          </cell>
          <cell r="M465" t="str">
            <v>CE02 NANTES</v>
          </cell>
          <cell r="N465" t="str">
            <v>A livrer de ADX 178 - ANGERS vers 198 - SAUMUR</v>
          </cell>
          <cell r="O465" t="str">
            <v>AH0000034846</v>
          </cell>
        </row>
        <row r="466">
          <cell r="A466" t="str">
            <v>ARTENAY</v>
          </cell>
          <cell r="B466" t="str">
            <v>BRETAGNE</v>
          </cell>
          <cell r="C466" t="str">
            <v>178</v>
          </cell>
          <cell r="D466" t="str">
            <v>198</v>
          </cell>
          <cell r="E466" t="str">
            <v>SAUMUR</v>
          </cell>
          <cell r="F466" t="str">
            <v>0F79 0F79 DESBOUIS GRESIL 70132081</v>
          </cell>
          <cell r="G466">
            <v>43889</v>
          </cell>
          <cell r="H466">
            <v>1</v>
          </cell>
          <cell r="I466">
            <v>39</v>
          </cell>
          <cell r="J466">
            <v>2.964</v>
          </cell>
          <cell r="K466">
            <v>1</v>
          </cell>
          <cell r="L466">
            <v>0</v>
          </cell>
          <cell r="M466" t="str">
            <v>CE02 NANTES</v>
          </cell>
          <cell r="N466" t="str">
            <v>A livrer de ADX 178 - ANGERS vers 198 - SAUMUR</v>
          </cell>
          <cell r="O466" t="str">
            <v>AH0000034846</v>
          </cell>
        </row>
        <row r="467">
          <cell r="A467" t="str">
            <v>ARTENAY</v>
          </cell>
          <cell r="B467" t="str">
            <v>BRETAGNE</v>
          </cell>
          <cell r="C467" t="str">
            <v>178</v>
          </cell>
          <cell r="D467" t="str">
            <v>198</v>
          </cell>
          <cell r="E467" t="str">
            <v>SAUMUR</v>
          </cell>
          <cell r="F467" t="str">
            <v>0F7C 0F7C DESBOUIS GRESIL_LOT2_70132091</v>
          </cell>
          <cell r="G467">
            <v>43889</v>
          </cell>
          <cell r="H467">
            <v>1</v>
          </cell>
          <cell r="I467">
            <v>36</v>
          </cell>
          <cell r="J467">
            <v>2.4119999999999999</v>
          </cell>
          <cell r="K467">
            <v>1</v>
          </cell>
          <cell r="L467">
            <v>0</v>
          </cell>
          <cell r="M467" t="str">
            <v>CE02 NANTES</v>
          </cell>
          <cell r="N467" t="str">
            <v>A livrer de ADX 178 - ANGERS vers 198 - SAUMUR</v>
          </cell>
          <cell r="O467" t="str">
            <v>AH0000034846</v>
          </cell>
        </row>
        <row r="468">
          <cell r="A468" t="str">
            <v>ARTENAY</v>
          </cell>
          <cell r="B468" t="str">
            <v>BRETAGNE</v>
          </cell>
          <cell r="C468" t="str">
            <v>178</v>
          </cell>
          <cell r="D468" t="str">
            <v>198</v>
          </cell>
          <cell r="E468" t="str">
            <v>SAUMUR</v>
          </cell>
          <cell r="F468" t="str">
            <v>0F7D 0F7D DESBOUIS GRESIL 70132107</v>
          </cell>
          <cell r="G468">
            <v>43889</v>
          </cell>
          <cell r="H468">
            <v>3</v>
          </cell>
          <cell r="I468">
            <v>45</v>
          </cell>
          <cell r="J468">
            <v>3.42</v>
          </cell>
          <cell r="K468">
            <v>1</v>
          </cell>
          <cell r="L468">
            <v>0</v>
          </cell>
          <cell r="M468" t="str">
            <v>CE02 NANTES</v>
          </cell>
          <cell r="N468" t="str">
            <v>A livrer de ADX 178 - ANGERS vers 198 - SAUMUR</v>
          </cell>
          <cell r="O468" t="str">
            <v>AH0000034846</v>
          </cell>
        </row>
        <row r="469">
          <cell r="A469" t="str">
            <v>ARTENAY</v>
          </cell>
          <cell r="B469" t="str">
            <v>BRETAGNE</v>
          </cell>
          <cell r="C469" t="str">
            <v>178</v>
          </cell>
          <cell r="D469" t="str">
            <v>198</v>
          </cell>
          <cell r="E469" t="str">
            <v>SAUMUR</v>
          </cell>
          <cell r="F469" t="str">
            <v>0FER 0FER 56146 ATELIER REUNIS</v>
          </cell>
          <cell r="G469">
            <v>43888</v>
          </cell>
          <cell r="H469">
            <v>1</v>
          </cell>
          <cell r="I469">
            <v>15</v>
          </cell>
          <cell r="J469">
            <v>0.94499999999999995</v>
          </cell>
          <cell r="K469">
            <v>2</v>
          </cell>
          <cell r="L469">
            <v>0</v>
          </cell>
          <cell r="M469" t="str">
            <v>CE02 NANTES</v>
          </cell>
          <cell r="N469" t="str">
            <v>A livrer de ADX 178 - ANGERS vers 198 - SAUMUR</v>
          </cell>
          <cell r="O469" t="str">
            <v>AH0000035119</v>
          </cell>
          <cell r="P469" t="str">
            <v>AH0000035120</v>
          </cell>
        </row>
        <row r="470">
          <cell r="A470" t="str">
            <v>ARTENAY</v>
          </cell>
          <cell r="B470" t="str">
            <v>BRETAGNE</v>
          </cell>
          <cell r="C470" t="str">
            <v>178</v>
          </cell>
          <cell r="D470" t="str">
            <v>198</v>
          </cell>
          <cell r="E470" t="str">
            <v>SAUMUR</v>
          </cell>
          <cell r="F470" t="str">
            <v>0FHP 0FHP ENGIE-S_D6_D_Q</v>
          </cell>
          <cell r="G470">
            <v>43888</v>
          </cell>
          <cell r="H470">
            <v>1</v>
          </cell>
          <cell r="I470">
            <v>4</v>
          </cell>
          <cell r="J470">
            <v>5.9200000000000003E-2</v>
          </cell>
          <cell r="K470">
            <v>2</v>
          </cell>
          <cell r="L470">
            <v>0</v>
          </cell>
          <cell r="M470" t="str">
            <v>CE02 NANTES</v>
          </cell>
          <cell r="N470" t="str">
            <v>A livrer de ADX 178 - ANGERS vers 198 - SAUMUR</v>
          </cell>
          <cell r="O470" t="str">
            <v>AH0000035119</v>
          </cell>
          <cell r="P470" t="str">
            <v>AH0000035120</v>
          </cell>
        </row>
        <row r="471">
          <cell r="A471" t="str">
            <v>ARTENAY</v>
          </cell>
          <cell r="B471" t="str">
            <v>BRETAGNE</v>
          </cell>
          <cell r="C471" t="str">
            <v>178</v>
          </cell>
          <cell r="D471" t="str">
            <v>198</v>
          </cell>
          <cell r="E471" t="str">
            <v>SAUMUR</v>
          </cell>
          <cell r="F471" t="str">
            <v>0F53 0F53 ALINEA</v>
          </cell>
          <cell r="G471">
            <v>43888</v>
          </cell>
          <cell r="H471">
            <v>53</v>
          </cell>
          <cell r="I471">
            <v>273</v>
          </cell>
          <cell r="J471">
            <v>83.265000000000001</v>
          </cell>
          <cell r="K471">
            <v>0</v>
          </cell>
          <cell r="L471">
            <v>1</v>
          </cell>
          <cell r="M471" t="str">
            <v>CE02 NANTES</v>
          </cell>
          <cell r="N471" t="str">
            <v>A livrer de ADX 178 - ANGERS vers 198 - SAUMUR</v>
          </cell>
          <cell r="O471" t="str">
            <v>AH0000034449</v>
          </cell>
        </row>
        <row r="472">
          <cell r="A472" t="str">
            <v>CORBAS</v>
          </cell>
          <cell r="B472" t="str">
            <v>BRETAGNE</v>
          </cell>
          <cell r="C472" t="str">
            <v>178</v>
          </cell>
          <cell r="D472" t="str">
            <v>198</v>
          </cell>
          <cell r="E472" t="str">
            <v>SAUMUR</v>
          </cell>
          <cell r="F472" t="str">
            <v>0FEC 0FEC S10_SFR_Type2</v>
          </cell>
          <cell r="G472">
            <v>43887</v>
          </cell>
          <cell r="H472">
            <v>1</v>
          </cell>
          <cell r="I472">
            <v>53</v>
          </cell>
          <cell r="J472">
            <v>0.48759999999999998</v>
          </cell>
          <cell r="K472">
            <v>1</v>
          </cell>
          <cell r="L472">
            <v>0</v>
          </cell>
          <cell r="M472" t="str">
            <v>CE02 NANTES</v>
          </cell>
          <cell r="N472" t="str">
            <v>A livrer de ADX 178 - ANGERS vers 198 - SAUMUR</v>
          </cell>
          <cell r="O472" t="str">
            <v>KS0000010143</v>
          </cell>
        </row>
        <row r="473">
          <cell r="A473" t="str">
            <v>CORBAS</v>
          </cell>
          <cell r="B473" t="str">
            <v>BRETAGNE</v>
          </cell>
          <cell r="C473" t="str">
            <v>178</v>
          </cell>
          <cell r="D473" t="str">
            <v>198</v>
          </cell>
          <cell r="E473" t="str">
            <v>SAUMUR</v>
          </cell>
          <cell r="F473" t="str">
            <v>0FGD 0FGD S10_SFR_Type2</v>
          </cell>
          <cell r="G473">
            <v>43887</v>
          </cell>
          <cell r="H473">
            <v>1</v>
          </cell>
          <cell r="I473">
            <v>51</v>
          </cell>
          <cell r="J473">
            <v>0.4743</v>
          </cell>
          <cell r="K473">
            <v>1</v>
          </cell>
          <cell r="L473">
            <v>0</v>
          </cell>
          <cell r="M473" t="str">
            <v>CE02 NANTES</v>
          </cell>
          <cell r="N473" t="str">
            <v>A livrer de ADX 178 - ANGERS vers 198 - SAUMUR</v>
          </cell>
          <cell r="O473" t="str">
            <v>KS0000010143</v>
          </cell>
        </row>
        <row r="474">
          <cell r="A474" t="str">
            <v>CORBAS</v>
          </cell>
          <cell r="B474" t="str">
            <v>BRETAGNE</v>
          </cell>
          <cell r="C474" t="str">
            <v>178</v>
          </cell>
          <cell r="D474" t="str">
            <v>198</v>
          </cell>
          <cell r="E474" t="str">
            <v>SAUMUR</v>
          </cell>
          <cell r="F474" t="str">
            <v>0FK8 0FK8 S10_SFR_Type2</v>
          </cell>
          <cell r="G474">
            <v>43887</v>
          </cell>
          <cell r="H474">
            <v>1</v>
          </cell>
          <cell r="I474">
            <v>23</v>
          </cell>
          <cell r="J474">
            <v>0.22309999999999999</v>
          </cell>
          <cell r="K474">
            <v>1</v>
          </cell>
          <cell r="L474">
            <v>0</v>
          </cell>
          <cell r="M474" t="str">
            <v>CE02 NANTES</v>
          </cell>
          <cell r="N474" t="str">
            <v>A livrer de ADX 178 - ANGERS vers 198 - SAUMUR</v>
          </cell>
          <cell r="O474" t="str">
            <v>KS0000010143</v>
          </cell>
        </row>
        <row r="475">
          <cell r="A475" t="str">
            <v>ARTENAY</v>
          </cell>
          <cell r="B475" t="str">
            <v>BRETAGNE</v>
          </cell>
          <cell r="C475" t="str">
            <v>181</v>
          </cell>
          <cell r="D475" t="str">
            <v>181</v>
          </cell>
          <cell r="E475" t="str">
            <v>CHERBOURG</v>
          </cell>
          <cell r="F475" t="str">
            <v>0EBF 0EBF 192500 HOME SHOPPING M6 BOUTIQUE FEVRIER 2020</v>
          </cell>
          <cell r="G475">
            <v>43889</v>
          </cell>
          <cell r="H475">
            <v>6</v>
          </cell>
          <cell r="I475">
            <v>197</v>
          </cell>
          <cell r="J475">
            <v>15.76</v>
          </cell>
          <cell r="K475">
            <v>2</v>
          </cell>
          <cell r="L475">
            <v>0</v>
          </cell>
          <cell r="M475" t="str">
            <v>CE12 CAEN</v>
          </cell>
          <cell r="N475" t="str">
            <v>A enlever à CE12 CAEN vers 181 - CHERBOURG</v>
          </cell>
          <cell r="O475" t="str">
            <v>AH0000034834</v>
          </cell>
          <cell r="P475" t="str">
            <v>AH0000034835</v>
          </cell>
        </row>
        <row r="476">
          <cell r="A476" t="str">
            <v>ARTENAY</v>
          </cell>
          <cell r="B476" t="str">
            <v>BRETAGNE</v>
          </cell>
          <cell r="C476" t="str">
            <v>181</v>
          </cell>
          <cell r="D476" t="str">
            <v>181</v>
          </cell>
          <cell r="E476" t="str">
            <v>CHERBOURG</v>
          </cell>
          <cell r="F476" t="str">
            <v>0F79 0F79 DESBOUIS GRESIL 70132081</v>
          </cell>
          <cell r="G476">
            <v>43889</v>
          </cell>
          <cell r="H476">
            <v>4</v>
          </cell>
          <cell r="I476">
            <v>113</v>
          </cell>
          <cell r="J476">
            <v>8.5879999999999992</v>
          </cell>
          <cell r="K476">
            <v>2</v>
          </cell>
          <cell r="L476">
            <v>0</v>
          </cell>
          <cell r="M476" t="str">
            <v>CE12 CAEN</v>
          </cell>
          <cell r="N476" t="str">
            <v>A enlever à CE12 CAEN vers 181 - CHERBOURG</v>
          </cell>
          <cell r="O476" t="str">
            <v>AH0000034834</v>
          </cell>
          <cell r="P476" t="str">
            <v>AH0000034835</v>
          </cell>
        </row>
        <row r="477">
          <cell r="A477" t="str">
            <v>ARTENAY</v>
          </cell>
          <cell r="B477" t="str">
            <v>BRETAGNE</v>
          </cell>
          <cell r="C477" t="str">
            <v>181</v>
          </cell>
          <cell r="D477" t="str">
            <v>181</v>
          </cell>
          <cell r="E477" t="str">
            <v>CHERBOURG</v>
          </cell>
          <cell r="F477" t="str">
            <v>0F7B 0F7B DESBOUIS GRESIL_LOT1_70132091</v>
          </cell>
          <cell r="G477">
            <v>43889</v>
          </cell>
          <cell r="H477">
            <v>1</v>
          </cell>
          <cell r="I477">
            <v>28</v>
          </cell>
          <cell r="J477">
            <v>2.1280000000000001</v>
          </cell>
          <cell r="K477">
            <v>2</v>
          </cell>
          <cell r="L477">
            <v>0</v>
          </cell>
          <cell r="M477" t="str">
            <v>CE12 CAEN</v>
          </cell>
          <cell r="N477" t="str">
            <v>A enlever à CE12 CAEN vers 181 - CHERBOURG</v>
          </cell>
          <cell r="O477" t="str">
            <v>AH0000034834</v>
          </cell>
          <cell r="P477" t="str">
            <v>AH0000034835</v>
          </cell>
        </row>
        <row r="478">
          <cell r="A478" t="str">
            <v>ARTENAY</v>
          </cell>
          <cell r="B478" t="str">
            <v>BRETAGNE</v>
          </cell>
          <cell r="C478" t="str">
            <v>181</v>
          </cell>
          <cell r="D478" t="str">
            <v>181</v>
          </cell>
          <cell r="E478" t="str">
            <v>CHERBOURG</v>
          </cell>
          <cell r="F478" t="str">
            <v>0F7C 0F7C DESBOUIS GRESIL_LOT2_70132091</v>
          </cell>
          <cell r="G478">
            <v>43889</v>
          </cell>
          <cell r="H478">
            <v>3</v>
          </cell>
          <cell r="I478">
            <v>99</v>
          </cell>
          <cell r="J478">
            <v>6.633</v>
          </cell>
          <cell r="K478">
            <v>2</v>
          </cell>
          <cell r="L478">
            <v>0</v>
          </cell>
          <cell r="M478" t="str">
            <v>CE12 CAEN</v>
          </cell>
          <cell r="N478" t="str">
            <v>A enlever à CE12 CAEN vers 181 - CHERBOURG</v>
          </cell>
          <cell r="O478" t="str">
            <v>AH0000034834</v>
          </cell>
          <cell r="P478" t="str">
            <v>AH0000034835</v>
          </cell>
        </row>
        <row r="479">
          <cell r="A479" t="str">
            <v>ARTENAY</v>
          </cell>
          <cell r="B479" t="str">
            <v>BRETAGNE</v>
          </cell>
          <cell r="C479" t="str">
            <v>181</v>
          </cell>
          <cell r="D479" t="str">
            <v>181</v>
          </cell>
          <cell r="E479" t="str">
            <v>CHERBOURG</v>
          </cell>
          <cell r="F479" t="str">
            <v>0F7D 0F7D DESBOUIS GRESIL 70132107</v>
          </cell>
          <cell r="G479">
            <v>43889</v>
          </cell>
          <cell r="H479">
            <v>7</v>
          </cell>
          <cell r="I479">
            <v>128</v>
          </cell>
          <cell r="J479">
            <v>9.7279999999999998</v>
          </cell>
          <cell r="K479">
            <v>2</v>
          </cell>
          <cell r="L479">
            <v>0</v>
          </cell>
          <cell r="M479" t="str">
            <v>CE12 CAEN</v>
          </cell>
          <cell r="N479" t="str">
            <v>A enlever à CE12 CAEN vers 181 - CHERBOURG</v>
          </cell>
          <cell r="O479" t="str">
            <v>AH0000034834</v>
          </cell>
          <cell r="P479" t="str">
            <v>AH0000034835</v>
          </cell>
        </row>
        <row r="480">
          <cell r="A480" t="str">
            <v>ARTENAY</v>
          </cell>
          <cell r="B480" t="str">
            <v>BRETAGNE</v>
          </cell>
          <cell r="C480" t="str">
            <v>181</v>
          </cell>
          <cell r="D480" t="str">
            <v>181</v>
          </cell>
          <cell r="E480" t="str">
            <v>CHERBOURG</v>
          </cell>
          <cell r="F480" t="str">
            <v>0FER 0FER 56146 ATELIER REUNIS</v>
          </cell>
          <cell r="G480">
            <v>43888</v>
          </cell>
          <cell r="H480">
            <v>1</v>
          </cell>
          <cell r="I480">
            <v>13</v>
          </cell>
          <cell r="J480">
            <v>0.81899999999999995</v>
          </cell>
          <cell r="K480">
            <v>1</v>
          </cell>
          <cell r="L480">
            <v>0</v>
          </cell>
          <cell r="M480" t="str">
            <v>CE12 CAEN</v>
          </cell>
          <cell r="N480" t="str">
            <v>A enlever à CE12 CAEN vers 181 - CHERBOURG</v>
          </cell>
          <cell r="O480" t="str">
            <v>AH0000035121</v>
          </cell>
        </row>
        <row r="481">
          <cell r="A481" t="str">
            <v>ARTENAY</v>
          </cell>
          <cell r="B481" t="str">
            <v>BRETAGNE</v>
          </cell>
          <cell r="C481" t="str">
            <v>181</v>
          </cell>
          <cell r="D481" t="str">
            <v>181</v>
          </cell>
          <cell r="E481" t="str">
            <v>CHERBOURG</v>
          </cell>
          <cell r="F481" t="str">
            <v>0FHP 0FHP ENGIE-S_D6_D_Q</v>
          </cell>
          <cell r="G481">
            <v>43888</v>
          </cell>
          <cell r="H481">
            <v>1</v>
          </cell>
          <cell r="I481">
            <v>14</v>
          </cell>
          <cell r="J481">
            <v>0.2072</v>
          </cell>
          <cell r="K481">
            <v>1</v>
          </cell>
          <cell r="L481">
            <v>0</v>
          </cell>
          <cell r="M481" t="str">
            <v>CE12 CAEN</v>
          </cell>
          <cell r="N481" t="str">
            <v>A enlever à CE12 CAEN vers 181 - CHERBOURG</v>
          </cell>
          <cell r="O481" t="str">
            <v>AH0000035121</v>
          </cell>
        </row>
        <row r="482">
          <cell r="A482" t="str">
            <v>ARTENAY</v>
          </cell>
          <cell r="B482" t="str">
            <v>BRETAGNE</v>
          </cell>
          <cell r="C482" t="str">
            <v>181</v>
          </cell>
          <cell r="D482" t="str">
            <v>181</v>
          </cell>
          <cell r="E482" t="str">
            <v>CHERBOURG</v>
          </cell>
          <cell r="F482" t="str">
            <v>0F53 0F53 ALINEA</v>
          </cell>
          <cell r="G482">
            <v>43888</v>
          </cell>
          <cell r="H482">
            <v>24</v>
          </cell>
          <cell r="I482">
            <v>80</v>
          </cell>
          <cell r="J482">
            <v>24.4</v>
          </cell>
          <cell r="K482">
            <v>1</v>
          </cell>
          <cell r="L482">
            <v>0</v>
          </cell>
          <cell r="M482" t="str">
            <v>CE12 CAEN</v>
          </cell>
          <cell r="N482" t="str">
            <v>A enlever à CE12 CAEN vers 181 - CHERBOURG</v>
          </cell>
          <cell r="O482" t="str">
            <v>AH0000034436</v>
          </cell>
        </row>
        <row r="483">
          <cell r="A483" t="str">
            <v>CORBAS</v>
          </cell>
          <cell r="B483" t="str">
            <v>BRETAGNE</v>
          </cell>
          <cell r="C483" t="str">
            <v>181</v>
          </cell>
          <cell r="D483" t="str">
            <v>181</v>
          </cell>
          <cell r="E483" t="str">
            <v>CHERBOURG</v>
          </cell>
          <cell r="F483" t="str">
            <v>0FEC 0FEC S10_SFR_Type2</v>
          </cell>
          <cell r="G483">
            <v>43887</v>
          </cell>
          <cell r="H483">
            <v>1</v>
          </cell>
          <cell r="I483">
            <v>152</v>
          </cell>
          <cell r="J483">
            <v>1.3984000000000001</v>
          </cell>
          <cell r="K483">
            <v>1</v>
          </cell>
          <cell r="L483">
            <v>0</v>
          </cell>
          <cell r="M483" t="str">
            <v>CE12 CAEN</v>
          </cell>
          <cell r="N483" t="str">
            <v>A enlever à CE12 CAEN vers 181 - CHERBOURG</v>
          </cell>
          <cell r="O483" t="str">
            <v>KS0000010144</v>
          </cell>
        </row>
        <row r="484">
          <cell r="A484" t="str">
            <v>CORBAS</v>
          </cell>
          <cell r="B484" t="str">
            <v>BRETAGNE</v>
          </cell>
          <cell r="C484" t="str">
            <v>181</v>
          </cell>
          <cell r="D484" t="str">
            <v>181</v>
          </cell>
          <cell r="E484" t="str">
            <v>CHERBOURG</v>
          </cell>
          <cell r="F484" t="str">
            <v>0FGD 0FGD S10_SFR_Type2</v>
          </cell>
          <cell r="G484">
            <v>43887</v>
          </cell>
          <cell r="H484">
            <v>1</v>
          </cell>
          <cell r="I484">
            <v>122</v>
          </cell>
          <cell r="J484">
            <v>1.1346000000000001</v>
          </cell>
          <cell r="K484">
            <v>1</v>
          </cell>
          <cell r="L484">
            <v>0</v>
          </cell>
          <cell r="M484" t="str">
            <v>CE12 CAEN</v>
          </cell>
          <cell r="N484" t="str">
            <v>A enlever à CE12 CAEN vers 181 - CHERBOURG</v>
          </cell>
          <cell r="O484" t="str">
            <v>KS0000010144</v>
          </cell>
        </row>
        <row r="485">
          <cell r="A485" t="str">
            <v>CORBAS</v>
          </cell>
          <cell r="B485" t="str">
            <v>BRETAGNE</v>
          </cell>
          <cell r="C485" t="str">
            <v>181</v>
          </cell>
          <cell r="D485" t="str">
            <v>181</v>
          </cell>
          <cell r="E485" t="str">
            <v>CHERBOURG</v>
          </cell>
          <cell r="F485" t="str">
            <v>0FK8 0FK8 S10_SFR_Type2</v>
          </cell>
          <cell r="G485">
            <v>43887</v>
          </cell>
          <cell r="H485">
            <v>1</v>
          </cell>
          <cell r="I485">
            <v>72</v>
          </cell>
          <cell r="J485">
            <v>0.69840000000000002</v>
          </cell>
          <cell r="K485">
            <v>1</v>
          </cell>
          <cell r="L485">
            <v>0</v>
          </cell>
          <cell r="M485" t="str">
            <v>CE12 CAEN</v>
          </cell>
          <cell r="N485" t="str">
            <v>A enlever à CE12 CAEN vers 181 - CHERBOURG</v>
          </cell>
          <cell r="O485" t="str">
            <v>KS0000010144</v>
          </cell>
        </row>
        <row r="486">
          <cell r="A486" t="str">
            <v>ARTENAY</v>
          </cell>
          <cell r="B486" t="str">
            <v>BRETAGNE</v>
          </cell>
          <cell r="C486" t="str">
            <v>182</v>
          </cell>
          <cell r="D486" t="str">
            <v>169</v>
          </cell>
          <cell r="E486" t="str">
            <v>GRANVILLE</v>
          </cell>
          <cell r="F486" t="str">
            <v>0EBF 0EBF 192500 HOME SHOPPING M6 BOUTIQUE FEVRIER 2020</v>
          </cell>
          <cell r="G486">
            <v>43889</v>
          </cell>
          <cell r="H486">
            <v>4</v>
          </cell>
          <cell r="I486">
            <v>119</v>
          </cell>
          <cell r="J486">
            <v>9.52</v>
          </cell>
          <cell r="K486">
            <v>2</v>
          </cell>
          <cell r="L486">
            <v>0</v>
          </cell>
          <cell r="M486" t="str">
            <v>CE12 CAEN</v>
          </cell>
          <cell r="N486" t="str">
            <v>A enlever à CE12 CAEN vers 182 - ST LO</v>
          </cell>
          <cell r="O486" t="str">
            <v>AH0000034827</v>
          </cell>
          <cell r="P486" t="str">
            <v>AH0000034828</v>
          </cell>
        </row>
        <row r="487">
          <cell r="A487" t="str">
            <v>ARTENAY</v>
          </cell>
          <cell r="B487" t="str">
            <v>BRETAGNE</v>
          </cell>
          <cell r="C487" t="str">
            <v>182</v>
          </cell>
          <cell r="D487" t="str">
            <v>169</v>
          </cell>
          <cell r="E487" t="str">
            <v>GRANVILLE</v>
          </cell>
          <cell r="F487" t="str">
            <v>0F79 0F79 DESBOUIS GRESIL 70132081</v>
          </cell>
          <cell r="G487">
            <v>43889</v>
          </cell>
          <cell r="H487">
            <v>4</v>
          </cell>
          <cell r="I487">
            <v>120</v>
          </cell>
          <cell r="J487">
            <v>9.1199999999999992</v>
          </cell>
          <cell r="K487">
            <v>2</v>
          </cell>
          <cell r="L487">
            <v>0</v>
          </cell>
          <cell r="M487" t="str">
            <v>CE12 CAEN</v>
          </cell>
          <cell r="N487" t="str">
            <v>A enlever à CE12 CAEN vers 182 - ST LO</v>
          </cell>
          <cell r="O487" t="str">
            <v>AH0000034827</v>
          </cell>
          <cell r="P487" t="str">
            <v>AH0000034828</v>
          </cell>
        </row>
        <row r="488">
          <cell r="A488" t="str">
            <v>ARTENAY</v>
          </cell>
          <cell r="B488" t="str">
            <v>BRETAGNE</v>
          </cell>
          <cell r="C488" t="str">
            <v>182</v>
          </cell>
          <cell r="D488" t="str">
            <v>169</v>
          </cell>
          <cell r="E488" t="str">
            <v>GRANVILLE</v>
          </cell>
          <cell r="F488" t="str">
            <v>0F7B 0F7B DESBOUIS GRESIL_LOT1_70132091</v>
          </cell>
          <cell r="G488">
            <v>43889</v>
          </cell>
          <cell r="H488">
            <v>1</v>
          </cell>
          <cell r="I488">
            <v>14</v>
          </cell>
          <cell r="J488">
            <v>1.0640000000000001</v>
          </cell>
          <cell r="K488">
            <v>2</v>
          </cell>
          <cell r="L488">
            <v>0</v>
          </cell>
          <cell r="M488" t="str">
            <v>CE12 CAEN</v>
          </cell>
          <cell r="N488" t="str">
            <v>A enlever à CE12 CAEN vers 182 - ST LO</v>
          </cell>
          <cell r="O488" t="str">
            <v>AH0000034827</v>
          </cell>
          <cell r="P488" t="str">
            <v>AH0000034828</v>
          </cell>
        </row>
        <row r="489">
          <cell r="A489" t="str">
            <v>ARTENAY</v>
          </cell>
          <cell r="B489" t="str">
            <v>BRETAGNE</v>
          </cell>
          <cell r="C489" t="str">
            <v>182</v>
          </cell>
          <cell r="D489" t="str">
            <v>169</v>
          </cell>
          <cell r="E489" t="str">
            <v>GRANVILLE</v>
          </cell>
          <cell r="F489" t="str">
            <v>0F7C 0F7C DESBOUIS GRESIL_LOT2_70132091</v>
          </cell>
          <cell r="G489">
            <v>43889</v>
          </cell>
          <cell r="H489">
            <v>3</v>
          </cell>
          <cell r="I489">
            <v>92</v>
          </cell>
          <cell r="J489">
            <v>6.1639999999999997</v>
          </cell>
          <cell r="K489">
            <v>2</v>
          </cell>
          <cell r="L489">
            <v>0</v>
          </cell>
          <cell r="M489" t="str">
            <v>CE12 CAEN</v>
          </cell>
          <cell r="N489" t="str">
            <v>A enlever à CE12 CAEN vers 182 - ST LO</v>
          </cell>
          <cell r="O489" t="str">
            <v>AH0000034827</v>
          </cell>
          <cell r="P489" t="str">
            <v>AH0000034828</v>
          </cell>
        </row>
        <row r="490">
          <cell r="A490" t="str">
            <v>ARTENAY</v>
          </cell>
          <cell r="B490" t="str">
            <v>BRETAGNE</v>
          </cell>
          <cell r="C490" t="str">
            <v>182</v>
          </cell>
          <cell r="D490" t="str">
            <v>169</v>
          </cell>
          <cell r="E490" t="str">
            <v>GRANVILLE</v>
          </cell>
          <cell r="F490" t="str">
            <v>0F7D 0F7D DESBOUIS GRESIL 70132107</v>
          </cell>
          <cell r="G490">
            <v>43889</v>
          </cell>
          <cell r="H490">
            <v>4</v>
          </cell>
          <cell r="I490">
            <v>119</v>
          </cell>
          <cell r="J490">
            <v>9.0440000000000005</v>
          </cell>
          <cell r="K490">
            <v>2</v>
          </cell>
          <cell r="L490">
            <v>0</v>
          </cell>
          <cell r="M490" t="str">
            <v>CE12 CAEN</v>
          </cell>
          <cell r="N490" t="str">
            <v>A enlever à CE12 CAEN vers 182 - ST LO</v>
          </cell>
          <cell r="O490" t="str">
            <v>AH0000034827</v>
          </cell>
          <cell r="P490" t="str">
            <v>AH0000034828</v>
          </cell>
        </row>
        <row r="491">
          <cell r="A491" t="str">
            <v>ARTENAY</v>
          </cell>
          <cell r="B491" t="str">
            <v>BRETAGNE</v>
          </cell>
          <cell r="C491" t="str">
            <v>182</v>
          </cell>
          <cell r="D491" t="str">
            <v>169</v>
          </cell>
          <cell r="E491" t="str">
            <v>GRANVILLE</v>
          </cell>
          <cell r="F491" t="str">
            <v>0FER 0FER 56146 ATELIER REUNIS</v>
          </cell>
          <cell r="G491">
            <v>43888</v>
          </cell>
          <cell r="H491">
            <v>1</v>
          </cell>
          <cell r="I491">
            <v>13</v>
          </cell>
          <cell r="J491">
            <v>0.81899999999999995</v>
          </cell>
          <cell r="K491">
            <v>1</v>
          </cell>
          <cell r="L491">
            <v>0</v>
          </cell>
          <cell r="M491" t="str">
            <v>CE12 CAEN</v>
          </cell>
          <cell r="N491" t="str">
            <v>A enlever à CE12 CAEN vers 182 - ST LO</v>
          </cell>
          <cell r="O491" t="str">
            <v>AH0000035115</v>
          </cell>
        </row>
        <row r="492">
          <cell r="A492" t="str">
            <v>ARTENAY</v>
          </cell>
          <cell r="B492" t="str">
            <v>BRETAGNE</v>
          </cell>
          <cell r="C492" t="str">
            <v>182</v>
          </cell>
          <cell r="D492" t="str">
            <v>169</v>
          </cell>
          <cell r="E492" t="str">
            <v>GRANVILLE</v>
          </cell>
          <cell r="F492" t="str">
            <v>0FHP 0FHP ENGIE-S_D6_D_Q</v>
          </cell>
          <cell r="G492">
            <v>43888</v>
          </cell>
          <cell r="H492">
            <v>1</v>
          </cell>
          <cell r="I492">
            <v>2</v>
          </cell>
          <cell r="J492">
            <v>2.9600000000000001E-2</v>
          </cell>
          <cell r="K492">
            <v>1</v>
          </cell>
          <cell r="L492">
            <v>0</v>
          </cell>
          <cell r="M492" t="str">
            <v>CE12 CAEN</v>
          </cell>
          <cell r="N492" t="str">
            <v>A enlever à CE12 CAEN vers 182 - ST LO</v>
          </cell>
          <cell r="O492" t="str">
            <v>AH0000035115</v>
          </cell>
        </row>
        <row r="493">
          <cell r="A493" t="str">
            <v>ARTENAY</v>
          </cell>
          <cell r="B493" t="str">
            <v>BRETAGNE</v>
          </cell>
          <cell r="C493" t="str">
            <v>182</v>
          </cell>
          <cell r="D493" t="str">
            <v>169</v>
          </cell>
          <cell r="E493" t="str">
            <v>GRANVILLE</v>
          </cell>
          <cell r="F493" t="str">
            <v>0F53 0F53 ALINEA</v>
          </cell>
          <cell r="G493">
            <v>43888</v>
          </cell>
          <cell r="H493">
            <v>53</v>
          </cell>
          <cell r="I493">
            <v>212</v>
          </cell>
          <cell r="J493">
            <v>64.66</v>
          </cell>
          <cell r="K493">
            <v>0</v>
          </cell>
          <cell r="L493">
            <v>1</v>
          </cell>
          <cell r="M493" t="str">
            <v>CE12 CAEN</v>
          </cell>
          <cell r="N493" t="str">
            <v>A enlever à CE12 CAEN vers 182 - ST LO</v>
          </cell>
          <cell r="O493" t="str">
            <v>AH0000034425</v>
          </cell>
        </row>
        <row r="494">
          <cell r="A494" t="str">
            <v>CORBAS</v>
          </cell>
          <cell r="B494" t="str">
            <v>BRETAGNE</v>
          </cell>
          <cell r="C494" t="str">
            <v>182</v>
          </cell>
          <cell r="D494" t="str">
            <v>169</v>
          </cell>
          <cell r="E494" t="str">
            <v>GRANVILLE</v>
          </cell>
          <cell r="F494" t="str">
            <v>0FEC 0FEC S10_SFR_Type2</v>
          </cell>
          <cell r="G494">
            <v>43887</v>
          </cell>
          <cell r="H494">
            <v>1</v>
          </cell>
          <cell r="I494">
            <v>72</v>
          </cell>
          <cell r="J494">
            <v>0.66239999999999999</v>
          </cell>
          <cell r="K494">
            <v>1</v>
          </cell>
          <cell r="L494">
            <v>0</v>
          </cell>
          <cell r="M494" t="str">
            <v>CE12 CAEN</v>
          </cell>
          <cell r="N494" t="str">
            <v>A enlever à CE12 CAEN vers 182 - ST LO</v>
          </cell>
          <cell r="O494" t="str">
            <v>KS0000010137</v>
          </cell>
        </row>
        <row r="495">
          <cell r="A495" t="str">
            <v>CORBAS</v>
          </cell>
          <cell r="B495" t="str">
            <v>BRETAGNE</v>
          </cell>
          <cell r="C495" t="str">
            <v>182</v>
          </cell>
          <cell r="D495" t="str">
            <v>169</v>
          </cell>
          <cell r="E495" t="str">
            <v>GRANVILLE</v>
          </cell>
          <cell r="F495" t="str">
            <v>0FGD 0FGD S10_SFR_Type2</v>
          </cell>
          <cell r="G495">
            <v>43887</v>
          </cell>
          <cell r="H495">
            <v>1</v>
          </cell>
          <cell r="I495">
            <v>79</v>
          </cell>
          <cell r="J495">
            <v>0.73470000000000002</v>
          </cell>
          <cell r="K495">
            <v>1</v>
          </cell>
          <cell r="L495">
            <v>0</v>
          </cell>
          <cell r="M495" t="str">
            <v>CE12 CAEN</v>
          </cell>
          <cell r="N495" t="str">
            <v>A enlever à CE12 CAEN vers 182 - ST LO</v>
          </cell>
          <cell r="O495" t="str">
            <v>KS0000010137</v>
          </cell>
        </row>
        <row r="496">
          <cell r="A496" t="str">
            <v>CORBAS</v>
          </cell>
          <cell r="B496" t="str">
            <v>BRETAGNE</v>
          </cell>
          <cell r="C496" t="str">
            <v>182</v>
          </cell>
          <cell r="D496" t="str">
            <v>169</v>
          </cell>
          <cell r="E496" t="str">
            <v>GRANVILLE</v>
          </cell>
          <cell r="F496" t="str">
            <v>0FK8 0FK8 S10_SFR_Type2</v>
          </cell>
          <cell r="G496">
            <v>43887</v>
          </cell>
          <cell r="H496">
            <v>1</v>
          </cell>
          <cell r="I496">
            <v>29</v>
          </cell>
          <cell r="J496">
            <v>0.28129999999999999</v>
          </cell>
          <cell r="K496">
            <v>1</v>
          </cell>
          <cell r="L496">
            <v>0</v>
          </cell>
          <cell r="M496" t="str">
            <v>CE12 CAEN</v>
          </cell>
          <cell r="N496" t="str">
            <v>A enlever à CE12 CAEN vers 182 - ST LO</v>
          </cell>
          <cell r="O496" t="str">
            <v>KS0000010137</v>
          </cell>
        </row>
        <row r="497">
          <cell r="A497" t="str">
            <v>ARTENAY</v>
          </cell>
          <cell r="B497" t="str">
            <v>BRETAGNE</v>
          </cell>
          <cell r="C497" t="str">
            <v>182</v>
          </cell>
          <cell r="D497" t="str">
            <v>182</v>
          </cell>
          <cell r="E497" t="str">
            <v>ST LO</v>
          </cell>
          <cell r="F497" t="str">
            <v>0EBF 0EBF 192500 HOME SHOPPING M6 BOUTIQUE FEVRIER 2020</v>
          </cell>
          <cell r="G497">
            <v>43889</v>
          </cell>
          <cell r="H497">
            <v>4</v>
          </cell>
          <cell r="I497">
            <v>112</v>
          </cell>
          <cell r="J497">
            <v>8.9600000000000009</v>
          </cell>
          <cell r="K497">
            <v>2</v>
          </cell>
          <cell r="L497">
            <v>0</v>
          </cell>
          <cell r="M497" t="str">
            <v>CE12 CAEN</v>
          </cell>
          <cell r="N497" t="str">
            <v>A enlever à CE12 CAEN vers 182 - ST LO</v>
          </cell>
          <cell r="O497" t="str">
            <v>AH0000034836</v>
          </cell>
          <cell r="P497" t="str">
            <v>AH0000034837</v>
          </cell>
        </row>
        <row r="498">
          <cell r="A498" t="str">
            <v>ARTENAY</v>
          </cell>
          <cell r="B498" t="str">
            <v>BRETAGNE</v>
          </cell>
          <cell r="C498" t="str">
            <v>182</v>
          </cell>
          <cell r="D498" t="str">
            <v>182</v>
          </cell>
          <cell r="E498" t="str">
            <v>ST LO</v>
          </cell>
          <cell r="F498" t="str">
            <v>0F79 0F79 DESBOUIS GRESIL 70132081</v>
          </cell>
          <cell r="G498">
            <v>43889</v>
          </cell>
          <cell r="H498">
            <v>3</v>
          </cell>
          <cell r="I498">
            <v>65</v>
          </cell>
          <cell r="J498">
            <v>4.9400000000000004</v>
          </cell>
          <cell r="K498">
            <v>2</v>
          </cell>
          <cell r="L498">
            <v>0</v>
          </cell>
          <cell r="M498" t="str">
            <v>CE12 CAEN</v>
          </cell>
          <cell r="N498" t="str">
            <v>A enlever à CE12 CAEN vers 182 - ST LO</v>
          </cell>
          <cell r="O498" t="str">
            <v>AH0000034836</v>
          </cell>
          <cell r="P498" t="str">
            <v>AH0000034837</v>
          </cell>
        </row>
        <row r="499">
          <cell r="A499" t="str">
            <v>ARTENAY</v>
          </cell>
          <cell r="B499" t="str">
            <v>BRETAGNE</v>
          </cell>
          <cell r="C499" t="str">
            <v>182</v>
          </cell>
          <cell r="D499" t="str">
            <v>182</v>
          </cell>
          <cell r="E499" t="str">
            <v>ST LO</v>
          </cell>
          <cell r="F499" t="str">
            <v>0F7B 0F7B DESBOUIS GRESIL_LOT1_70132091</v>
          </cell>
          <cell r="G499">
            <v>43889</v>
          </cell>
          <cell r="H499">
            <v>1</v>
          </cell>
          <cell r="I499">
            <v>12</v>
          </cell>
          <cell r="J499">
            <v>0.91200000000000003</v>
          </cell>
          <cell r="K499">
            <v>2</v>
          </cell>
          <cell r="L499">
            <v>0</v>
          </cell>
          <cell r="M499" t="str">
            <v>CE12 CAEN</v>
          </cell>
          <cell r="N499" t="str">
            <v>A enlever à CE12 CAEN vers 182 - ST LO</v>
          </cell>
          <cell r="O499" t="str">
            <v>AH0000034836</v>
          </cell>
          <cell r="P499" t="str">
            <v>AH0000034837</v>
          </cell>
        </row>
        <row r="500">
          <cell r="A500" t="str">
            <v>ARTENAY</v>
          </cell>
          <cell r="B500" t="str">
            <v>BRETAGNE</v>
          </cell>
          <cell r="C500" t="str">
            <v>182</v>
          </cell>
          <cell r="D500" t="str">
            <v>182</v>
          </cell>
          <cell r="E500" t="str">
            <v>ST LO</v>
          </cell>
          <cell r="F500" t="str">
            <v>0F7C 0F7C DESBOUIS GRESIL_LOT2_70132091</v>
          </cell>
          <cell r="G500">
            <v>43889</v>
          </cell>
          <cell r="H500">
            <v>2</v>
          </cell>
          <cell r="I500">
            <v>43</v>
          </cell>
          <cell r="J500">
            <v>2.8809999999999998</v>
          </cell>
          <cell r="K500">
            <v>2</v>
          </cell>
          <cell r="L500">
            <v>0</v>
          </cell>
          <cell r="M500" t="str">
            <v>CE12 CAEN</v>
          </cell>
          <cell r="N500" t="str">
            <v>A enlever à CE12 CAEN vers 182 - ST LO</v>
          </cell>
          <cell r="O500" t="str">
            <v>AH0000034836</v>
          </cell>
          <cell r="P500" t="str">
            <v>AH0000034837</v>
          </cell>
        </row>
        <row r="501">
          <cell r="A501" t="str">
            <v>ARTENAY</v>
          </cell>
          <cell r="B501" t="str">
            <v>BRETAGNE</v>
          </cell>
          <cell r="C501" t="str">
            <v>182</v>
          </cell>
          <cell r="D501" t="str">
            <v>182</v>
          </cell>
          <cell r="E501" t="str">
            <v>ST LO</v>
          </cell>
          <cell r="F501" t="str">
            <v>0F7D 0F7D DESBOUIS GRESIL 70132107</v>
          </cell>
          <cell r="G501">
            <v>43889</v>
          </cell>
          <cell r="H501">
            <v>2</v>
          </cell>
          <cell r="I501">
            <v>64</v>
          </cell>
          <cell r="J501">
            <v>4.8639999999999999</v>
          </cell>
          <cell r="K501">
            <v>2</v>
          </cell>
          <cell r="L501">
            <v>0</v>
          </cell>
          <cell r="M501" t="str">
            <v>CE12 CAEN</v>
          </cell>
          <cell r="N501" t="str">
            <v>A enlever à CE12 CAEN vers 182 - ST LO</v>
          </cell>
          <cell r="O501" t="str">
            <v>AH0000034836</v>
          </cell>
          <cell r="P501" t="str">
            <v>AH0000034837</v>
          </cell>
        </row>
        <row r="502">
          <cell r="A502" t="str">
            <v>ARTENAY</v>
          </cell>
          <cell r="B502" t="str">
            <v>BRETAGNE</v>
          </cell>
          <cell r="C502" t="str">
            <v>182</v>
          </cell>
          <cell r="D502" t="str">
            <v>182</v>
          </cell>
          <cell r="E502" t="str">
            <v>ST LO</v>
          </cell>
          <cell r="F502" t="str">
            <v>0FHP 0FHP ENGIE-S_D6_D_Q</v>
          </cell>
          <cell r="G502">
            <v>43888</v>
          </cell>
          <cell r="H502">
            <v>1</v>
          </cell>
          <cell r="I502">
            <v>6</v>
          </cell>
          <cell r="J502">
            <v>8.8800000000000004E-2</v>
          </cell>
          <cell r="K502">
            <v>1</v>
          </cell>
          <cell r="L502">
            <v>0</v>
          </cell>
          <cell r="M502" t="str">
            <v>CE12 CAEN</v>
          </cell>
          <cell r="N502" t="str">
            <v>A enlever à CE12 CAEN vers 182 - ST LO</v>
          </cell>
          <cell r="O502" t="str">
            <v>AH0000035115</v>
          </cell>
        </row>
        <row r="503">
          <cell r="A503" t="str">
            <v>ARTENAY</v>
          </cell>
          <cell r="B503" t="str">
            <v>BRETAGNE</v>
          </cell>
          <cell r="C503" t="str">
            <v>182</v>
          </cell>
          <cell r="D503" t="str">
            <v>182</v>
          </cell>
          <cell r="E503" t="str">
            <v>ST LO</v>
          </cell>
          <cell r="F503" t="str">
            <v>0F53 0F53 ALINEA</v>
          </cell>
          <cell r="G503">
            <v>43889</v>
          </cell>
          <cell r="H503">
            <v>13</v>
          </cell>
          <cell r="I503">
            <v>48</v>
          </cell>
          <cell r="J503">
            <v>14.64</v>
          </cell>
          <cell r="K503">
            <v>1</v>
          </cell>
          <cell r="L503">
            <v>0</v>
          </cell>
          <cell r="M503" t="str">
            <v>CE12 CAEN</v>
          </cell>
          <cell r="N503" t="str">
            <v>A enlever à CE12 CAEN vers 182 - ST LO</v>
          </cell>
          <cell r="O503" t="str">
            <v>AH0000034437</v>
          </cell>
        </row>
        <row r="504">
          <cell r="A504" t="str">
            <v>CORBAS</v>
          </cell>
          <cell r="B504" t="str">
            <v>BRETAGNE</v>
          </cell>
          <cell r="C504" t="str">
            <v>182</v>
          </cell>
          <cell r="D504" t="str">
            <v>182</v>
          </cell>
          <cell r="E504" t="str">
            <v>ST LO</v>
          </cell>
          <cell r="F504" t="str">
            <v>0FEC 0FEC S10_SFR_Type2</v>
          </cell>
          <cell r="G504">
            <v>43887</v>
          </cell>
          <cell r="H504">
            <v>1</v>
          </cell>
          <cell r="I504">
            <v>85</v>
          </cell>
          <cell r="J504">
            <v>0.78200000000000003</v>
          </cell>
          <cell r="K504">
            <v>1</v>
          </cell>
          <cell r="L504">
            <v>0</v>
          </cell>
          <cell r="M504" t="str">
            <v>CE12 CAEN</v>
          </cell>
          <cell r="N504" t="str">
            <v>A enlever à CE12 CAEN vers 182 - ST LO</v>
          </cell>
          <cell r="O504" t="str">
            <v>KS0000010137</v>
          </cell>
        </row>
        <row r="505">
          <cell r="A505" t="str">
            <v>CORBAS</v>
          </cell>
          <cell r="B505" t="str">
            <v>BRETAGNE</v>
          </cell>
          <cell r="C505" t="str">
            <v>182</v>
          </cell>
          <cell r="D505" t="str">
            <v>182</v>
          </cell>
          <cell r="E505" t="str">
            <v>ST LO</v>
          </cell>
          <cell r="F505" t="str">
            <v>0FGD 0FGD S10_SFR_Type2</v>
          </cell>
          <cell r="G505">
            <v>43887</v>
          </cell>
          <cell r="H505">
            <v>1</v>
          </cell>
          <cell r="I505">
            <v>77</v>
          </cell>
          <cell r="J505">
            <v>0.71609999999999996</v>
          </cell>
          <cell r="K505">
            <v>1</v>
          </cell>
          <cell r="L505">
            <v>0</v>
          </cell>
          <cell r="M505" t="str">
            <v>CE12 CAEN</v>
          </cell>
          <cell r="N505" t="str">
            <v>A enlever à CE12 CAEN vers 182 - ST LO</v>
          </cell>
          <cell r="O505" t="str">
            <v>KS0000010137</v>
          </cell>
        </row>
        <row r="506">
          <cell r="A506" t="str">
            <v>CORBAS</v>
          </cell>
          <cell r="B506" t="str">
            <v>BRETAGNE</v>
          </cell>
          <cell r="C506" t="str">
            <v>182</v>
          </cell>
          <cell r="D506" t="str">
            <v>182</v>
          </cell>
          <cell r="E506" t="str">
            <v>ST LO</v>
          </cell>
          <cell r="F506" t="str">
            <v>0FK8 0FK8 S10_SFR_Type2</v>
          </cell>
          <cell r="G506">
            <v>43887</v>
          </cell>
          <cell r="H506">
            <v>1</v>
          </cell>
          <cell r="I506">
            <v>52</v>
          </cell>
          <cell r="J506">
            <v>0.50439999999999996</v>
          </cell>
          <cell r="K506">
            <v>1</v>
          </cell>
          <cell r="L506">
            <v>0</v>
          </cell>
          <cell r="M506" t="str">
            <v>CE12 CAEN</v>
          </cell>
          <cell r="N506" t="str">
            <v>A enlever à CE12 CAEN vers 182 - ST LO</v>
          </cell>
          <cell r="O506" t="str">
            <v>KS0000010137</v>
          </cell>
        </row>
        <row r="507">
          <cell r="A507" t="str">
            <v>ARTENAY</v>
          </cell>
          <cell r="B507" t="str">
            <v>BRETAGNE</v>
          </cell>
          <cell r="C507" t="str">
            <v>182</v>
          </cell>
          <cell r="D507" t="str">
            <v>296</v>
          </cell>
          <cell r="E507" t="str">
            <v>COUTANCES</v>
          </cell>
          <cell r="F507" t="str">
            <v>0EBF 0EBF 192500 HOME SHOPPING M6 BOUTIQUE FEVRIER 2020</v>
          </cell>
          <cell r="G507">
            <v>43889</v>
          </cell>
          <cell r="H507">
            <v>2</v>
          </cell>
          <cell r="I507">
            <v>66</v>
          </cell>
          <cell r="J507">
            <v>5.28</v>
          </cell>
          <cell r="K507">
            <v>1</v>
          </cell>
          <cell r="L507">
            <v>0</v>
          </cell>
          <cell r="M507" t="str">
            <v>CE12 CAEN</v>
          </cell>
          <cell r="N507" t="str">
            <v>A enlever à CE12 CAEN vers 182 - ST LO</v>
          </cell>
          <cell r="O507" t="str">
            <v>AH0000034851</v>
          </cell>
        </row>
        <row r="508">
          <cell r="A508" t="str">
            <v>ARTENAY</v>
          </cell>
          <cell r="B508" t="str">
            <v>BRETAGNE</v>
          </cell>
          <cell r="C508" t="str">
            <v>182</v>
          </cell>
          <cell r="D508" t="str">
            <v>296</v>
          </cell>
          <cell r="E508" t="str">
            <v>COUTANCES</v>
          </cell>
          <cell r="F508" t="str">
            <v>0F79 0F79 DESBOUIS GRESIL 70132081</v>
          </cell>
          <cell r="G508">
            <v>43889</v>
          </cell>
          <cell r="H508">
            <v>2</v>
          </cell>
          <cell r="I508">
            <v>37</v>
          </cell>
          <cell r="J508">
            <v>2.8119999999999998</v>
          </cell>
          <cell r="K508">
            <v>1</v>
          </cell>
          <cell r="L508">
            <v>0</v>
          </cell>
          <cell r="M508" t="str">
            <v>CE12 CAEN</v>
          </cell>
          <cell r="N508" t="str">
            <v>A enlever à CE12 CAEN vers 182 - ST LO</v>
          </cell>
          <cell r="O508" t="str">
            <v>AH0000034851</v>
          </cell>
        </row>
        <row r="509">
          <cell r="A509" t="str">
            <v>ARTENAY</v>
          </cell>
          <cell r="B509" t="str">
            <v>BRETAGNE</v>
          </cell>
          <cell r="C509" t="str">
            <v>182</v>
          </cell>
          <cell r="D509" t="str">
            <v>296</v>
          </cell>
          <cell r="E509" t="str">
            <v>COUTANCES</v>
          </cell>
          <cell r="F509" t="str">
            <v>0F7C 0F7C DESBOUIS GRESIL_LOT2_70132091</v>
          </cell>
          <cell r="G509">
            <v>43889</v>
          </cell>
          <cell r="H509">
            <v>1</v>
          </cell>
          <cell r="I509">
            <v>24</v>
          </cell>
          <cell r="J509">
            <v>1.6080000000000001</v>
          </cell>
          <cell r="K509">
            <v>1</v>
          </cell>
          <cell r="L509">
            <v>0</v>
          </cell>
          <cell r="M509" t="str">
            <v>CE12 CAEN</v>
          </cell>
          <cell r="N509" t="str">
            <v>A enlever à CE12 CAEN vers 182 - ST LO</v>
          </cell>
          <cell r="O509" t="str">
            <v>AH0000034851</v>
          </cell>
        </row>
        <row r="510">
          <cell r="A510" t="str">
            <v>ARTENAY</v>
          </cell>
          <cell r="B510" t="str">
            <v>BRETAGNE</v>
          </cell>
          <cell r="C510" t="str">
            <v>182</v>
          </cell>
          <cell r="D510" t="str">
            <v>296</v>
          </cell>
          <cell r="E510" t="str">
            <v>COUTANCES</v>
          </cell>
          <cell r="F510" t="str">
            <v>0F7D 0F7D DESBOUIS GRESIL 70132107</v>
          </cell>
          <cell r="G510">
            <v>43889</v>
          </cell>
          <cell r="H510">
            <v>2</v>
          </cell>
          <cell r="I510">
            <v>50</v>
          </cell>
          <cell r="J510">
            <v>3.8</v>
          </cell>
          <cell r="K510">
            <v>1</v>
          </cell>
          <cell r="L510">
            <v>0</v>
          </cell>
          <cell r="M510" t="str">
            <v>CE12 CAEN</v>
          </cell>
          <cell r="N510" t="str">
            <v>A enlever à CE12 CAEN vers 182 - ST LO</v>
          </cell>
          <cell r="O510" t="str">
            <v>AH0000034851</v>
          </cell>
        </row>
        <row r="511">
          <cell r="A511" t="str">
            <v>ARTENAY</v>
          </cell>
          <cell r="B511" t="str">
            <v>BRETAGNE</v>
          </cell>
          <cell r="C511" t="str">
            <v>182</v>
          </cell>
          <cell r="D511" t="str">
            <v>296</v>
          </cell>
          <cell r="E511" t="str">
            <v>COUTANCES</v>
          </cell>
          <cell r="F511" t="str">
            <v>0FHP 0FHP ENGIE-S_D6_D_Q</v>
          </cell>
          <cell r="G511">
            <v>43888</v>
          </cell>
          <cell r="H511">
            <v>1</v>
          </cell>
          <cell r="I511">
            <v>4</v>
          </cell>
          <cell r="J511">
            <v>5.9200000000000003E-2</v>
          </cell>
          <cell r="K511">
            <v>1</v>
          </cell>
          <cell r="L511">
            <v>0</v>
          </cell>
          <cell r="M511" t="str">
            <v>CE12 CAEN</v>
          </cell>
          <cell r="N511" t="str">
            <v>A enlever à CE12 CAEN vers 182 - ST LO</v>
          </cell>
          <cell r="O511" t="str">
            <v>AH0000035115</v>
          </cell>
        </row>
        <row r="512">
          <cell r="A512" t="str">
            <v>ARTENAY</v>
          </cell>
          <cell r="B512" t="str">
            <v>BRETAGNE</v>
          </cell>
          <cell r="C512" t="str">
            <v>182</v>
          </cell>
          <cell r="D512" t="str">
            <v>296</v>
          </cell>
          <cell r="E512" t="str">
            <v>COUTANCES</v>
          </cell>
          <cell r="F512" t="str">
            <v>0F53 0F53 ALINEA</v>
          </cell>
          <cell r="G512">
            <v>43889</v>
          </cell>
          <cell r="H512">
            <v>14</v>
          </cell>
          <cell r="I512">
            <v>44</v>
          </cell>
          <cell r="J512">
            <v>13.42</v>
          </cell>
          <cell r="K512">
            <v>1</v>
          </cell>
          <cell r="L512">
            <v>0</v>
          </cell>
          <cell r="M512" t="str">
            <v>CE12 CAEN</v>
          </cell>
          <cell r="N512" t="str">
            <v>A enlever à CE12 CAEN vers 182 - ST LO</v>
          </cell>
          <cell r="O512" t="str">
            <v>AH0000034453</v>
          </cell>
        </row>
        <row r="513">
          <cell r="A513" t="str">
            <v>CORBAS</v>
          </cell>
          <cell r="B513" t="str">
            <v>BRETAGNE</v>
          </cell>
          <cell r="C513" t="str">
            <v>182</v>
          </cell>
          <cell r="D513" t="str">
            <v>296</v>
          </cell>
          <cell r="E513" t="str">
            <v>COUTANCES</v>
          </cell>
          <cell r="F513" t="str">
            <v>0FEC 0FEC S10_SFR_Type2</v>
          </cell>
          <cell r="G513">
            <v>43887</v>
          </cell>
          <cell r="H513">
            <v>1</v>
          </cell>
          <cell r="I513">
            <v>46</v>
          </cell>
          <cell r="J513">
            <v>0.42320000000000002</v>
          </cell>
          <cell r="K513">
            <v>1</v>
          </cell>
          <cell r="L513">
            <v>0</v>
          </cell>
          <cell r="M513" t="str">
            <v>CE12 CAEN</v>
          </cell>
          <cell r="N513" t="str">
            <v>A enlever à CE12 CAEN vers 182 - ST LO</v>
          </cell>
          <cell r="O513" t="str">
            <v>KS0000010137</v>
          </cell>
        </row>
        <row r="514">
          <cell r="A514" t="str">
            <v>CORBAS</v>
          </cell>
          <cell r="B514" t="str">
            <v>BRETAGNE</v>
          </cell>
          <cell r="C514" t="str">
            <v>182</v>
          </cell>
          <cell r="D514" t="str">
            <v>296</v>
          </cell>
          <cell r="E514" t="str">
            <v>COUTANCES</v>
          </cell>
          <cell r="F514" t="str">
            <v>0FGD 0FGD S10_SFR_Type2</v>
          </cell>
          <cell r="G514">
            <v>43887</v>
          </cell>
          <cell r="H514">
            <v>1</v>
          </cell>
          <cell r="I514">
            <v>29</v>
          </cell>
          <cell r="J514">
            <v>0.2697</v>
          </cell>
          <cell r="K514">
            <v>1</v>
          </cell>
          <cell r="L514">
            <v>0</v>
          </cell>
          <cell r="M514" t="str">
            <v>CE12 CAEN</v>
          </cell>
          <cell r="N514" t="str">
            <v>A enlever à CE12 CAEN vers 182 - ST LO</v>
          </cell>
          <cell r="O514" t="str">
            <v>KS0000010137</v>
          </cell>
        </row>
        <row r="515">
          <cell r="A515" t="str">
            <v>CORBAS</v>
          </cell>
          <cell r="B515" t="str">
            <v>BRETAGNE</v>
          </cell>
          <cell r="C515" t="str">
            <v>182</v>
          </cell>
          <cell r="D515" t="str">
            <v>296</v>
          </cell>
          <cell r="E515" t="str">
            <v>COUTANCES</v>
          </cell>
          <cell r="F515" t="str">
            <v>0FK8 0FK8 S10_SFR_Type2</v>
          </cell>
          <cell r="G515">
            <v>43887</v>
          </cell>
          <cell r="H515">
            <v>1</v>
          </cell>
          <cell r="I515">
            <v>19</v>
          </cell>
          <cell r="J515">
            <v>0.18429999999999999</v>
          </cell>
          <cell r="K515">
            <v>1</v>
          </cell>
          <cell r="L515">
            <v>0</v>
          </cell>
          <cell r="M515" t="str">
            <v>CE12 CAEN</v>
          </cell>
          <cell r="N515" t="str">
            <v>A enlever à CE12 CAEN vers 182 - ST LO</v>
          </cell>
          <cell r="O515" t="str">
            <v>KS0000010137</v>
          </cell>
        </row>
        <row r="516">
          <cell r="A516" t="str">
            <v>ARTENAY</v>
          </cell>
          <cell r="B516" t="str">
            <v>BRETAGNE</v>
          </cell>
          <cell r="C516" t="str">
            <v>186</v>
          </cell>
          <cell r="D516" t="str">
            <v>185</v>
          </cell>
          <cell r="E516" t="str">
            <v>LORIENT</v>
          </cell>
          <cell r="F516" t="str">
            <v>0EBF 0EBF 192500 HOME SHOPPING M6 BOUTIQUE FEVRIER 2020</v>
          </cell>
          <cell r="G516">
            <v>43889</v>
          </cell>
          <cell r="H516">
            <v>10</v>
          </cell>
          <cell r="I516">
            <v>310</v>
          </cell>
          <cell r="J516">
            <v>24.8</v>
          </cell>
          <cell r="K516">
            <v>0</v>
          </cell>
          <cell r="L516">
            <v>1</v>
          </cell>
          <cell r="M516" t="str">
            <v>CE01 RENNES</v>
          </cell>
          <cell r="N516" t="str">
            <v>Aucune - Livraison Directe par CP</v>
          </cell>
          <cell r="O516" t="str">
            <v>AH0000034839</v>
          </cell>
        </row>
        <row r="517">
          <cell r="A517" t="str">
            <v>ARTENAY</v>
          </cell>
          <cell r="B517" t="str">
            <v>BRETAGNE</v>
          </cell>
          <cell r="C517" t="str">
            <v>186</v>
          </cell>
          <cell r="D517" t="str">
            <v>185</v>
          </cell>
          <cell r="E517" t="str">
            <v>LORIENT</v>
          </cell>
          <cell r="F517" t="str">
            <v>0F79 0F79 DESBOUIS GRESIL 70132081</v>
          </cell>
          <cell r="G517">
            <v>43889</v>
          </cell>
          <cell r="H517">
            <v>20</v>
          </cell>
          <cell r="I517">
            <v>404</v>
          </cell>
          <cell r="J517">
            <v>30.704000000000001</v>
          </cell>
          <cell r="K517">
            <v>0</v>
          </cell>
          <cell r="L517">
            <v>1</v>
          </cell>
          <cell r="M517" t="str">
            <v>CE01 RENNES</v>
          </cell>
          <cell r="N517" t="str">
            <v>Aucune - Livraison Directe par CP</v>
          </cell>
          <cell r="O517" t="str">
            <v>AH0000034839</v>
          </cell>
        </row>
        <row r="518">
          <cell r="A518" t="str">
            <v>ARTENAY</v>
          </cell>
          <cell r="B518" t="str">
            <v>BRETAGNE</v>
          </cell>
          <cell r="C518" t="str">
            <v>186</v>
          </cell>
          <cell r="D518" t="str">
            <v>185</v>
          </cell>
          <cell r="E518" t="str">
            <v>LORIENT</v>
          </cell>
          <cell r="F518" t="str">
            <v>0F7B 0F7B DESBOUIS GRESIL_LOT1_70132091</v>
          </cell>
          <cell r="G518">
            <v>43889</v>
          </cell>
          <cell r="H518">
            <v>2</v>
          </cell>
          <cell r="I518">
            <v>76</v>
          </cell>
          <cell r="J518">
            <v>5.7759999999999998</v>
          </cell>
          <cell r="K518">
            <v>0</v>
          </cell>
          <cell r="L518">
            <v>1</v>
          </cell>
          <cell r="M518" t="str">
            <v>CE01 RENNES</v>
          </cell>
          <cell r="N518" t="str">
            <v>Aucune - Livraison Directe par CP</v>
          </cell>
          <cell r="O518" t="str">
            <v>AH0000034839</v>
          </cell>
        </row>
        <row r="519">
          <cell r="A519" t="str">
            <v>ARTENAY</v>
          </cell>
          <cell r="B519" t="str">
            <v>BRETAGNE</v>
          </cell>
          <cell r="C519" t="str">
            <v>186</v>
          </cell>
          <cell r="D519" t="str">
            <v>185</v>
          </cell>
          <cell r="E519" t="str">
            <v>LORIENT</v>
          </cell>
          <cell r="F519" t="str">
            <v>0F7C 0F7C DESBOUIS GRESIL_LOT2_70132091</v>
          </cell>
          <cell r="G519">
            <v>43889</v>
          </cell>
          <cell r="H519">
            <v>13</v>
          </cell>
          <cell r="I519">
            <v>324</v>
          </cell>
          <cell r="J519">
            <v>21.707999999999998</v>
          </cell>
          <cell r="K519">
            <v>0</v>
          </cell>
          <cell r="L519">
            <v>1</v>
          </cell>
          <cell r="M519" t="str">
            <v>CE01 RENNES</v>
          </cell>
          <cell r="N519" t="str">
            <v>Aucune - Livraison Directe par CP</v>
          </cell>
          <cell r="O519" t="str">
            <v>AH0000034839</v>
          </cell>
        </row>
        <row r="520">
          <cell r="A520" t="str">
            <v>ARTENAY</v>
          </cell>
          <cell r="B520" t="str">
            <v>BRETAGNE</v>
          </cell>
          <cell r="C520" t="str">
            <v>186</v>
          </cell>
          <cell r="D520" t="str">
            <v>185</v>
          </cell>
          <cell r="E520" t="str">
            <v>LORIENT</v>
          </cell>
          <cell r="F520" t="str">
            <v>0F7D 0F7D DESBOUIS GRESIL 70132107</v>
          </cell>
          <cell r="G520">
            <v>43889</v>
          </cell>
          <cell r="H520">
            <v>22</v>
          </cell>
          <cell r="I520">
            <v>401</v>
          </cell>
          <cell r="J520">
            <v>30.475999999999999</v>
          </cell>
          <cell r="K520">
            <v>0</v>
          </cell>
          <cell r="L520">
            <v>1</v>
          </cell>
          <cell r="M520" t="str">
            <v>CE01 RENNES</v>
          </cell>
          <cell r="N520" t="str">
            <v>Aucune - Livraison Directe par CP</v>
          </cell>
          <cell r="O520" t="str">
            <v>AH0000034839</v>
          </cell>
        </row>
        <row r="521">
          <cell r="A521" t="str">
            <v>ARTENAY</v>
          </cell>
          <cell r="B521" t="str">
            <v>BRETAGNE</v>
          </cell>
          <cell r="C521" t="str">
            <v>186</v>
          </cell>
          <cell r="D521" t="str">
            <v>185</v>
          </cell>
          <cell r="E521" t="str">
            <v>LORIENT</v>
          </cell>
          <cell r="F521" t="str">
            <v>0FER 0FER 56146 ATELIER REUNIS</v>
          </cell>
          <cell r="G521">
            <v>43888</v>
          </cell>
          <cell r="H521">
            <v>2</v>
          </cell>
          <cell r="I521">
            <v>45</v>
          </cell>
          <cell r="J521">
            <v>2.835</v>
          </cell>
          <cell r="K521">
            <v>1</v>
          </cell>
          <cell r="L521">
            <v>0</v>
          </cell>
          <cell r="M521" t="str">
            <v>CE01 RENNES</v>
          </cell>
          <cell r="N521" t="str">
            <v>Aucune - Livraison Directe par CP</v>
          </cell>
          <cell r="O521" t="str">
            <v>AH0000035123</v>
          </cell>
        </row>
        <row r="522">
          <cell r="A522" t="str">
            <v>ARTENAY</v>
          </cell>
          <cell r="B522" t="str">
            <v>BRETAGNE</v>
          </cell>
          <cell r="C522" t="str">
            <v>186</v>
          </cell>
          <cell r="D522" t="str">
            <v>185</v>
          </cell>
          <cell r="E522" t="str">
            <v>LORIENT</v>
          </cell>
          <cell r="F522" t="str">
            <v>0FHP 0FHP ENGIE-S_D6_D_Q</v>
          </cell>
          <cell r="G522">
            <v>43888</v>
          </cell>
          <cell r="H522">
            <v>1</v>
          </cell>
          <cell r="I522">
            <v>17</v>
          </cell>
          <cell r="J522">
            <v>0.25159999999999999</v>
          </cell>
          <cell r="K522">
            <v>1</v>
          </cell>
          <cell r="L522">
            <v>0</v>
          </cell>
          <cell r="M522" t="str">
            <v>CE01 RENNES</v>
          </cell>
          <cell r="N522" t="str">
            <v>Aucune - Livraison Directe par CP</v>
          </cell>
          <cell r="O522" t="str">
            <v>AH0000035123</v>
          </cell>
        </row>
        <row r="523">
          <cell r="A523" t="str">
            <v>ARTENAY</v>
          </cell>
          <cell r="B523" t="str">
            <v>BRETAGNE</v>
          </cell>
          <cell r="C523" t="str">
            <v>186</v>
          </cell>
          <cell r="D523" t="str">
            <v>185</v>
          </cell>
          <cell r="E523" t="str">
            <v>LORIENT</v>
          </cell>
          <cell r="F523" t="str">
            <v>0F53 0F53 ALINEA</v>
          </cell>
          <cell r="G523">
            <v>43888</v>
          </cell>
          <cell r="H523">
            <v>60</v>
          </cell>
          <cell r="I523">
            <v>212</v>
          </cell>
          <cell r="J523">
            <v>64.66</v>
          </cell>
          <cell r="K523">
            <v>0</v>
          </cell>
          <cell r="L523">
            <v>1</v>
          </cell>
          <cell r="M523" t="str">
            <v>CE01 RENNES</v>
          </cell>
          <cell r="N523" t="str">
            <v>Aucune - Livraison Directe par CP</v>
          </cell>
          <cell r="O523" t="str">
            <v>AH0000034439</v>
          </cell>
        </row>
        <row r="524">
          <cell r="A524" t="str">
            <v>CORBAS</v>
          </cell>
          <cell r="B524" t="str">
            <v>BRETAGNE</v>
          </cell>
          <cell r="C524" t="str">
            <v>186</v>
          </cell>
          <cell r="D524" t="str">
            <v>185</v>
          </cell>
          <cell r="E524" t="str">
            <v>LORIENT</v>
          </cell>
          <cell r="F524" t="str">
            <v>0FEC 0FEC S10_SFR_Type2</v>
          </cell>
          <cell r="G524">
            <v>43887</v>
          </cell>
          <cell r="H524">
            <v>1</v>
          </cell>
          <cell r="I524">
            <v>222</v>
          </cell>
          <cell r="J524">
            <v>2.0424000000000002</v>
          </cell>
          <cell r="K524">
            <v>1</v>
          </cell>
          <cell r="L524">
            <v>0</v>
          </cell>
          <cell r="M524" t="str">
            <v>CE01 RENNES</v>
          </cell>
          <cell r="N524" t="str">
            <v>Aucune - Livraison Directe par CP</v>
          </cell>
          <cell r="O524" t="str">
            <v>KS0000010146</v>
          </cell>
        </row>
        <row r="525">
          <cell r="A525" t="str">
            <v>CORBAS</v>
          </cell>
          <cell r="B525" t="str">
            <v>BRETAGNE</v>
          </cell>
          <cell r="C525" t="str">
            <v>186</v>
          </cell>
          <cell r="D525" t="str">
            <v>185</v>
          </cell>
          <cell r="E525" t="str">
            <v>LORIENT</v>
          </cell>
          <cell r="F525" t="str">
            <v>0FGD 0FGD S10_SFR_Type2</v>
          </cell>
          <cell r="G525">
            <v>43887</v>
          </cell>
          <cell r="H525">
            <v>1</v>
          </cell>
          <cell r="I525">
            <v>180</v>
          </cell>
          <cell r="J525">
            <v>1.6739999999999999</v>
          </cell>
          <cell r="K525">
            <v>1</v>
          </cell>
          <cell r="L525">
            <v>0</v>
          </cell>
          <cell r="M525" t="str">
            <v>CE01 RENNES</v>
          </cell>
          <cell r="N525" t="str">
            <v>Aucune - Livraison Directe par CP</v>
          </cell>
          <cell r="O525" t="str">
            <v>KS0000010146</v>
          </cell>
        </row>
        <row r="526">
          <cell r="A526" t="str">
            <v>CORBAS</v>
          </cell>
          <cell r="B526" t="str">
            <v>BRETAGNE</v>
          </cell>
          <cell r="C526" t="str">
            <v>186</v>
          </cell>
          <cell r="D526" t="str">
            <v>185</v>
          </cell>
          <cell r="E526" t="str">
            <v>LORIENT</v>
          </cell>
          <cell r="F526" t="str">
            <v>0FK8 0FK8 S10_SFR_Type2</v>
          </cell>
          <cell r="G526">
            <v>43887</v>
          </cell>
          <cell r="H526">
            <v>1</v>
          </cell>
          <cell r="I526">
            <v>83</v>
          </cell>
          <cell r="J526">
            <v>0.80510000000000004</v>
          </cell>
          <cell r="K526">
            <v>1</v>
          </cell>
          <cell r="L526">
            <v>0</v>
          </cell>
          <cell r="M526" t="str">
            <v>CE01 RENNES</v>
          </cell>
          <cell r="N526" t="str">
            <v>Aucune - Livraison Directe par CP</v>
          </cell>
          <cell r="O526" t="str">
            <v>KS0000010146</v>
          </cell>
        </row>
        <row r="527">
          <cell r="A527" t="str">
            <v>ARTENAY</v>
          </cell>
          <cell r="B527" t="str">
            <v>BRETAGNE</v>
          </cell>
          <cell r="C527" t="str">
            <v>186</v>
          </cell>
          <cell r="D527" t="str">
            <v>186</v>
          </cell>
          <cell r="E527" t="str">
            <v>VANNES</v>
          </cell>
          <cell r="F527" t="str">
            <v>0EBF 0EBF 192500 HOME SHOPPING M6 BOUTIQUE FEVRIER 2020</v>
          </cell>
          <cell r="G527">
            <v>43889</v>
          </cell>
          <cell r="H527">
            <v>9</v>
          </cell>
          <cell r="I527">
            <v>282</v>
          </cell>
          <cell r="J527">
            <v>22.56</v>
          </cell>
          <cell r="K527">
            <v>0</v>
          </cell>
          <cell r="L527">
            <v>1</v>
          </cell>
          <cell r="M527" t="str">
            <v>CE01 RENNES</v>
          </cell>
          <cell r="N527" t="str">
            <v>Aucune - Livraison Directe par CP</v>
          </cell>
          <cell r="O527" t="str">
            <v>AH0000034840</v>
          </cell>
        </row>
        <row r="528">
          <cell r="A528" t="str">
            <v>ARTENAY</v>
          </cell>
          <cell r="B528" t="str">
            <v>BRETAGNE</v>
          </cell>
          <cell r="C528" t="str">
            <v>186</v>
          </cell>
          <cell r="D528" t="str">
            <v>186</v>
          </cell>
          <cell r="E528" t="str">
            <v>VANNES</v>
          </cell>
          <cell r="F528" t="str">
            <v>0F79 0F79 DESBOUIS GRESIL 70132081</v>
          </cell>
          <cell r="G528">
            <v>43889</v>
          </cell>
          <cell r="H528">
            <v>10</v>
          </cell>
          <cell r="I528">
            <v>258</v>
          </cell>
          <cell r="J528">
            <v>19.608000000000001</v>
          </cell>
          <cell r="K528">
            <v>0</v>
          </cell>
          <cell r="L528">
            <v>1</v>
          </cell>
          <cell r="M528" t="str">
            <v>CE01 RENNES</v>
          </cell>
          <cell r="N528" t="str">
            <v>Aucune - Livraison Directe par CP</v>
          </cell>
          <cell r="O528" t="str">
            <v>AH0000034840</v>
          </cell>
        </row>
        <row r="529">
          <cell r="A529" t="str">
            <v>ARTENAY</v>
          </cell>
          <cell r="B529" t="str">
            <v>BRETAGNE</v>
          </cell>
          <cell r="C529" t="str">
            <v>186</v>
          </cell>
          <cell r="D529" t="str">
            <v>186</v>
          </cell>
          <cell r="E529" t="str">
            <v>VANNES</v>
          </cell>
          <cell r="F529" t="str">
            <v>0F7B 0F7B DESBOUIS GRESIL_LOT1_70132091</v>
          </cell>
          <cell r="G529">
            <v>43889</v>
          </cell>
          <cell r="H529">
            <v>2</v>
          </cell>
          <cell r="I529">
            <v>46</v>
          </cell>
          <cell r="J529">
            <v>3.496</v>
          </cell>
          <cell r="K529">
            <v>0</v>
          </cell>
          <cell r="L529">
            <v>1</v>
          </cell>
          <cell r="M529" t="str">
            <v>CE01 RENNES</v>
          </cell>
          <cell r="N529" t="str">
            <v>Aucune - Livraison Directe par CP</v>
          </cell>
          <cell r="O529" t="str">
            <v>AH0000034840</v>
          </cell>
        </row>
        <row r="530">
          <cell r="A530" t="str">
            <v>ARTENAY</v>
          </cell>
          <cell r="B530" t="str">
            <v>BRETAGNE</v>
          </cell>
          <cell r="C530" t="str">
            <v>186</v>
          </cell>
          <cell r="D530" t="str">
            <v>186</v>
          </cell>
          <cell r="E530" t="str">
            <v>VANNES</v>
          </cell>
          <cell r="F530" t="str">
            <v>0F7C 0F7C DESBOUIS GRESIL_LOT2_70132091</v>
          </cell>
          <cell r="G530">
            <v>43889</v>
          </cell>
          <cell r="H530">
            <v>10</v>
          </cell>
          <cell r="I530">
            <v>240</v>
          </cell>
          <cell r="J530">
            <v>16.079999999999998</v>
          </cell>
          <cell r="K530">
            <v>0</v>
          </cell>
          <cell r="L530">
            <v>1</v>
          </cell>
          <cell r="M530" t="str">
            <v>CE01 RENNES</v>
          </cell>
          <cell r="N530" t="str">
            <v>Aucune - Livraison Directe par CP</v>
          </cell>
          <cell r="O530" t="str">
            <v>AH0000034840</v>
          </cell>
        </row>
        <row r="531">
          <cell r="A531" t="str">
            <v>ARTENAY</v>
          </cell>
          <cell r="B531" t="str">
            <v>BRETAGNE</v>
          </cell>
          <cell r="C531" t="str">
            <v>186</v>
          </cell>
          <cell r="D531" t="str">
            <v>186</v>
          </cell>
          <cell r="E531" t="str">
            <v>VANNES</v>
          </cell>
          <cell r="F531" t="str">
            <v>0F7D 0F7D DESBOUIS GRESIL 70132107</v>
          </cell>
          <cell r="G531">
            <v>43889</v>
          </cell>
          <cell r="H531">
            <v>12</v>
          </cell>
          <cell r="I531">
            <v>257</v>
          </cell>
          <cell r="J531">
            <v>19.532</v>
          </cell>
          <cell r="K531">
            <v>0</v>
          </cell>
          <cell r="L531">
            <v>1</v>
          </cell>
          <cell r="M531" t="str">
            <v>CE01 RENNES</v>
          </cell>
          <cell r="N531" t="str">
            <v>Aucune - Livraison Directe par CP</v>
          </cell>
          <cell r="O531" t="str">
            <v>AH0000034840</v>
          </cell>
        </row>
        <row r="532">
          <cell r="A532" t="str">
            <v>ARTENAY</v>
          </cell>
          <cell r="B532" t="str">
            <v>BRETAGNE</v>
          </cell>
          <cell r="C532" t="str">
            <v>186</v>
          </cell>
          <cell r="D532" t="str">
            <v>186</v>
          </cell>
          <cell r="E532" t="str">
            <v>VANNES</v>
          </cell>
          <cell r="F532" t="str">
            <v>0FER 0FER 56146 ATELIER REUNIS</v>
          </cell>
          <cell r="G532">
            <v>43888</v>
          </cell>
          <cell r="H532">
            <v>3</v>
          </cell>
          <cell r="I532">
            <v>107</v>
          </cell>
          <cell r="J532">
            <v>6.7409999999999997</v>
          </cell>
          <cell r="K532">
            <v>1</v>
          </cell>
          <cell r="L532">
            <v>0</v>
          </cell>
          <cell r="M532" t="str">
            <v>CE01 RENNES</v>
          </cell>
          <cell r="N532" t="str">
            <v>Aucune - Livraison Directe par CP</v>
          </cell>
          <cell r="O532" t="str">
            <v>AH0000035124</v>
          </cell>
        </row>
        <row r="533">
          <cell r="A533" t="str">
            <v>ARTENAY</v>
          </cell>
          <cell r="B533" t="str">
            <v>BRETAGNE</v>
          </cell>
          <cell r="C533" t="str">
            <v>186</v>
          </cell>
          <cell r="D533" t="str">
            <v>186</v>
          </cell>
          <cell r="E533" t="str">
            <v>VANNES</v>
          </cell>
          <cell r="F533" t="str">
            <v>0FHP 0FHP ENGIE-S_D6_D_Q</v>
          </cell>
          <cell r="G533">
            <v>43888</v>
          </cell>
          <cell r="H533">
            <v>1</v>
          </cell>
          <cell r="I533">
            <v>16</v>
          </cell>
          <cell r="J533">
            <v>0.23680000000000001</v>
          </cell>
          <cell r="K533">
            <v>1</v>
          </cell>
          <cell r="L533">
            <v>0</v>
          </cell>
          <cell r="M533" t="str">
            <v>CE01 RENNES</v>
          </cell>
          <cell r="N533" t="str">
            <v>Aucune - Livraison Directe par CP</v>
          </cell>
          <cell r="O533" t="str">
            <v>AH0000035124</v>
          </cell>
        </row>
        <row r="534">
          <cell r="A534" t="str">
            <v>ARTENAY</v>
          </cell>
          <cell r="B534" t="str">
            <v>BRETAGNE</v>
          </cell>
          <cell r="C534" t="str">
            <v>186</v>
          </cell>
          <cell r="D534" t="str">
            <v>186</v>
          </cell>
          <cell r="E534" t="str">
            <v>VANNES</v>
          </cell>
          <cell r="F534" t="str">
            <v>0F53 0F53 ALINEA</v>
          </cell>
          <cell r="G534">
            <v>43888</v>
          </cell>
          <cell r="H534">
            <v>88</v>
          </cell>
          <cell r="I534">
            <v>312</v>
          </cell>
          <cell r="J534">
            <v>95.16</v>
          </cell>
          <cell r="K534">
            <v>0</v>
          </cell>
          <cell r="L534">
            <v>1</v>
          </cell>
          <cell r="M534" t="str">
            <v>CE01 RENNES</v>
          </cell>
          <cell r="N534" t="str">
            <v>Aucune - Livraison Directe par CP</v>
          </cell>
          <cell r="O534" t="str">
            <v>AH0000034440</v>
          </cell>
        </row>
        <row r="535">
          <cell r="A535" t="str">
            <v>CORBAS</v>
          </cell>
          <cell r="B535" t="str">
            <v>BRETAGNE</v>
          </cell>
          <cell r="C535" t="str">
            <v>186</v>
          </cell>
          <cell r="D535" t="str">
            <v>186</v>
          </cell>
          <cell r="E535" t="str">
            <v>VANNES</v>
          </cell>
          <cell r="F535" t="str">
            <v>0FEC 0FEC S10_SFR_Type2</v>
          </cell>
          <cell r="G535">
            <v>43887</v>
          </cell>
          <cell r="H535">
            <v>1</v>
          </cell>
          <cell r="I535">
            <v>166</v>
          </cell>
          <cell r="J535">
            <v>1.5271999999999999</v>
          </cell>
          <cell r="K535">
            <v>1</v>
          </cell>
          <cell r="L535">
            <v>0</v>
          </cell>
          <cell r="M535" t="str">
            <v>CE01 RENNES</v>
          </cell>
          <cell r="N535" t="str">
            <v>Aucune - Livraison Directe par CP</v>
          </cell>
          <cell r="O535" t="str">
            <v>KS0000010147</v>
          </cell>
        </row>
        <row r="536">
          <cell r="A536" t="str">
            <v>CORBAS</v>
          </cell>
          <cell r="B536" t="str">
            <v>BRETAGNE</v>
          </cell>
          <cell r="C536" t="str">
            <v>186</v>
          </cell>
          <cell r="D536" t="str">
            <v>186</v>
          </cell>
          <cell r="E536" t="str">
            <v>VANNES</v>
          </cell>
          <cell r="F536" t="str">
            <v>0FGD 0FGD S10_SFR_Type2</v>
          </cell>
          <cell r="G536">
            <v>43887</v>
          </cell>
          <cell r="H536">
            <v>1</v>
          </cell>
          <cell r="I536">
            <v>165</v>
          </cell>
          <cell r="J536">
            <v>1.5345</v>
          </cell>
          <cell r="K536">
            <v>1</v>
          </cell>
          <cell r="L536">
            <v>0</v>
          </cell>
          <cell r="M536" t="str">
            <v>CE01 RENNES</v>
          </cell>
          <cell r="N536" t="str">
            <v>Aucune - Livraison Directe par CP</v>
          </cell>
          <cell r="O536" t="str">
            <v>KS0000010147</v>
          </cell>
        </row>
        <row r="537">
          <cell r="A537" t="str">
            <v>CORBAS</v>
          </cell>
          <cell r="B537" t="str">
            <v>BRETAGNE</v>
          </cell>
          <cell r="C537" t="str">
            <v>186</v>
          </cell>
          <cell r="D537" t="str">
            <v>186</v>
          </cell>
          <cell r="E537" t="str">
            <v>VANNES</v>
          </cell>
          <cell r="F537" t="str">
            <v>0FK8 0FK8 S10_SFR_Type2</v>
          </cell>
          <cell r="G537">
            <v>43887</v>
          </cell>
          <cell r="H537">
            <v>1</v>
          </cell>
          <cell r="I537">
            <v>86</v>
          </cell>
          <cell r="J537">
            <v>0.83420000000000005</v>
          </cell>
          <cell r="K537">
            <v>1</v>
          </cell>
          <cell r="L537">
            <v>0</v>
          </cell>
          <cell r="M537" t="str">
            <v>CE01 RENNES</v>
          </cell>
          <cell r="N537" t="str">
            <v>Aucune - Livraison Directe par CP</v>
          </cell>
          <cell r="O537" t="str">
            <v>KS0000010147</v>
          </cell>
        </row>
        <row r="538">
          <cell r="A538" t="str">
            <v>ARTENAY</v>
          </cell>
          <cell r="B538" t="str">
            <v>BRETAGNE</v>
          </cell>
          <cell r="C538" t="str">
            <v>186</v>
          </cell>
          <cell r="D538" t="str">
            <v>187</v>
          </cell>
          <cell r="E538" t="str">
            <v>PONTIVY</v>
          </cell>
          <cell r="F538" t="str">
            <v>0EBF 0EBF 192500 HOME SHOPPING M6 BOUTIQUE FEVRIER 2020</v>
          </cell>
          <cell r="G538">
            <v>43889</v>
          </cell>
          <cell r="H538">
            <v>3</v>
          </cell>
          <cell r="I538">
            <v>80</v>
          </cell>
          <cell r="J538">
            <v>6.4</v>
          </cell>
          <cell r="K538">
            <v>1</v>
          </cell>
          <cell r="L538">
            <v>0</v>
          </cell>
          <cell r="M538" t="str">
            <v>CE01 RENNES</v>
          </cell>
          <cell r="N538" t="str">
            <v>A livrer de ADX 186 - VANNES vers 187 - PONTIVY</v>
          </cell>
          <cell r="O538" t="str">
            <v>AH0000034841</v>
          </cell>
        </row>
        <row r="539">
          <cell r="A539" t="str">
            <v>ARTENAY</v>
          </cell>
          <cell r="B539" t="str">
            <v>BRETAGNE</v>
          </cell>
          <cell r="C539" t="str">
            <v>186</v>
          </cell>
          <cell r="D539" t="str">
            <v>187</v>
          </cell>
          <cell r="E539" t="str">
            <v>PONTIVY</v>
          </cell>
          <cell r="F539" t="str">
            <v>0F79 0F79 DESBOUIS GRESIL 70132081</v>
          </cell>
          <cell r="G539">
            <v>43889</v>
          </cell>
          <cell r="H539">
            <v>2</v>
          </cell>
          <cell r="I539">
            <v>42</v>
          </cell>
          <cell r="J539">
            <v>3.1920000000000002</v>
          </cell>
          <cell r="K539">
            <v>1</v>
          </cell>
          <cell r="L539">
            <v>0</v>
          </cell>
          <cell r="M539" t="str">
            <v>CE01 RENNES</v>
          </cell>
          <cell r="N539" t="str">
            <v>A livrer de ADX 186 - VANNES vers 187 - PONTIVY</v>
          </cell>
          <cell r="O539" t="str">
            <v>AH0000034841</v>
          </cell>
        </row>
        <row r="540">
          <cell r="A540" t="str">
            <v>ARTENAY</v>
          </cell>
          <cell r="B540" t="str">
            <v>BRETAGNE</v>
          </cell>
          <cell r="C540" t="str">
            <v>186</v>
          </cell>
          <cell r="D540" t="str">
            <v>187</v>
          </cell>
          <cell r="E540" t="str">
            <v>PONTIVY</v>
          </cell>
          <cell r="F540" t="str">
            <v>0F7B 0F7B DESBOUIS GRESIL_LOT1_70132091</v>
          </cell>
          <cell r="G540">
            <v>43889</v>
          </cell>
          <cell r="H540">
            <v>1</v>
          </cell>
          <cell r="I540">
            <v>9</v>
          </cell>
          <cell r="J540">
            <v>0.68400000000000005</v>
          </cell>
          <cell r="K540">
            <v>1</v>
          </cell>
          <cell r="L540">
            <v>0</v>
          </cell>
          <cell r="M540" t="str">
            <v>CE01 RENNES</v>
          </cell>
          <cell r="N540" t="str">
            <v>A livrer de ADX 186 - VANNES vers 187 - PONTIVY</v>
          </cell>
          <cell r="O540" t="str">
            <v>AH0000034841</v>
          </cell>
        </row>
        <row r="541">
          <cell r="A541" t="str">
            <v>ARTENAY</v>
          </cell>
          <cell r="B541" t="str">
            <v>BRETAGNE</v>
          </cell>
          <cell r="C541" t="str">
            <v>186</v>
          </cell>
          <cell r="D541" t="str">
            <v>187</v>
          </cell>
          <cell r="E541" t="str">
            <v>PONTIVY</v>
          </cell>
          <cell r="F541" t="str">
            <v>0F7C 0F7C DESBOUIS GRESIL_LOT2_70132091</v>
          </cell>
          <cell r="G541">
            <v>43889</v>
          </cell>
          <cell r="H541">
            <v>1</v>
          </cell>
          <cell r="I541">
            <v>26</v>
          </cell>
          <cell r="J541">
            <v>1.742</v>
          </cell>
          <cell r="K541">
            <v>1</v>
          </cell>
          <cell r="L541">
            <v>0</v>
          </cell>
          <cell r="M541" t="str">
            <v>CE01 RENNES</v>
          </cell>
          <cell r="N541" t="str">
            <v>A livrer de ADX 186 - VANNES vers 187 - PONTIVY</v>
          </cell>
          <cell r="O541" t="str">
            <v>AH0000034841</v>
          </cell>
        </row>
        <row r="542">
          <cell r="A542" t="str">
            <v>ARTENAY</v>
          </cell>
          <cell r="B542" t="str">
            <v>BRETAGNE</v>
          </cell>
          <cell r="C542" t="str">
            <v>186</v>
          </cell>
          <cell r="D542" t="str">
            <v>187</v>
          </cell>
          <cell r="E542" t="str">
            <v>PONTIVY</v>
          </cell>
          <cell r="F542" t="str">
            <v>0F7D 0F7D DESBOUIS GRESIL 70132107</v>
          </cell>
          <cell r="G542">
            <v>43889</v>
          </cell>
          <cell r="H542">
            <v>2</v>
          </cell>
          <cell r="I542">
            <v>42</v>
          </cell>
          <cell r="J542">
            <v>3.1920000000000002</v>
          </cell>
          <cell r="K542">
            <v>1</v>
          </cell>
          <cell r="L542">
            <v>0</v>
          </cell>
          <cell r="M542" t="str">
            <v>CE01 RENNES</v>
          </cell>
          <cell r="N542" t="str">
            <v>A livrer de ADX 186 - VANNES vers 187 - PONTIVY</v>
          </cell>
          <cell r="O542" t="str">
            <v>AH0000034841</v>
          </cell>
        </row>
        <row r="543">
          <cell r="A543" t="str">
            <v>ARTENAY</v>
          </cell>
          <cell r="B543" t="str">
            <v>BRETAGNE</v>
          </cell>
          <cell r="C543" t="str">
            <v>186</v>
          </cell>
          <cell r="D543" t="str">
            <v>187</v>
          </cell>
          <cell r="E543" t="str">
            <v>PONTIVY</v>
          </cell>
          <cell r="F543" t="str">
            <v>0FER 0FER 56146 ATELIER REUNIS</v>
          </cell>
          <cell r="G543">
            <v>43888</v>
          </cell>
          <cell r="H543">
            <v>1</v>
          </cell>
          <cell r="I543">
            <v>9</v>
          </cell>
          <cell r="J543">
            <v>0.56699999999999995</v>
          </cell>
          <cell r="K543">
            <v>1</v>
          </cell>
          <cell r="L543">
            <v>0</v>
          </cell>
          <cell r="M543" t="str">
            <v>CE01 RENNES</v>
          </cell>
          <cell r="N543" t="str">
            <v>A livrer de ADX 186 - VANNES vers 187 - PONTIVY</v>
          </cell>
          <cell r="O543" t="str">
            <v>AH0000035124</v>
          </cell>
        </row>
        <row r="544">
          <cell r="A544" t="str">
            <v>ARTENAY</v>
          </cell>
          <cell r="B544" t="str">
            <v>BRETAGNE</v>
          </cell>
          <cell r="C544" t="str">
            <v>186</v>
          </cell>
          <cell r="D544" t="str">
            <v>187</v>
          </cell>
          <cell r="E544" t="str">
            <v>PONTIVY</v>
          </cell>
          <cell r="F544" t="str">
            <v>0FHP 0FHP ENGIE-S_D6_D_Q</v>
          </cell>
          <cell r="G544">
            <v>43888</v>
          </cell>
          <cell r="H544">
            <v>1</v>
          </cell>
          <cell r="I544">
            <v>8</v>
          </cell>
          <cell r="J544">
            <v>0.11840000000000001</v>
          </cell>
          <cell r="K544">
            <v>1</v>
          </cell>
          <cell r="L544">
            <v>0</v>
          </cell>
          <cell r="M544" t="str">
            <v>CE01 RENNES</v>
          </cell>
          <cell r="N544" t="str">
            <v>A livrer de ADX 186 - VANNES vers 187 - PONTIVY</v>
          </cell>
          <cell r="O544" t="str">
            <v>AH0000035124</v>
          </cell>
        </row>
        <row r="545">
          <cell r="A545" t="str">
            <v>ARTENAY</v>
          </cell>
          <cell r="B545" t="str">
            <v>BRETAGNE</v>
          </cell>
          <cell r="C545" t="str">
            <v>186</v>
          </cell>
          <cell r="D545" t="str">
            <v>187</v>
          </cell>
          <cell r="E545" t="str">
            <v>PONTIVY</v>
          </cell>
          <cell r="F545" t="str">
            <v>0F53 0F53 ALINEA</v>
          </cell>
          <cell r="G545">
            <v>43888</v>
          </cell>
          <cell r="H545">
            <v>19</v>
          </cell>
          <cell r="I545">
            <v>71</v>
          </cell>
          <cell r="J545">
            <v>21.655000000000001</v>
          </cell>
          <cell r="K545">
            <v>1</v>
          </cell>
          <cell r="L545">
            <v>0</v>
          </cell>
          <cell r="M545" t="str">
            <v>CE01 RENNES</v>
          </cell>
          <cell r="N545" t="str">
            <v>A livrer de ADX 186 - VANNES vers 187 - PONTIVY</v>
          </cell>
          <cell r="O545" t="str">
            <v>AH0000034441</v>
          </cell>
        </row>
        <row r="546">
          <cell r="A546" t="str">
            <v>CORBAS</v>
          </cell>
          <cell r="B546" t="str">
            <v>BRETAGNE</v>
          </cell>
          <cell r="C546" t="str">
            <v>186</v>
          </cell>
          <cell r="D546" t="str">
            <v>187</v>
          </cell>
          <cell r="E546" t="str">
            <v>PONTIVY</v>
          </cell>
          <cell r="F546" t="str">
            <v>0FEC 0FEC S10_SFR_Type2</v>
          </cell>
          <cell r="G546">
            <v>43887</v>
          </cell>
          <cell r="H546">
            <v>1</v>
          </cell>
          <cell r="I546">
            <v>54</v>
          </cell>
          <cell r="J546">
            <v>0.49680000000000002</v>
          </cell>
          <cell r="K546">
            <v>1</v>
          </cell>
          <cell r="L546">
            <v>0</v>
          </cell>
          <cell r="M546" t="str">
            <v>CE01 RENNES</v>
          </cell>
          <cell r="N546" t="str">
            <v>A livrer de ADX 186 - VANNES vers 187 - PONTIVY</v>
          </cell>
          <cell r="O546" t="str">
            <v>KS0000010147</v>
          </cell>
        </row>
        <row r="547">
          <cell r="A547" t="str">
            <v>CORBAS</v>
          </cell>
          <cell r="B547" t="str">
            <v>BRETAGNE</v>
          </cell>
          <cell r="C547" t="str">
            <v>186</v>
          </cell>
          <cell r="D547" t="str">
            <v>187</v>
          </cell>
          <cell r="E547" t="str">
            <v>PONTIVY</v>
          </cell>
          <cell r="F547" t="str">
            <v>0FGD 0FGD S10_SFR_Type2</v>
          </cell>
          <cell r="G547">
            <v>43887</v>
          </cell>
          <cell r="H547">
            <v>1</v>
          </cell>
          <cell r="I547">
            <v>32</v>
          </cell>
          <cell r="J547">
            <v>0.29759999999999998</v>
          </cell>
          <cell r="K547">
            <v>1</v>
          </cell>
          <cell r="L547">
            <v>0</v>
          </cell>
          <cell r="M547" t="str">
            <v>CE01 RENNES</v>
          </cell>
          <cell r="N547" t="str">
            <v>A livrer de ADX 186 - VANNES vers 187 - PONTIVY</v>
          </cell>
          <cell r="O547" t="str">
            <v>KS0000010147</v>
          </cell>
        </row>
        <row r="548">
          <cell r="A548" t="str">
            <v>CORBAS</v>
          </cell>
          <cell r="B548" t="str">
            <v>BRETAGNE</v>
          </cell>
          <cell r="C548" t="str">
            <v>186</v>
          </cell>
          <cell r="D548" t="str">
            <v>187</v>
          </cell>
          <cell r="E548" t="str">
            <v>PONTIVY</v>
          </cell>
          <cell r="F548" t="str">
            <v>0FK8 0FK8 S10_SFR_Type2</v>
          </cell>
          <cell r="G548">
            <v>43887</v>
          </cell>
          <cell r="H548">
            <v>1</v>
          </cell>
          <cell r="I548">
            <v>20</v>
          </cell>
          <cell r="J548">
            <v>0.19400000000000001</v>
          </cell>
          <cell r="K548">
            <v>1</v>
          </cell>
          <cell r="L548">
            <v>0</v>
          </cell>
          <cell r="M548" t="str">
            <v>CE01 RENNES</v>
          </cell>
          <cell r="N548" t="str">
            <v>A livrer de ADX 186 - VANNES vers 187 - PONTIVY</v>
          </cell>
          <cell r="O548" t="str">
            <v>KS0000010147</v>
          </cell>
        </row>
        <row r="549">
          <cell r="A549" t="str">
            <v>ARTENAY</v>
          </cell>
          <cell r="B549" t="str">
            <v>BRETAGNE</v>
          </cell>
          <cell r="C549" t="str">
            <v>190</v>
          </cell>
          <cell r="D549" t="str">
            <v>141</v>
          </cell>
          <cell r="E549" t="str">
            <v>ARGENTAN</v>
          </cell>
          <cell r="F549" t="str">
            <v>0EBF 0EBF 192500 HOME SHOPPING M6 BOUTIQUE FEVRIER 2020</v>
          </cell>
          <cell r="G549">
            <v>43889</v>
          </cell>
          <cell r="H549">
            <v>3</v>
          </cell>
          <cell r="I549">
            <v>84</v>
          </cell>
          <cell r="J549">
            <v>6.72</v>
          </cell>
          <cell r="K549">
            <v>1</v>
          </cell>
          <cell r="L549">
            <v>0</v>
          </cell>
          <cell r="M549" t="str">
            <v>CE12 CAEN</v>
          </cell>
          <cell r="N549" t="str">
            <v>A livrer de ADX 190 - ALENCON vers 141 - ARGENTAN</v>
          </cell>
          <cell r="O549" t="str">
            <v>AH0000034825</v>
          </cell>
        </row>
        <row r="550">
          <cell r="A550" t="str">
            <v>ARTENAY</v>
          </cell>
          <cell r="B550" t="str">
            <v>BRETAGNE</v>
          </cell>
          <cell r="C550" t="str">
            <v>190</v>
          </cell>
          <cell r="D550" t="str">
            <v>141</v>
          </cell>
          <cell r="E550" t="str">
            <v>ARGENTAN</v>
          </cell>
          <cell r="F550" t="str">
            <v>0F79 0F79 DESBOUIS GRESIL 70132081</v>
          </cell>
          <cell r="G550">
            <v>43889</v>
          </cell>
          <cell r="H550">
            <v>1</v>
          </cell>
          <cell r="I550">
            <v>23</v>
          </cell>
          <cell r="J550">
            <v>1.748</v>
          </cell>
          <cell r="K550">
            <v>1</v>
          </cell>
          <cell r="L550">
            <v>0</v>
          </cell>
          <cell r="M550" t="str">
            <v>CE12 CAEN</v>
          </cell>
          <cell r="N550" t="str">
            <v>A livrer de ADX 190 - ALENCON vers 141 - ARGENTAN</v>
          </cell>
          <cell r="O550" t="str">
            <v>AH0000034825</v>
          </cell>
        </row>
        <row r="551">
          <cell r="A551" t="str">
            <v>ARTENAY</v>
          </cell>
          <cell r="B551" t="str">
            <v>BRETAGNE</v>
          </cell>
          <cell r="C551" t="str">
            <v>190</v>
          </cell>
          <cell r="D551" t="str">
            <v>141</v>
          </cell>
          <cell r="E551" t="str">
            <v>ARGENTAN</v>
          </cell>
          <cell r="F551" t="str">
            <v>0F7B 0F7B DESBOUIS GRESIL_LOT1_70132091</v>
          </cell>
          <cell r="G551">
            <v>43889</v>
          </cell>
          <cell r="H551">
            <v>1</v>
          </cell>
          <cell r="I551">
            <v>12</v>
          </cell>
          <cell r="J551">
            <v>0.91200000000000003</v>
          </cell>
          <cell r="K551">
            <v>1</v>
          </cell>
          <cell r="L551">
            <v>0</v>
          </cell>
          <cell r="M551" t="str">
            <v>CE12 CAEN</v>
          </cell>
          <cell r="N551" t="str">
            <v>A livrer de ADX 190 - ALENCON vers 141 - ARGENTAN</v>
          </cell>
          <cell r="O551" t="str">
            <v>AH0000034825</v>
          </cell>
        </row>
        <row r="552">
          <cell r="A552" t="str">
            <v>ARTENAY</v>
          </cell>
          <cell r="B552" t="str">
            <v>BRETAGNE</v>
          </cell>
          <cell r="C552" t="str">
            <v>190</v>
          </cell>
          <cell r="D552" t="str">
            <v>141</v>
          </cell>
          <cell r="E552" t="str">
            <v>ARGENTAN</v>
          </cell>
          <cell r="F552" t="str">
            <v>0F7C 0F7C DESBOUIS GRESIL_LOT2_70132091</v>
          </cell>
          <cell r="G552">
            <v>43889</v>
          </cell>
          <cell r="H552">
            <v>1</v>
          </cell>
          <cell r="I552">
            <v>26</v>
          </cell>
          <cell r="J552">
            <v>1.742</v>
          </cell>
          <cell r="K552">
            <v>1</v>
          </cell>
          <cell r="L552">
            <v>0</v>
          </cell>
          <cell r="M552" t="str">
            <v>CE12 CAEN</v>
          </cell>
          <cell r="N552" t="str">
            <v>A livrer de ADX 190 - ALENCON vers 141 - ARGENTAN</v>
          </cell>
          <cell r="O552" t="str">
            <v>AH0000034825</v>
          </cell>
        </row>
        <row r="553">
          <cell r="A553" t="str">
            <v>ARTENAY</v>
          </cell>
          <cell r="B553" t="str">
            <v>BRETAGNE</v>
          </cell>
          <cell r="C553" t="str">
            <v>190</v>
          </cell>
          <cell r="D553" t="str">
            <v>141</v>
          </cell>
          <cell r="E553" t="str">
            <v>ARGENTAN</v>
          </cell>
          <cell r="F553" t="str">
            <v>0F7D 0F7D DESBOUIS GRESIL 70132107</v>
          </cell>
          <cell r="G553">
            <v>43889</v>
          </cell>
          <cell r="H553">
            <v>2</v>
          </cell>
          <cell r="I553">
            <v>45</v>
          </cell>
          <cell r="J553">
            <v>3.42</v>
          </cell>
          <cell r="K553">
            <v>1</v>
          </cell>
          <cell r="L553">
            <v>0</v>
          </cell>
          <cell r="M553" t="str">
            <v>CE12 CAEN</v>
          </cell>
          <cell r="N553" t="str">
            <v>A livrer de ADX 190 - ALENCON vers 141 - ARGENTAN</v>
          </cell>
          <cell r="O553" t="str">
            <v>AH0000034825</v>
          </cell>
        </row>
        <row r="554">
          <cell r="A554" t="str">
            <v>ARTENAY</v>
          </cell>
          <cell r="B554" t="str">
            <v>BRETAGNE</v>
          </cell>
          <cell r="C554" t="str">
            <v>190</v>
          </cell>
          <cell r="D554" t="str">
            <v>141</v>
          </cell>
          <cell r="E554" t="str">
            <v>ARGENTAN</v>
          </cell>
          <cell r="F554" t="str">
            <v>0FHP 0FHP ENGIE-S_D6_D_Q</v>
          </cell>
          <cell r="G554">
            <v>43888</v>
          </cell>
          <cell r="H554">
            <v>1</v>
          </cell>
          <cell r="I554">
            <v>5</v>
          </cell>
          <cell r="J554">
            <v>7.3999999999999996E-2</v>
          </cell>
          <cell r="K554">
            <v>1</v>
          </cell>
          <cell r="L554">
            <v>0</v>
          </cell>
          <cell r="M554" t="str">
            <v>CE12 CAEN</v>
          </cell>
          <cell r="N554" t="str">
            <v>A livrer de ADX 190 - ALENCON vers 141 - ARGENTAN</v>
          </cell>
          <cell r="O554" t="str">
            <v>AH0000035113</v>
          </cell>
        </row>
        <row r="555">
          <cell r="A555" t="str">
            <v>ARTENAY</v>
          </cell>
          <cell r="B555" t="str">
            <v>BRETAGNE</v>
          </cell>
          <cell r="C555" t="str">
            <v>190</v>
          </cell>
          <cell r="D555" t="str">
            <v>141</v>
          </cell>
          <cell r="E555" t="str">
            <v>ARGENTAN</v>
          </cell>
          <cell r="F555" t="str">
            <v>0F53 0F53 ALINEA</v>
          </cell>
          <cell r="G555">
            <v>43889</v>
          </cell>
          <cell r="H555">
            <v>10</v>
          </cell>
          <cell r="I555">
            <v>37</v>
          </cell>
          <cell r="J555">
            <v>11.285</v>
          </cell>
          <cell r="K555">
            <v>1</v>
          </cell>
          <cell r="L555">
            <v>0</v>
          </cell>
          <cell r="M555" t="str">
            <v>CE12 CAEN</v>
          </cell>
          <cell r="N555" t="str">
            <v>A livrer de ADX 190 - ALENCON vers 141 - ARGENTAN</v>
          </cell>
          <cell r="O555" t="str">
            <v>AH0000034423</v>
          </cell>
        </row>
        <row r="556">
          <cell r="A556" t="str">
            <v>CORBAS</v>
          </cell>
          <cell r="B556" t="str">
            <v>BRETAGNE</v>
          </cell>
          <cell r="C556" t="str">
            <v>190</v>
          </cell>
          <cell r="D556" t="str">
            <v>141</v>
          </cell>
          <cell r="E556" t="str">
            <v>ARGENTAN</v>
          </cell>
          <cell r="F556" t="str">
            <v>0FEC 0FEC S10_SFR_Type2</v>
          </cell>
          <cell r="G556">
            <v>43887</v>
          </cell>
          <cell r="H556">
            <v>1</v>
          </cell>
          <cell r="I556">
            <v>68</v>
          </cell>
          <cell r="J556">
            <v>0.62560000000000004</v>
          </cell>
          <cell r="K556">
            <v>1</v>
          </cell>
          <cell r="L556">
            <v>0</v>
          </cell>
          <cell r="M556" t="str">
            <v>CE12 CAEN</v>
          </cell>
          <cell r="N556" t="str">
            <v>A livrer de ADX 190 - ALENCON vers 141 - ARGENTAN</v>
          </cell>
          <cell r="O556" t="str">
            <v>KS0000010132</v>
          </cell>
        </row>
        <row r="557">
          <cell r="A557" t="str">
            <v>CORBAS</v>
          </cell>
          <cell r="B557" t="str">
            <v>BRETAGNE</v>
          </cell>
          <cell r="C557" t="str">
            <v>190</v>
          </cell>
          <cell r="D557" t="str">
            <v>141</v>
          </cell>
          <cell r="E557" t="str">
            <v>ARGENTAN</v>
          </cell>
          <cell r="F557" t="str">
            <v>0FGD 0FGD S10_SFR_Type2</v>
          </cell>
          <cell r="G557">
            <v>43887</v>
          </cell>
          <cell r="H557">
            <v>1</v>
          </cell>
          <cell r="I557">
            <v>49</v>
          </cell>
          <cell r="J557">
            <v>0.45569999999999999</v>
          </cell>
          <cell r="K557">
            <v>1</v>
          </cell>
          <cell r="L557">
            <v>0</v>
          </cell>
          <cell r="M557" t="str">
            <v>CE12 CAEN</v>
          </cell>
          <cell r="N557" t="str">
            <v>A livrer de ADX 190 - ALENCON vers 141 - ARGENTAN</v>
          </cell>
          <cell r="O557" t="str">
            <v>KS0000010132</v>
          </cell>
        </row>
        <row r="558">
          <cell r="A558" t="str">
            <v>CORBAS</v>
          </cell>
          <cell r="B558" t="str">
            <v>BRETAGNE</v>
          </cell>
          <cell r="C558" t="str">
            <v>190</v>
          </cell>
          <cell r="D558" t="str">
            <v>141</v>
          </cell>
          <cell r="E558" t="str">
            <v>ARGENTAN</v>
          </cell>
          <cell r="F558" t="str">
            <v>0FK8 0FK8 S10_SFR_Type2</v>
          </cell>
          <cell r="G558">
            <v>43887</v>
          </cell>
          <cell r="H558">
            <v>1</v>
          </cell>
          <cell r="I558">
            <v>39</v>
          </cell>
          <cell r="J558">
            <v>0.37830000000000003</v>
          </cell>
          <cell r="K558">
            <v>1</v>
          </cell>
          <cell r="L558">
            <v>0</v>
          </cell>
          <cell r="M558" t="str">
            <v>CE12 CAEN</v>
          </cell>
          <cell r="N558" t="str">
            <v>A livrer de ADX 190 - ALENCON vers 141 - ARGENTAN</v>
          </cell>
          <cell r="O558" t="str">
            <v>KS0000010132</v>
          </cell>
        </row>
        <row r="559">
          <cell r="A559" t="str">
            <v>ARTENAY</v>
          </cell>
          <cell r="B559" t="str">
            <v>BRETAGNE</v>
          </cell>
          <cell r="C559" t="str">
            <v>190</v>
          </cell>
          <cell r="D559" t="str">
            <v>190</v>
          </cell>
          <cell r="E559" t="str">
            <v>ALENCON</v>
          </cell>
          <cell r="F559" t="str">
            <v>0EBF 0EBF 192500 HOME SHOPPING M6 BOUTIQUE FEVRIER 2020</v>
          </cell>
          <cell r="G559">
            <v>43889</v>
          </cell>
          <cell r="H559">
            <v>4</v>
          </cell>
          <cell r="I559">
            <v>120</v>
          </cell>
          <cell r="J559">
            <v>9.6</v>
          </cell>
          <cell r="K559">
            <v>2</v>
          </cell>
          <cell r="L559">
            <v>0</v>
          </cell>
          <cell r="M559" t="str">
            <v>CE12 CAEN</v>
          </cell>
          <cell r="N559" t="str">
            <v>Aucune - Livraison Directe par CP</v>
          </cell>
          <cell r="O559" t="str">
            <v>AH0000034842</v>
          </cell>
          <cell r="P559" t="str">
            <v>AH0000034843</v>
          </cell>
        </row>
        <row r="560">
          <cell r="A560" t="str">
            <v>ARTENAY</v>
          </cell>
          <cell r="B560" t="str">
            <v>BRETAGNE</v>
          </cell>
          <cell r="C560" t="str">
            <v>190</v>
          </cell>
          <cell r="D560" t="str">
            <v>190</v>
          </cell>
          <cell r="E560" t="str">
            <v>ALENCON</v>
          </cell>
          <cell r="F560" t="str">
            <v>0F79 0F79 DESBOUIS GRESIL 70132081</v>
          </cell>
          <cell r="G560">
            <v>43889</v>
          </cell>
          <cell r="H560">
            <v>6</v>
          </cell>
          <cell r="I560">
            <v>109</v>
          </cell>
          <cell r="J560">
            <v>8.2840000000000007</v>
          </cell>
          <cell r="K560">
            <v>2</v>
          </cell>
          <cell r="L560">
            <v>0</v>
          </cell>
          <cell r="M560" t="str">
            <v>CE12 CAEN</v>
          </cell>
          <cell r="N560" t="str">
            <v>Aucune - Livraison Directe par CP</v>
          </cell>
          <cell r="O560" t="str">
            <v>AH0000034842</v>
          </cell>
          <cell r="P560" t="str">
            <v>AH0000034843</v>
          </cell>
        </row>
        <row r="561">
          <cell r="A561" t="str">
            <v>ARTENAY</v>
          </cell>
          <cell r="B561" t="str">
            <v>BRETAGNE</v>
          </cell>
          <cell r="C561" t="str">
            <v>190</v>
          </cell>
          <cell r="D561" t="str">
            <v>190</v>
          </cell>
          <cell r="E561" t="str">
            <v>ALENCON</v>
          </cell>
          <cell r="F561" t="str">
            <v>0F7B 0F7B DESBOUIS GRESIL_LOT1_70132091</v>
          </cell>
          <cell r="G561">
            <v>43889</v>
          </cell>
          <cell r="H561">
            <v>1</v>
          </cell>
          <cell r="I561">
            <v>24</v>
          </cell>
          <cell r="J561">
            <v>1.8240000000000001</v>
          </cell>
          <cell r="K561">
            <v>2</v>
          </cell>
          <cell r="L561">
            <v>0</v>
          </cell>
          <cell r="M561" t="str">
            <v>CE12 CAEN</v>
          </cell>
          <cell r="N561" t="str">
            <v>Aucune - Livraison Directe par CP</v>
          </cell>
          <cell r="O561" t="str">
            <v>AH0000034842</v>
          </cell>
          <cell r="P561" t="str">
            <v>AH0000034843</v>
          </cell>
        </row>
        <row r="562">
          <cell r="A562" t="str">
            <v>ARTENAY</v>
          </cell>
          <cell r="B562" t="str">
            <v>BRETAGNE</v>
          </cell>
          <cell r="C562" t="str">
            <v>190</v>
          </cell>
          <cell r="D562" t="str">
            <v>190</v>
          </cell>
          <cell r="E562" t="str">
            <v>ALENCON</v>
          </cell>
          <cell r="F562" t="str">
            <v>0F7C 0F7C DESBOUIS GRESIL_LOT2_70132091</v>
          </cell>
          <cell r="G562">
            <v>43889</v>
          </cell>
          <cell r="H562">
            <v>2</v>
          </cell>
          <cell r="I562">
            <v>67</v>
          </cell>
          <cell r="J562">
            <v>4.4889999999999999</v>
          </cell>
          <cell r="K562">
            <v>2</v>
          </cell>
          <cell r="L562">
            <v>0</v>
          </cell>
          <cell r="M562" t="str">
            <v>CE12 CAEN</v>
          </cell>
          <cell r="N562" t="str">
            <v>Aucune - Livraison Directe par CP</v>
          </cell>
          <cell r="O562" t="str">
            <v>AH0000034842</v>
          </cell>
          <cell r="P562" t="str">
            <v>AH0000034843</v>
          </cell>
        </row>
        <row r="563">
          <cell r="A563" t="str">
            <v>ARTENAY</v>
          </cell>
          <cell r="B563" t="str">
            <v>BRETAGNE</v>
          </cell>
          <cell r="C563" t="str">
            <v>190</v>
          </cell>
          <cell r="D563" t="str">
            <v>190</v>
          </cell>
          <cell r="E563" t="str">
            <v>ALENCON</v>
          </cell>
          <cell r="F563" t="str">
            <v>0F7D 0F7D DESBOUIS GRESIL 70132107</v>
          </cell>
          <cell r="G563">
            <v>43889</v>
          </cell>
          <cell r="H563">
            <v>3</v>
          </cell>
          <cell r="I563">
            <v>91</v>
          </cell>
          <cell r="J563">
            <v>6.9160000000000004</v>
          </cell>
          <cell r="K563">
            <v>2</v>
          </cell>
          <cell r="L563">
            <v>0</v>
          </cell>
          <cell r="M563" t="str">
            <v>CE12 CAEN</v>
          </cell>
          <cell r="N563" t="str">
            <v>Aucune - Livraison Directe par CP</v>
          </cell>
          <cell r="O563" t="str">
            <v>AH0000034842</v>
          </cell>
          <cell r="P563" t="str">
            <v>AH0000034843</v>
          </cell>
        </row>
        <row r="564">
          <cell r="A564" t="str">
            <v>ARTENAY</v>
          </cell>
          <cell r="B564" t="str">
            <v>BRETAGNE</v>
          </cell>
          <cell r="C564" t="str">
            <v>190</v>
          </cell>
          <cell r="D564" t="str">
            <v>190</v>
          </cell>
          <cell r="E564" t="str">
            <v>ALENCON</v>
          </cell>
          <cell r="F564" t="str">
            <v>0FER 0FER 56146 ATELIER REUNIS</v>
          </cell>
          <cell r="G564">
            <v>43888</v>
          </cell>
          <cell r="H564">
            <v>1</v>
          </cell>
          <cell r="I564">
            <v>12</v>
          </cell>
          <cell r="J564">
            <v>0.75600000000000001</v>
          </cell>
          <cell r="K564">
            <v>1</v>
          </cell>
          <cell r="L564">
            <v>0</v>
          </cell>
          <cell r="M564" t="str">
            <v>CE12 CAEN</v>
          </cell>
          <cell r="N564" t="str">
            <v>Aucune - Livraison Directe par CP</v>
          </cell>
          <cell r="O564" t="str">
            <v>AH0000035113</v>
          </cell>
        </row>
        <row r="565">
          <cell r="A565" t="str">
            <v>ARTENAY</v>
          </cell>
          <cell r="B565" t="str">
            <v>BRETAGNE</v>
          </cell>
          <cell r="C565" t="str">
            <v>190</v>
          </cell>
          <cell r="D565" t="str">
            <v>190</v>
          </cell>
          <cell r="E565" t="str">
            <v>ALENCON</v>
          </cell>
          <cell r="F565" t="str">
            <v>0FHP 0FHP ENGIE-S_D6_D_Q</v>
          </cell>
          <cell r="G565">
            <v>43888</v>
          </cell>
          <cell r="H565">
            <v>1</v>
          </cell>
          <cell r="I565">
            <v>16</v>
          </cell>
          <cell r="J565">
            <v>0.23680000000000001</v>
          </cell>
          <cell r="K565">
            <v>1</v>
          </cell>
          <cell r="L565">
            <v>0</v>
          </cell>
          <cell r="M565" t="str">
            <v>CE12 CAEN</v>
          </cell>
          <cell r="N565" t="str">
            <v>Aucune - Livraison Directe par CP</v>
          </cell>
          <cell r="O565" t="str">
            <v>AH0000035113</v>
          </cell>
        </row>
        <row r="566">
          <cell r="A566" t="str">
            <v>ARTENAY</v>
          </cell>
          <cell r="B566" t="str">
            <v>BRETAGNE</v>
          </cell>
          <cell r="C566" t="str">
            <v>190</v>
          </cell>
          <cell r="D566" t="str">
            <v>190</v>
          </cell>
          <cell r="E566" t="str">
            <v>ALENCON</v>
          </cell>
          <cell r="F566" t="str">
            <v>0F53 0F53 ALINEA</v>
          </cell>
          <cell r="G566">
            <v>43889</v>
          </cell>
          <cell r="H566">
            <v>137</v>
          </cell>
          <cell r="I566">
            <v>807</v>
          </cell>
          <cell r="J566">
            <v>246.13499999999999</v>
          </cell>
          <cell r="K566">
            <v>0</v>
          </cell>
          <cell r="L566">
            <v>1</v>
          </cell>
          <cell r="M566" t="str">
            <v>CE12 CAEN</v>
          </cell>
          <cell r="N566" t="str">
            <v>Aucune - Livraison Directe par CP</v>
          </cell>
          <cell r="O566" t="str">
            <v>AH0000034442</v>
          </cell>
        </row>
        <row r="567">
          <cell r="A567" t="str">
            <v>CORBAS</v>
          </cell>
          <cell r="B567" t="str">
            <v>BRETAGNE</v>
          </cell>
          <cell r="C567" t="str">
            <v>190</v>
          </cell>
          <cell r="D567" t="str">
            <v>190</v>
          </cell>
          <cell r="E567" t="str">
            <v>ALENCON</v>
          </cell>
          <cell r="F567" t="str">
            <v>0FEC 0FEC S10_SFR_Type2</v>
          </cell>
          <cell r="G567">
            <v>43887</v>
          </cell>
          <cell r="H567">
            <v>1</v>
          </cell>
          <cell r="I567">
            <v>144</v>
          </cell>
          <cell r="J567">
            <v>1.3248</v>
          </cell>
          <cell r="K567">
            <v>1</v>
          </cell>
          <cell r="L567">
            <v>0</v>
          </cell>
          <cell r="M567" t="str">
            <v>CE12 CAEN</v>
          </cell>
          <cell r="N567" t="str">
            <v>Aucune - Livraison Directe par CP</v>
          </cell>
          <cell r="O567" t="str">
            <v>KS0000010132</v>
          </cell>
        </row>
        <row r="568">
          <cell r="A568" t="str">
            <v>CORBAS</v>
          </cell>
          <cell r="B568" t="str">
            <v>BRETAGNE</v>
          </cell>
          <cell r="C568" t="str">
            <v>190</v>
          </cell>
          <cell r="D568" t="str">
            <v>190</v>
          </cell>
          <cell r="E568" t="str">
            <v>ALENCON</v>
          </cell>
          <cell r="F568" t="str">
            <v>0FGD 0FGD S10_SFR_Type2</v>
          </cell>
          <cell r="G568">
            <v>43887</v>
          </cell>
          <cell r="H568">
            <v>1</v>
          </cell>
          <cell r="I568">
            <v>115</v>
          </cell>
          <cell r="J568">
            <v>1.0694999999999999</v>
          </cell>
          <cell r="K568">
            <v>1</v>
          </cell>
          <cell r="L568">
            <v>0</v>
          </cell>
          <cell r="M568" t="str">
            <v>CE12 CAEN</v>
          </cell>
          <cell r="N568" t="str">
            <v>Aucune - Livraison Directe par CP</v>
          </cell>
          <cell r="O568" t="str">
            <v>KS0000010132</v>
          </cell>
        </row>
        <row r="569">
          <cell r="A569" t="str">
            <v>CORBAS</v>
          </cell>
          <cell r="B569" t="str">
            <v>BRETAGNE</v>
          </cell>
          <cell r="C569" t="str">
            <v>190</v>
          </cell>
          <cell r="D569" t="str">
            <v>190</v>
          </cell>
          <cell r="E569" t="str">
            <v>ALENCON</v>
          </cell>
          <cell r="F569" t="str">
            <v>0FK8 0FK8 S10_SFR_Type2</v>
          </cell>
          <cell r="G569">
            <v>43887</v>
          </cell>
          <cell r="H569">
            <v>1</v>
          </cell>
          <cell r="I569">
            <v>85</v>
          </cell>
          <cell r="J569">
            <v>0.82450000000000001</v>
          </cell>
          <cell r="K569">
            <v>1</v>
          </cell>
          <cell r="L569">
            <v>0</v>
          </cell>
          <cell r="M569" t="str">
            <v>CE12 CAEN</v>
          </cell>
          <cell r="N569" t="str">
            <v>Aucune - Livraison Directe par CP</v>
          </cell>
          <cell r="O569" t="str">
            <v>KS0000010132</v>
          </cell>
        </row>
        <row r="570">
          <cell r="A570" t="str">
            <v>ARTENAY</v>
          </cell>
          <cell r="B570" t="str">
            <v>BRETAGNE</v>
          </cell>
          <cell r="C570" t="str">
            <v>192</v>
          </cell>
          <cell r="D570" t="str">
            <v>184</v>
          </cell>
          <cell r="E570" t="str">
            <v>LAVAL</v>
          </cell>
          <cell r="F570" t="str">
            <v>0EBF 0EBF 192500 HOME SHOPPING M6 BOUTIQUE FEVRIER 2020</v>
          </cell>
          <cell r="G570">
            <v>43889</v>
          </cell>
          <cell r="H570">
            <v>8</v>
          </cell>
          <cell r="I570">
            <v>219</v>
          </cell>
          <cell r="J570">
            <v>17.52</v>
          </cell>
          <cell r="K570">
            <v>0</v>
          </cell>
          <cell r="L570">
            <v>1</v>
          </cell>
          <cell r="M570" t="str">
            <v>CE19 CHARTRES</v>
          </cell>
          <cell r="N570" t="str">
            <v>A livrer de ADX 192 - LE MANS vers 184 - LAVAL</v>
          </cell>
          <cell r="O570" t="str">
            <v>AH0000034838</v>
          </cell>
        </row>
        <row r="571">
          <cell r="A571" t="str">
            <v>ARTENAY</v>
          </cell>
          <cell r="B571" t="str">
            <v>BRETAGNE</v>
          </cell>
          <cell r="C571" t="str">
            <v>192</v>
          </cell>
          <cell r="D571" t="str">
            <v>184</v>
          </cell>
          <cell r="E571" t="str">
            <v>LAVAL</v>
          </cell>
          <cell r="F571" t="str">
            <v>0F79 0F79 DESBOUIS GRESIL 70132081</v>
          </cell>
          <cell r="G571">
            <v>43889</v>
          </cell>
          <cell r="H571">
            <v>5</v>
          </cell>
          <cell r="I571">
            <v>137</v>
          </cell>
          <cell r="J571">
            <v>10.412000000000001</v>
          </cell>
          <cell r="K571">
            <v>0</v>
          </cell>
          <cell r="L571">
            <v>1</v>
          </cell>
          <cell r="M571" t="str">
            <v>CE19 CHARTRES</v>
          </cell>
          <cell r="N571" t="str">
            <v>A livrer de ADX 192 - LE MANS vers 184 - LAVAL</v>
          </cell>
          <cell r="O571" t="str">
            <v>AH0000034838</v>
          </cell>
        </row>
        <row r="572">
          <cell r="A572" t="str">
            <v>ARTENAY</v>
          </cell>
          <cell r="B572" t="str">
            <v>BRETAGNE</v>
          </cell>
          <cell r="C572" t="str">
            <v>192</v>
          </cell>
          <cell r="D572" t="str">
            <v>184</v>
          </cell>
          <cell r="E572" t="str">
            <v>LAVAL</v>
          </cell>
          <cell r="F572" t="str">
            <v>0F7B 0F7B DESBOUIS GRESIL_LOT1_70132091</v>
          </cell>
          <cell r="G572">
            <v>43889</v>
          </cell>
          <cell r="H572">
            <v>1</v>
          </cell>
          <cell r="I572">
            <v>26</v>
          </cell>
          <cell r="J572">
            <v>1.976</v>
          </cell>
          <cell r="K572">
            <v>0</v>
          </cell>
          <cell r="L572">
            <v>1</v>
          </cell>
          <cell r="M572" t="str">
            <v>CE19 CHARTRES</v>
          </cell>
          <cell r="N572" t="str">
            <v>A livrer de ADX 192 - LE MANS vers 184 - LAVAL</v>
          </cell>
          <cell r="O572" t="str">
            <v>AH0000034838</v>
          </cell>
        </row>
        <row r="573">
          <cell r="A573" t="str">
            <v>ARTENAY</v>
          </cell>
          <cell r="B573" t="str">
            <v>BRETAGNE</v>
          </cell>
          <cell r="C573" t="str">
            <v>192</v>
          </cell>
          <cell r="D573" t="str">
            <v>184</v>
          </cell>
          <cell r="E573" t="str">
            <v>LAVAL</v>
          </cell>
          <cell r="F573" t="str">
            <v>0F7C 0F7C DESBOUIS GRESIL_LOT2_70132091</v>
          </cell>
          <cell r="G573">
            <v>43889</v>
          </cell>
          <cell r="H573">
            <v>4</v>
          </cell>
          <cell r="I573">
            <v>108</v>
          </cell>
          <cell r="J573">
            <v>7.2359999999999998</v>
          </cell>
          <cell r="K573">
            <v>0</v>
          </cell>
          <cell r="L573">
            <v>1</v>
          </cell>
          <cell r="M573" t="str">
            <v>CE19 CHARTRES</v>
          </cell>
          <cell r="N573" t="str">
            <v>A livrer de ADX 192 - LE MANS vers 184 - LAVAL</v>
          </cell>
          <cell r="O573" t="str">
            <v>AH0000034838</v>
          </cell>
        </row>
        <row r="574">
          <cell r="A574" t="str">
            <v>ARTENAY</v>
          </cell>
          <cell r="B574" t="str">
            <v>BRETAGNE</v>
          </cell>
          <cell r="C574" t="str">
            <v>192</v>
          </cell>
          <cell r="D574" t="str">
            <v>184</v>
          </cell>
          <cell r="E574" t="str">
            <v>LAVAL</v>
          </cell>
          <cell r="F574" t="str">
            <v>0F7D 0F7D DESBOUIS GRESIL 70132107</v>
          </cell>
          <cell r="G574">
            <v>43889</v>
          </cell>
          <cell r="H574">
            <v>7</v>
          </cell>
          <cell r="I574">
            <v>155</v>
          </cell>
          <cell r="J574">
            <v>11.78</v>
          </cell>
          <cell r="K574">
            <v>0</v>
          </cell>
          <cell r="L574">
            <v>1</v>
          </cell>
          <cell r="M574" t="str">
            <v>CE19 CHARTRES</v>
          </cell>
          <cell r="N574" t="str">
            <v>A livrer de ADX 192 - LE MANS vers 184 - LAVAL</v>
          </cell>
          <cell r="O574" t="str">
            <v>AH0000034838</v>
          </cell>
        </row>
        <row r="575">
          <cell r="A575" t="str">
            <v>ARTENAY</v>
          </cell>
          <cell r="B575" t="str">
            <v>BRETAGNE</v>
          </cell>
          <cell r="C575" t="str">
            <v>192</v>
          </cell>
          <cell r="D575" t="str">
            <v>184</v>
          </cell>
          <cell r="E575" t="str">
            <v>LAVAL</v>
          </cell>
          <cell r="F575" t="str">
            <v>0FER 0FER 56146 ATELIER REUNIS</v>
          </cell>
          <cell r="G575">
            <v>43888</v>
          </cell>
          <cell r="H575">
            <v>2</v>
          </cell>
          <cell r="I575">
            <v>71</v>
          </cell>
          <cell r="J575">
            <v>4.4729999999999999</v>
          </cell>
          <cell r="K575">
            <v>1</v>
          </cell>
          <cell r="L575">
            <v>0</v>
          </cell>
          <cell r="M575" t="str">
            <v>CE19 CHARTRES</v>
          </cell>
          <cell r="N575" t="str">
            <v>A livrer de ADX 192 - LE MANS vers 184 - LAVAL</v>
          </cell>
          <cell r="O575" t="str">
            <v>AH0000035122</v>
          </cell>
        </row>
        <row r="576">
          <cell r="A576" t="str">
            <v>ARTENAY</v>
          </cell>
          <cell r="B576" t="str">
            <v>BRETAGNE</v>
          </cell>
          <cell r="C576" t="str">
            <v>192</v>
          </cell>
          <cell r="D576" t="str">
            <v>184</v>
          </cell>
          <cell r="E576" t="str">
            <v>LAVAL</v>
          </cell>
          <cell r="F576" t="str">
            <v>0FHP 0FHP ENGIE-S_D6_D_Q</v>
          </cell>
          <cell r="G576">
            <v>43888</v>
          </cell>
          <cell r="H576">
            <v>1</v>
          </cell>
          <cell r="I576">
            <v>28</v>
          </cell>
          <cell r="J576">
            <v>0.41439999999999999</v>
          </cell>
          <cell r="K576">
            <v>1</v>
          </cell>
          <cell r="L576">
            <v>0</v>
          </cell>
          <cell r="M576" t="str">
            <v>CE19 CHARTRES</v>
          </cell>
          <cell r="N576" t="str">
            <v>A livrer de ADX 192 - LE MANS vers 184 - LAVAL</v>
          </cell>
          <cell r="O576" t="str">
            <v>AH0000035122</v>
          </cell>
        </row>
        <row r="577">
          <cell r="A577" t="str">
            <v>ARTENAY</v>
          </cell>
          <cell r="B577" t="str">
            <v>BRETAGNE</v>
          </cell>
          <cell r="C577" t="str">
            <v>192</v>
          </cell>
          <cell r="D577" t="str">
            <v>184</v>
          </cell>
          <cell r="E577" t="str">
            <v>LAVAL</v>
          </cell>
          <cell r="F577" t="str">
            <v>0F53 0F53 ALINEA</v>
          </cell>
          <cell r="G577">
            <v>43889</v>
          </cell>
          <cell r="H577">
            <v>193</v>
          </cell>
          <cell r="I577">
            <v>1031</v>
          </cell>
          <cell r="J577">
            <v>314.45499999999998</v>
          </cell>
          <cell r="K577">
            <v>0</v>
          </cell>
          <cell r="L577">
            <v>1</v>
          </cell>
          <cell r="M577" t="str">
            <v>CE19 CHARTRES</v>
          </cell>
          <cell r="N577" t="str">
            <v>A livrer de ADX 192 - LE MANS vers 184 - LAVAL</v>
          </cell>
          <cell r="O577" t="str">
            <v>AH0000034438</v>
          </cell>
        </row>
        <row r="578">
          <cell r="A578" t="str">
            <v>CORBAS</v>
          </cell>
          <cell r="B578" t="str">
            <v>BRETAGNE</v>
          </cell>
          <cell r="C578" t="str">
            <v>192</v>
          </cell>
          <cell r="D578" t="str">
            <v>184</v>
          </cell>
          <cell r="E578" t="str">
            <v>LAVAL</v>
          </cell>
          <cell r="F578" t="str">
            <v>0FEC 0FEC S10_SFR_Type2</v>
          </cell>
          <cell r="G578">
            <v>43887</v>
          </cell>
          <cell r="H578">
            <v>1</v>
          </cell>
          <cell r="I578">
            <v>145</v>
          </cell>
          <cell r="J578">
            <v>1.3340000000000001</v>
          </cell>
          <cell r="K578">
            <v>1</v>
          </cell>
          <cell r="L578">
            <v>0</v>
          </cell>
          <cell r="M578" t="str">
            <v>CE19 CHARTRES</v>
          </cell>
          <cell r="N578" t="str">
            <v>A livrer de ADX 192 - LE MANS vers 184 - LAVAL</v>
          </cell>
          <cell r="O578" t="str">
            <v>KS0000010145</v>
          </cell>
        </row>
        <row r="579">
          <cell r="A579" t="str">
            <v>CORBAS</v>
          </cell>
          <cell r="B579" t="str">
            <v>BRETAGNE</v>
          </cell>
          <cell r="C579" t="str">
            <v>192</v>
          </cell>
          <cell r="D579" t="str">
            <v>184</v>
          </cell>
          <cell r="E579" t="str">
            <v>LAVAL</v>
          </cell>
          <cell r="F579" t="str">
            <v>0FGD 0FGD S10_SFR_Type2</v>
          </cell>
          <cell r="G579">
            <v>43887</v>
          </cell>
          <cell r="H579">
            <v>1</v>
          </cell>
          <cell r="I579">
            <v>116</v>
          </cell>
          <cell r="J579">
            <v>1.0788</v>
          </cell>
          <cell r="K579">
            <v>1</v>
          </cell>
          <cell r="L579">
            <v>0</v>
          </cell>
          <cell r="M579" t="str">
            <v>CE19 CHARTRES</v>
          </cell>
          <cell r="N579" t="str">
            <v>A livrer de ADX 192 - LE MANS vers 184 - LAVAL</v>
          </cell>
          <cell r="O579" t="str">
            <v>KS0000010145</v>
          </cell>
        </row>
        <row r="580">
          <cell r="A580" t="str">
            <v>CORBAS</v>
          </cell>
          <cell r="B580" t="str">
            <v>BRETAGNE</v>
          </cell>
          <cell r="C580" t="str">
            <v>192</v>
          </cell>
          <cell r="D580" t="str">
            <v>184</v>
          </cell>
          <cell r="E580" t="str">
            <v>LAVAL</v>
          </cell>
          <cell r="F580" t="str">
            <v>0FK8 0FK8 S10_SFR_Type2</v>
          </cell>
          <cell r="G580">
            <v>43887</v>
          </cell>
          <cell r="H580">
            <v>1</v>
          </cell>
          <cell r="I580">
            <v>82</v>
          </cell>
          <cell r="J580">
            <v>0.7954</v>
          </cell>
          <cell r="K580">
            <v>1</v>
          </cell>
          <cell r="L580">
            <v>0</v>
          </cell>
          <cell r="M580" t="str">
            <v>CE19 CHARTRES</v>
          </cell>
          <cell r="N580" t="str">
            <v>A livrer de ADX 192 - LE MANS vers 184 - LAVAL</v>
          </cell>
          <cell r="O580" t="str">
            <v>KS0000010145</v>
          </cell>
        </row>
        <row r="581">
          <cell r="A581" t="str">
            <v>ARTENAY</v>
          </cell>
          <cell r="B581" t="str">
            <v>BRETAGNE</v>
          </cell>
          <cell r="C581" t="str">
            <v>192</v>
          </cell>
          <cell r="D581" t="str">
            <v>192</v>
          </cell>
          <cell r="E581" t="str">
            <v>LE MANS</v>
          </cell>
          <cell r="F581" t="str">
            <v>0EBF 0EBF 192500 HOME SHOPPING M6 BOUTIQUE FEVRIER 2020</v>
          </cell>
          <cell r="G581">
            <v>43889</v>
          </cell>
          <cell r="H581">
            <v>15</v>
          </cell>
          <cell r="I581">
            <v>502</v>
          </cell>
          <cell r="J581">
            <v>40.159999999999997</v>
          </cell>
          <cell r="K581">
            <v>0</v>
          </cell>
          <cell r="L581">
            <v>1</v>
          </cell>
          <cell r="M581" t="str">
            <v>CE19 CHARTRES</v>
          </cell>
          <cell r="N581" t="str">
            <v>Aucune - Livraison Directe par CP</v>
          </cell>
          <cell r="O581" t="str">
            <v>AH0000034844</v>
          </cell>
        </row>
        <row r="582">
          <cell r="A582" t="str">
            <v>ARTENAY</v>
          </cell>
          <cell r="B582" t="str">
            <v>BRETAGNE</v>
          </cell>
          <cell r="C582" t="str">
            <v>192</v>
          </cell>
          <cell r="D582" t="str">
            <v>192</v>
          </cell>
          <cell r="E582" t="str">
            <v>LE MANS</v>
          </cell>
          <cell r="F582" t="str">
            <v>0F79 0F79 DESBOUIS GRESIL 70132081</v>
          </cell>
          <cell r="G582">
            <v>43889</v>
          </cell>
          <cell r="H582">
            <v>8</v>
          </cell>
          <cell r="I582">
            <v>230</v>
          </cell>
          <cell r="J582">
            <v>17.48</v>
          </cell>
          <cell r="K582">
            <v>0</v>
          </cell>
          <cell r="L582">
            <v>1</v>
          </cell>
          <cell r="M582" t="str">
            <v>CE19 CHARTRES</v>
          </cell>
          <cell r="N582" t="str">
            <v>Aucune - Livraison Directe par CP</v>
          </cell>
          <cell r="O582" t="str">
            <v>AH0000034844</v>
          </cell>
        </row>
        <row r="583">
          <cell r="A583" t="str">
            <v>ARTENAY</v>
          </cell>
          <cell r="B583" t="str">
            <v>BRETAGNE</v>
          </cell>
          <cell r="C583" t="str">
            <v>192</v>
          </cell>
          <cell r="D583" t="str">
            <v>192</v>
          </cell>
          <cell r="E583" t="str">
            <v>LE MANS</v>
          </cell>
          <cell r="F583" t="str">
            <v>0F7B 0F7B DESBOUIS GRESIL_LOT1_70132091</v>
          </cell>
          <cell r="G583">
            <v>43889</v>
          </cell>
          <cell r="H583">
            <v>2</v>
          </cell>
          <cell r="I583">
            <v>77</v>
          </cell>
          <cell r="J583">
            <v>5.8520000000000003</v>
          </cell>
          <cell r="K583">
            <v>0</v>
          </cell>
          <cell r="L583">
            <v>1</v>
          </cell>
          <cell r="M583" t="str">
            <v>CE19 CHARTRES</v>
          </cell>
          <cell r="N583" t="str">
            <v>Aucune - Livraison Directe par CP</v>
          </cell>
          <cell r="O583" t="str">
            <v>AH0000034844</v>
          </cell>
        </row>
        <row r="584">
          <cell r="A584" t="str">
            <v>ARTENAY</v>
          </cell>
          <cell r="B584" t="str">
            <v>BRETAGNE</v>
          </cell>
          <cell r="C584" t="str">
            <v>192</v>
          </cell>
          <cell r="D584" t="str">
            <v>192</v>
          </cell>
          <cell r="E584" t="str">
            <v>LE MANS</v>
          </cell>
          <cell r="F584" t="str">
            <v>0F7C 0F7C DESBOUIS GRESIL_LOT2_70132091</v>
          </cell>
          <cell r="G584">
            <v>43889</v>
          </cell>
          <cell r="H584">
            <v>4</v>
          </cell>
          <cell r="I584">
            <v>128</v>
          </cell>
          <cell r="J584">
            <v>8.5760000000000005</v>
          </cell>
          <cell r="K584">
            <v>0</v>
          </cell>
          <cell r="L584">
            <v>1</v>
          </cell>
          <cell r="M584" t="str">
            <v>CE19 CHARTRES</v>
          </cell>
          <cell r="N584" t="str">
            <v>Aucune - Livraison Directe par CP</v>
          </cell>
          <cell r="O584" t="str">
            <v>AH0000034844</v>
          </cell>
        </row>
        <row r="585">
          <cell r="A585" t="str">
            <v>ARTENAY</v>
          </cell>
          <cell r="B585" t="str">
            <v>BRETAGNE</v>
          </cell>
          <cell r="C585" t="str">
            <v>192</v>
          </cell>
          <cell r="D585" t="str">
            <v>192</v>
          </cell>
          <cell r="E585" t="str">
            <v>LE MANS</v>
          </cell>
          <cell r="F585" t="str">
            <v>0F7D 0F7D DESBOUIS GRESIL 70132107</v>
          </cell>
          <cell r="G585">
            <v>43889</v>
          </cell>
          <cell r="H585">
            <v>10</v>
          </cell>
          <cell r="I585">
            <v>212</v>
          </cell>
          <cell r="J585">
            <v>16.111999999999998</v>
          </cell>
          <cell r="K585">
            <v>0</v>
          </cell>
          <cell r="L585">
            <v>1</v>
          </cell>
          <cell r="M585" t="str">
            <v>CE19 CHARTRES</v>
          </cell>
          <cell r="N585" t="str">
            <v>Aucune - Livraison Directe par CP</v>
          </cell>
          <cell r="O585" t="str">
            <v>AH0000034844</v>
          </cell>
        </row>
        <row r="586">
          <cell r="A586" t="str">
            <v>ARTENAY</v>
          </cell>
          <cell r="B586" t="str">
            <v>BRETAGNE</v>
          </cell>
          <cell r="C586" t="str">
            <v>192</v>
          </cell>
          <cell r="D586" t="str">
            <v>192</v>
          </cell>
          <cell r="E586" t="str">
            <v>LE MANS</v>
          </cell>
          <cell r="F586" t="str">
            <v>0FER 0FER 56146 ATELIER REUNIS</v>
          </cell>
          <cell r="G586">
            <v>43888</v>
          </cell>
          <cell r="H586">
            <v>2</v>
          </cell>
          <cell r="I586">
            <v>67</v>
          </cell>
          <cell r="J586">
            <v>4.2210000000000001</v>
          </cell>
          <cell r="K586">
            <v>1</v>
          </cell>
          <cell r="L586">
            <v>0</v>
          </cell>
          <cell r="M586" t="str">
            <v>CE19 CHARTRES</v>
          </cell>
          <cell r="N586" t="str">
            <v>Aucune - Livraison Directe par CP</v>
          </cell>
          <cell r="O586" t="str">
            <v>AH0000035122</v>
          </cell>
        </row>
        <row r="587">
          <cell r="A587" t="str">
            <v>ARTENAY</v>
          </cell>
          <cell r="B587" t="str">
            <v>BRETAGNE</v>
          </cell>
          <cell r="C587" t="str">
            <v>192</v>
          </cell>
          <cell r="D587" t="str">
            <v>192</v>
          </cell>
          <cell r="E587" t="str">
            <v>LE MANS</v>
          </cell>
          <cell r="F587" t="str">
            <v>0FHP 0FHP ENGIE-S_D6_D_Q</v>
          </cell>
          <cell r="G587">
            <v>43888</v>
          </cell>
          <cell r="H587">
            <v>1</v>
          </cell>
          <cell r="I587">
            <v>61</v>
          </cell>
          <cell r="J587">
            <v>0.90280000000000005</v>
          </cell>
          <cell r="K587">
            <v>1</v>
          </cell>
          <cell r="L587">
            <v>0</v>
          </cell>
          <cell r="M587" t="str">
            <v>CE19 CHARTRES</v>
          </cell>
          <cell r="N587" t="str">
            <v>Aucune - Livraison Directe par CP</v>
          </cell>
          <cell r="O587" t="str">
            <v>AH0000035122</v>
          </cell>
        </row>
        <row r="588">
          <cell r="A588" t="str">
            <v>ARTENAY</v>
          </cell>
          <cell r="B588" t="str">
            <v>BRETAGNE</v>
          </cell>
          <cell r="C588" t="str">
            <v>192</v>
          </cell>
          <cell r="D588" t="str">
            <v>192</v>
          </cell>
          <cell r="E588" t="str">
            <v>LE MANS</v>
          </cell>
          <cell r="F588" t="str">
            <v>0F53 0F53 ALINEA</v>
          </cell>
          <cell r="G588">
            <v>43887</v>
          </cell>
          <cell r="H588">
            <v>213</v>
          </cell>
          <cell r="I588">
            <v>1638</v>
          </cell>
          <cell r="J588">
            <v>499.59</v>
          </cell>
          <cell r="K588">
            <v>0</v>
          </cell>
          <cell r="L588">
            <v>2</v>
          </cell>
          <cell r="M588" t="str">
            <v>CE19 CHARTRES</v>
          </cell>
          <cell r="N588" t="str">
            <v>Aucune - Livraison Directe par CP</v>
          </cell>
          <cell r="O588" t="str">
            <v>AH0000034443</v>
          </cell>
          <cell r="P588" t="str">
            <v>AH0000034444</v>
          </cell>
        </row>
        <row r="589">
          <cell r="A589" t="str">
            <v>ARTENAY</v>
          </cell>
          <cell r="B589" t="str">
            <v>BRETAGNE</v>
          </cell>
          <cell r="C589" t="str">
            <v>192</v>
          </cell>
          <cell r="D589" t="str">
            <v>192</v>
          </cell>
          <cell r="E589" t="str">
            <v>LE MANS</v>
          </cell>
          <cell r="F589" t="str">
            <v>0F53 0F53 ALINEA</v>
          </cell>
          <cell r="G589">
            <v>43887</v>
          </cell>
          <cell r="H589">
            <v>118</v>
          </cell>
          <cell r="I589">
            <v>713</v>
          </cell>
          <cell r="J589">
            <v>217.465</v>
          </cell>
          <cell r="K589">
            <v>0</v>
          </cell>
          <cell r="L589">
            <v>2</v>
          </cell>
          <cell r="M589" t="str">
            <v>CE19 CHARTRES</v>
          </cell>
          <cell r="N589" t="str">
            <v>Aucune - Livraison Directe par CP</v>
          </cell>
          <cell r="O589" t="str">
            <v>AH0000034443</v>
          </cell>
          <cell r="P589" t="str">
            <v>AH0000034444</v>
          </cell>
        </row>
        <row r="590">
          <cell r="A590" t="str">
            <v>ARTENAY</v>
          </cell>
          <cell r="B590" t="str">
            <v>BRETAGNE</v>
          </cell>
          <cell r="C590" t="str">
            <v>192</v>
          </cell>
          <cell r="D590" t="str">
            <v>192</v>
          </cell>
          <cell r="E590" t="str">
            <v>LE MANS</v>
          </cell>
          <cell r="F590" t="str">
            <v>0F53 0F53 ALINEA</v>
          </cell>
          <cell r="G590">
            <v>43887</v>
          </cell>
          <cell r="H590">
            <v>225</v>
          </cell>
          <cell r="I590">
            <v>1638</v>
          </cell>
          <cell r="J590">
            <v>499.59</v>
          </cell>
          <cell r="K590">
            <v>0</v>
          </cell>
          <cell r="L590">
            <v>2</v>
          </cell>
          <cell r="M590" t="str">
            <v>CE19 CHARTRES</v>
          </cell>
          <cell r="N590" t="str">
            <v>Aucune - Livraison Directe par CP</v>
          </cell>
          <cell r="O590" t="str">
            <v>AH0000034443</v>
          </cell>
          <cell r="P590" t="str">
            <v>AH0000034444</v>
          </cell>
        </row>
        <row r="591">
          <cell r="A591" t="str">
            <v>ARTENAY</v>
          </cell>
          <cell r="B591" t="str">
            <v>BRETAGNE</v>
          </cell>
          <cell r="C591" t="str">
            <v>192</v>
          </cell>
          <cell r="D591" t="str">
            <v>192</v>
          </cell>
          <cell r="E591" t="str">
            <v>LE MANS</v>
          </cell>
          <cell r="F591" t="str">
            <v>0F53 0F53 ALINEA</v>
          </cell>
          <cell r="G591">
            <v>43887</v>
          </cell>
          <cell r="H591">
            <v>101</v>
          </cell>
          <cell r="I591">
            <v>793</v>
          </cell>
          <cell r="J591">
            <v>241.86500000000001</v>
          </cell>
          <cell r="K591">
            <v>0</v>
          </cell>
          <cell r="L591">
            <v>2</v>
          </cell>
          <cell r="M591" t="str">
            <v>CE19 CHARTRES</v>
          </cell>
          <cell r="N591" t="str">
            <v>Aucune - Livraison Directe par CP</v>
          </cell>
          <cell r="O591" t="str">
            <v>AH0000034443</v>
          </cell>
          <cell r="P591" t="str">
            <v>AH0000034444</v>
          </cell>
        </row>
        <row r="592">
          <cell r="A592" t="str">
            <v>ARTENAY</v>
          </cell>
          <cell r="B592" t="str">
            <v>BRETAGNE</v>
          </cell>
          <cell r="C592" t="str">
            <v>192</v>
          </cell>
          <cell r="D592" t="str">
            <v>192</v>
          </cell>
          <cell r="E592" t="str">
            <v>LE MANS</v>
          </cell>
          <cell r="F592" t="str">
            <v>0F53 0F53 ALINEA</v>
          </cell>
          <cell r="G592">
            <v>43887</v>
          </cell>
          <cell r="H592">
            <v>215</v>
          </cell>
          <cell r="I592">
            <v>1632</v>
          </cell>
          <cell r="J592">
            <v>497.76</v>
          </cell>
          <cell r="K592">
            <v>0</v>
          </cell>
          <cell r="L592">
            <v>2</v>
          </cell>
          <cell r="M592" t="str">
            <v>CE19 CHARTRES</v>
          </cell>
          <cell r="N592" t="str">
            <v>Aucune - Livraison Directe par CP</v>
          </cell>
          <cell r="O592" t="str">
            <v>AH0000034443</v>
          </cell>
          <cell r="P592" t="str">
            <v>AH0000034444</v>
          </cell>
        </row>
        <row r="593">
          <cell r="A593" t="str">
            <v>CORBAS</v>
          </cell>
          <cell r="B593" t="str">
            <v>BRETAGNE</v>
          </cell>
          <cell r="C593" t="str">
            <v>192</v>
          </cell>
          <cell r="D593" t="str">
            <v>192</v>
          </cell>
          <cell r="E593" t="str">
            <v>LE MANS</v>
          </cell>
          <cell r="F593" t="str">
            <v>0FEC 0FEC S10_SFR_Type2</v>
          </cell>
          <cell r="G593">
            <v>43887</v>
          </cell>
          <cell r="H593">
            <v>2</v>
          </cell>
          <cell r="I593">
            <v>402</v>
          </cell>
          <cell r="J593">
            <v>3.6983999999999999</v>
          </cell>
          <cell r="K593">
            <v>1</v>
          </cell>
          <cell r="L593">
            <v>0</v>
          </cell>
          <cell r="M593" t="str">
            <v>CE19 CHARTRES</v>
          </cell>
          <cell r="N593" t="str">
            <v>Aucune - Livraison Directe par CP</v>
          </cell>
          <cell r="O593" t="str">
            <v>KS0000010145</v>
          </cell>
        </row>
        <row r="594">
          <cell r="A594" t="str">
            <v>CORBAS</v>
          </cell>
          <cell r="B594" t="str">
            <v>BRETAGNE</v>
          </cell>
          <cell r="C594" t="str">
            <v>192</v>
          </cell>
          <cell r="D594" t="str">
            <v>192</v>
          </cell>
          <cell r="E594" t="str">
            <v>LE MANS</v>
          </cell>
          <cell r="F594" t="str">
            <v>0FGD 0FGD S10_SFR_Type2</v>
          </cell>
          <cell r="G594">
            <v>43887</v>
          </cell>
          <cell r="H594">
            <v>2</v>
          </cell>
          <cell r="I594">
            <v>345</v>
          </cell>
          <cell r="J594">
            <v>3.2084999999999999</v>
          </cell>
          <cell r="K594">
            <v>1</v>
          </cell>
          <cell r="L594">
            <v>0</v>
          </cell>
          <cell r="M594" t="str">
            <v>CE19 CHARTRES</v>
          </cell>
          <cell r="N594" t="str">
            <v>Aucune - Livraison Directe par CP</v>
          </cell>
          <cell r="O594" t="str">
            <v>KS0000010145</v>
          </cell>
        </row>
        <row r="595">
          <cell r="A595" t="str">
            <v>CORBAS</v>
          </cell>
          <cell r="B595" t="str">
            <v>BRETAGNE</v>
          </cell>
          <cell r="C595" t="str">
            <v>192</v>
          </cell>
          <cell r="D595" t="str">
            <v>192</v>
          </cell>
          <cell r="E595" t="str">
            <v>LE MANS</v>
          </cell>
          <cell r="F595" t="str">
            <v>0FK8 0FK8 S10_SFR_Type2</v>
          </cell>
          <cell r="G595">
            <v>43887</v>
          </cell>
          <cell r="H595">
            <v>1</v>
          </cell>
          <cell r="I595">
            <v>173</v>
          </cell>
          <cell r="J595">
            <v>1.6780999999999999</v>
          </cell>
          <cell r="K595">
            <v>1</v>
          </cell>
          <cell r="L595">
            <v>0</v>
          </cell>
          <cell r="M595" t="str">
            <v>CE19 CHARTRES</v>
          </cell>
          <cell r="N595" t="str">
            <v>Aucune - Livraison Directe par CP</v>
          </cell>
          <cell r="O595" t="str">
            <v>KS0000010145</v>
          </cell>
        </row>
        <row r="596">
          <cell r="A596" t="str">
            <v>ARTENAY</v>
          </cell>
          <cell r="B596" t="str">
            <v>BRETAGNE</v>
          </cell>
          <cell r="C596" t="str">
            <v>193</v>
          </cell>
          <cell r="D596" t="str">
            <v>176</v>
          </cell>
          <cell r="E596" t="str">
            <v>ST NAZAIRE</v>
          </cell>
          <cell r="F596" t="str">
            <v>0EBF 0EBF 192500 HOME SHOPPING M6 BOUTIQUE FEVRIER 2020</v>
          </cell>
          <cell r="G596">
            <v>43889</v>
          </cell>
          <cell r="H596">
            <v>13</v>
          </cell>
          <cell r="I596">
            <v>364</v>
          </cell>
          <cell r="J596">
            <v>29.12</v>
          </cell>
          <cell r="K596">
            <v>0</v>
          </cell>
          <cell r="L596">
            <v>1</v>
          </cell>
          <cell r="M596" t="str">
            <v>CE02 NANTES</v>
          </cell>
          <cell r="N596" t="str">
            <v>A livrer de ADX 193 - VERTOU vers 176 - ST NAZAIRE</v>
          </cell>
          <cell r="O596" t="str">
            <v>AH0000034831</v>
          </cell>
        </row>
        <row r="597">
          <cell r="A597" t="str">
            <v>ARTENAY</v>
          </cell>
          <cell r="B597" t="str">
            <v>BRETAGNE</v>
          </cell>
          <cell r="C597" t="str">
            <v>193</v>
          </cell>
          <cell r="D597" t="str">
            <v>176</v>
          </cell>
          <cell r="E597" t="str">
            <v>ST NAZAIRE</v>
          </cell>
          <cell r="F597" t="str">
            <v>0F79 0F79 DESBOUIS GRESIL 70132081</v>
          </cell>
          <cell r="G597">
            <v>43889</v>
          </cell>
          <cell r="H597">
            <v>22</v>
          </cell>
          <cell r="I597">
            <v>444</v>
          </cell>
          <cell r="J597">
            <v>33.744</v>
          </cell>
          <cell r="K597">
            <v>0</v>
          </cell>
          <cell r="L597">
            <v>1</v>
          </cell>
          <cell r="M597" t="str">
            <v>CE02 NANTES</v>
          </cell>
          <cell r="N597" t="str">
            <v>A livrer de ADX 193 - VERTOU vers 176 - ST NAZAIRE</v>
          </cell>
          <cell r="O597" t="str">
            <v>AH0000034831</v>
          </cell>
        </row>
        <row r="598">
          <cell r="A598" t="str">
            <v>ARTENAY</v>
          </cell>
          <cell r="B598" t="str">
            <v>BRETAGNE</v>
          </cell>
          <cell r="C598" t="str">
            <v>193</v>
          </cell>
          <cell r="D598" t="str">
            <v>176</v>
          </cell>
          <cell r="E598" t="str">
            <v>ST NAZAIRE</v>
          </cell>
          <cell r="F598" t="str">
            <v>0F7B 0F7B DESBOUIS GRESIL_LOT1_70132091</v>
          </cell>
          <cell r="G598">
            <v>43889</v>
          </cell>
          <cell r="H598">
            <v>2</v>
          </cell>
          <cell r="I598">
            <v>75</v>
          </cell>
          <cell r="J598">
            <v>5.7</v>
          </cell>
          <cell r="K598">
            <v>0</v>
          </cell>
          <cell r="L598">
            <v>1</v>
          </cell>
          <cell r="M598" t="str">
            <v>CE02 NANTES</v>
          </cell>
          <cell r="N598" t="str">
            <v>A livrer de ADX 193 - VERTOU vers 176 - ST NAZAIRE</v>
          </cell>
          <cell r="O598" t="str">
            <v>AH0000034831</v>
          </cell>
        </row>
        <row r="599">
          <cell r="A599" t="str">
            <v>ARTENAY</v>
          </cell>
          <cell r="B599" t="str">
            <v>BRETAGNE</v>
          </cell>
          <cell r="C599" t="str">
            <v>193</v>
          </cell>
          <cell r="D599" t="str">
            <v>176</v>
          </cell>
          <cell r="E599" t="str">
            <v>ST NAZAIRE</v>
          </cell>
          <cell r="F599" t="str">
            <v>0F7C 0F7C DESBOUIS GRESIL_LOT2_70132091</v>
          </cell>
          <cell r="G599">
            <v>43889</v>
          </cell>
          <cell r="H599">
            <v>15</v>
          </cell>
          <cell r="I599">
            <v>327</v>
          </cell>
          <cell r="J599">
            <v>21.908999999999999</v>
          </cell>
          <cell r="K599">
            <v>0</v>
          </cell>
          <cell r="L599">
            <v>1</v>
          </cell>
          <cell r="M599" t="str">
            <v>CE02 NANTES</v>
          </cell>
          <cell r="N599" t="str">
            <v>A livrer de ADX 193 - VERTOU vers 176 - ST NAZAIRE</v>
          </cell>
          <cell r="O599" t="str">
            <v>AH0000034831</v>
          </cell>
        </row>
        <row r="600">
          <cell r="A600" t="str">
            <v>ARTENAY</v>
          </cell>
          <cell r="B600" t="str">
            <v>BRETAGNE</v>
          </cell>
          <cell r="C600" t="str">
            <v>193</v>
          </cell>
          <cell r="D600" t="str">
            <v>176</v>
          </cell>
          <cell r="E600" t="str">
            <v>ST NAZAIRE</v>
          </cell>
          <cell r="F600" t="str">
            <v>0F7D 0F7D DESBOUIS GRESIL 70132107</v>
          </cell>
          <cell r="G600">
            <v>43889</v>
          </cell>
          <cell r="H600">
            <v>16</v>
          </cell>
          <cell r="I600">
            <v>391</v>
          </cell>
          <cell r="J600">
            <v>29.716000000000001</v>
          </cell>
          <cell r="K600">
            <v>0</v>
          </cell>
          <cell r="L600">
            <v>1</v>
          </cell>
          <cell r="M600" t="str">
            <v>CE02 NANTES</v>
          </cell>
          <cell r="N600" t="str">
            <v>A livrer de ADX 193 - VERTOU vers 176 - ST NAZAIRE</v>
          </cell>
          <cell r="O600" t="str">
            <v>AH0000034831</v>
          </cell>
        </row>
        <row r="601">
          <cell r="A601" t="str">
            <v>ARTENAY</v>
          </cell>
          <cell r="B601" t="str">
            <v>BRETAGNE</v>
          </cell>
          <cell r="C601" t="str">
            <v>193</v>
          </cell>
          <cell r="D601" t="str">
            <v>176</v>
          </cell>
          <cell r="E601" t="str">
            <v>ST NAZAIRE</v>
          </cell>
          <cell r="F601" t="str">
            <v>0FER 0FER 56146 ATELIER REUNIS</v>
          </cell>
          <cell r="G601">
            <v>43888</v>
          </cell>
          <cell r="H601">
            <v>5</v>
          </cell>
          <cell r="I601">
            <v>185</v>
          </cell>
          <cell r="J601">
            <v>11.654999999999999</v>
          </cell>
          <cell r="K601">
            <v>2</v>
          </cell>
          <cell r="L601">
            <v>0</v>
          </cell>
          <cell r="M601" t="str">
            <v>CE02 NANTES</v>
          </cell>
          <cell r="N601" t="str">
            <v>A livrer de ADX 193 - VERTOU vers 176 - ST NAZAIRE</v>
          </cell>
          <cell r="O601" t="str">
            <v>AH0000035117</v>
          </cell>
          <cell r="P601" t="str">
            <v>AH0000035118</v>
          </cell>
        </row>
        <row r="602">
          <cell r="A602" t="str">
            <v>ARTENAY</v>
          </cell>
          <cell r="B602" t="str">
            <v>BRETAGNE</v>
          </cell>
          <cell r="C602" t="str">
            <v>193</v>
          </cell>
          <cell r="D602" t="str">
            <v>176</v>
          </cell>
          <cell r="E602" t="str">
            <v>ST NAZAIRE</v>
          </cell>
          <cell r="F602" t="str">
            <v>0FHP 0FHP ENGIE-S_D6_D_Q</v>
          </cell>
          <cell r="G602">
            <v>43888</v>
          </cell>
          <cell r="H602">
            <v>1</v>
          </cell>
          <cell r="I602">
            <v>19</v>
          </cell>
          <cell r="J602">
            <v>0.28120000000000001</v>
          </cell>
          <cell r="K602">
            <v>2</v>
          </cell>
          <cell r="L602">
            <v>0</v>
          </cell>
          <cell r="M602" t="str">
            <v>CE02 NANTES</v>
          </cell>
          <cell r="N602" t="str">
            <v>A livrer de ADX 193 - VERTOU vers 176 - ST NAZAIRE</v>
          </cell>
          <cell r="O602" t="str">
            <v>AH0000035117</v>
          </cell>
          <cell r="P602" t="str">
            <v>AH0000035118</v>
          </cell>
        </row>
        <row r="603">
          <cell r="A603" t="str">
            <v>ARTENAY</v>
          </cell>
          <cell r="B603" t="str">
            <v>BRETAGNE</v>
          </cell>
          <cell r="C603" t="str">
            <v>193</v>
          </cell>
          <cell r="D603" t="str">
            <v>176</v>
          </cell>
          <cell r="E603" t="str">
            <v>ST NAZAIRE</v>
          </cell>
          <cell r="F603" t="str">
            <v>0F53 0F53 ALINEA</v>
          </cell>
          <cell r="G603">
            <v>43889</v>
          </cell>
          <cell r="H603">
            <v>50</v>
          </cell>
          <cell r="I603">
            <v>169</v>
          </cell>
          <cell r="J603">
            <v>51.545000000000002</v>
          </cell>
          <cell r="K603">
            <v>0</v>
          </cell>
          <cell r="L603">
            <v>1</v>
          </cell>
          <cell r="M603" t="str">
            <v>CE02 NANTES</v>
          </cell>
          <cell r="N603" t="str">
            <v>A livrer de ADX 193 - VERTOU vers 176 - ST NAZAIRE</v>
          </cell>
          <cell r="O603" t="str">
            <v>AH0000034429</v>
          </cell>
        </row>
        <row r="604">
          <cell r="A604" t="str">
            <v>CORBAS</v>
          </cell>
          <cell r="B604" t="str">
            <v>BRETAGNE</v>
          </cell>
          <cell r="C604" t="str">
            <v>193</v>
          </cell>
          <cell r="D604" t="str">
            <v>176</v>
          </cell>
          <cell r="E604" t="str">
            <v>ST NAZAIRE</v>
          </cell>
          <cell r="F604" t="str">
            <v>0FEC 0FEC S10_SFR_Type2</v>
          </cell>
          <cell r="G604">
            <v>43887</v>
          </cell>
          <cell r="H604">
            <v>1</v>
          </cell>
          <cell r="I604">
            <v>214</v>
          </cell>
          <cell r="J604">
            <v>1.9688000000000001</v>
          </cell>
          <cell r="K604">
            <v>1</v>
          </cell>
          <cell r="L604">
            <v>0</v>
          </cell>
          <cell r="M604" t="str">
            <v>CE02 NANTES</v>
          </cell>
          <cell r="N604" t="str">
            <v>A livrer de ADX 193 - VERTOU vers 176 - ST NAZAIRE</v>
          </cell>
          <cell r="O604" t="str">
            <v>KS0000010142</v>
          </cell>
        </row>
        <row r="605">
          <cell r="A605" t="str">
            <v>CORBAS</v>
          </cell>
          <cell r="B605" t="str">
            <v>BRETAGNE</v>
          </cell>
          <cell r="C605" t="str">
            <v>193</v>
          </cell>
          <cell r="D605" t="str">
            <v>176</v>
          </cell>
          <cell r="E605" t="str">
            <v>ST NAZAIRE</v>
          </cell>
          <cell r="F605" t="str">
            <v>0FGD 0FGD S10_SFR_Type2</v>
          </cell>
          <cell r="G605">
            <v>43887</v>
          </cell>
          <cell r="H605">
            <v>1</v>
          </cell>
          <cell r="I605">
            <v>194</v>
          </cell>
          <cell r="J605">
            <v>1.8042</v>
          </cell>
          <cell r="K605">
            <v>1</v>
          </cell>
          <cell r="L605">
            <v>0</v>
          </cell>
          <cell r="M605" t="str">
            <v>CE02 NANTES</v>
          </cell>
          <cell r="N605" t="str">
            <v>A livrer de ADX 193 - VERTOU vers 176 - ST NAZAIRE</v>
          </cell>
          <cell r="O605" t="str">
            <v>KS0000010142</v>
          </cell>
        </row>
        <row r="606">
          <cell r="A606" t="str">
            <v>CORBAS</v>
          </cell>
          <cell r="B606" t="str">
            <v>BRETAGNE</v>
          </cell>
          <cell r="C606" t="str">
            <v>193</v>
          </cell>
          <cell r="D606" t="str">
            <v>176</v>
          </cell>
          <cell r="E606" t="str">
            <v>ST NAZAIRE</v>
          </cell>
          <cell r="F606" t="str">
            <v>0FK8 0FK8 S10_SFR_Type2</v>
          </cell>
          <cell r="G606">
            <v>43887</v>
          </cell>
          <cell r="H606">
            <v>1</v>
          </cell>
          <cell r="I606">
            <v>113</v>
          </cell>
          <cell r="J606">
            <v>1.0961000000000001</v>
          </cell>
          <cell r="K606">
            <v>1</v>
          </cell>
          <cell r="L606">
            <v>0</v>
          </cell>
          <cell r="M606" t="str">
            <v>CE02 NANTES</v>
          </cell>
          <cell r="N606" t="str">
            <v>A livrer de ADX 193 - VERTOU vers 176 - ST NAZAIRE</v>
          </cell>
          <cell r="O606" t="str">
            <v>KS0000010142</v>
          </cell>
        </row>
        <row r="607">
          <cell r="A607" t="str">
            <v>ARTENAY</v>
          </cell>
          <cell r="B607" t="str">
            <v>BRETAGNE</v>
          </cell>
          <cell r="C607" t="str">
            <v>193</v>
          </cell>
          <cell r="D607" t="str">
            <v>193</v>
          </cell>
          <cell r="E607" t="str">
            <v>VERTOU</v>
          </cell>
          <cell r="F607" t="str">
            <v>0EBF 0EBF 192500 HOME SHOPPING M6 BOUTIQUE FEVRIER 2020</v>
          </cell>
          <cell r="G607">
            <v>43889</v>
          </cell>
          <cell r="H607">
            <v>9</v>
          </cell>
          <cell r="I607">
            <v>299</v>
          </cell>
          <cell r="J607">
            <v>23.92</v>
          </cell>
          <cell r="K607">
            <v>0</v>
          </cell>
          <cell r="L607">
            <v>1</v>
          </cell>
          <cell r="M607" t="str">
            <v>CE02 NANTES</v>
          </cell>
          <cell r="N607" t="str">
            <v>Aucune - Livraison Directe par CP</v>
          </cell>
          <cell r="O607" t="str">
            <v>AH0000034845</v>
          </cell>
        </row>
        <row r="608">
          <cell r="A608" t="str">
            <v>ARTENAY</v>
          </cell>
          <cell r="B608" t="str">
            <v>BRETAGNE</v>
          </cell>
          <cell r="C608" t="str">
            <v>193</v>
          </cell>
          <cell r="D608" t="str">
            <v>193</v>
          </cell>
          <cell r="E608" t="str">
            <v>VERTOU</v>
          </cell>
          <cell r="F608" t="str">
            <v>0F79 0F79 DESBOUIS GRESIL 70132081</v>
          </cell>
          <cell r="G608">
            <v>43889</v>
          </cell>
          <cell r="H608">
            <v>11</v>
          </cell>
          <cell r="I608">
            <v>255</v>
          </cell>
          <cell r="J608">
            <v>19.38</v>
          </cell>
          <cell r="K608">
            <v>0</v>
          </cell>
          <cell r="L608">
            <v>1</v>
          </cell>
          <cell r="M608" t="str">
            <v>CE02 NANTES</v>
          </cell>
          <cell r="N608" t="str">
            <v>Aucune - Livraison Directe par CP</v>
          </cell>
          <cell r="O608" t="str">
            <v>AH0000034845</v>
          </cell>
        </row>
        <row r="609">
          <cell r="A609" t="str">
            <v>ARTENAY</v>
          </cell>
          <cell r="B609" t="str">
            <v>BRETAGNE</v>
          </cell>
          <cell r="C609" t="str">
            <v>193</v>
          </cell>
          <cell r="D609" t="str">
            <v>193</v>
          </cell>
          <cell r="E609" t="str">
            <v>VERTOU</v>
          </cell>
          <cell r="F609" t="str">
            <v>0F7B 0F7B DESBOUIS GRESIL_LOT1_70132091</v>
          </cell>
          <cell r="G609">
            <v>43889</v>
          </cell>
          <cell r="H609">
            <v>2</v>
          </cell>
          <cell r="I609">
            <v>52</v>
          </cell>
          <cell r="J609">
            <v>3.952</v>
          </cell>
          <cell r="K609">
            <v>0</v>
          </cell>
          <cell r="L609">
            <v>1</v>
          </cell>
          <cell r="M609" t="str">
            <v>CE02 NANTES</v>
          </cell>
          <cell r="N609" t="str">
            <v>Aucune - Livraison Directe par CP</v>
          </cell>
          <cell r="O609" t="str">
            <v>AH0000034845</v>
          </cell>
        </row>
        <row r="610">
          <cell r="A610" t="str">
            <v>ARTENAY</v>
          </cell>
          <cell r="B610" t="str">
            <v>BRETAGNE</v>
          </cell>
          <cell r="C610" t="str">
            <v>193</v>
          </cell>
          <cell r="D610" t="str">
            <v>193</v>
          </cell>
          <cell r="E610" t="str">
            <v>VERTOU</v>
          </cell>
          <cell r="F610" t="str">
            <v>0F7C 0F7C DESBOUIS GRESIL_LOT2_70132091</v>
          </cell>
          <cell r="G610">
            <v>43889</v>
          </cell>
          <cell r="H610">
            <v>6</v>
          </cell>
          <cell r="I610">
            <v>188</v>
          </cell>
          <cell r="J610">
            <v>12.596</v>
          </cell>
          <cell r="K610">
            <v>0</v>
          </cell>
          <cell r="L610">
            <v>1</v>
          </cell>
          <cell r="M610" t="str">
            <v>CE02 NANTES</v>
          </cell>
          <cell r="N610" t="str">
            <v>Aucune - Livraison Directe par CP</v>
          </cell>
          <cell r="O610" t="str">
            <v>AH0000034845</v>
          </cell>
        </row>
        <row r="611">
          <cell r="A611" t="str">
            <v>ARTENAY</v>
          </cell>
          <cell r="B611" t="str">
            <v>BRETAGNE</v>
          </cell>
          <cell r="C611" t="str">
            <v>193</v>
          </cell>
          <cell r="D611" t="str">
            <v>193</v>
          </cell>
          <cell r="E611" t="str">
            <v>VERTOU</v>
          </cell>
          <cell r="F611" t="str">
            <v>0F7D 0F7D DESBOUIS GRESIL 70132107</v>
          </cell>
          <cell r="G611">
            <v>43889</v>
          </cell>
          <cell r="H611">
            <v>10</v>
          </cell>
          <cell r="I611">
            <v>220</v>
          </cell>
          <cell r="J611">
            <v>16.72</v>
          </cell>
          <cell r="K611">
            <v>0</v>
          </cell>
          <cell r="L611">
            <v>1</v>
          </cell>
          <cell r="M611" t="str">
            <v>CE02 NANTES</v>
          </cell>
          <cell r="N611" t="str">
            <v>Aucune - Livraison Directe par CP</v>
          </cell>
          <cell r="O611" t="str">
            <v>AH0000034845</v>
          </cell>
        </row>
        <row r="612">
          <cell r="A612" t="str">
            <v>ARTENAY</v>
          </cell>
          <cell r="B612" t="str">
            <v>BRETAGNE</v>
          </cell>
          <cell r="C612" t="str">
            <v>193</v>
          </cell>
          <cell r="D612" t="str">
            <v>193</v>
          </cell>
          <cell r="E612" t="str">
            <v>VERTOU</v>
          </cell>
          <cell r="F612" t="str">
            <v>0FER 0FER 56146 ATELIER REUNIS</v>
          </cell>
          <cell r="G612">
            <v>43888</v>
          </cell>
          <cell r="H612">
            <v>14</v>
          </cell>
          <cell r="I612">
            <v>459</v>
          </cell>
          <cell r="J612">
            <v>28.917000000000002</v>
          </cell>
          <cell r="K612">
            <v>2</v>
          </cell>
          <cell r="L612">
            <v>0</v>
          </cell>
          <cell r="M612" t="str">
            <v>CE02 NANTES</v>
          </cell>
          <cell r="N612" t="str">
            <v>Aucune - Livraison Directe par CP</v>
          </cell>
          <cell r="O612" t="str">
            <v>AH0000035117</v>
          </cell>
          <cell r="P612" t="str">
            <v>AH0000035118</v>
          </cell>
        </row>
        <row r="613">
          <cell r="A613" t="str">
            <v>ARTENAY</v>
          </cell>
          <cell r="B613" t="str">
            <v>BRETAGNE</v>
          </cell>
          <cell r="C613" t="str">
            <v>193</v>
          </cell>
          <cell r="D613" t="str">
            <v>193</v>
          </cell>
          <cell r="E613" t="str">
            <v>VERTOU</v>
          </cell>
          <cell r="F613" t="str">
            <v>0FHP 0FHP ENGIE-S_D6_D_Q</v>
          </cell>
          <cell r="G613">
            <v>43888</v>
          </cell>
          <cell r="H613">
            <v>1</v>
          </cell>
          <cell r="I613">
            <v>16</v>
          </cell>
          <cell r="J613">
            <v>0.23680000000000001</v>
          </cell>
          <cell r="K613">
            <v>2</v>
          </cell>
          <cell r="L613">
            <v>0</v>
          </cell>
          <cell r="M613" t="str">
            <v>CE02 NANTES</v>
          </cell>
          <cell r="N613" t="str">
            <v>Aucune - Livraison Directe par CP</v>
          </cell>
          <cell r="O613" t="str">
            <v>AH0000035117</v>
          </cell>
          <cell r="P613" t="str">
            <v>AH0000035118</v>
          </cell>
        </row>
        <row r="614">
          <cell r="A614" t="str">
            <v>ARTENAY</v>
          </cell>
          <cell r="B614" t="str">
            <v>BRETAGNE</v>
          </cell>
          <cell r="C614" t="str">
            <v>193</v>
          </cell>
          <cell r="D614" t="str">
            <v>193</v>
          </cell>
          <cell r="E614" t="str">
            <v>VERTOU</v>
          </cell>
          <cell r="F614" t="str">
            <v>0F53 0F53 ALINEA</v>
          </cell>
          <cell r="G614">
            <v>43889</v>
          </cell>
          <cell r="H614">
            <v>98</v>
          </cell>
          <cell r="I614">
            <v>364</v>
          </cell>
          <cell r="J614">
            <v>111.02</v>
          </cell>
          <cell r="K614">
            <v>0</v>
          </cell>
          <cell r="L614">
            <v>1</v>
          </cell>
          <cell r="M614" t="str">
            <v>CE02 NANTES</v>
          </cell>
          <cell r="N614" t="str">
            <v>Aucune - Livraison Directe par CP</v>
          </cell>
          <cell r="O614" t="str">
            <v>AH0000034448</v>
          </cell>
        </row>
        <row r="615">
          <cell r="A615" t="str">
            <v>CORBAS</v>
          </cell>
          <cell r="B615" t="str">
            <v>BRETAGNE</v>
          </cell>
          <cell r="C615" t="str">
            <v>193</v>
          </cell>
          <cell r="D615" t="str">
            <v>193</v>
          </cell>
          <cell r="E615" t="str">
            <v>VERTOU</v>
          </cell>
          <cell r="F615" t="str">
            <v>0FEC 0FEC S10_SFR_Type2</v>
          </cell>
          <cell r="G615">
            <v>43887</v>
          </cell>
          <cell r="H615">
            <v>1</v>
          </cell>
          <cell r="I615">
            <v>188</v>
          </cell>
          <cell r="J615">
            <v>1.7296</v>
          </cell>
          <cell r="K615">
            <v>1</v>
          </cell>
          <cell r="L615">
            <v>0</v>
          </cell>
          <cell r="M615" t="str">
            <v>CE02 NANTES</v>
          </cell>
          <cell r="N615" t="str">
            <v>Aucune - Livraison Directe par CP</v>
          </cell>
          <cell r="O615" t="str">
            <v>KS0000010142</v>
          </cell>
        </row>
        <row r="616">
          <cell r="A616" t="str">
            <v>CORBAS</v>
          </cell>
          <cell r="B616" t="str">
            <v>BRETAGNE</v>
          </cell>
          <cell r="C616" t="str">
            <v>193</v>
          </cell>
          <cell r="D616" t="str">
            <v>193</v>
          </cell>
          <cell r="E616" t="str">
            <v>VERTOU</v>
          </cell>
          <cell r="F616" t="str">
            <v>0FGD 0FGD S10_SFR_Type2</v>
          </cell>
          <cell r="G616">
            <v>43887</v>
          </cell>
          <cell r="H616">
            <v>1</v>
          </cell>
          <cell r="I616">
            <v>147</v>
          </cell>
          <cell r="J616">
            <v>1.3671</v>
          </cell>
          <cell r="K616">
            <v>1</v>
          </cell>
          <cell r="L616">
            <v>0</v>
          </cell>
          <cell r="M616" t="str">
            <v>CE02 NANTES</v>
          </cell>
          <cell r="N616" t="str">
            <v>Aucune - Livraison Directe par CP</v>
          </cell>
          <cell r="O616" t="str">
            <v>KS0000010142</v>
          </cell>
        </row>
        <row r="617">
          <cell r="A617" t="str">
            <v>CORBAS</v>
          </cell>
          <cell r="B617" t="str">
            <v>BRETAGNE</v>
          </cell>
          <cell r="C617" t="str">
            <v>193</v>
          </cell>
          <cell r="D617" t="str">
            <v>193</v>
          </cell>
          <cell r="E617" t="str">
            <v>VERTOU</v>
          </cell>
          <cell r="F617" t="str">
            <v>0FK8 0FK8 S10_SFR_Type2</v>
          </cell>
          <cell r="G617">
            <v>43887</v>
          </cell>
          <cell r="H617">
            <v>1</v>
          </cell>
          <cell r="I617">
            <v>96</v>
          </cell>
          <cell r="J617">
            <v>0.93120000000000003</v>
          </cell>
          <cell r="K617">
            <v>1</v>
          </cell>
          <cell r="L617">
            <v>0</v>
          </cell>
          <cell r="M617" t="str">
            <v>CE02 NANTES</v>
          </cell>
          <cell r="N617" t="str">
            <v>Aucune - Livraison Directe par CP</v>
          </cell>
          <cell r="O617" t="str">
            <v>KS0000010142</v>
          </cell>
        </row>
        <row r="618">
          <cell r="A618" t="str">
            <v>ARTENAY</v>
          </cell>
          <cell r="B618" t="str">
            <v>ILE DE FRANCE</v>
          </cell>
          <cell r="C618" t="str">
            <v>097</v>
          </cell>
          <cell r="D618" t="str">
            <v>097</v>
          </cell>
          <cell r="E618" t="str">
            <v>CHARTRES</v>
          </cell>
          <cell r="F618" t="str">
            <v>0EBF 0EBF 192500 HOME SHOPPING M6 BOUTIQUE FEVRIER 2020</v>
          </cell>
          <cell r="G618">
            <v>43889</v>
          </cell>
          <cell r="H618">
            <v>14</v>
          </cell>
          <cell r="I618">
            <v>419</v>
          </cell>
          <cell r="J618">
            <v>33.520000000000003</v>
          </cell>
          <cell r="K618">
            <v>0</v>
          </cell>
          <cell r="L618">
            <v>1</v>
          </cell>
          <cell r="M618" t="str">
            <v>CE19 CHARTRES</v>
          </cell>
          <cell r="N618" t="str">
            <v>A enlever à CE19 CHARTRES vers 097 - CHARTRES</v>
          </cell>
          <cell r="O618" t="str">
            <v>AH0000034762</v>
          </cell>
        </row>
        <row r="619">
          <cell r="A619" t="str">
            <v>ARTENAY</v>
          </cell>
          <cell r="B619" t="str">
            <v>ILE DE FRANCE</v>
          </cell>
          <cell r="C619" t="str">
            <v>097</v>
          </cell>
          <cell r="D619" t="str">
            <v>097</v>
          </cell>
          <cell r="E619" t="str">
            <v>CHARTRES</v>
          </cell>
          <cell r="F619" t="str">
            <v>0F79 0F79 DESBOUIS GRESIL 70132081</v>
          </cell>
          <cell r="G619">
            <v>43889</v>
          </cell>
          <cell r="H619">
            <v>6</v>
          </cell>
          <cell r="I619">
            <v>161</v>
          </cell>
          <cell r="J619">
            <v>12.236000000000001</v>
          </cell>
          <cell r="K619">
            <v>0</v>
          </cell>
          <cell r="L619">
            <v>1</v>
          </cell>
          <cell r="M619" t="str">
            <v>CE19 CHARTRES</v>
          </cell>
          <cell r="N619" t="str">
            <v>A enlever à CE19 CHARTRES vers 097 - CHARTRES</v>
          </cell>
          <cell r="O619" t="str">
            <v>AH0000034762</v>
          </cell>
        </row>
        <row r="620">
          <cell r="A620" t="str">
            <v>ARTENAY</v>
          </cell>
          <cell r="B620" t="str">
            <v>ILE DE FRANCE</v>
          </cell>
          <cell r="C620" t="str">
            <v>097</v>
          </cell>
          <cell r="D620" t="str">
            <v>097</v>
          </cell>
          <cell r="E620" t="str">
            <v>CHARTRES</v>
          </cell>
          <cell r="F620" t="str">
            <v>0F7B 0F7B DESBOUIS GRESIL_LOT1_70132091</v>
          </cell>
          <cell r="G620">
            <v>43889</v>
          </cell>
          <cell r="H620">
            <v>2</v>
          </cell>
          <cell r="I620">
            <v>46</v>
          </cell>
          <cell r="J620">
            <v>3.496</v>
          </cell>
          <cell r="K620">
            <v>0</v>
          </cell>
          <cell r="L620">
            <v>1</v>
          </cell>
          <cell r="M620" t="str">
            <v>CE19 CHARTRES</v>
          </cell>
          <cell r="N620" t="str">
            <v>A enlever à CE19 CHARTRES vers 097 - CHARTRES</v>
          </cell>
          <cell r="O620" t="str">
            <v>AH0000034762</v>
          </cell>
        </row>
        <row r="621">
          <cell r="A621" t="str">
            <v>ARTENAY</v>
          </cell>
          <cell r="B621" t="str">
            <v>ILE DE FRANCE</v>
          </cell>
          <cell r="C621" t="str">
            <v>097</v>
          </cell>
          <cell r="D621" t="str">
            <v>097</v>
          </cell>
          <cell r="E621" t="str">
            <v>CHARTRES</v>
          </cell>
          <cell r="F621" t="str">
            <v>0F7C 0F7C DESBOUIS GRESIL_LOT2_70132091</v>
          </cell>
          <cell r="G621">
            <v>43889</v>
          </cell>
          <cell r="H621">
            <v>4</v>
          </cell>
          <cell r="I621">
            <v>124</v>
          </cell>
          <cell r="J621">
            <v>8.3079999999999998</v>
          </cell>
          <cell r="K621">
            <v>0</v>
          </cell>
          <cell r="L621">
            <v>1</v>
          </cell>
          <cell r="M621" t="str">
            <v>CE19 CHARTRES</v>
          </cell>
          <cell r="N621" t="str">
            <v>A enlever à CE19 CHARTRES vers 097 - CHARTRES</v>
          </cell>
          <cell r="O621" t="str">
            <v>AH0000034762</v>
          </cell>
        </row>
        <row r="622">
          <cell r="A622" t="str">
            <v>ARTENAY</v>
          </cell>
          <cell r="B622" t="str">
            <v>ILE DE FRANCE</v>
          </cell>
          <cell r="C622" t="str">
            <v>097</v>
          </cell>
          <cell r="D622" t="str">
            <v>097</v>
          </cell>
          <cell r="E622" t="str">
            <v>CHARTRES</v>
          </cell>
          <cell r="F622" t="str">
            <v>0F7D 0F7D DESBOUIS GRESIL 70132107</v>
          </cell>
          <cell r="G622">
            <v>43889</v>
          </cell>
          <cell r="H622">
            <v>8</v>
          </cell>
          <cell r="I622">
            <v>188</v>
          </cell>
          <cell r="J622">
            <v>14.288</v>
          </cell>
          <cell r="K622">
            <v>0</v>
          </cell>
          <cell r="L622">
            <v>1</v>
          </cell>
          <cell r="M622" t="str">
            <v>CE19 CHARTRES</v>
          </cell>
          <cell r="N622" t="str">
            <v>A enlever à CE19 CHARTRES vers 097 - CHARTRES</v>
          </cell>
          <cell r="O622" t="str">
            <v>AH0000034762</v>
          </cell>
        </row>
        <row r="623">
          <cell r="A623" t="str">
            <v>ARTENAY</v>
          </cell>
          <cell r="B623" t="str">
            <v>ILE DE FRANCE</v>
          </cell>
          <cell r="C623" t="str">
            <v>097</v>
          </cell>
          <cell r="D623" t="str">
            <v>097</v>
          </cell>
          <cell r="E623" t="str">
            <v>CHARTRES</v>
          </cell>
          <cell r="F623" t="str">
            <v>0FER 0FER 56146 ATELIER REUNIS</v>
          </cell>
          <cell r="G623">
            <v>43888</v>
          </cell>
          <cell r="H623">
            <v>3</v>
          </cell>
          <cell r="I623">
            <v>118</v>
          </cell>
          <cell r="J623">
            <v>7.4340000000000002</v>
          </cell>
          <cell r="K623">
            <v>1</v>
          </cell>
          <cell r="L623">
            <v>0</v>
          </cell>
          <cell r="M623" t="str">
            <v>CE19 CHARTRES</v>
          </cell>
          <cell r="N623" t="str">
            <v>A enlever à CE19 CHARTRES vers 097 - CHARTRES</v>
          </cell>
          <cell r="O623" t="str">
            <v>AH0000035084</v>
          </cell>
        </row>
        <row r="624">
          <cell r="A624" t="str">
            <v>ARTENAY</v>
          </cell>
          <cell r="B624" t="str">
            <v>ILE DE FRANCE</v>
          </cell>
          <cell r="C624" t="str">
            <v>097</v>
          </cell>
          <cell r="D624" t="str">
            <v>097</v>
          </cell>
          <cell r="E624" t="str">
            <v>CHARTRES</v>
          </cell>
          <cell r="F624" t="str">
            <v>0FHP 0FHP ENGIE-S_D6_D_Q</v>
          </cell>
          <cell r="G624">
            <v>43888</v>
          </cell>
          <cell r="H624">
            <v>1</v>
          </cell>
          <cell r="I624">
            <v>16</v>
          </cell>
          <cell r="J624">
            <v>0.23680000000000001</v>
          </cell>
          <cell r="K624">
            <v>1</v>
          </cell>
          <cell r="L624">
            <v>0</v>
          </cell>
          <cell r="M624" t="str">
            <v>CE19 CHARTRES</v>
          </cell>
          <cell r="N624" t="str">
            <v>A enlever à CE19 CHARTRES vers 097 - CHARTRES</v>
          </cell>
          <cell r="O624" t="str">
            <v>AH0000035084</v>
          </cell>
        </row>
        <row r="625">
          <cell r="A625" t="str">
            <v>ARTENAY</v>
          </cell>
          <cell r="B625" t="str">
            <v>ILE DE FRANCE</v>
          </cell>
          <cell r="C625" t="str">
            <v>097</v>
          </cell>
          <cell r="D625" t="str">
            <v>097</v>
          </cell>
          <cell r="E625" t="str">
            <v>CHARTRES</v>
          </cell>
          <cell r="F625" t="str">
            <v>0F53 0F53 ALINEA</v>
          </cell>
          <cell r="G625">
            <v>43889</v>
          </cell>
          <cell r="H625">
            <v>162</v>
          </cell>
          <cell r="I625">
            <v>667</v>
          </cell>
          <cell r="J625">
            <v>203.435</v>
          </cell>
          <cell r="K625">
            <v>0</v>
          </cell>
          <cell r="L625">
            <v>1</v>
          </cell>
          <cell r="M625" t="str">
            <v>CE19 CHARTRES</v>
          </cell>
          <cell r="N625" t="str">
            <v>A enlever à CE19 CHARTRES vers 097 - CHARTRES</v>
          </cell>
          <cell r="O625" t="str">
            <v>AH0000034329</v>
          </cell>
        </row>
        <row r="626">
          <cell r="A626" t="str">
            <v>CORBAS</v>
          </cell>
          <cell r="B626" t="str">
            <v>ILE DE FRANCE</v>
          </cell>
          <cell r="C626" t="str">
            <v>097</v>
          </cell>
          <cell r="D626" t="str">
            <v>097</v>
          </cell>
          <cell r="E626" t="str">
            <v>CHARTRES</v>
          </cell>
          <cell r="F626" t="str">
            <v>0FEC 0FEC S10_SFR_Type2</v>
          </cell>
          <cell r="G626">
            <v>43887</v>
          </cell>
          <cell r="H626">
            <v>1</v>
          </cell>
          <cell r="I626">
            <v>282</v>
          </cell>
          <cell r="J626">
            <v>2.5943999999999998</v>
          </cell>
          <cell r="K626">
            <v>1</v>
          </cell>
          <cell r="L626">
            <v>0</v>
          </cell>
          <cell r="M626" t="str">
            <v>CE19 CHARTRES</v>
          </cell>
          <cell r="N626" t="str">
            <v>A enlever à CE19 CHARTRES vers 097 - CHARTRES</v>
          </cell>
          <cell r="O626" t="str">
            <v>KS0000010185</v>
          </cell>
        </row>
        <row r="627">
          <cell r="A627" t="str">
            <v>CORBAS</v>
          </cell>
          <cell r="B627" t="str">
            <v>ILE DE FRANCE</v>
          </cell>
          <cell r="C627" t="str">
            <v>097</v>
          </cell>
          <cell r="D627" t="str">
            <v>097</v>
          </cell>
          <cell r="E627" t="str">
            <v>CHARTRES</v>
          </cell>
          <cell r="F627" t="str">
            <v>0FGD 0FGD S10_SFR_Type2</v>
          </cell>
          <cell r="G627">
            <v>43887</v>
          </cell>
          <cell r="H627">
            <v>1</v>
          </cell>
          <cell r="I627">
            <v>258</v>
          </cell>
          <cell r="J627">
            <v>2.3994</v>
          </cell>
          <cell r="K627">
            <v>1</v>
          </cell>
          <cell r="L627">
            <v>0</v>
          </cell>
          <cell r="M627" t="str">
            <v>CE19 CHARTRES</v>
          </cell>
          <cell r="N627" t="str">
            <v>A enlever à CE19 CHARTRES vers 097 - CHARTRES</v>
          </cell>
          <cell r="O627" t="str">
            <v>KS0000010185</v>
          </cell>
        </row>
        <row r="628">
          <cell r="A628" t="str">
            <v>CORBAS</v>
          </cell>
          <cell r="B628" t="str">
            <v>ILE DE FRANCE</v>
          </cell>
          <cell r="C628" t="str">
            <v>097</v>
          </cell>
          <cell r="D628" t="str">
            <v>097</v>
          </cell>
          <cell r="E628" t="str">
            <v>CHARTRES</v>
          </cell>
          <cell r="F628" t="str">
            <v>0FK8 0FK8 S10_SFR_Type2</v>
          </cell>
          <cell r="G628">
            <v>43887</v>
          </cell>
          <cell r="H628">
            <v>1</v>
          </cell>
          <cell r="I628">
            <v>192</v>
          </cell>
          <cell r="J628">
            <v>1.8624000000000001</v>
          </cell>
          <cell r="K628">
            <v>1</v>
          </cell>
          <cell r="L628">
            <v>0</v>
          </cell>
          <cell r="M628" t="str">
            <v>CE19 CHARTRES</v>
          </cell>
          <cell r="N628" t="str">
            <v>A enlever à CE19 CHARTRES vers 097 - CHARTRES</v>
          </cell>
          <cell r="O628" t="str">
            <v>KS0000010185</v>
          </cell>
        </row>
        <row r="629">
          <cell r="A629" t="str">
            <v>ARTENAY</v>
          </cell>
          <cell r="B629" t="str">
            <v>ILE DE FRANCE</v>
          </cell>
          <cell r="C629" t="str">
            <v>097</v>
          </cell>
          <cell r="D629" t="str">
            <v>124</v>
          </cell>
          <cell r="E629" t="str">
            <v>DREUX</v>
          </cell>
          <cell r="F629" t="str">
            <v>0EBF 0EBF 192500 HOME SHOPPING M6 BOUTIQUE FEVRIER 2020</v>
          </cell>
          <cell r="G629">
            <v>43889</v>
          </cell>
          <cell r="H629">
            <v>9</v>
          </cell>
          <cell r="I629">
            <v>277</v>
          </cell>
          <cell r="J629">
            <v>22.16</v>
          </cell>
          <cell r="K629">
            <v>2</v>
          </cell>
          <cell r="L629">
            <v>0</v>
          </cell>
          <cell r="M629" t="str">
            <v>CE19 CHARTRES</v>
          </cell>
          <cell r="N629" t="str">
            <v>A enlever à CE19 CHARTRES vers 097 - CHARTRES</v>
          </cell>
          <cell r="O629" t="str">
            <v>AH0000034768</v>
          </cell>
          <cell r="P629" t="str">
            <v>AH0000034769</v>
          </cell>
        </row>
        <row r="630">
          <cell r="A630" t="str">
            <v>ARTENAY</v>
          </cell>
          <cell r="B630" t="str">
            <v>ILE DE FRANCE</v>
          </cell>
          <cell r="C630" t="str">
            <v>097</v>
          </cell>
          <cell r="D630" t="str">
            <v>124</v>
          </cell>
          <cell r="E630" t="str">
            <v>DREUX</v>
          </cell>
          <cell r="F630" t="str">
            <v>0F79 0F79 DESBOUIS GRESIL 70132081</v>
          </cell>
          <cell r="G630">
            <v>43889</v>
          </cell>
          <cell r="H630">
            <v>2</v>
          </cell>
          <cell r="I630">
            <v>62</v>
          </cell>
          <cell r="J630">
            <v>4.7119999999999997</v>
          </cell>
          <cell r="K630">
            <v>2</v>
          </cell>
          <cell r="L630">
            <v>0</v>
          </cell>
          <cell r="M630" t="str">
            <v>CE19 CHARTRES</v>
          </cell>
          <cell r="N630" t="str">
            <v>A enlever à CE19 CHARTRES vers 097 - CHARTRES</v>
          </cell>
          <cell r="O630" t="str">
            <v>AH0000034768</v>
          </cell>
          <cell r="P630" t="str">
            <v>AH0000034769</v>
          </cell>
        </row>
        <row r="631">
          <cell r="A631" t="str">
            <v>ARTENAY</v>
          </cell>
          <cell r="B631" t="str">
            <v>ILE DE FRANCE</v>
          </cell>
          <cell r="C631" t="str">
            <v>097</v>
          </cell>
          <cell r="D631" t="str">
            <v>124</v>
          </cell>
          <cell r="E631" t="str">
            <v>DREUX</v>
          </cell>
          <cell r="F631" t="str">
            <v>0F7B 0F7B DESBOUIS GRESIL_LOT1_70132091</v>
          </cell>
          <cell r="G631">
            <v>43889</v>
          </cell>
          <cell r="H631">
            <v>1</v>
          </cell>
          <cell r="I631">
            <v>11</v>
          </cell>
          <cell r="J631">
            <v>0.83599999999999997</v>
          </cell>
          <cell r="K631">
            <v>2</v>
          </cell>
          <cell r="L631">
            <v>0</v>
          </cell>
          <cell r="M631" t="str">
            <v>CE19 CHARTRES</v>
          </cell>
          <cell r="N631" t="str">
            <v>A enlever à CE19 CHARTRES vers 097 - CHARTRES</v>
          </cell>
          <cell r="O631" t="str">
            <v>AH0000034768</v>
          </cell>
          <cell r="P631" t="str">
            <v>AH0000034769</v>
          </cell>
        </row>
        <row r="632">
          <cell r="A632" t="str">
            <v>ARTENAY</v>
          </cell>
          <cell r="B632" t="str">
            <v>ILE DE FRANCE</v>
          </cell>
          <cell r="C632" t="str">
            <v>097</v>
          </cell>
          <cell r="D632" t="str">
            <v>124</v>
          </cell>
          <cell r="E632" t="str">
            <v>DREUX</v>
          </cell>
          <cell r="F632" t="str">
            <v>0F7C 0F7C DESBOUIS GRESIL_LOT2_70132091</v>
          </cell>
          <cell r="G632">
            <v>43889</v>
          </cell>
          <cell r="H632">
            <v>2</v>
          </cell>
          <cell r="I632">
            <v>42</v>
          </cell>
          <cell r="J632">
            <v>2.8140000000000001</v>
          </cell>
          <cell r="K632">
            <v>2</v>
          </cell>
          <cell r="L632">
            <v>0</v>
          </cell>
          <cell r="M632" t="str">
            <v>CE19 CHARTRES</v>
          </cell>
          <cell r="N632" t="str">
            <v>A enlever à CE19 CHARTRES vers 097 - CHARTRES</v>
          </cell>
          <cell r="O632" t="str">
            <v>AH0000034768</v>
          </cell>
          <cell r="P632" t="str">
            <v>AH0000034769</v>
          </cell>
        </row>
        <row r="633">
          <cell r="A633" t="str">
            <v>ARTENAY</v>
          </cell>
          <cell r="B633" t="str">
            <v>ILE DE FRANCE</v>
          </cell>
          <cell r="C633" t="str">
            <v>097</v>
          </cell>
          <cell r="D633" t="str">
            <v>124</v>
          </cell>
          <cell r="E633" t="str">
            <v>DREUX</v>
          </cell>
          <cell r="F633" t="str">
            <v>0F7D 0F7D DESBOUIS GRESIL 70132107</v>
          </cell>
          <cell r="G633">
            <v>43889</v>
          </cell>
          <cell r="H633">
            <v>2</v>
          </cell>
          <cell r="I633">
            <v>57</v>
          </cell>
          <cell r="J633">
            <v>4.3319999999999999</v>
          </cell>
          <cell r="K633">
            <v>2</v>
          </cell>
          <cell r="L633">
            <v>0</v>
          </cell>
          <cell r="M633" t="str">
            <v>CE19 CHARTRES</v>
          </cell>
          <cell r="N633" t="str">
            <v>A enlever à CE19 CHARTRES vers 097 - CHARTRES</v>
          </cell>
          <cell r="O633" t="str">
            <v>AH0000034768</v>
          </cell>
          <cell r="P633" t="str">
            <v>AH0000034769</v>
          </cell>
        </row>
        <row r="634">
          <cell r="A634" t="str">
            <v>ARTENAY</v>
          </cell>
          <cell r="B634" t="str">
            <v>ILE DE FRANCE</v>
          </cell>
          <cell r="C634" t="str">
            <v>097</v>
          </cell>
          <cell r="D634" t="str">
            <v>124</v>
          </cell>
          <cell r="E634" t="str">
            <v>DREUX</v>
          </cell>
          <cell r="F634" t="str">
            <v>0FER 0FER 56146 ATELIER REUNIS</v>
          </cell>
          <cell r="G634">
            <v>43888</v>
          </cell>
          <cell r="H634">
            <v>2</v>
          </cell>
          <cell r="I634">
            <v>61</v>
          </cell>
          <cell r="J634">
            <v>3.843</v>
          </cell>
          <cell r="K634">
            <v>1</v>
          </cell>
          <cell r="L634">
            <v>0</v>
          </cell>
          <cell r="M634" t="str">
            <v>CE19 CHARTRES</v>
          </cell>
          <cell r="N634" t="str">
            <v>A enlever à CE19 CHARTRES vers 097 - CHARTRES</v>
          </cell>
          <cell r="O634" t="str">
            <v>AH0000035084</v>
          </cell>
        </row>
        <row r="635">
          <cell r="A635" t="str">
            <v>ARTENAY</v>
          </cell>
          <cell r="B635" t="str">
            <v>ILE DE FRANCE</v>
          </cell>
          <cell r="C635" t="str">
            <v>097</v>
          </cell>
          <cell r="D635" t="str">
            <v>124</v>
          </cell>
          <cell r="E635" t="str">
            <v>DREUX</v>
          </cell>
          <cell r="F635" t="str">
            <v>0FHP 0FHP ENGIE-S_D6_D_Q</v>
          </cell>
          <cell r="G635">
            <v>43888</v>
          </cell>
          <cell r="H635">
            <v>1</v>
          </cell>
          <cell r="I635">
            <v>14</v>
          </cell>
          <cell r="J635">
            <v>0.2072</v>
          </cell>
          <cell r="K635">
            <v>1</v>
          </cell>
          <cell r="L635">
            <v>0</v>
          </cell>
          <cell r="M635" t="str">
            <v>CE19 CHARTRES</v>
          </cell>
          <cell r="N635" t="str">
            <v>A enlever à CE19 CHARTRES vers 097 - CHARTRES</v>
          </cell>
          <cell r="O635" t="str">
            <v>AH0000035084</v>
          </cell>
        </row>
        <row r="636">
          <cell r="A636" t="str">
            <v>ARTENAY</v>
          </cell>
          <cell r="B636" t="str">
            <v>ILE DE FRANCE</v>
          </cell>
          <cell r="C636" t="str">
            <v>097</v>
          </cell>
          <cell r="D636" t="str">
            <v>124</v>
          </cell>
          <cell r="E636" t="str">
            <v>DREUX</v>
          </cell>
          <cell r="F636" t="str">
            <v>0F53 0F53 ALINEA</v>
          </cell>
          <cell r="G636">
            <v>43888</v>
          </cell>
          <cell r="H636">
            <v>135</v>
          </cell>
          <cell r="I636">
            <v>700</v>
          </cell>
          <cell r="J636">
            <v>213.5</v>
          </cell>
          <cell r="K636">
            <v>0</v>
          </cell>
          <cell r="L636">
            <v>1</v>
          </cell>
          <cell r="M636" t="str">
            <v>CE19 CHARTRES</v>
          </cell>
          <cell r="N636" t="str">
            <v>A enlever à CE19 CHARTRES vers 097 - CHARTRES</v>
          </cell>
          <cell r="O636" t="str">
            <v>AH0000034340</v>
          </cell>
        </row>
        <row r="637">
          <cell r="A637" t="str">
            <v>CORBAS</v>
          </cell>
          <cell r="B637" t="str">
            <v>ILE DE FRANCE</v>
          </cell>
          <cell r="C637" t="str">
            <v>097</v>
          </cell>
          <cell r="D637" t="str">
            <v>124</v>
          </cell>
          <cell r="E637" t="str">
            <v>DREUX</v>
          </cell>
          <cell r="F637" t="str">
            <v>0FEC 0FEC S10_SFR_Type2</v>
          </cell>
          <cell r="G637">
            <v>43887</v>
          </cell>
          <cell r="H637">
            <v>1</v>
          </cell>
          <cell r="I637">
            <v>158</v>
          </cell>
          <cell r="J637">
            <v>1.4536</v>
          </cell>
          <cell r="K637">
            <v>1</v>
          </cell>
          <cell r="L637">
            <v>0</v>
          </cell>
          <cell r="M637" t="str">
            <v>CE19 CHARTRES</v>
          </cell>
          <cell r="N637" t="str">
            <v>A enlever à CE19 CHARTRES vers 097 - CHARTRES</v>
          </cell>
          <cell r="O637" t="str">
            <v>KS0000010185</v>
          </cell>
        </row>
        <row r="638">
          <cell r="A638" t="str">
            <v>CORBAS</v>
          </cell>
          <cell r="B638" t="str">
            <v>ILE DE FRANCE</v>
          </cell>
          <cell r="C638" t="str">
            <v>097</v>
          </cell>
          <cell r="D638" t="str">
            <v>124</v>
          </cell>
          <cell r="E638" t="str">
            <v>DREUX</v>
          </cell>
          <cell r="F638" t="str">
            <v>0FGD 0FGD S10_SFR_Type2</v>
          </cell>
          <cell r="G638">
            <v>43887</v>
          </cell>
          <cell r="H638">
            <v>1</v>
          </cell>
          <cell r="I638">
            <v>154</v>
          </cell>
          <cell r="J638">
            <v>1.4321999999999999</v>
          </cell>
          <cell r="K638">
            <v>1</v>
          </cell>
          <cell r="L638">
            <v>0</v>
          </cell>
          <cell r="M638" t="str">
            <v>CE19 CHARTRES</v>
          </cell>
          <cell r="N638" t="str">
            <v>A enlever à CE19 CHARTRES vers 097 - CHARTRES</v>
          </cell>
          <cell r="O638" t="str">
            <v>KS0000010185</v>
          </cell>
        </row>
        <row r="639">
          <cell r="A639" t="str">
            <v>CORBAS</v>
          </cell>
          <cell r="B639" t="str">
            <v>ILE DE FRANCE</v>
          </cell>
          <cell r="C639" t="str">
            <v>097</v>
          </cell>
          <cell r="D639" t="str">
            <v>124</v>
          </cell>
          <cell r="E639" t="str">
            <v>DREUX</v>
          </cell>
          <cell r="F639" t="str">
            <v>0FK8 0FK8 S10_SFR_Type2</v>
          </cell>
          <cell r="G639">
            <v>43887</v>
          </cell>
          <cell r="H639">
            <v>1</v>
          </cell>
          <cell r="I639">
            <v>125</v>
          </cell>
          <cell r="J639">
            <v>1.2124999999999999</v>
          </cell>
          <cell r="K639">
            <v>1</v>
          </cell>
          <cell r="L639">
            <v>0</v>
          </cell>
          <cell r="M639" t="str">
            <v>CE19 CHARTRES</v>
          </cell>
          <cell r="N639" t="str">
            <v>A enlever à CE19 CHARTRES vers 097 - CHARTRES</v>
          </cell>
          <cell r="O639" t="str">
            <v>KS0000010185</v>
          </cell>
        </row>
        <row r="640">
          <cell r="A640" t="str">
            <v>ARTENAY</v>
          </cell>
          <cell r="B640" t="str">
            <v>ILE DE FRANCE</v>
          </cell>
          <cell r="C640" t="str">
            <v>097</v>
          </cell>
          <cell r="D640" t="str">
            <v>301</v>
          </cell>
          <cell r="E640" t="str">
            <v>NOGENT LE ROTROU</v>
          </cell>
          <cell r="F640" t="str">
            <v>0F53 0F53 ALINEA</v>
          </cell>
          <cell r="G640">
            <v>43888</v>
          </cell>
          <cell r="H640">
            <v>91</v>
          </cell>
          <cell r="I640">
            <v>502</v>
          </cell>
          <cell r="J640">
            <v>153.11000000000001</v>
          </cell>
          <cell r="K640">
            <v>0</v>
          </cell>
          <cell r="L640">
            <v>1</v>
          </cell>
          <cell r="M640" t="str">
            <v>CE19 CHARTRES</v>
          </cell>
          <cell r="N640" t="str">
            <v>A enlever à CE19 CHARTRES vers 097 - CHARTRES</v>
          </cell>
          <cell r="O640" t="str">
            <v>AH0000034364</v>
          </cell>
        </row>
        <row r="641">
          <cell r="A641" t="str">
            <v>ARTENAY</v>
          </cell>
          <cell r="B641" t="str">
            <v>ILE DE FRANCE</v>
          </cell>
          <cell r="C641" t="str">
            <v>097</v>
          </cell>
          <cell r="D641" t="str">
            <v>301</v>
          </cell>
          <cell r="E641" t="str">
            <v>NOGENT LE ROTROU</v>
          </cell>
          <cell r="F641" t="str">
            <v>0EBF 0EBF 192500 HOME SHOPPING M6 BOUTIQUE FEVRIER 2020</v>
          </cell>
          <cell r="G641">
            <v>43889</v>
          </cell>
          <cell r="H641">
            <v>4</v>
          </cell>
          <cell r="I641">
            <v>85</v>
          </cell>
          <cell r="J641">
            <v>6.8</v>
          </cell>
          <cell r="K641">
            <v>1</v>
          </cell>
          <cell r="L641">
            <v>0</v>
          </cell>
          <cell r="M641" t="str">
            <v>CE19 CHARTRES</v>
          </cell>
          <cell r="N641" t="str">
            <v>A enlever à CE19 CHARTRES vers 097 - CHARTRES</v>
          </cell>
          <cell r="O641" t="str">
            <v>AH0000034786</v>
          </cell>
        </row>
        <row r="642">
          <cell r="A642" t="str">
            <v>ARTENAY</v>
          </cell>
          <cell r="B642" t="str">
            <v>ILE DE FRANCE</v>
          </cell>
          <cell r="C642" t="str">
            <v>097</v>
          </cell>
          <cell r="D642" t="str">
            <v>301</v>
          </cell>
          <cell r="E642" t="str">
            <v>NOGENT LE ROTROU</v>
          </cell>
          <cell r="F642" t="str">
            <v>0F79 0F79 DESBOUIS GRESIL 70132081</v>
          </cell>
          <cell r="G642">
            <v>43889</v>
          </cell>
          <cell r="H642">
            <v>2</v>
          </cell>
          <cell r="I642">
            <v>43</v>
          </cell>
          <cell r="J642">
            <v>3.2679999999999998</v>
          </cell>
          <cell r="K642">
            <v>1</v>
          </cell>
          <cell r="L642">
            <v>0</v>
          </cell>
          <cell r="M642" t="str">
            <v>CE19 CHARTRES</v>
          </cell>
          <cell r="N642" t="str">
            <v>A enlever à CE19 CHARTRES vers 097 - CHARTRES</v>
          </cell>
          <cell r="O642" t="str">
            <v>AH0000034786</v>
          </cell>
        </row>
        <row r="643">
          <cell r="A643" t="str">
            <v>ARTENAY</v>
          </cell>
          <cell r="B643" t="str">
            <v>ILE DE FRANCE</v>
          </cell>
          <cell r="C643" t="str">
            <v>097</v>
          </cell>
          <cell r="D643" t="str">
            <v>301</v>
          </cell>
          <cell r="E643" t="str">
            <v>NOGENT LE ROTROU</v>
          </cell>
          <cell r="F643" t="str">
            <v>0F7B 0F7B DESBOUIS GRESIL_LOT1_70132091</v>
          </cell>
          <cell r="G643">
            <v>43889</v>
          </cell>
          <cell r="H643">
            <v>1</v>
          </cell>
          <cell r="I643">
            <v>9</v>
          </cell>
          <cell r="J643">
            <v>0.68400000000000005</v>
          </cell>
          <cell r="K643">
            <v>1</v>
          </cell>
          <cell r="L643">
            <v>0</v>
          </cell>
          <cell r="M643" t="str">
            <v>CE19 CHARTRES</v>
          </cell>
          <cell r="N643" t="str">
            <v>A enlever à CE19 CHARTRES vers 097 - CHARTRES</v>
          </cell>
          <cell r="O643" t="str">
            <v>AH0000034786</v>
          </cell>
        </row>
        <row r="644">
          <cell r="A644" t="str">
            <v>ARTENAY</v>
          </cell>
          <cell r="B644" t="str">
            <v>ILE DE FRANCE</v>
          </cell>
          <cell r="C644" t="str">
            <v>097</v>
          </cell>
          <cell r="D644" t="str">
            <v>301</v>
          </cell>
          <cell r="E644" t="str">
            <v>NOGENT LE ROTROU</v>
          </cell>
          <cell r="F644" t="str">
            <v>0F7C 0F7C DESBOUIS GRESIL_LOT2_70132091</v>
          </cell>
          <cell r="G644">
            <v>43889</v>
          </cell>
          <cell r="H644">
            <v>2</v>
          </cell>
          <cell r="I644">
            <v>36</v>
          </cell>
          <cell r="J644">
            <v>2.4119999999999999</v>
          </cell>
          <cell r="K644">
            <v>1</v>
          </cell>
          <cell r="L644">
            <v>0</v>
          </cell>
          <cell r="M644" t="str">
            <v>CE19 CHARTRES</v>
          </cell>
          <cell r="N644" t="str">
            <v>A enlever à CE19 CHARTRES vers 097 - CHARTRES</v>
          </cell>
          <cell r="O644" t="str">
            <v>AH0000034786</v>
          </cell>
        </row>
        <row r="645">
          <cell r="A645" t="str">
            <v>ARTENAY</v>
          </cell>
          <cell r="B645" t="str">
            <v>ILE DE FRANCE</v>
          </cell>
          <cell r="C645" t="str">
            <v>097</v>
          </cell>
          <cell r="D645" t="str">
            <v>301</v>
          </cell>
          <cell r="E645" t="str">
            <v>NOGENT LE ROTROU</v>
          </cell>
          <cell r="F645" t="str">
            <v>0F7D 0F7D DESBOUIS GRESIL 70132107</v>
          </cell>
          <cell r="G645">
            <v>43889</v>
          </cell>
          <cell r="H645">
            <v>3</v>
          </cell>
          <cell r="I645">
            <v>50</v>
          </cell>
          <cell r="J645">
            <v>3.8</v>
          </cell>
          <cell r="K645">
            <v>1</v>
          </cell>
          <cell r="L645">
            <v>0</v>
          </cell>
          <cell r="M645" t="str">
            <v>CE19 CHARTRES</v>
          </cell>
          <cell r="N645" t="str">
            <v>A enlever à CE19 CHARTRES vers 097 - CHARTRES</v>
          </cell>
          <cell r="O645" t="str">
            <v>AH0000034786</v>
          </cell>
        </row>
        <row r="646">
          <cell r="A646" t="str">
            <v>ARTENAY</v>
          </cell>
          <cell r="B646" t="str">
            <v>ILE DE FRANCE</v>
          </cell>
          <cell r="C646" t="str">
            <v>097</v>
          </cell>
          <cell r="D646" t="str">
            <v>301</v>
          </cell>
          <cell r="E646" t="str">
            <v>NOGENT LE ROTROU</v>
          </cell>
          <cell r="F646" t="str">
            <v>0FHP 0FHP ENGIE-S_D6_D_Q</v>
          </cell>
          <cell r="G646">
            <v>43888</v>
          </cell>
          <cell r="H646">
            <v>1</v>
          </cell>
          <cell r="I646">
            <v>10</v>
          </cell>
          <cell r="J646">
            <v>0.14799999999999999</v>
          </cell>
          <cell r="K646">
            <v>1</v>
          </cell>
          <cell r="L646">
            <v>0</v>
          </cell>
          <cell r="M646" t="str">
            <v>CE19 CHARTRES</v>
          </cell>
          <cell r="N646" t="str">
            <v>A enlever à CE19 CHARTRES vers 097 - CHARTRES</v>
          </cell>
          <cell r="O646" t="str">
            <v>AH0000035084</v>
          </cell>
        </row>
        <row r="647">
          <cell r="A647" t="str">
            <v>CORBAS</v>
          </cell>
          <cell r="B647" t="str">
            <v>ILE DE FRANCE</v>
          </cell>
          <cell r="C647" t="str">
            <v>097</v>
          </cell>
          <cell r="D647" t="str">
            <v>301</v>
          </cell>
          <cell r="E647" t="str">
            <v>NOGENT LE ROTROU</v>
          </cell>
          <cell r="F647" t="str">
            <v>0FEC 0FEC S10_SFR_Type2</v>
          </cell>
          <cell r="G647">
            <v>43887</v>
          </cell>
          <cell r="H647">
            <v>1</v>
          </cell>
          <cell r="I647">
            <v>76</v>
          </cell>
          <cell r="J647">
            <v>0.69920000000000004</v>
          </cell>
          <cell r="K647">
            <v>1</v>
          </cell>
          <cell r="L647">
            <v>0</v>
          </cell>
          <cell r="M647" t="str">
            <v>CE19 CHARTRES</v>
          </cell>
          <cell r="N647" t="str">
            <v>A enlever à CE19 CHARTRES vers 097 - CHARTRES</v>
          </cell>
          <cell r="O647" t="str">
            <v>KS0000010185</v>
          </cell>
        </row>
        <row r="648">
          <cell r="A648" t="str">
            <v>CORBAS</v>
          </cell>
          <cell r="B648" t="str">
            <v>ILE DE FRANCE</v>
          </cell>
          <cell r="C648" t="str">
            <v>097</v>
          </cell>
          <cell r="D648" t="str">
            <v>301</v>
          </cell>
          <cell r="E648" t="str">
            <v>NOGENT LE ROTROU</v>
          </cell>
          <cell r="F648" t="str">
            <v>0FGD 0FGD S10_SFR_Type2</v>
          </cell>
          <cell r="G648">
            <v>43887</v>
          </cell>
          <cell r="H648">
            <v>1</v>
          </cell>
          <cell r="I648">
            <v>52</v>
          </cell>
          <cell r="J648">
            <v>0.48359999999999997</v>
          </cell>
          <cell r="K648">
            <v>1</v>
          </cell>
          <cell r="L648">
            <v>0</v>
          </cell>
          <cell r="M648" t="str">
            <v>CE19 CHARTRES</v>
          </cell>
          <cell r="N648" t="str">
            <v>A enlever à CE19 CHARTRES vers 097 - CHARTRES</v>
          </cell>
          <cell r="O648" t="str">
            <v>KS0000010185</v>
          </cell>
        </row>
        <row r="649">
          <cell r="A649" t="str">
            <v>CORBAS</v>
          </cell>
          <cell r="B649" t="str">
            <v>ILE DE FRANCE</v>
          </cell>
          <cell r="C649" t="str">
            <v>097</v>
          </cell>
          <cell r="D649" t="str">
            <v>301</v>
          </cell>
          <cell r="E649" t="str">
            <v>NOGENT LE ROTROU</v>
          </cell>
          <cell r="F649" t="str">
            <v>0FK8 0FK8 S10_SFR_Type2</v>
          </cell>
          <cell r="G649">
            <v>43887</v>
          </cell>
          <cell r="H649">
            <v>1</v>
          </cell>
          <cell r="I649">
            <v>33</v>
          </cell>
          <cell r="J649">
            <v>0.3201</v>
          </cell>
          <cell r="K649">
            <v>1</v>
          </cell>
          <cell r="L649">
            <v>0</v>
          </cell>
          <cell r="M649" t="str">
            <v>CE19 CHARTRES</v>
          </cell>
          <cell r="N649" t="str">
            <v>A enlever à CE19 CHARTRES vers 097 - CHARTRES</v>
          </cell>
          <cell r="O649" t="str">
            <v>KS0000010185</v>
          </cell>
        </row>
        <row r="650">
          <cell r="A650" t="str">
            <v>ARTENAY</v>
          </cell>
          <cell r="B650" t="str">
            <v>ILE DE FRANCE</v>
          </cell>
          <cell r="C650" t="str">
            <v>102</v>
          </cell>
          <cell r="D650" t="str">
            <v>102</v>
          </cell>
          <cell r="E650" t="str">
            <v>ORGEVAL</v>
          </cell>
          <cell r="F650" t="str">
            <v>0EBF 0EBF 192500 HOME SHOPPING M6 BOUTIQUE FEVRIER 2020</v>
          </cell>
          <cell r="G650">
            <v>43889</v>
          </cell>
          <cell r="H650">
            <v>5</v>
          </cell>
          <cell r="I650">
            <v>144</v>
          </cell>
          <cell r="J650">
            <v>11.52</v>
          </cell>
          <cell r="K650">
            <v>0</v>
          </cell>
          <cell r="L650">
            <v>1</v>
          </cell>
          <cell r="M650" t="str">
            <v>CE18 PANTIN 2</v>
          </cell>
          <cell r="N650" t="str">
            <v>A livrer de ADX 568 - PF Gargenville vers 102 - ORGEVAL</v>
          </cell>
          <cell r="O650" t="str">
            <v>AH0000034763</v>
          </cell>
        </row>
        <row r="651">
          <cell r="A651" t="str">
            <v>ARTENAY</v>
          </cell>
          <cell r="B651" t="str">
            <v>ILE DE FRANCE</v>
          </cell>
          <cell r="C651" t="str">
            <v>102</v>
          </cell>
          <cell r="D651" t="str">
            <v>102</v>
          </cell>
          <cell r="E651" t="str">
            <v>ORGEVAL</v>
          </cell>
          <cell r="F651" t="str">
            <v>0F79 0F79 DESBOUIS GRESIL 70132081</v>
          </cell>
          <cell r="G651">
            <v>43889</v>
          </cell>
          <cell r="H651">
            <v>7</v>
          </cell>
          <cell r="I651">
            <v>175</v>
          </cell>
          <cell r="J651">
            <v>13.3</v>
          </cell>
          <cell r="K651">
            <v>0</v>
          </cell>
          <cell r="L651">
            <v>1</v>
          </cell>
          <cell r="M651" t="str">
            <v>CE18 PANTIN 2</v>
          </cell>
          <cell r="N651" t="str">
            <v>A livrer de ADX 568 - PF Gargenville vers 102 - ORGEVAL</v>
          </cell>
          <cell r="O651" t="str">
            <v>AH0000034763</v>
          </cell>
        </row>
        <row r="652">
          <cell r="A652" t="str">
            <v>ARTENAY</v>
          </cell>
          <cell r="B652" t="str">
            <v>ILE DE FRANCE</v>
          </cell>
          <cell r="C652" t="str">
            <v>102</v>
          </cell>
          <cell r="D652" t="str">
            <v>102</v>
          </cell>
          <cell r="E652" t="str">
            <v>ORGEVAL</v>
          </cell>
          <cell r="F652" t="str">
            <v>0F7B 0F7B DESBOUIS GRESIL_LOT1_70132091</v>
          </cell>
          <cell r="G652">
            <v>43889</v>
          </cell>
          <cell r="H652">
            <v>2</v>
          </cell>
          <cell r="I652">
            <v>48</v>
          </cell>
          <cell r="J652">
            <v>3.6480000000000001</v>
          </cell>
          <cell r="K652">
            <v>0</v>
          </cell>
          <cell r="L652">
            <v>1</v>
          </cell>
          <cell r="M652" t="str">
            <v>CE18 PANTIN 2</v>
          </cell>
          <cell r="N652" t="str">
            <v>A livrer de ADX 568 - PF Gargenville vers 102 - ORGEVAL</v>
          </cell>
          <cell r="O652" t="str">
            <v>AH0000034763</v>
          </cell>
        </row>
        <row r="653">
          <cell r="A653" t="str">
            <v>ARTENAY</v>
          </cell>
          <cell r="B653" t="str">
            <v>ILE DE FRANCE</v>
          </cell>
          <cell r="C653" t="str">
            <v>102</v>
          </cell>
          <cell r="D653" t="str">
            <v>102</v>
          </cell>
          <cell r="E653" t="str">
            <v>ORGEVAL</v>
          </cell>
          <cell r="F653" t="str">
            <v>0F7C 0F7C DESBOUIS GRESIL_LOT2_70132091</v>
          </cell>
          <cell r="G653">
            <v>43889</v>
          </cell>
          <cell r="H653">
            <v>5</v>
          </cell>
          <cell r="I653">
            <v>133</v>
          </cell>
          <cell r="J653">
            <v>8.9109999999999996</v>
          </cell>
          <cell r="K653">
            <v>0</v>
          </cell>
          <cell r="L653">
            <v>1</v>
          </cell>
          <cell r="M653" t="str">
            <v>CE18 PANTIN 2</v>
          </cell>
          <cell r="N653" t="str">
            <v>A livrer de ADX 568 - PF Gargenville vers 102 - ORGEVAL</v>
          </cell>
          <cell r="O653" t="str">
            <v>AH0000034763</v>
          </cell>
        </row>
        <row r="654">
          <cell r="A654" t="str">
            <v>ARTENAY</v>
          </cell>
          <cell r="B654" t="str">
            <v>ILE DE FRANCE</v>
          </cell>
          <cell r="C654" t="str">
            <v>102</v>
          </cell>
          <cell r="D654" t="str">
            <v>102</v>
          </cell>
          <cell r="E654" t="str">
            <v>ORGEVAL</v>
          </cell>
          <cell r="F654" t="str">
            <v>0F7D 0F7D DESBOUIS GRESIL 70132107</v>
          </cell>
          <cell r="G654">
            <v>43889</v>
          </cell>
          <cell r="H654">
            <v>8</v>
          </cell>
          <cell r="I654">
            <v>181</v>
          </cell>
          <cell r="J654">
            <v>13.756</v>
          </cell>
          <cell r="K654">
            <v>0</v>
          </cell>
          <cell r="L654">
            <v>1</v>
          </cell>
          <cell r="M654" t="str">
            <v>CE18 PANTIN 2</v>
          </cell>
          <cell r="N654" t="str">
            <v>A livrer de ADX 568 - PF Gargenville vers 102 - ORGEVAL</v>
          </cell>
          <cell r="O654" t="str">
            <v>AH0000034763</v>
          </cell>
        </row>
        <row r="655">
          <cell r="A655" t="str">
            <v>ARTENAY</v>
          </cell>
          <cell r="B655" t="str">
            <v>ILE DE FRANCE</v>
          </cell>
          <cell r="C655" t="str">
            <v>102</v>
          </cell>
          <cell r="D655" t="str">
            <v>102</v>
          </cell>
          <cell r="E655" t="str">
            <v>ORGEVAL</v>
          </cell>
          <cell r="F655" t="str">
            <v>0FER 0FER 56146 ATELIER REUNIS</v>
          </cell>
          <cell r="G655">
            <v>43888</v>
          </cell>
          <cell r="H655">
            <v>4</v>
          </cell>
          <cell r="I655">
            <v>171</v>
          </cell>
          <cell r="J655">
            <v>10.773</v>
          </cell>
          <cell r="K655">
            <v>1</v>
          </cell>
          <cell r="L655">
            <v>0</v>
          </cell>
          <cell r="M655" t="str">
            <v>CE18 PANTIN 2</v>
          </cell>
          <cell r="N655" t="str">
            <v>A livrer de ADX 568 - PF Gargenville vers 102 - ORGEVAL</v>
          </cell>
          <cell r="O655" t="str">
            <v>AH0000035085</v>
          </cell>
        </row>
        <row r="656">
          <cell r="A656" t="str">
            <v>ARTENAY</v>
          </cell>
          <cell r="B656" t="str">
            <v>ILE DE FRANCE</v>
          </cell>
          <cell r="C656" t="str">
            <v>102</v>
          </cell>
          <cell r="D656" t="str">
            <v>102</v>
          </cell>
          <cell r="E656" t="str">
            <v>ORGEVAL</v>
          </cell>
          <cell r="F656" t="str">
            <v>0FHP 0FHP ENGIE-S_D6_D_Q</v>
          </cell>
          <cell r="G656">
            <v>43888</v>
          </cell>
          <cell r="H656">
            <v>1</v>
          </cell>
          <cell r="I656">
            <v>4</v>
          </cell>
          <cell r="J656">
            <v>5.9200000000000003E-2</v>
          </cell>
          <cell r="K656">
            <v>1</v>
          </cell>
          <cell r="L656">
            <v>0</v>
          </cell>
          <cell r="M656" t="str">
            <v>CE18 PANTIN 2</v>
          </cell>
          <cell r="N656" t="str">
            <v>A livrer de ADX 568 - PF Gargenville vers 102 - ORGEVAL</v>
          </cell>
          <cell r="O656" t="str">
            <v>AH0000035085</v>
          </cell>
        </row>
        <row r="657">
          <cell r="A657" t="str">
            <v>ARTENAY</v>
          </cell>
          <cell r="B657" t="str">
            <v>ILE DE FRANCE</v>
          </cell>
          <cell r="C657" t="str">
            <v>102</v>
          </cell>
          <cell r="D657" t="str">
            <v>102</v>
          </cell>
          <cell r="E657" t="str">
            <v>ORGEVAL</v>
          </cell>
          <cell r="F657" t="str">
            <v>0F53 0F53 ALINEA</v>
          </cell>
          <cell r="G657">
            <v>43887</v>
          </cell>
          <cell r="H657">
            <v>211</v>
          </cell>
          <cell r="I657">
            <v>1525</v>
          </cell>
          <cell r="J657">
            <v>465.125</v>
          </cell>
          <cell r="K657">
            <v>0</v>
          </cell>
          <cell r="L657">
            <v>2</v>
          </cell>
          <cell r="M657" t="str">
            <v>CE18 PANTIN 2</v>
          </cell>
          <cell r="N657" t="str">
            <v>A livrer de ADX 568 - PF Gargenville vers 102 - ORGEVAL</v>
          </cell>
          <cell r="O657" t="str">
            <v>AH0000034330</v>
          </cell>
          <cell r="P657" t="str">
            <v>AH0000034331</v>
          </cell>
        </row>
        <row r="658">
          <cell r="A658" t="str">
            <v>CORBAS</v>
          </cell>
          <cell r="B658" t="str">
            <v>ILE DE FRANCE</v>
          </cell>
          <cell r="C658" t="str">
            <v>102</v>
          </cell>
          <cell r="D658" t="str">
            <v>102</v>
          </cell>
          <cell r="E658" t="str">
            <v>ORGEVAL</v>
          </cell>
          <cell r="F658" t="str">
            <v>0FEC 0FEC S10_SFR_Type2</v>
          </cell>
          <cell r="G658">
            <v>43887</v>
          </cell>
          <cell r="H658">
            <v>1</v>
          </cell>
          <cell r="I658">
            <v>106</v>
          </cell>
          <cell r="J658">
            <v>0.97519999999999996</v>
          </cell>
          <cell r="K658">
            <v>1</v>
          </cell>
          <cell r="L658">
            <v>0</v>
          </cell>
          <cell r="M658" t="str">
            <v>CE18 PANTIN 2</v>
          </cell>
          <cell r="N658" t="str">
            <v>A livrer de ADX 568 - PF Gargenville vers 102 - ORGEVAL</v>
          </cell>
          <cell r="O658" t="str">
            <v>KS0000010187</v>
          </cell>
        </row>
        <row r="659">
          <cell r="A659" t="str">
            <v>CORBAS</v>
          </cell>
          <cell r="B659" t="str">
            <v>ILE DE FRANCE</v>
          </cell>
          <cell r="C659" t="str">
            <v>102</v>
          </cell>
          <cell r="D659" t="str">
            <v>102</v>
          </cell>
          <cell r="E659" t="str">
            <v>ORGEVAL</v>
          </cell>
          <cell r="F659" t="str">
            <v>0FGD 0FGD S10_SFR_Type2</v>
          </cell>
          <cell r="G659">
            <v>43887</v>
          </cell>
          <cell r="H659">
            <v>1</v>
          </cell>
          <cell r="I659">
            <v>111</v>
          </cell>
          <cell r="J659">
            <v>1.0323</v>
          </cell>
          <cell r="K659">
            <v>1</v>
          </cell>
          <cell r="L659">
            <v>0</v>
          </cell>
          <cell r="M659" t="str">
            <v>CE18 PANTIN 2</v>
          </cell>
          <cell r="N659" t="str">
            <v>A livrer de ADX 568 - PF Gargenville vers 102 - ORGEVAL</v>
          </cell>
          <cell r="O659" t="str">
            <v>KS0000010187</v>
          </cell>
        </row>
        <row r="660">
          <cell r="A660" t="str">
            <v>CORBAS</v>
          </cell>
          <cell r="B660" t="str">
            <v>ILE DE FRANCE</v>
          </cell>
          <cell r="C660" t="str">
            <v>102</v>
          </cell>
          <cell r="D660" t="str">
            <v>102</v>
          </cell>
          <cell r="E660" t="str">
            <v>ORGEVAL</v>
          </cell>
          <cell r="F660" t="str">
            <v>0FK8 0FK8 S10_SFR_Type2</v>
          </cell>
          <cell r="G660">
            <v>43887</v>
          </cell>
          <cell r="H660">
            <v>1</v>
          </cell>
          <cell r="I660">
            <v>94</v>
          </cell>
          <cell r="J660">
            <v>0.91180000000000005</v>
          </cell>
          <cell r="K660">
            <v>1</v>
          </cell>
          <cell r="L660">
            <v>0</v>
          </cell>
          <cell r="M660" t="str">
            <v>CE18 PANTIN 2</v>
          </cell>
          <cell r="N660" t="str">
            <v>A livrer de ADX 568 - PF Gargenville vers 102 - ORGEVAL</v>
          </cell>
          <cell r="O660" t="str">
            <v>KS0000010187</v>
          </cell>
        </row>
        <row r="661">
          <cell r="A661" t="str">
            <v>ARTENAY</v>
          </cell>
          <cell r="B661" t="str">
            <v>ILE DE FRANCE</v>
          </cell>
          <cell r="C661" t="str">
            <v>102</v>
          </cell>
          <cell r="D661" t="str">
            <v>103</v>
          </cell>
          <cell r="E661" t="str">
            <v>MANTES LA JOLIE</v>
          </cell>
          <cell r="F661" t="str">
            <v>0EBF 0EBF 192500 HOME SHOPPING M6 BOUTIQUE FEVRIER 2020</v>
          </cell>
          <cell r="G661">
            <v>43889</v>
          </cell>
          <cell r="H661">
            <v>13</v>
          </cell>
          <cell r="I661">
            <v>359</v>
          </cell>
          <cell r="J661">
            <v>28.72</v>
          </cell>
          <cell r="K661">
            <v>0</v>
          </cell>
          <cell r="L661">
            <v>1</v>
          </cell>
          <cell r="M661" t="str">
            <v>CE18 PANTIN 2</v>
          </cell>
          <cell r="N661" t="str">
            <v>A livrer de ADX 568 - PF Gargenville vers 103 - MANTES LA JOLIE</v>
          </cell>
          <cell r="O661" t="str">
            <v>AH0000034764</v>
          </cell>
        </row>
        <row r="662">
          <cell r="A662" t="str">
            <v>ARTENAY</v>
          </cell>
          <cell r="B662" t="str">
            <v>ILE DE FRANCE</v>
          </cell>
          <cell r="C662" t="str">
            <v>102</v>
          </cell>
          <cell r="D662" t="str">
            <v>103</v>
          </cell>
          <cell r="E662" t="str">
            <v>MANTES LA JOLIE</v>
          </cell>
          <cell r="F662" t="str">
            <v>0F79 0F79 DESBOUIS GRESIL 70132081</v>
          </cell>
          <cell r="G662">
            <v>43889</v>
          </cell>
          <cell r="H662">
            <v>8</v>
          </cell>
          <cell r="I662">
            <v>160</v>
          </cell>
          <cell r="J662">
            <v>12.16</v>
          </cell>
          <cell r="K662">
            <v>0</v>
          </cell>
          <cell r="L662">
            <v>1</v>
          </cell>
          <cell r="M662" t="str">
            <v>CE18 PANTIN 2</v>
          </cell>
          <cell r="N662" t="str">
            <v>A livrer de ADX 568 - PF Gargenville vers 103 - MANTES LA JOLIE</v>
          </cell>
          <cell r="O662" t="str">
            <v>AH0000034764</v>
          </cell>
        </row>
        <row r="663">
          <cell r="A663" t="str">
            <v>ARTENAY</v>
          </cell>
          <cell r="B663" t="str">
            <v>ILE DE FRANCE</v>
          </cell>
          <cell r="C663" t="str">
            <v>102</v>
          </cell>
          <cell r="D663" t="str">
            <v>103</v>
          </cell>
          <cell r="E663" t="str">
            <v>MANTES LA JOLIE</v>
          </cell>
          <cell r="F663" t="str">
            <v>0F7B 0F7B DESBOUIS GRESIL_LOT1_70132091</v>
          </cell>
          <cell r="G663">
            <v>43889</v>
          </cell>
          <cell r="H663">
            <v>2</v>
          </cell>
          <cell r="I663">
            <v>62</v>
          </cell>
          <cell r="J663">
            <v>4.7119999999999997</v>
          </cell>
          <cell r="K663">
            <v>0</v>
          </cell>
          <cell r="L663">
            <v>1</v>
          </cell>
          <cell r="M663" t="str">
            <v>CE18 PANTIN 2</v>
          </cell>
          <cell r="N663" t="str">
            <v>A livrer de ADX 568 - PF Gargenville vers 103 - MANTES LA JOLIE</v>
          </cell>
          <cell r="O663" t="str">
            <v>AH0000034764</v>
          </cell>
        </row>
        <row r="664">
          <cell r="A664" t="str">
            <v>ARTENAY</v>
          </cell>
          <cell r="B664" t="str">
            <v>ILE DE FRANCE</v>
          </cell>
          <cell r="C664" t="str">
            <v>102</v>
          </cell>
          <cell r="D664" t="str">
            <v>103</v>
          </cell>
          <cell r="E664" t="str">
            <v>MANTES LA JOLIE</v>
          </cell>
          <cell r="F664" t="str">
            <v>0F7C 0F7C DESBOUIS GRESIL_LOT2_70132091</v>
          </cell>
          <cell r="G664">
            <v>43889</v>
          </cell>
          <cell r="H664">
            <v>6</v>
          </cell>
          <cell r="I664">
            <v>107</v>
          </cell>
          <cell r="J664">
            <v>7.1689999999999996</v>
          </cell>
          <cell r="K664">
            <v>0</v>
          </cell>
          <cell r="L664">
            <v>1</v>
          </cell>
          <cell r="M664" t="str">
            <v>CE18 PANTIN 2</v>
          </cell>
          <cell r="N664" t="str">
            <v>A livrer de ADX 568 - PF Gargenville vers 103 - MANTES LA JOLIE</v>
          </cell>
          <cell r="O664" t="str">
            <v>AH0000034764</v>
          </cell>
        </row>
        <row r="665">
          <cell r="A665" t="str">
            <v>ARTENAY</v>
          </cell>
          <cell r="B665" t="str">
            <v>ILE DE FRANCE</v>
          </cell>
          <cell r="C665" t="str">
            <v>102</v>
          </cell>
          <cell r="D665" t="str">
            <v>103</v>
          </cell>
          <cell r="E665" t="str">
            <v>MANTES LA JOLIE</v>
          </cell>
          <cell r="F665" t="str">
            <v>0F7D 0F7D DESBOUIS GRESIL 70132107</v>
          </cell>
          <cell r="G665">
            <v>43889</v>
          </cell>
          <cell r="H665">
            <v>5</v>
          </cell>
          <cell r="I665">
            <v>123</v>
          </cell>
          <cell r="J665">
            <v>9.3480000000000008</v>
          </cell>
          <cell r="K665">
            <v>0</v>
          </cell>
          <cell r="L665">
            <v>1</v>
          </cell>
          <cell r="M665" t="str">
            <v>CE18 PANTIN 2</v>
          </cell>
          <cell r="N665" t="str">
            <v>A livrer de ADX 568 - PF Gargenville vers 103 - MANTES LA JOLIE</v>
          </cell>
          <cell r="O665" t="str">
            <v>AH0000034764</v>
          </cell>
        </row>
        <row r="666">
          <cell r="A666" t="str">
            <v>ARTENAY</v>
          </cell>
          <cell r="B666" t="str">
            <v>ILE DE FRANCE</v>
          </cell>
          <cell r="C666" t="str">
            <v>102</v>
          </cell>
          <cell r="D666" t="str">
            <v>103</v>
          </cell>
          <cell r="E666" t="str">
            <v>MANTES LA JOLIE</v>
          </cell>
          <cell r="F666" t="str">
            <v>0FER 0FER 56146 ATELIER REUNIS</v>
          </cell>
          <cell r="G666">
            <v>43888</v>
          </cell>
          <cell r="H666">
            <v>4</v>
          </cell>
          <cell r="I666">
            <v>164</v>
          </cell>
          <cell r="J666">
            <v>10.332000000000001</v>
          </cell>
          <cell r="K666">
            <v>1</v>
          </cell>
          <cell r="L666">
            <v>0</v>
          </cell>
          <cell r="M666" t="str">
            <v>CE18 PANTIN 2</v>
          </cell>
          <cell r="N666" t="str">
            <v>A livrer de ADX 568 - PF Gargenville vers 103 - MANTES LA JOLIE</v>
          </cell>
          <cell r="O666" t="str">
            <v>AH0000035085</v>
          </cell>
        </row>
        <row r="667">
          <cell r="A667" t="str">
            <v>ARTENAY</v>
          </cell>
          <cell r="B667" t="str">
            <v>ILE DE FRANCE</v>
          </cell>
          <cell r="C667" t="str">
            <v>102</v>
          </cell>
          <cell r="D667" t="str">
            <v>103</v>
          </cell>
          <cell r="E667" t="str">
            <v>MANTES LA JOLIE</v>
          </cell>
          <cell r="F667" t="str">
            <v>0FHP 0FHP ENGIE-S_D6_D_Q</v>
          </cell>
          <cell r="G667">
            <v>43888</v>
          </cell>
          <cell r="H667">
            <v>1</v>
          </cell>
          <cell r="I667">
            <v>23</v>
          </cell>
          <cell r="J667">
            <v>0.34039999999999998</v>
          </cell>
          <cell r="K667">
            <v>1</v>
          </cell>
          <cell r="L667">
            <v>0</v>
          </cell>
          <cell r="M667" t="str">
            <v>CE18 PANTIN 2</v>
          </cell>
          <cell r="N667" t="str">
            <v>A livrer de ADX 568 - PF Gargenville vers 103 - MANTES LA JOLIE</v>
          </cell>
          <cell r="O667" t="str">
            <v>AH0000035085</v>
          </cell>
        </row>
        <row r="668">
          <cell r="A668" t="str">
            <v>ARTENAY</v>
          </cell>
          <cell r="B668" t="str">
            <v>ILE DE FRANCE</v>
          </cell>
          <cell r="C668" t="str">
            <v>102</v>
          </cell>
          <cell r="D668" t="str">
            <v>103</v>
          </cell>
          <cell r="E668" t="str">
            <v>MANTES LA JOLIE</v>
          </cell>
          <cell r="F668" t="str">
            <v>0F53 0F53 ALINEA</v>
          </cell>
          <cell r="G668">
            <v>43887</v>
          </cell>
          <cell r="H668">
            <v>15</v>
          </cell>
          <cell r="I668">
            <v>111</v>
          </cell>
          <cell r="J668">
            <v>33.854999999999997</v>
          </cell>
          <cell r="K668">
            <v>0</v>
          </cell>
          <cell r="L668">
            <v>3</v>
          </cell>
          <cell r="M668" t="str">
            <v>CE18 PANTIN 2</v>
          </cell>
          <cell r="N668" t="str">
            <v>A livrer de ADX 568 - PF Gargenville vers 103 - MANTES LA JOLIE</v>
          </cell>
          <cell r="O668" t="str">
            <v>AH0000034334</v>
          </cell>
          <cell r="P668" t="str">
            <v>AH0000034332</v>
          </cell>
          <cell r="Q668" t="str">
            <v>AH0000034333</v>
          </cell>
        </row>
        <row r="669">
          <cell r="A669" t="str">
            <v>ARTENAY</v>
          </cell>
          <cell r="B669" t="str">
            <v>ILE DE FRANCE</v>
          </cell>
          <cell r="C669" t="str">
            <v>102</v>
          </cell>
          <cell r="D669" t="str">
            <v>103</v>
          </cell>
          <cell r="E669" t="str">
            <v>MANTES LA JOLIE</v>
          </cell>
          <cell r="F669" t="str">
            <v>0F53 0F53 ALINEA</v>
          </cell>
          <cell r="G669">
            <v>43887</v>
          </cell>
          <cell r="H669">
            <v>217</v>
          </cell>
          <cell r="I669">
            <v>1631</v>
          </cell>
          <cell r="J669">
            <v>497.45499999999998</v>
          </cell>
          <cell r="K669">
            <v>0</v>
          </cell>
          <cell r="L669">
            <v>3</v>
          </cell>
          <cell r="M669" t="str">
            <v>CE18 PANTIN 2</v>
          </cell>
          <cell r="N669" t="str">
            <v>A livrer de ADX 568 - PF Gargenville vers 103 - MANTES LA JOLIE</v>
          </cell>
          <cell r="O669" t="str">
            <v>AH0000034334</v>
          </cell>
          <cell r="P669" t="str">
            <v>AH0000034332</v>
          </cell>
          <cell r="Q669" t="str">
            <v>AH0000034333</v>
          </cell>
        </row>
        <row r="670">
          <cell r="A670" t="str">
            <v>ARTENAY</v>
          </cell>
          <cell r="B670" t="str">
            <v>ILE DE FRANCE</v>
          </cell>
          <cell r="C670" t="str">
            <v>102</v>
          </cell>
          <cell r="D670" t="str">
            <v>103</v>
          </cell>
          <cell r="E670" t="str">
            <v>MANTES LA JOLIE</v>
          </cell>
          <cell r="F670" t="str">
            <v>0F53 0F53 ALINEA</v>
          </cell>
          <cell r="G670">
            <v>43887</v>
          </cell>
          <cell r="H670">
            <v>212</v>
          </cell>
          <cell r="I670">
            <v>1501</v>
          </cell>
          <cell r="J670">
            <v>457.80500000000001</v>
          </cell>
          <cell r="K670">
            <v>0</v>
          </cell>
          <cell r="L670">
            <v>3</v>
          </cell>
          <cell r="M670" t="str">
            <v>CE18 PANTIN 2</v>
          </cell>
          <cell r="N670" t="str">
            <v>A livrer de ADX 568 - PF Gargenville vers 103 - MANTES LA JOLIE</v>
          </cell>
          <cell r="O670" t="str">
            <v>AH0000034334</v>
          </cell>
          <cell r="P670" t="str">
            <v>AH0000034332</v>
          </cell>
          <cell r="Q670" t="str">
            <v>AH0000034333</v>
          </cell>
        </row>
        <row r="671">
          <cell r="A671" t="str">
            <v>CORBAS</v>
          </cell>
          <cell r="B671" t="str">
            <v>ILE DE FRANCE</v>
          </cell>
          <cell r="C671" t="str">
            <v>102</v>
          </cell>
          <cell r="D671" t="str">
            <v>103</v>
          </cell>
          <cell r="E671" t="str">
            <v>MANTES LA JOLIE</v>
          </cell>
          <cell r="F671" t="str">
            <v>0FEC 0FEC S10_SFR_Type2</v>
          </cell>
          <cell r="G671">
            <v>43887</v>
          </cell>
          <cell r="H671">
            <v>1</v>
          </cell>
          <cell r="I671">
            <v>137</v>
          </cell>
          <cell r="J671">
            <v>1.2604</v>
          </cell>
          <cell r="K671">
            <v>1</v>
          </cell>
          <cell r="L671">
            <v>0</v>
          </cell>
          <cell r="M671" t="str">
            <v>CE18 PANTIN 2</v>
          </cell>
          <cell r="N671" t="str">
            <v>A livrer de ADX 568 - PF Gargenville vers 103 - MANTES LA JOLIE</v>
          </cell>
          <cell r="O671" t="str">
            <v>KS0000010187</v>
          </cell>
        </row>
        <row r="672">
          <cell r="A672" t="str">
            <v>CORBAS</v>
          </cell>
          <cell r="B672" t="str">
            <v>ILE DE FRANCE</v>
          </cell>
          <cell r="C672" t="str">
            <v>102</v>
          </cell>
          <cell r="D672" t="str">
            <v>103</v>
          </cell>
          <cell r="E672" t="str">
            <v>MANTES LA JOLIE</v>
          </cell>
          <cell r="F672" t="str">
            <v>0FGD 0FGD S10_SFR_Type2</v>
          </cell>
          <cell r="G672">
            <v>43887</v>
          </cell>
          <cell r="H672">
            <v>1</v>
          </cell>
          <cell r="I672">
            <v>146</v>
          </cell>
          <cell r="J672">
            <v>1.3577999999999999</v>
          </cell>
          <cell r="K672">
            <v>1</v>
          </cell>
          <cell r="L672">
            <v>0</v>
          </cell>
          <cell r="M672" t="str">
            <v>CE18 PANTIN 2</v>
          </cell>
          <cell r="N672" t="str">
            <v>A livrer de ADX 568 - PF Gargenville vers 103 - MANTES LA JOLIE</v>
          </cell>
          <cell r="O672" t="str">
            <v>KS0000010187</v>
          </cell>
        </row>
        <row r="673">
          <cell r="A673" t="str">
            <v>CORBAS</v>
          </cell>
          <cell r="B673" t="str">
            <v>ILE DE FRANCE</v>
          </cell>
          <cell r="C673" t="str">
            <v>102</v>
          </cell>
          <cell r="D673" t="str">
            <v>103</v>
          </cell>
          <cell r="E673" t="str">
            <v>MANTES LA JOLIE</v>
          </cell>
          <cell r="F673" t="str">
            <v>0FK8 0FK8 S10_SFR_Type2</v>
          </cell>
          <cell r="G673">
            <v>43887</v>
          </cell>
          <cell r="H673">
            <v>1</v>
          </cell>
          <cell r="I673">
            <v>115</v>
          </cell>
          <cell r="J673">
            <v>1.1154999999999999</v>
          </cell>
          <cell r="K673">
            <v>1</v>
          </cell>
          <cell r="L673">
            <v>0</v>
          </cell>
          <cell r="M673" t="str">
            <v>CE18 PANTIN 2</v>
          </cell>
          <cell r="N673" t="str">
            <v>A livrer de ADX 568 - PF Gargenville vers 103 - MANTES LA JOLIE</v>
          </cell>
          <cell r="O673" t="str">
            <v>KS0000010187</v>
          </cell>
        </row>
        <row r="674">
          <cell r="A674" t="str">
            <v>ARTENAY</v>
          </cell>
          <cell r="B674" t="str">
            <v>ILE DE FRANCE</v>
          </cell>
          <cell r="C674" t="str">
            <v>104</v>
          </cell>
          <cell r="D674" t="str">
            <v>104</v>
          </cell>
          <cell r="E674" t="str">
            <v>NANTERRE</v>
          </cell>
          <cell r="F674" t="str">
            <v>0EBF 0EBF 192500 HOME SHOPPING M6 BOUTIQUE FEVRIER 2020</v>
          </cell>
          <cell r="G674">
            <v>43889</v>
          </cell>
          <cell r="H674">
            <v>6</v>
          </cell>
          <cell r="I674">
            <v>173</v>
          </cell>
          <cell r="J674">
            <v>13.84</v>
          </cell>
          <cell r="K674">
            <v>0</v>
          </cell>
          <cell r="L674">
            <v>1</v>
          </cell>
          <cell r="M674" t="str">
            <v>CE18 PANTIN 2</v>
          </cell>
          <cell r="N674" t="str">
            <v>A livrer de ADX 568 - PF Gargenville vers 104 - NANTERRE</v>
          </cell>
          <cell r="O674" t="str">
            <v>AH0000034765</v>
          </cell>
        </row>
        <row r="675">
          <cell r="A675" t="str">
            <v>ARTENAY</v>
          </cell>
          <cell r="B675" t="str">
            <v>ILE DE FRANCE</v>
          </cell>
          <cell r="C675" t="str">
            <v>104</v>
          </cell>
          <cell r="D675" t="str">
            <v>104</v>
          </cell>
          <cell r="E675" t="str">
            <v>NANTERRE</v>
          </cell>
          <cell r="F675" t="str">
            <v>0F79 0F79 DESBOUIS GRESIL 70132081</v>
          </cell>
          <cell r="G675">
            <v>43889</v>
          </cell>
          <cell r="H675">
            <v>11</v>
          </cell>
          <cell r="I675">
            <v>204</v>
          </cell>
          <cell r="J675">
            <v>15.504</v>
          </cell>
          <cell r="K675">
            <v>0</v>
          </cell>
          <cell r="L675">
            <v>1</v>
          </cell>
          <cell r="M675" t="str">
            <v>CE18 PANTIN 2</v>
          </cell>
          <cell r="N675" t="str">
            <v>A livrer de ADX 568 - PF Gargenville vers 104 - NANTERRE</v>
          </cell>
          <cell r="O675" t="str">
            <v>AH0000034765</v>
          </cell>
        </row>
        <row r="676">
          <cell r="A676" t="str">
            <v>ARTENAY</v>
          </cell>
          <cell r="B676" t="str">
            <v>ILE DE FRANCE</v>
          </cell>
          <cell r="C676" t="str">
            <v>104</v>
          </cell>
          <cell r="D676" t="str">
            <v>104</v>
          </cell>
          <cell r="E676" t="str">
            <v>NANTERRE</v>
          </cell>
          <cell r="F676" t="str">
            <v>0F7B 0F7B DESBOUIS GRESIL_LOT1_70132091</v>
          </cell>
          <cell r="G676">
            <v>43889</v>
          </cell>
          <cell r="H676">
            <v>2</v>
          </cell>
          <cell r="I676">
            <v>49</v>
          </cell>
          <cell r="J676">
            <v>3.7240000000000002</v>
          </cell>
          <cell r="K676">
            <v>0</v>
          </cell>
          <cell r="L676">
            <v>1</v>
          </cell>
          <cell r="M676" t="str">
            <v>CE18 PANTIN 2</v>
          </cell>
          <cell r="N676" t="str">
            <v>A livrer de ADX 568 - PF Gargenville vers 104 - NANTERRE</v>
          </cell>
          <cell r="O676" t="str">
            <v>AH0000034765</v>
          </cell>
        </row>
        <row r="677">
          <cell r="A677" t="str">
            <v>ARTENAY</v>
          </cell>
          <cell r="B677" t="str">
            <v>ILE DE FRANCE</v>
          </cell>
          <cell r="C677" t="str">
            <v>104</v>
          </cell>
          <cell r="D677" t="str">
            <v>104</v>
          </cell>
          <cell r="E677" t="str">
            <v>NANTERRE</v>
          </cell>
          <cell r="F677" t="str">
            <v>0F7C 0F7C DESBOUIS GRESIL_LOT2_70132091</v>
          </cell>
          <cell r="G677">
            <v>43889</v>
          </cell>
          <cell r="H677">
            <v>8</v>
          </cell>
          <cell r="I677">
            <v>149</v>
          </cell>
          <cell r="J677">
            <v>9.9830000000000005</v>
          </cell>
          <cell r="K677">
            <v>0</v>
          </cell>
          <cell r="L677">
            <v>1</v>
          </cell>
          <cell r="M677" t="str">
            <v>CE18 PANTIN 2</v>
          </cell>
          <cell r="N677" t="str">
            <v>A livrer de ADX 568 - PF Gargenville vers 104 - NANTERRE</v>
          </cell>
          <cell r="O677" t="str">
            <v>AH0000034765</v>
          </cell>
        </row>
        <row r="678">
          <cell r="A678" t="str">
            <v>ARTENAY</v>
          </cell>
          <cell r="B678" t="str">
            <v>ILE DE FRANCE</v>
          </cell>
          <cell r="C678" t="str">
            <v>104</v>
          </cell>
          <cell r="D678" t="str">
            <v>104</v>
          </cell>
          <cell r="E678" t="str">
            <v>NANTERRE</v>
          </cell>
          <cell r="F678" t="str">
            <v>0F7D 0F7D DESBOUIS GRESIL 70132107</v>
          </cell>
          <cell r="G678">
            <v>43889</v>
          </cell>
          <cell r="H678">
            <v>8</v>
          </cell>
          <cell r="I678">
            <v>169</v>
          </cell>
          <cell r="J678">
            <v>12.843999999999999</v>
          </cell>
          <cell r="K678">
            <v>0</v>
          </cell>
          <cell r="L678">
            <v>1</v>
          </cell>
          <cell r="M678" t="str">
            <v>CE18 PANTIN 2</v>
          </cell>
          <cell r="N678" t="str">
            <v>A livrer de ADX 568 - PF Gargenville vers 104 - NANTERRE</v>
          </cell>
          <cell r="O678" t="str">
            <v>AH0000034765</v>
          </cell>
        </row>
        <row r="679">
          <cell r="A679" t="str">
            <v>ARTENAY</v>
          </cell>
          <cell r="B679" t="str">
            <v>ILE DE FRANCE</v>
          </cell>
          <cell r="C679" t="str">
            <v>104</v>
          </cell>
          <cell r="D679" t="str">
            <v>104</v>
          </cell>
          <cell r="E679" t="str">
            <v>NANTERRE</v>
          </cell>
          <cell r="F679" t="str">
            <v>0FER 0FER 56146 ATELIER REUNIS</v>
          </cell>
          <cell r="G679">
            <v>43888</v>
          </cell>
          <cell r="H679">
            <v>19</v>
          </cell>
          <cell r="I679">
            <v>373</v>
          </cell>
          <cell r="J679">
            <v>23.498999999999999</v>
          </cell>
          <cell r="K679">
            <v>2</v>
          </cell>
          <cell r="L679">
            <v>0</v>
          </cell>
          <cell r="M679" t="str">
            <v>CE18 PANTIN 2</v>
          </cell>
          <cell r="N679" t="str">
            <v>A livrer de ADX 568 - PF Gargenville vers 104 - NANTERRE</v>
          </cell>
          <cell r="O679" t="str">
            <v>AH0000035086</v>
          </cell>
          <cell r="P679" t="str">
            <v>AH0000035087</v>
          </cell>
        </row>
        <row r="680">
          <cell r="A680" t="str">
            <v>ARTENAY</v>
          </cell>
          <cell r="B680" t="str">
            <v>ILE DE FRANCE</v>
          </cell>
          <cell r="C680" t="str">
            <v>104</v>
          </cell>
          <cell r="D680" t="str">
            <v>104</v>
          </cell>
          <cell r="E680" t="str">
            <v>NANTERRE</v>
          </cell>
          <cell r="F680" t="str">
            <v>0FHP 0FHP ENGIE-S_D6_D_Q</v>
          </cell>
          <cell r="G680">
            <v>43888</v>
          </cell>
          <cell r="H680">
            <v>1</v>
          </cell>
          <cell r="I680">
            <v>3</v>
          </cell>
          <cell r="J680">
            <v>4.4400000000000002E-2</v>
          </cell>
          <cell r="K680">
            <v>2</v>
          </cell>
          <cell r="L680">
            <v>0</v>
          </cell>
          <cell r="M680" t="str">
            <v>CE18 PANTIN 2</v>
          </cell>
          <cell r="N680" t="str">
            <v>A livrer de ADX 568 - PF Gargenville vers 104 - NANTERRE</v>
          </cell>
          <cell r="O680" t="str">
            <v>AH0000035086</v>
          </cell>
          <cell r="P680" t="str">
            <v>AH0000035087</v>
          </cell>
        </row>
        <row r="681">
          <cell r="A681" t="str">
            <v>ARTENAY</v>
          </cell>
          <cell r="B681" t="str">
            <v>ILE DE FRANCE</v>
          </cell>
          <cell r="C681" t="str">
            <v>104</v>
          </cell>
          <cell r="D681" t="str">
            <v>104</v>
          </cell>
          <cell r="E681" t="str">
            <v>NANTERRE</v>
          </cell>
          <cell r="F681" t="str">
            <v>0F53 0F53 ALINEA</v>
          </cell>
          <cell r="G681">
            <v>43889</v>
          </cell>
          <cell r="H681">
            <v>128</v>
          </cell>
          <cell r="I681">
            <v>826</v>
          </cell>
          <cell r="J681">
            <v>251.93</v>
          </cell>
          <cell r="K681">
            <v>0</v>
          </cell>
          <cell r="L681">
            <v>1</v>
          </cell>
          <cell r="M681" t="str">
            <v>CE18 PANTIN 2</v>
          </cell>
          <cell r="N681" t="str">
            <v>A livrer de ADX 568 - PF Gargenville vers 104 - NANTERRE</v>
          </cell>
          <cell r="O681" t="str">
            <v>AH0000034335</v>
          </cell>
        </row>
        <row r="682">
          <cell r="A682" t="str">
            <v>CORBAS</v>
          </cell>
          <cell r="B682" t="str">
            <v>ILE DE FRANCE</v>
          </cell>
          <cell r="C682" t="str">
            <v>104</v>
          </cell>
          <cell r="D682" t="str">
            <v>104</v>
          </cell>
          <cell r="E682" t="str">
            <v>NANTERRE</v>
          </cell>
          <cell r="F682" t="str">
            <v>0FEC 0FEC S10_SFR_Type2</v>
          </cell>
          <cell r="G682">
            <v>43887</v>
          </cell>
          <cell r="H682">
            <v>1</v>
          </cell>
          <cell r="I682">
            <v>79</v>
          </cell>
          <cell r="J682">
            <v>0.7268</v>
          </cell>
          <cell r="K682">
            <v>1</v>
          </cell>
          <cell r="L682">
            <v>0</v>
          </cell>
          <cell r="M682" t="str">
            <v>CE18 PANTIN 2</v>
          </cell>
          <cell r="N682" t="str">
            <v>A livrer de ADX 568 - PF Gargenville vers 104 - NANTERRE</v>
          </cell>
          <cell r="O682" t="str">
            <v>KS0000010188</v>
          </cell>
        </row>
        <row r="683">
          <cell r="A683" t="str">
            <v>CORBAS</v>
          </cell>
          <cell r="B683" t="str">
            <v>ILE DE FRANCE</v>
          </cell>
          <cell r="C683" t="str">
            <v>104</v>
          </cell>
          <cell r="D683" t="str">
            <v>104</v>
          </cell>
          <cell r="E683" t="str">
            <v>NANTERRE</v>
          </cell>
          <cell r="F683" t="str">
            <v>0FGD 0FGD S10_SFR_Type2</v>
          </cell>
          <cell r="G683">
            <v>43887</v>
          </cell>
          <cell r="H683">
            <v>1</v>
          </cell>
          <cell r="I683">
            <v>74</v>
          </cell>
          <cell r="J683">
            <v>0.68820000000000003</v>
          </cell>
          <cell r="K683">
            <v>1</v>
          </cell>
          <cell r="L683">
            <v>0</v>
          </cell>
          <cell r="M683" t="str">
            <v>CE18 PANTIN 2</v>
          </cell>
          <cell r="N683" t="str">
            <v>A livrer de ADX 568 - PF Gargenville vers 104 - NANTERRE</v>
          </cell>
          <cell r="O683" t="str">
            <v>KS0000010188</v>
          </cell>
        </row>
        <row r="684">
          <cell r="A684" t="str">
            <v>CORBAS</v>
          </cell>
          <cell r="B684" t="str">
            <v>ILE DE FRANCE</v>
          </cell>
          <cell r="C684" t="str">
            <v>104</v>
          </cell>
          <cell r="D684" t="str">
            <v>104</v>
          </cell>
          <cell r="E684" t="str">
            <v>NANTERRE</v>
          </cell>
          <cell r="F684" t="str">
            <v>0FK8 0FK8 S10_SFR_Type2</v>
          </cell>
          <cell r="G684">
            <v>43887</v>
          </cell>
          <cell r="H684">
            <v>1</v>
          </cell>
          <cell r="I684">
            <v>60</v>
          </cell>
          <cell r="J684">
            <v>0.58199999999999996</v>
          </cell>
          <cell r="K684">
            <v>1</v>
          </cell>
          <cell r="L684">
            <v>0</v>
          </cell>
          <cell r="M684" t="str">
            <v>CE18 PANTIN 2</v>
          </cell>
          <cell r="N684" t="str">
            <v>A livrer de ADX 568 - PF Gargenville vers 104 - NANTERRE</v>
          </cell>
          <cell r="O684" t="str">
            <v>KS0000010188</v>
          </cell>
        </row>
        <row r="685">
          <cell r="A685" t="str">
            <v>ARTENAY</v>
          </cell>
          <cell r="B685" t="str">
            <v>ILE DE FRANCE</v>
          </cell>
          <cell r="C685" t="str">
            <v>104</v>
          </cell>
          <cell r="D685" t="str">
            <v>111</v>
          </cell>
          <cell r="E685" t="str">
            <v>MONTESSON</v>
          </cell>
          <cell r="F685" t="str">
            <v>0EBF 0EBF 192500 HOME SHOPPING M6 BOUTIQUE FEVRIER 2020</v>
          </cell>
          <cell r="G685">
            <v>43889</v>
          </cell>
          <cell r="H685">
            <v>3</v>
          </cell>
          <cell r="I685">
            <v>60</v>
          </cell>
          <cell r="J685">
            <v>4.8</v>
          </cell>
          <cell r="K685">
            <v>1</v>
          </cell>
          <cell r="L685">
            <v>0</v>
          </cell>
          <cell r="M685" t="str">
            <v>CE18 PANTIN 2</v>
          </cell>
          <cell r="N685" t="str">
            <v>A livrer de ADX 568 - PF Gargenville vers 111 - MONTESSON</v>
          </cell>
          <cell r="O685" t="str">
            <v>AH0000034767</v>
          </cell>
        </row>
        <row r="686">
          <cell r="A686" t="str">
            <v>ARTENAY</v>
          </cell>
          <cell r="B686" t="str">
            <v>ILE DE FRANCE</v>
          </cell>
          <cell r="C686" t="str">
            <v>104</v>
          </cell>
          <cell r="D686" t="str">
            <v>111</v>
          </cell>
          <cell r="E686" t="str">
            <v>MONTESSON</v>
          </cell>
          <cell r="F686" t="str">
            <v>0F79 0F79 DESBOUIS GRESIL 70132081</v>
          </cell>
          <cell r="G686">
            <v>43889</v>
          </cell>
          <cell r="H686">
            <v>2</v>
          </cell>
          <cell r="I686">
            <v>41</v>
          </cell>
          <cell r="J686">
            <v>3.1160000000000001</v>
          </cell>
          <cell r="K686">
            <v>1</v>
          </cell>
          <cell r="L686">
            <v>0</v>
          </cell>
          <cell r="M686" t="str">
            <v>CE18 PANTIN 2</v>
          </cell>
          <cell r="N686" t="str">
            <v>A livrer de ADX 568 - PF Gargenville vers 111 - MONTESSON</v>
          </cell>
          <cell r="O686" t="str">
            <v>AH0000034767</v>
          </cell>
        </row>
        <row r="687">
          <cell r="A687" t="str">
            <v>ARTENAY</v>
          </cell>
          <cell r="B687" t="str">
            <v>ILE DE FRANCE</v>
          </cell>
          <cell r="C687" t="str">
            <v>104</v>
          </cell>
          <cell r="D687" t="str">
            <v>111</v>
          </cell>
          <cell r="E687" t="str">
            <v>MONTESSON</v>
          </cell>
          <cell r="F687" t="str">
            <v>0F7B 0F7B DESBOUIS GRESIL_LOT1_70132091</v>
          </cell>
          <cell r="G687">
            <v>43889</v>
          </cell>
          <cell r="H687">
            <v>1</v>
          </cell>
          <cell r="I687">
            <v>16</v>
          </cell>
          <cell r="J687">
            <v>1.216</v>
          </cell>
          <cell r="K687">
            <v>1</v>
          </cell>
          <cell r="L687">
            <v>0</v>
          </cell>
          <cell r="M687" t="str">
            <v>CE18 PANTIN 2</v>
          </cell>
          <cell r="N687" t="str">
            <v>A livrer de ADX 568 - PF Gargenville vers 111 - MONTESSON</v>
          </cell>
          <cell r="O687" t="str">
            <v>AH0000034767</v>
          </cell>
        </row>
        <row r="688">
          <cell r="A688" t="str">
            <v>ARTENAY</v>
          </cell>
          <cell r="B688" t="str">
            <v>ILE DE FRANCE</v>
          </cell>
          <cell r="C688" t="str">
            <v>104</v>
          </cell>
          <cell r="D688" t="str">
            <v>111</v>
          </cell>
          <cell r="E688" t="str">
            <v>MONTESSON</v>
          </cell>
          <cell r="F688" t="str">
            <v>0F7C 0F7C DESBOUIS GRESIL_LOT2_70132091</v>
          </cell>
          <cell r="G688">
            <v>43889</v>
          </cell>
          <cell r="H688">
            <v>1</v>
          </cell>
          <cell r="I688">
            <v>22</v>
          </cell>
          <cell r="J688">
            <v>1.474</v>
          </cell>
          <cell r="K688">
            <v>1</v>
          </cell>
          <cell r="L688">
            <v>0</v>
          </cell>
          <cell r="M688" t="str">
            <v>CE18 PANTIN 2</v>
          </cell>
          <cell r="N688" t="str">
            <v>A livrer de ADX 568 - PF Gargenville vers 111 - MONTESSON</v>
          </cell>
          <cell r="O688" t="str">
            <v>AH0000034767</v>
          </cell>
        </row>
        <row r="689">
          <cell r="A689" t="str">
            <v>ARTENAY</v>
          </cell>
          <cell r="B689" t="str">
            <v>ILE DE FRANCE</v>
          </cell>
          <cell r="C689" t="str">
            <v>104</v>
          </cell>
          <cell r="D689" t="str">
            <v>111</v>
          </cell>
          <cell r="E689" t="str">
            <v>MONTESSON</v>
          </cell>
          <cell r="F689" t="str">
            <v>0F7D 0F7D DESBOUIS GRESIL 70132107</v>
          </cell>
          <cell r="G689">
            <v>43889</v>
          </cell>
          <cell r="H689">
            <v>1</v>
          </cell>
          <cell r="I689">
            <v>22</v>
          </cell>
          <cell r="J689">
            <v>1.6719999999999999</v>
          </cell>
          <cell r="K689">
            <v>1</v>
          </cell>
          <cell r="L689">
            <v>0</v>
          </cell>
          <cell r="M689" t="str">
            <v>CE18 PANTIN 2</v>
          </cell>
          <cell r="N689" t="str">
            <v>A livrer de ADX 568 - PF Gargenville vers 111 - MONTESSON</v>
          </cell>
          <cell r="O689" t="str">
            <v>AH0000034767</v>
          </cell>
        </row>
        <row r="690">
          <cell r="A690" t="str">
            <v>ARTENAY</v>
          </cell>
          <cell r="B690" t="str">
            <v>ILE DE FRANCE</v>
          </cell>
          <cell r="C690" t="str">
            <v>104</v>
          </cell>
          <cell r="D690" t="str">
            <v>111</v>
          </cell>
          <cell r="E690" t="str">
            <v>MONTESSON</v>
          </cell>
          <cell r="F690" t="str">
            <v>0FER 0FER 56146 ATELIER REUNIS</v>
          </cell>
          <cell r="G690">
            <v>43888</v>
          </cell>
          <cell r="H690">
            <v>2</v>
          </cell>
          <cell r="I690">
            <v>65</v>
          </cell>
          <cell r="J690">
            <v>4.0949999999999998</v>
          </cell>
          <cell r="K690">
            <v>2</v>
          </cell>
          <cell r="L690">
            <v>0</v>
          </cell>
          <cell r="M690" t="str">
            <v>CE18 PANTIN 2</v>
          </cell>
          <cell r="N690" t="str">
            <v>A livrer de ADX 568 - PF Gargenville vers 111 - MONTESSON</v>
          </cell>
          <cell r="O690" t="str">
            <v>AH0000035086</v>
          </cell>
          <cell r="P690" t="str">
            <v>AH0000035087</v>
          </cell>
        </row>
        <row r="691">
          <cell r="A691" t="str">
            <v>ARTENAY</v>
          </cell>
          <cell r="B691" t="str">
            <v>ILE DE FRANCE</v>
          </cell>
          <cell r="C691" t="str">
            <v>104</v>
          </cell>
          <cell r="D691" t="str">
            <v>111</v>
          </cell>
          <cell r="E691" t="str">
            <v>MONTESSON</v>
          </cell>
          <cell r="F691" t="str">
            <v>0FHP 0FHP ENGIE-S_D6_D_Q</v>
          </cell>
          <cell r="G691">
            <v>43888</v>
          </cell>
          <cell r="H691">
            <v>1</v>
          </cell>
          <cell r="I691">
            <v>3</v>
          </cell>
          <cell r="J691">
            <v>4.4400000000000002E-2</v>
          </cell>
          <cell r="K691">
            <v>2</v>
          </cell>
          <cell r="L691">
            <v>0</v>
          </cell>
          <cell r="M691" t="str">
            <v>CE18 PANTIN 2</v>
          </cell>
          <cell r="N691" t="str">
            <v>A livrer de ADX 568 - PF Gargenville vers 111 - MONTESSON</v>
          </cell>
          <cell r="O691" t="str">
            <v>AH0000035086</v>
          </cell>
          <cell r="P691" t="str">
            <v>AH0000035087</v>
          </cell>
        </row>
        <row r="692">
          <cell r="A692" t="str">
            <v>ARTENAY</v>
          </cell>
          <cell r="B692" t="str">
            <v>ILE DE FRANCE</v>
          </cell>
          <cell r="C692" t="str">
            <v>104</v>
          </cell>
          <cell r="D692" t="str">
            <v>111</v>
          </cell>
          <cell r="E692" t="str">
            <v>MONTESSON</v>
          </cell>
          <cell r="F692" t="str">
            <v>0F53 0F53 ALINEA</v>
          </cell>
          <cell r="G692">
            <v>43889</v>
          </cell>
          <cell r="H692">
            <v>64</v>
          </cell>
          <cell r="I692">
            <v>474</v>
          </cell>
          <cell r="J692">
            <v>144.57</v>
          </cell>
          <cell r="K692">
            <v>0</v>
          </cell>
          <cell r="L692">
            <v>1</v>
          </cell>
          <cell r="M692" t="str">
            <v>CE18 PANTIN 2</v>
          </cell>
          <cell r="N692" t="str">
            <v>A livrer de ADX 568 - PF Gargenville vers 111 - MONTESSON</v>
          </cell>
          <cell r="O692" t="str">
            <v>AH0000034339</v>
          </cell>
        </row>
        <row r="693">
          <cell r="A693" t="str">
            <v>CORBAS</v>
          </cell>
          <cell r="B693" t="str">
            <v>ILE DE FRANCE</v>
          </cell>
          <cell r="C693" t="str">
            <v>104</v>
          </cell>
          <cell r="D693" t="str">
            <v>111</v>
          </cell>
          <cell r="E693" t="str">
            <v>MONTESSON</v>
          </cell>
          <cell r="F693" t="str">
            <v>0FEC 0FEC S10_SFR_Type2</v>
          </cell>
          <cell r="G693">
            <v>43887</v>
          </cell>
          <cell r="H693">
            <v>1</v>
          </cell>
          <cell r="I693">
            <v>50</v>
          </cell>
          <cell r="J693">
            <v>0.46</v>
          </cell>
          <cell r="K693">
            <v>1</v>
          </cell>
          <cell r="L693">
            <v>0</v>
          </cell>
          <cell r="M693" t="str">
            <v>CE18 PANTIN 2</v>
          </cell>
          <cell r="N693" t="str">
            <v>A livrer de ADX 568 - PF Gargenville vers 111 - MONTESSON</v>
          </cell>
          <cell r="O693" t="str">
            <v>KS0000010188</v>
          </cell>
        </row>
        <row r="694">
          <cell r="A694" t="str">
            <v>CORBAS</v>
          </cell>
          <cell r="B694" t="str">
            <v>ILE DE FRANCE</v>
          </cell>
          <cell r="C694" t="str">
            <v>104</v>
          </cell>
          <cell r="D694" t="str">
            <v>111</v>
          </cell>
          <cell r="E694" t="str">
            <v>MONTESSON</v>
          </cell>
          <cell r="F694" t="str">
            <v>0FGD 0FGD S10_SFR_Type2</v>
          </cell>
          <cell r="G694">
            <v>43887</v>
          </cell>
          <cell r="H694">
            <v>1</v>
          </cell>
          <cell r="I694">
            <v>35</v>
          </cell>
          <cell r="J694">
            <v>0.32550000000000001</v>
          </cell>
          <cell r="K694">
            <v>1</v>
          </cell>
          <cell r="L694">
            <v>0</v>
          </cell>
          <cell r="M694" t="str">
            <v>CE18 PANTIN 2</v>
          </cell>
          <cell r="N694" t="str">
            <v>A livrer de ADX 568 - PF Gargenville vers 111 - MONTESSON</v>
          </cell>
          <cell r="O694" t="str">
            <v>KS0000010188</v>
          </cell>
        </row>
        <row r="695">
          <cell r="A695" t="str">
            <v>CORBAS</v>
          </cell>
          <cell r="B695" t="str">
            <v>ILE DE FRANCE</v>
          </cell>
          <cell r="C695" t="str">
            <v>104</v>
          </cell>
          <cell r="D695" t="str">
            <v>111</v>
          </cell>
          <cell r="E695" t="str">
            <v>MONTESSON</v>
          </cell>
          <cell r="F695" t="str">
            <v>0FK8 0FK8 S10_SFR_Type2</v>
          </cell>
          <cell r="G695">
            <v>43887</v>
          </cell>
          <cell r="H695">
            <v>1</v>
          </cell>
          <cell r="I695">
            <v>37</v>
          </cell>
          <cell r="J695">
            <v>0.3589</v>
          </cell>
          <cell r="K695">
            <v>1</v>
          </cell>
          <cell r="L695">
            <v>0</v>
          </cell>
          <cell r="M695" t="str">
            <v>CE18 PANTIN 2</v>
          </cell>
          <cell r="N695" t="str">
            <v>A livrer de ADX 568 - PF Gargenville vers 111 - MONTESSON</v>
          </cell>
          <cell r="O695" t="str">
            <v>KS0000010188</v>
          </cell>
        </row>
        <row r="696">
          <cell r="A696" t="str">
            <v>ARTENAY</v>
          </cell>
          <cell r="B696" t="str">
            <v>ILE DE FRANCE</v>
          </cell>
          <cell r="C696" t="str">
            <v>104</v>
          </cell>
          <cell r="D696" t="str">
            <v>177</v>
          </cell>
          <cell r="E696" t="str">
            <v>GENNEVILLIERS</v>
          </cell>
          <cell r="F696" t="str">
            <v>0EBF 0EBF 192500 HOME SHOPPING M6 BOUTIQUE FEVRIER 2020</v>
          </cell>
          <cell r="G696">
            <v>43889</v>
          </cell>
          <cell r="H696">
            <v>5</v>
          </cell>
          <cell r="I696">
            <v>62</v>
          </cell>
          <cell r="J696">
            <v>4.96</v>
          </cell>
          <cell r="K696">
            <v>1</v>
          </cell>
          <cell r="L696">
            <v>0</v>
          </cell>
          <cell r="M696" t="str">
            <v>CE18 PANTIN 2</v>
          </cell>
          <cell r="N696" t="str">
            <v>A livrer de ADX 568 - PF Gargenville vers 177 - GENNEVILLIERS</v>
          </cell>
          <cell r="O696" t="str">
            <v>AH0000034771</v>
          </cell>
        </row>
        <row r="697">
          <cell r="A697" t="str">
            <v>ARTENAY</v>
          </cell>
          <cell r="B697" t="str">
            <v>ILE DE FRANCE</v>
          </cell>
          <cell r="C697" t="str">
            <v>104</v>
          </cell>
          <cell r="D697" t="str">
            <v>177</v>
          </cell>
          <cell r="E697" t="str">
            <v>GENNEVILLIERS</v>
          </cell>
          <cell r="F697" t="str">
            <v>0F79 0F79 DESBOUIS GRESIL 70132081</v>
          </cell>
          <cell r="G697">
            <v>43889</v>
          </cell>
          <cell r="H697">
            <v>2</v>
          </cell>
          <cell r="I697">
            <v>27</v>
          </cell>
          <cell r="J697">
            <v>2.052</v>
          </cell>
          <cell r="K697">
            <v>1</v>
          </cell>
          <cell r="L697">
            <v>0</v>
          </cell>
          <cell r="M697" t="str">
            <v>CE18 PANTIN 2</v>
          </cell>
          <cell r="N697" t="str">
            <v>A livrer de ADX 568 - PF Gargenville vers 177 - GENNEVILLIERS</v>
          </cell>
          <cell r="O697" t="str">
            <v>AH0000034771</v>
          </cell>
        </row>
        <row r="698">
          <cell r="A698" t="str">
            <v>ARTENAY</v>
          </cell>
          <cell r="B698" t="str">
            <v>ILE DE FRANCE</v>
          </cell>
          <cell r="C698" t="str">
            <v>104</v>
          </cell>
          <cell r="D698" t="str">
            <v>177</v>
          </cell>
          <cell r="E698" t="str">
            <v>GENNEVILLIERS</v>
          </cell>
          <cell r="F698" t="str">
            <v>0F7B 0F7B DESBOUIS GRESIL_LOT1_70132091</v>
          </cell>
          <cell r="G698">
            <v>43889</v>
          </cell>
          <cell r="H698">
            <v>1</v>
          </cell>
          <cell r="I698">
            <v>11</v>
          </cell>
          <cell r="J698">
            <v>0.83599999999999997</v>
          </cell>
          <cell r="K698">
            <v>1</v>
          </cell>
          <cell r="L698">
            <v>0</v>
          </cell>
          <cell r="M698" t="str">
            <v>CE18 PANTIN 2</v>
          </cell>
          <cell r="N698" t="str">
            <v>A livrer de ADX 568 - PF Gargenville vers 177 - GENNEVILLIERS</v>
          </cell>
          <cell r="O698" t="str">
            <v>AH0000034771</v>
          </cell>
        </row>
        <row r="699">
          <cell r="A699" t="str">
            <v>ARTENAY</v>
          </cell>
          <cell r="B699" t="str">
            <v>ILE DE FRANCE</v>
          </cell>
          <cell r="C699" t="str">
            <v>104</v>
          </cell>
          <cell r="D699" t="str">
            <v>177</v>
          </cell>
          <cell r="E699" t="str">
            <v>GENNEVILLIERS</v>
          </cell>
          <cell r="F699" t="str">
            <v>0F7C 0F7C DESBOUIS GRESIL_LOT2_70132091</v>
          </cell>
          <cell r="G699">
            <v>43889</v>
          </cell>
          <cell r="H699">
            <v>2</v>
          </cell>
          <cell r="I699">
            <v>24</v>
          </cell>
          <cell r="J699">
            <v>1.6080000000000001</v>
          </cell>
          <cell r="K699">
            <v>1</v>
          </cell>
          <cell r="L699">
            <v>0</v>
          </cell>
          <cell r="M699" t="str">
            <v>CE18 PANTIN 2</v>
          </cell>
          <cell r="N699" t="str">
            <v>A livrer de ADX 568 - PF Gargenville vers 177 - GENNEVILLIERS</v>
          </cell>
          <cell r="O699" t="str">
            <v>AH0000034771</v>
          </cell>
        </row>
        <row r="700">
          <cell r="A700" t="str">
            <v>ARTENAY</v>
          </cell>
          <cell r="B700" t="str">
            <v>ILE DE FRANCE</v>
          </cell>
          <cell r="C700" t="str">
            <v>104</v>
          </cell>
          <cell r="D700" t="str">
            <v>177</v>
          </cell>
          <cell r="E700" t="str">
            <v>GENNEVILLIERS</v>
          </cell>
          <cell r="F700" t="str">
            <v>0F7D 0F7D DESBOUIS GRESIL 70132107</v>
          </cell>
          <cell r="G700">
            <v>43889</v>
          </cell>
          <cell r="H700">
            <v>2</v>
          </cell>
          <cell r="I700">
            <v>34</v>
          </cell>
          <cell r="J700">
            <v>2.5840000000000001</v>
          </cell>
          <cell r="K700">
            <v>1</v>
          </cell>
          <cell r="L700">
            <v>0</v>
          </cell>
          <cell r="M700" t="str">
            <v>CE18 PANTIN 2</v>
          </cell>
          <cell r="N700" t="str">
            <v>A livrer de ADX 568 - PF Gargenville vers 177 - GENNEVILLIERS</v>
          </cell>
          <cell r="O700" t="str">
            <v>AH0000034771</v>
          </cell>
        </row>
        <row r="701">
          <cell r="A701" t="str">
            <v>ARTENAY</v>
          </cell>
          <cell r="B701" t="str">
            <v>ILE DE FRANCE</v>
          </cell>
          <cell r="C701" t="str">
            <v>104</v>
          </cell>
          <cell r="D701" t="str">
            <v>177</v>
          </cell>
          <cell r="E701" t="str">
            <v>GENNEVILLIERS</v>
          </cell>
          <cell r="F701" t="str">
            <v>0FER 0FER 56146 ATELIER REUNIS</v>
          </cell>
          <cell r="G701">
            <v>43888</v>
          </cell>
          <cell r="H701">
            <v>2</v>
          </cell>
          <cell r="I701">
            <v>65</v>
          </cell>
          <cell r="J701">
            <v>4.0949999999999998</v>
          </cell>
          <cell r="K701">
            <v>2</v>
          </cell>
          <cell r="L701">
            <v>0</v>
          </cell>
          <cell r="M701" t="str">
            <v>CE18 PANTIN 2</v>
          </cell>
          <cell r="N701" t="str">
            <v>A livrer de ADX 568 - PF Gargenville vers 177 - GENNEVILLIERS</v>
          </cell>
          <cell r="O701" t="str">
            <v>AH0000035086</v>
          </cell>
          <cell r="P701" t="str">
            <v>AH0000035087</v>
          </cell>
        </row>
        <row r="702">
          <cell r="A702" t="str">
            <v>ARTENAY</v>
          </cell>
          <cell r="B702" t="str">
            <v>ILE DE FRANCE</v>
          </cell>
          <cell r="C702" t="str">
            <v>104</v>
          </cell>
          <cell r="D702" t="str">
            <v>177</v>
          </cell>
          <cell r="E702" t="str">
            <v>GENNEVILLIERS</v>
          </cell>
          <cell r="F702" t="str">
            <v>0FHP 0FHP ENGIE-S_D6_D_Q</v>
          </cell>
          <cell r="G702">
            <v>43888</v>
          </cell>
          <cell r="H702">
            <v>1</v>
          </cell>
          <cell r="I702">
            <v>3</v>
          </cell>
          <cell r="J702">
            <v>4.4400000000000002E-2</v>
          </cell>
          <cell r="K702">
            <v>2</v>
          </cell>
          <cell r="L702">
            <v>0</v>
          </cell>
          <cell r="M702" t="str">
            <v>CE18 PANTIN 2</v>
          </cell>
          <cell r="N702" t="str">
            <v>A livrer de ADX 568 - PF Gargenville vers 177 - GENNEVILLIERS</v>
          </cell>
          <cell r="O702" t="str">
            <v>AH0000035086</v>
          </cell>
          <cell r="P702" t="str">
            <v>AH0000035087</v>
          </cell>
        </row>
        <row r="703">
          <cell r="A703" t="str">
            <v>ARTENAY</v>
          </cell>
          <cell r="B703" t="str">
            <v>ILE DE FRANCE</v>
          </cell>
          <cell r="C703" t="str">
            <v>104</v>
          </cell>
          <cell r="D703" t="str">
            <v>177</v>
          </cell>
          <cell r="E703" t="str">
            <v>GENNEVILLIERS</v>
          </cell>
          <cell r="F703" t="str">
            <v>0F53 0F53 ALINEA</v>
          </cell>
          <cell r="G703">
            <v>43889</v>
          </cell>
          <cell r="H703">
            <v>24</v>
          </cell>
          <cell r="I703">
            <v>150</v>
          </cell>
          <cell r="J703">
            <v>45.75</v>
          </cell>
          <cell r="K703">
            <v>2</v>
          </cell>
          <cell r="L703">
            <v>0</v>
          </cell>
          <cell r="M703" t="str">
            <v>CE18 PANTIN 2</v>
          </cell>
          <cell r="N703" t="str">
            <v>A livrer de ADX 568 - PF Gargenville vers 177 - GENNEVILLIERS</v>
          </cell>
          <cell r="O703" t="str">
            <v>AH0000034344</v>
          </cell>
          <cell r="P703" t="str">
            <v>AH0000034345</v>
          </cell>
        </row>
        <row r="704">
          <cell r="A704" t="str">
            <v>CORBAS</v>
          </cell>
          <cell r="B704" t="str">
            <v>ILE DE FRANCE</v>
          </cell>
          <cell r="C704" t="str">
            <v>104</v>
          </cell>
          <cell r="D704" t="str">
            <v>177</v>
          </cell>
          <cell r="E704" t="str">
            <v>GENNEVILLIERS</v>
          </cell>
          <cell r="F704" t="str">
            <v>0FEC 0FEC S10_SFR_Type2</v>
          </cell>
          <cell r="G704">
            <v>43887</v>
          </cell>
          <cell r="H704">
            <v>1</v>
          </cell>
          <cell r="I704">
            <v>22</v>
          </cell>
          <cell r="J704">
            <v>0.2024</v>
          </cell>
          <cell r="K704">
            <v>1</v>
          </cell>
          <cell r="L704">
            <v>0</v>
          </cell>
          <cell r="M704" t="str">
            <v>CE18 PANTIN 2</v>
          </cell>
          <cell r="N704" t="str">
            <v>A livrer de ADX 568 - PF Gargenville vers 177 - GENNEVILLIERS</v>
          </cell>
          <cell r="O704" t="str">
            <v>KS0000010188</v>
          </cell>
        </row>
        <row r="705">
          <cell r="A705" t="str">
            <v>CORBAS</v>
          </cell>
          <cell r="B705" t="str">
            <v>ILE DE FRANCE</v>
          </cell>
          <cell r="C705" t="str">
            <v>104</v>
          </cell>
          <cell r="D705" t="str">
            <v>177</v>
          </cell>
          <cell r="E705" t="str">
            <v>GENNEVILLIERS</v>
          </cell>
          <cell r="F705" t="str">
            <v>0FGD 0FGD S10_SFR_Type2</v>
          </cell>
          <cell r="G705">
            <v>43887</v>
          </cell>
          <cell r="H705">
            <v>1</v>
          </cell>
          <cell r="I705">
            <v>17</v>
          </cell>
          <cell r="J705">
            <v>0.15809999999999999</v>
          </cell>
          <cell r="K705">
            <v>1</v>
          </cell>
          <cell r="L705">
            <v>0</v>
          </cell>
          <cell r="M705" t="str">
            <v>CE18 PANTIN 2</v>
          </cell>
          <cell r="N705" t="str">
            <v>A livrer de ADX 568 - PF Gargenville vers 177 - GENNEVILLIERS</v>
          </cell>
          <cell r="O705" t="str">
            <v>KS0000010188</v>
          </cell>
        </row>
        <row r="706">
          <cell r="A706" t="str">
            <v>CORBAS</v>
          </cell>
          <cell r="B706" t="str">
            <v>ILE DE FRANCE</v>
          </cell>
          <cell r="C706" t="str">
            <v>104</v>
          </cell>
          <cell r="D706" t="str">
            <v>177</v>
          </cell>
          <cell r="E706" t="str">
            <v>GENNEVILLIERS</v>
          </cell>
          <cell r="F706" t="str">
            <v>0FK8 0FK8 S10_SFR_Type2</v>
          </cell>
          <cell r="G706">
            <v>43887</v>
          </cell>
          <cell r="H706">
            <v>1</v>
          </cell>
          <cell r="I706">
            <v>15</v>
          </cell>
          <cell r="J706">
            <v>0.14549999999999999</v>
          </cell>
          <cell r="K706">
            <v>1</v>
          </cell>
          <cell r="L706">
            <v>0</v>
          </cell>
          <cell r="M706" t="str">
            <v>CE18 PANTIN 2</v>
          </cell>
          <cell r="N706" t="str">
            <v>A livrer de ADX 568 - PF Gargenville vers 177 - GENNEVILLIERS</v>
          </cell>
          <cell r="O706" t="str">
            <v>KS0000010188</v>
          </cell>
        </row>
        <row r="707">
          <cell r="A707" t="str">
            <v>ARTENAY</v>
          </cell>
          <cell r="B707" t="str">
            <v>ILE DE FRANCE</v>
          </cell>
          <cell r="C707" t="str">
            <v>105</v>
          </cell>
          <cell r="D707" t="str">
            <v>105</v>
          </cell>
          <cell r="E707" t="str">
            <v>BONDY</v>
          </cell>
          <cell r="F707" t="str">
            <v>0EBF 0EBF 192500 HOME SHOPPING M6 BOUTIQUE FEVRIER 2020</v>
          </cell>
          <cell r="G707">
            <v>43889</v>
          </cell>
          <cell r="H707">
            <v>16</v>
          </cell>
          <cell r="I707">
            <v>416</v>
          </cell>
          <cell r="J707">
            <v>33.28</v>
          </cell>
          <cell r="K707">
            <v>0</v>
          </cell>
          <cell r="L707">
            <v>1</v>
          </cell>
          <cell r="M707" t="str">
            <v>CE15 TREMBLAY</v>
          </cell>
          <cell r="N707" t="str">
            <v>A enlever à CE15 TREMBLAY vers 105 - BONDY</v>
          </cell>
          <cell r="O707" t="str">
            <v>AH0000034766</v>
          </cell>
        </row>
        <row r="708">
          <cell r="A708" t="str">
            <v>ARTENAY</v>
          </cell>
          <cell r="B708" t="str">
            <v>ILE DE FRANCE</v>
          </cell>
          <cell r="C708" t="str">
            <v>105</v>
          </cell>
          <cell r="D708" t="str">
            <v>105</v>
          </cell>
          <cell r="E708" t="str">
            <v>BONDY</v>
          </cell>
          <cell r="F708" t="str">
            <v>0F79 0F79 DESBOUIS GRESIL 70132081</v>
          </cell>
          <cell r="G708">
            <v>43889</v>
          </cell>
          <cell r="H708">
            <v>12</v>
          </cell>
          <cell r="I708">
            <v>267</v>
          </cell>
          <cell r="J708">
            <v>20.292000000000002</v>
          </cell>
          <cell r="K708">
            <v>0</v>
          </cell>
          <cell r="L708">
            <v>1</v>
          </cell>
          <cell r="M708" t="str">
            <v>CE15 TREMBLAY</v>
          </cell>
          <cell r="N708" t="str">
            <v>A enlever à CE15 TREMBLAY vers 105 - BONDY</v>
          </cell>
          <cell r="O708" t="str">
            <v>AH0000034766</v>
          </cell>
        </row>
        <row r="709">
          <cell r="A709" t="str">
            <v>ARTENAY</v>
          </cell>
          <cell r="B709" t="str">
            <v>ILE DE FRANCE</v>
          </cell>
          <cell r="C709" t="str">
            <v>105</v>
          </cell>
          <cell r="D709" t="str">
            <v>105</v>
          </cell>
          <cell r="E709" t="str">
            <v>BONDY</v>
          </cell>
          <cell r="F709" t="str">
            <v>0F7B 0F7B DESBOUIS GRESIL_LOT1_70132091</v>
          </cell>
          <cell r="G709">
            <v>43889</v>
          </cell>
          <cell r="H709">
            <v>3</v>
          </cell>
          <cell r="I709">
            <v>98</v>
          </cell>
          <cell r="J709">
            <v>7.4480000000000004</v>
          </cell>
          <cell r="K709">
            <v>0</v>
          </cell>
          <cell r="L709">
            <v>1</v>
          </cell>
          <cell r="M709" t="str">
            <v>CE15 TREMBLAY</v>
          </cell>
          <cell r="N709" t="str">
            <v>A enlever à CE15 TREMBLAY vers 105 - BONDY</v>
          </cell>
          <cell r="O709" t="str">
            <v>AH0000034766</v>
          </cell>
        </row>
        <row r="710">
          <cell r="A710" t="str">
            <v>ARTENAY</v>
          </cell>
          <cell r="B710" t="str">
            <v>ILE DE FRANCE</v>
          </cell>
          <cell r="C710" t="str">
            <v>105</v>
          </cell>
          <cell r="D710" t="str">
            <v>105</v>
          </cell>
          <cell r="E710" t="str">
            <v>BONDY</v>
          </cell>
          <cell r="F710" t="str">
            <v>0F7C 0F7C DESBOUIS GRESIL_LOT2_70132091</v>
          </cell>
          <cell r="G710">
            <v>43889</v>
          </cell>
          <cell r="H710">
            <v>10</v>
          </cell>
          <cell r="I710">
            <v>235</v>
          </cell>
          <cell r="J710">
            <v>15.744999999999999</v>
          </cell>
          <cell r="K710">
            <v>0</v>
          </cell>
          <cell r="L710">
            <v>1</v>
          </cell>
          <cell r="M710" t="str">
            <v>CE15 TREMBLAY</v>
          </cell>
          <cell r="N710" t="str">
            <v>A enlever à CE15 TREMBLAY vers 105 - BONDY</v>
          </cell>
          <cell r="O710" t="str">
            <v>AH0000034766</v>
          </cell>
        </row>
        <row r="711">
          <cell r="A711" t="str">
            <v>ARTENAY</v>
          </cell>
          <cell r="B711" t="str">
            <v>ILE DE FRANCE</v>
          </cell>
          <cell r="C711" t="str">
            <v>105</v>
          </cell>
          <cell r="D711" t="str">
            <v>105</v>
          </cell>
          <cell r="E711" t="str">
            <v>BONDY</v>
          </cell>
          <cell r="F711" t="str">
            <v>0F7D 0F7D DESBOUIS GRESIL 70132107</v>
          </cell>
          <cell r="G711">
            <v>43889</v>
          </cell>
          <cell r="H711">
            <v>13</v>
          </cell>
          <cell r="I711">
            <v>227</v>
          </cell>
          <cell r="J711">
            <v>17.251999999999999</v>
          </cell>
          <cell r="K711">
            <v>0</v>
          </cell>
          <cell r="L711">
            <v>1</v>
          </cell>
          <cell r="M711" t="str">
            <v>CE15 TREMBLAY</v>
          </cell>
          <cell r="N711" t="str">
            <v>A enlever à CE15 TREMBLAY vers 105 - BONDY</v>
          </cell>
          <cell r="O711" t="str">
            <v>AH0000034766</v>
          </cell>
        </row>
        <row r="712">
          <cell r="A712" t="str">
            <v>ARTENAY</v>
          </cell>
          <cell r="B712" t="str">
            <v>ILE DE FRANCE</v>
          </cell>
          <cell r="C712" t="str">
            <v>105</v>
          </cell>
          <cell r="D712" t="str">
            <v>105</v>
          </cell>
          <cell r="E712" t="str">
            <v>BONDY</v>
          </cell>
          <cell r="F712" t="str">
            <v>0FER 0FER 56146 ATELIER REUNIS</v>
          </cell>
          <cell r="G712">
            <v>43888</v>
          </cell>
          <cell r="H712">
            <v>12</v>
          </cell>
          <cell r="I712">
            <v>412</v>
          </cell>
          <cell r="J712">
            <v>25.956</v>
          </cell>
          <cell r="K712">
            <v>0</v>
          </cell>
          <cell r="L712">
            <v>1</v>
          </cell>
          <cell r="M712" t="str">
            <v>CE15 TREMBLAY</v>
          </cell>
          <cell r="N712" t="str">
            <v>A enlever à CE15 TREMBLAY vers 105 - BONDY</v>
          </cell>
          <cell r="O712" t="str">
            <v>AH0000035088</v>
          </cell>
        </row>
        <row r="713">
          <cell r="A713" t="str">
            <v>ARTENAY</v>
          </cell>
          <cell r="B713" t="str">
            <v>ILE DE FRANCE</v>
          </cell>
          <cell r="C713" t="str">
            <v>105</v>
          </cell>
          <cell r="D713" t="str">
            <v>105</v>
          </cell>
          <cell r="E713" t="str">
            <v>BONDY</v>
          </cell>
          <cell r="F713" t="str">
            <v>0FHP 0FHP ENGIE-S_D6_D_Q</v>
          </cell>
          <cell r="G713">
            <v>43888</v>
          </cell>
          <cell r="H713">
            <v>1</v>
          </cell>
          <cell r="I713">
            <v>20</v>
          </cell>
          <cell r="J713">
            <v>0.29599999999999999</v>
          </cell>
          <cell r="K713">
            <v>0</v>
          </cell>
          <cell r="L713">
            <v>1</v>
          </cell>
          <cell r="M713" t="str">
            <v>CE15 TREMBLAY</v>
          </cell>
          <cell r="N713" t="str">
            <v>A enlever à CE15 TREMBLAY vers 105 - BONDY</v>
          </cell>
          <cell r="O713" t="str">
            <v>AH0000035088</v>
          </cell>
        </row>
        <row r="714">
          <cell r="A714" t="str">
            <v>ARTENAY</v>
          </cell>
          <cell r="B714" t="str">
            <v>ILE DE FRANCE</v>
          </cell>
          <cell r="C714" t="str">
            <v>105</v>
          </cell>
          <cell r="D714" t="str">
            <v>105</v>
          </cell>
          <cell r="E714" t="str">
            <v>BONDY</v>
          </cell>
          <cell r="F714" t="str">
            <v>0F53 0F53 ALINEA</v>
          </cell>
          <cell r="G714">
            <v>43889</v>
          </cell>
          <cell r="H714">
            <v>217</v>
          </cell>
          <cell r="I714">
            <v>1632</v>
          </cell>
          <cell r="J714">
            <v>497.76</v>
          </cell>
          <cell r="K714">
            <v>0</v>
          </cell>
          <cell r="L714">
            <v>3</v>
          </cell>
          <cell r="M714" t="str">
            <v>CE15 TREMBLAY</v>
          </cell>
          <cell r="N714" t="str">
            <v>A enlever à CE15 TREMBLAY vers 105 - BONDY</v>
          </cell>
          <cell r="O714" t="str">
            <v>AH0000034336</v>
          </cell>
          <cell r="P714" t="str">
            <v>AH0000034337</v>
          </cell>
          <cell r="Q714" t="str">
            <v>AH0000034338</v>
          </cell>
        </row>
        <row r="715">
          <cell r="A715" t="str">
            <v>ARTENAY</v>
          </cell>
          <cell r="B715" t="str">
            <v>ILE DE FRANCE</v>
          </cell>
          <cell r="C715" t="str">
            <v>105</v>
          </cell>
          <cell r="D715" t="str">
            <v>105</v>
          </cell>
          <cell r="E715" t="str">
            <v>BONDY</v>
          </cell>
          <cell r="F715" t="str">
            <v>0F53 0F53 ALINEA</v>
          </cell>
          <cell r="G715">
            <v>43889</v>
          </cell>
          <cell r="H715">
            <v>194</v>
          </cell>
          <cell r="I715">
            <v>1415</v>
          </cell>
          <cell r="J715">
            <v>431.57499999999999</v>
          </cell>
          <cell r="K715">
            <v>0</v>
          </cell>
          <cell r="L715">
            <v>3</v>
          </cell>
          <cell r="M715" t="str">
            <v>CE15 TREMBLAY</v>
          </cell>
          <cell r="N715" t="str">
            <v>A enlever à CE15 TREMBLAY vers 105 - BONDY</v>
          </cell>
          <cell r="O715" t="str">
            <v>AH0000034336</v>
          </cell>
          <cell r="P715" t="str">
            <v>AH0000034337</v>
          </cell>
          <cell r="Q715" t="str">
            <v>AH0000034338</v>
          </cell>
        </row>
        <row r="716">
          <cell r="A716" t="str">
            <v>ARTENAY</v>
          </cell>
          <cell r="B716" t="str">
            <v>ILE DE FRANCE</v>
          </cell>
          <cell r="C716" t="str">
            <v>105</v>
          </cell>
          <cell r="D716" t="str">
            <v>105</v>
          </cell>
          <cell r="E716" t="str">
            <v>BONDY</v>
          </cell>
          <cell r="F716" t="str">
            <v>0F53 0F53 ALINEA</v>
          </cell>
          <cell r="G716">
            <v>43889</v>
          </cell>
          <cell r="H716">
            <v>27</v>
          </cell>
          <cell r="I716">
            <v>188</v>
          </cell>
          <cell r="J716">
            <v>57.34</v>
          </cell>
          <cell r="K716">
            <v>0</v>
          </cell>
          <cell r="L716">
            <v>3</v>
          </cell>
          <cell r="M716" t="str">
            <v>CE15 TREMBLAY</v>
          </cell>
          <cell r="N716" t="str">
            <v>A enlever à CE15 TREMBLAY vers 105 - BONDY</v>
          </cell>
          <cell r="O716" t="str">
            <v>AH0000034336</v>
          </cell>
          <cell r="P716" t="str">
            <v>AH0000034337</v>
          </cell>
          <cell r="Q716" t="str">
            <v>AH0000034338</v>
          </cell>
        </row>
        <row r="717">
          <cell r="A717" t="str">
            <v>CORBAS</v>
          </cell>
          <cell r="B717" t="str">
            <v>ILE DE FRANCE</v>
          </cell>
          <cell r="C717" t="str">
            <v>105</v>
          </cell>
          <cell r="D717" t="str">
            <v>105</v>
          </cell>
          <cell r="E717" t="str">
            <v>BONDY</v>
          </cell>
          <cell r="F717" t="str">
            <v>0FEC 0FEC S10_SFR_Type2</v>
          </cell>
          <cell r="G717">
            <v>43887</v>
          </cell>
          <cell r="H717">
            <v>1</v>
          </cell>
          <cell r="I717">
            <v>192</v>
          </cell>
          <cell r="J717">
            <v>1.7664</v>
          </cell>
          <cell r="K717">
            <v>1</v>
          </cell>
          <cell r="L717">
            <v>0</v>
          </cell>
          <cell r="M717" t="str">
            <v>CE15 TREMBLAY</v>
          </cell>
          <cell r="N717" t="str">
            <v>A enlever à CE15 TREMBLAY vers 105 - BONDY</v>
          </cell>
          <cell r="O717" t="str">
            <v>KS0000010189</v>
          </cell>
        </row>
        <row r="718">
          <cell r="A718" t="str">
            <v>CORBAS</v>
          </cell>
          <cell r="B718" t="str">
            <v>ILE DE FRANCE</v>
          </cell>
          <cell r="C718" t="str">
            <v>105</v>
          </cell>
          <cell r="D718" t="str">
            <v>105</v>
          </cell>
          <cell r="E718" t="str">
            <v>BONDY</v>
          </cell>
          <cell r="F718" t="str">
            <v>0FGD 0FGD S10_SFR_Type2</v>
          </cell>
          <cell r="G718">
            <v>43887</v>
          </cell>
          <cell r="H718">
            <v>1</v>
          </cell>
          <cell r="I718">
            <v>187</v>
          </cell>
          <cell r="J718">
            <v>1.7391000000000001</v>
          </cell>
          <cell r="K718">
            <v>1</v>
          </cell>
          <cell r="L718">
            <v>0</v>
          </cell>
          <cell r="M718" t="str">
            <v>CE15 TREMBLAY</v>
          </cell>
          <cell r="N718" t="str">
            <v>A enlever à CE15 TREMBLAY vers 105 - BONDY</v>
          </cell>
          <cell r="O718" t="str">
            <v>KS0000010189</v>
          </cell>
        </row>
        <row r="719">
          <cell r="A719" t="str">
            <v>CORBAS</v>
          </cell>
          <cell r="B719" t="str">
            <v>ILE DE FRANCE</v>
          </cell>
          <cell r="C719" t="str">
            <v>105</v>
          </cell>
          <cell r="D719" t="str">
            <v>105</v>
          </cell>
          <cell r="E719" t="str">
            <v>BONDY</v>
          </cell>
          <cell r="F719" t="str">
            <v>0FK8 0FK8 S10_SFR_Type2</v>
          </cell>
          <cell r="G719">
            <v>43887</v>
          </cell>
          <cell r="H719">
            <v>1</v>
          </cell>
          <cell r="I719">
            <v>153</v>
          </cell>
          <cell r="J719">
            <v>1.4841</v>
          </cell>
          <cell r="K719">
            <v>1</v>
          </cell>
          <cell r="L719">
            <v>0</v>
          </cell>
          <cell r="M719" t="str">
            <v>CE15 TREMBLAY</v>
          </cell>
          <cell r="N719" t="str">
            <v>A enlever à CE15 TREMBLAY vers 105 - BONDY</v>
          </cell>
          <cell r="O719" t="str">
            <v>KS0000010189</v>
          </cell>
        </row>
        <row r="720">
          <cell r="A720" t="str">
            <v>ARTENAY</v>
          </cell>
          <cell r="B720" t="str">
            <v>ILE DE FRANCE</v>
          </cell>
          <cell r="C720" t="str">
            <v>105</v>
          </cell>
          <cell r="D720" t="str">
            <v>151</v>
          </cell>
          <cell r="E720" t="str">
            <v>FONTENAY</v>
          </cell>
          <cell r="F720" t="str">
            <v>0EBF 0EBF 192500 HOME SHOPPING M6 BOUTIQUE FEVRIER 2020</v>
          </cell>
          <cell r="G720">
            <v>43889</v>
          </cell>
          <cell r="H720">
            <v>17</v>
          </cell>
          <cell r="I720">
            <v>399</v>
          </cell>
          <cell r="J720">
            <v>31.92</v>
          </cell>
          <cell r="K720">
            <v>0</v>
          </cell>
          <cell r="L720">
            <v>1</v>
          </cell>
          <cell r="M720" t="str">
            <v>CE15 TREMBLAY</v>
          </cell>
          <cell r="N720" t="str">
            <v>A enlever à CE15 TREMBLAY vers 105 - BONDY</v>
          </cell>
          <cell r="O720" t="str">
            <v>AH0000034770</v>
          </cell>
        </row>
        <row r="721">
          <cell r="A721" t="str">
            <v>ARTENAY</v>
          </cell>
          <cell r="B721" t="str">
            <v>ILE DE FRANCE</v>
          </cell>
          <cell r="C721" t="str">
            <v>105</v>
          </cell>
          <cell r="D721" t="str">
            <v>151</v>
          </cell>
          <cell r="E721" t="str">
            <v>FONTENAY</v>
          </cell>
          <cell r="F721" t="str">
            <v>0F79 0F79 DESBOUIS GRESIL 70132081</v>
          </cell>
          <cell r="G721">
            <v>43889</v>
          </cell>
          <cell r="H721">
            <v>17</v>
          </cell>
          <cell r="I721">
            <v>438</v>
          </cell>
          <cell r="J721">
            <v>33.287999999999997</v>
          </cell>
          <cell r="K721">
            <v>0</v>
          </cell>
          <cell r="L721">
            <v>1</v>
          </cell>
          <cell r="M721" t="str">
            <v>CE15 TREMBLAY</v>
          </cell>
          <cell r="N721" t="str">
            <v>A enlever à CE15 TREMBLAY vers 105 - BONDY</v>
          </cell>
          <cell r="O721" t="str">
            <v>AH0000034770</v>
          </cell>
        </row>
        <row r="722">
          <cell r="A722" t="str">
            <v>ARTENAY</v>
          </cell>
          <cell r="B722" t="str">
            <v>ILE DE FRANCE</v>
          </cell>
          <cell r="C722" t="str">
            <v>105</v>
          </cell>
          <cell r="D722" t="str">
            <v>151</v>
          </cell>
          <cell r="E722" t="str">
            <v>FONTENAY</v>
          </cell>
          <cell r="F722" t="str">
            <v>0F7B 0F7B DESBOUIS GRESIL_LOT1_70132091</v>
          </cell>
          <cell r="G722">
            <v>43889</v>
          </cell>
          <cell r="H722">
            <v>4</v>
          </cell>
          <cell r="I722">
            <v>124</v>
          </cell>
          <cell r="J722">
            <v>9.4239999999999995</v>
          </cell>
          <cell r="K722">
            <v>0</v>
          </cell>
          <cell r="L722">
            <v>1</v>
          </cell>
          <cell r="M722" t="str">
            <v>CE15 TREMBLAY</v>
          </cell>
          <cell r="N722" t="str">
            <v>A enlever à CE15 TREMBLAY vers 105 - BONDY</v>
          </cell>
          <cell r="O722" t="str">
            <v>AH0000034770</v>
          </cell>
        </row>
        <row r="723">
          <cell r="A723" t="str">
            <v>ARTENAY</v>
          </cell>
          <cell r="B723" t="str">
            <v>ILE DE FRANCE</v>
          </cell>
          <cell r="C723" t="str">
            <v>105</v>
          </cell>
          <cell r="D723" t="str">
            <v>151</v>
          </cell>
          <cell r="E723" t="str">
            <v>FONTENAY</v>
          </cell>
          <cell r="F723" t="str">
            <v>0F7C 0F7C DESBOUIS GRESIL_LOT2_70132091</v>
          </cell>
          <cell r="G723">
            <v>43889</v>
          </cell>
          <cell r="H723">
            <v>16</v>
          </cell>
          <cell r="I723">
            <v>343</v>
          </cell>
          <cell r="J723">
            <v>22.981000000000002</v>
          </cell>
          <cell r="K723">
            <v>0</v>
          </cell>
          <cell r="L723">
            <v>1</v>
          </cell>
          <cell r="M723" t="str">
            <v>CE15 TREMBLAY</v>
          </cell>
          <cell r="N723" t="str">
            <v>A enlever à CE15 TREMBLAY vers 105 - BONDY</v>
          </cell>
          <cell r="O723" t="str">
            <v>AH0000034770</v>
          </cell>
        </row>
        <row r="724">
          <cell r="A724" t="str">
            <v>ARTENAY</v>
          </cell>
          <cell r="B724" t="str">
            <v>ILE DE FRANCE</v>
          </cell>
          <cell r="C724" t="str">
            <v>105</v>
          </cell>
          <cell r="D724" t="str">
            <v>151</v>
          </cell>
          <cell r="E724" t="str">
            <v>FONTENAY</v>
          </cell>
          <cell r="F724" t="str">
            <v>0F7D 0F7D DESBOUIS GRESIL 70132107</v>
          </cell>
          <cell r="G724">
            <v>43889</v>
          </cell>
          <cell r="H724">
            <v>21</v>
          </cell>
          <cell r="I724">
            <v>402</v>
          </cell>
          <cell r="J724">
            <v>30.552</v>
          </cell>
          <cell r="K724">
            <v>0</v>
          </cell>
          <cell r="L724">
            <v>1</v>
          </cell>
          <cell r="M724" t="str">
            <v>CE15 TREMBLAY</v>
          </cell>
          <cell r="N724" t="str">
            <v>A enlever à CE15 TREMBLAY vers 105 - BONDY</v>
          </cell>
          <cell r="O724" t="str">
            <v>AH0000034770</v>
          </cell>
        </row>
        <row r="725">
          <cell r="A725" t="str">
            <v>ARTENAY</v>
          </cell>
          <cell r="B725" t="str">
            <v>ILE DE FRANCE</v>
          </cell>
          <cell r="C725" t="str">
            <v>105</v>
          </cell>
          <cell r="D725" t="str">
            <v>151</v>
          </cell>
          <cell r="E725" t="str">
            <v>FONTENAY</v>
          </cell>
          <cell r="F725" t="str">
            <v>0FER 0FER 56146 ATELIER REUNIS</v>
          </cell>
          <cell r="G725">
            <v>43888</v>
          </cell>
          <cell r="H725">
            <v>7</v>
          </cell>
          <cell r="I725">
            <v>277</v>
          </cell>
          <cell r="J725">
            <v>17.451000000000001</v>
          </cell>
          <cell r="K725">
            <v>0</v>
          </cell>
          <cell r="L725">
            <v>1</v>
          </cell>
          <cell r="M725" t="str">
            <v>CE15 TREMBLAY</v>
          </cell>
          <cell r="N725" t="str">
            <v>A enlever à CE15 TREMBLAY vers 105 - BONDY</v>
          </cell>
          <cell r="O725" t="str">
            <v>AH0000035088</v>
          </cell>
        </row>
        <row r="726">
          <cell r="A726" t="str">
            <v>ARTENAY</v>
          </cell>
          <cell r="B726" t="str">
            <v>ILE DE FRANCE</v>
          </cell>
          <cell r="C726" t="str">
            <v>105</v>
          </cell>
          <cell r="D726" t="str">
            <v>151</v>
          </cell>
          <cell r="E726" t="str">
            <v>FONTENAY</v>
          </cell>
          <cell r="F726" t="str">
            <v>0FHP 0FHP ENGIE-S_D6_D_Q</v>
          </cell>
          <cell r="G726">
            <v>43888</v>
          </cell>
          <cell r="H726">
            <v>1</v>
          </cell>
          <cell r="I726">
            <v>15</v>
          </cell>
          <cell r="J726">
            <v>0.222</v>
          </cell>
          <cell r="K726">
            <v>0</v>
          </cell>
          <cell r="L726">
            <v>1</v>
          </cell>
          <cell r="M726" t="str">
            <v>CE15 TREMBLAY</v>
          </cell>
          <cell r="N726" t="str">
            <v>A enlever à CE15 TREMBLAY vers 105 - BONDY</v>
          </cell>
          <cell r="O726" t="str">
            <v>AH0000035088</v>
          </cell>
        </row>
        <row r="727">
          <cell r="A727" t="str">
            <v>ARTENAY</v>
          </cell>
          <cell r="B727" t="str">
            <v>ILE DE FRANCE</v>
          </cell>
          <cell r="C727" t="str">
            <v>105</v>
          </cell>
          <cell r="D727" t="str">
            <v>151</v>
          </cell>
          <cell r="E727" t="str">
            <v>FONTENAY</v>
          </cell>
          <cell r="F727" t="str">
            <v>0F53 0F53 ALINEA</v>
          </cell>
          <cell r="G727">
            <v>43888</v>
          </cell>
          <cell r="H727">
            <v>115</v>
          </cell>
          <cell r="I727">
            <v>825</v>
          </cell>
          <cell r="J727">
            <v>251.625</v>
          </cell>
          <cell r="K727">
            <v>1</v>
          </cell>
          <cell r="L727">
            <v>2</v>
          </cell>
          <cell r="M727" t="str">
            <v>CE15 TREMBLAY</v>
          </cell>
          <cell r="N727" t="str">
            <v>A enlever à CE15 TREMBLAY vers 105 - BONDY</v>
          </cell>
          <cell r="O727" t="str">
            <v>AH0000034341</v>
          </cell>
          <cell r="P727" t="str">
            <v>AH0000034342</v>
          </cell>
          <cell r="Q727" t="str">
            <v>AH0000034343</v>
          </cell>
        </row>
        <row r="728">
          <cell r="A728" t="str">
            <v>ARTENAY</v>
          </cell>
          <cell r="B728" t="str">
            <v>ILE DE FRANCE</v>
          </cell>
          <cell r="C728" t="str">
            <v>105</v>
          </cell>
          <cell r="D728" t="str">
            <v>151</v>
          </cell>
          <cell r="E728" t="str">
            <v>FONTENAY</v>
          </cell>
          <cell r="F728" t="str">
            <v>0F53 0F53 ALINEA</v>
          </cell>
          <cell r="G728">
            <v>43888</v>
          </cell>
          <cell r="H728">
            <v>31</v>
          </cell>
          <cell r="I728">
            <v>221</v>
          </cell>
          <cell r="J728">
            <v>67.405000000000001</v>
          </cell>
          <cell r="K728">
            <v>1</v>
          </cell>
          <cell r="L728">
            <v>2</v>
          </cell>
          <cell r="M728" t="str">
            <v>CE15 TREMBLAY</v>
          </cell>
          <cell r="N728" t="str">
            <v>A enlever à CE15 TREMBLAY vers 105 - BONDY</v>
          </cell>
          <cell r="O728" t="str">
            <v>AH0000034341</v>
          </cell>
          <cell r="P728" t="str">
            <v>AH0000034342</v>
          </cell>
          <cell r="Q728" t="str">
            <v>AH0000034343</v>
          </cell>
        </row>
        <row r="729">
          <cell r="A729" t="str">
            <v>ARTENAY</v>
          </cell>
          <cell r="B729" t="str">
            <v>ILE DE FRANCE</v>
          </cell>
          <cell r="C729" t="str">
            <v>105</v>
          </cell>
          <cell r="D729" t="str">
            <v>151</v>
          </cell>
          <cell r="E729" t="str">
            <v>FONTENAY</v>
          </cell>
          <cell r="F729" t="str">
            <v>0F53 0F53 ALINEA</v>
          </cell>
          <cell r="G729">
            <v>43888</v>
          </cell>
          <cell r="H729">
            <v>228</v>
          </cell>
          <cell r="I729">
            <v>1637</v>
          </cell>
          <cell r="J729">
            <v>499.28500000000003</v>
          </cell>
          <cell r="K729">
            <v>1</v>
          </cell>
          <cell r="L729">
            <v>2</v>
          </cell>
          <cell r="M729" t="str">
            <v>CE15 TREMBLAY</v>
          </cell>
          <cell r="N729" t="str">
            <v>A enlever à CE15 TREMBLAY vers 105 - BONDY</v>
          </cell>
          <cell r="O729" t="str">
            <v>AH0000034341</v>
          </cell>
          <cell r="P729" t="str">
            <v>AH0000034342</v>
          </cell>
          <cell r="Q729" t="str">
            <v>AH0000034343</v>
          </cell>
        </row>
        <row r="730">
          <cell r="A730" t="str">
            <v>CORBAS</v>
          </cell>
          <cell r="B730" t="str">
            <v>ILE DE FRANCE</v>
          </cell>
          <cell r="C730" t="str">
            <v>105</v>
          </cell>
          <cell r="D730" t="str">
            <v>151</v>
          </cell>
          <cell r="E730" t="str">
            <v>FONTENAY</v>
          </cell>
          <cell r="F730" t="str">
            <v>0FEC 0FEC S10_SFR_Type2</v>
          </cell>
          <cell r="G730">
            <v>43887</v>
          </cell>
          <cell r="H730">
            <v>1</v>
          </cell>
          <cell r="I730">
            <v>176</v>
          </cell>
          <cell r="J730">
            <v>1.6192</v>
          </cell>
          <cell r="K730">
            <v>1</v>
          </cell>
          <cell r="L730">
            <v>0</v>
          </cell>
          <cell r="M730" t="str">
            <v>CE15 TREMBLAY</v>
          </cell>
          <cell r="N730" t="str">
            <v>A enlever à CE15 TREMBLAY vers 105 - BONDY</v>
          </cell>
          <cell r="O730" t="str">
            <v>KS0000010189</v>
          </cell>
        </row>
        <row r="731">
          <cell r="A731" t="str">
            <v>CORBAS</v>
          </cell>
          <cell r="B731" t="str">
            <v>ILE DE FRANCE</v>
          </cell>
          <cell r="C731" t="str">
            <v>105</v>
          </cell>
          <cell r="D731" t="str">
            <v>151</v>
          </cell>
          <cell r="E731" t="str">
            <v>FONTENAY</v>
          </cell>
          <cell r="F731" t="str">
            <v>0FGD 0FGD S10_SFR_Type2</v>
          </cell>
          <cell r="G731">
            <v>43887</v>
          </cell>
          <cell r="H731">
            <v>1</v>
          </cell>
          <cell r="I731">
            <v>177</v>
          </cell>
          <cell r="J731">
            <v>1.6460999999999999</v>
          </cell>
          <cell r="K731">
            <v>1</v>
          </cell>
          <cell r="L731">
            <v>0</v>
          </cell>
          <cell r="M731" t="str">
            <v>CE15 TREMBLAY</v>
          </cell>
          <cell r="N731" t="str">
            <v>A enlever à CE15 TREMBLAY vers 105 - BONDY</v>
          </cell>
          <cell r="O731" t="str">
            <v>KS0000010189</v>
          </cell>
        </row>
        <row r="732">
          <cell r="A732" t="str">
            <v>CORBAS</v>
          </cell>
          <cell r="B732" t="str">
            <v>ILE DE FRANCE</v>
          </cell>
          <cell r="C732" t="str">
            <v>105</v>
          </cell>
          <cell r="D732" t="str">
            <v>151</v>
          </cell>
          <cell r="E732" t="str">
            <v>FONTENAY</v>
          </cell>
          <cell r="F732" t="str">
            <v>0FK8 0FK8 S10_SFR_Type2</v>
          </cell>
          <cell r="G732">
            <v>43887</v>
          </cell>
          <cell r="H732">
            <v>1</v>
          </cell>
          <cell r="I732">
            <v>133</v>
          </cell>
          <cell r="J732">
            <v>1.2901</v>
          </cell>
          <cell r="K732">
            <v>1</v>
          </cell>
          <cell r="L732">
            <v>0</v>
          </cell>
          <cell r="M732" t="str">
            <v>CE15 TREMBLAY</v>
          </cell>
          <cell r="N732" t="str">
            <v>A enlever à CE15 TREMBLAY vers 105 - BONDY</v>
          </cell>
          <cell r="O732" t="str">
            <v>KS0000010189</v>
          </cell>
        </row>
        <row r="733">
          <cell r="A733" t="str">
            <v>ARTENAY</v>
          </cell>
          <cell r="B733" t="str">
            <v>ILE DE FRANCE</v>
          </cell>
          <cell r="C733" t="str">
            <v>106</v>
          </cell>
          <cell r="D733" t="str">
            <v>106</v>
          </cell>
          <cell r="E733" t="str">
            <v>ARGENTEUIL</v>
          </cell>
          <cell r="F733" t="str">
            <v>0EBF 0EBF 192500 HOME SHOPPING M6 BOUTIQUE FEVRIER 2020</v>
          </cell>
          <cell r="G733">
            <v>43889</v>
          </cell>
          <cell r="H733">
            <v>28</v>
          </cell>
          <cell r="I733">
            <v>705</v>
          </cell>
          <cell r="J733">
            <v>56.4</v>
          </cell>
          <cell r="K733">
            <v>0</v>
          </cell>
          <cell r="L733">
            <v>1</v>
          </cell>
          <cell r="M733" t="str">
            <v>CE15 TREMBLAY</v>
          </cell>
          <cell r="N733" t="str">
            <v>A enlever à CE15 TREMBLAY vers 106 - ARGENTEUIL</v>
          </cell>
          <cell r="O733" t="str">
            <v>AH0000034992</v>
          </cell>
        </row>
        <row r="734">
          <cell r="A734" t="str">
            <v>ARTENAY</v>
          </cell>
          <cell r="B734" t="str">
            <v>ILE DE FRANCE</v>
          </cell>
          <cell r="C734" t="str">
            <v>106</v>
          </cell>
          <cell r="D734" t="str">
            <v>106</v>
          </cell>
          <cell r="E734" t="str">
            <v>ARGENTEUIL</v>
          </cell>
          <cell r="F734" t="str">
            <v>0F79 0F79 DESBOUIS GRESIL 70132081</v>
          </cell>
          <cell r="G734">
            <v>43889</v>
          </cell>
          <cell r="H734">
            <v>27</v>
          </cell>
          <cell r="I734">
            <v>536</v>
          </cell>
          <cell r="J734">
            <v>40.735999999999997</v>
          </cell>
          <cell r="K734">
            <v>0</v>
          </cell>
          <cell r="L734">
            <v>1</v>
          </cell>
          <cell r="M734" t="str">
            <v>CE15 TREMBLAY</v>
          </cell>
          <cell r="N734" t="str">
            <v>A enlever à CE15 TREMBLAY vers 106 - ARGENTEUIL</v>
          </cell>
          <cell r="O734" t="str">
            <v>AH0000034992</v>
          </cell>
        </row>
        <row r="735">
          <cell r="A735" t="str">
            <v>ARTENAY</v>
          </cell>
          <cell r="B735" t="str">
            <v>ILE DE FRANCE</v>
          </cell>
          <cell r="C735" t="str">
            <v>106</v>
          </cell>
          <cell r="D735" t="str">
            <v>106</v>
          </cell>
          <cell r="E735" t="str">
            <v>ARGENTEUIL</v>
          </cell>
          <cell r="F735" t="str">
            <v>0F7B 0F7B DESBOUIS GRESIL_LOT1_70132091</v>
          </cell>
          <cell r="G735">
            <v>43889</v>
          </cell>
          <cell r="H735">
            <v>5</v>
          </cell>
          <cell r="I735">
            <v>173</v>
          </cell>
          <cell r="J735">
            <v>13.148</v>
          </cell>
          <cell r="K735">
            <v>0</v>
          </cell>
          <cell r="L735">
            <v>1</v>
          </cell>
          <cell r="M735" t="str">
            <v>CE15 TREMBLAY</v>
          </cell>
          <cell r="N735" t="str">
            <v>A enlever à CE15 TREMBLAY vers 106 - ARGENTEUIL</v>
          </cell>
          <cell r="O735" t="str">
            <v>AH0000034992</v>
          </cell>
        </row>
        <row r="736">
          <cell r="A736" t="str">
            <v>ARTENAY</v>
          </cell>
          <cell r="B736" t="str">
            <v>ILE DE FRANCE</v>
          </cell>
          <cell r="C736" t="str">
            <v>106</v>
          </cell>
          <cell r="D736" t="str">
            <v>106</v>
          </cell>
          <cell r="E736" t="str">
            <v>ARGENTEUIL</v>
          </cell>
          <cell r="F736" t="str">
            <v>0F7C 0F7C DESBOUIS GRESIL_LOT2_70132091</v>
          </cell>
          <cell r="G736">
            <v>43889</v>
          </cell>
          <cell r="H736">
            <v>12</v>
          </cell>
          <cell r="I736">
            <v>309</v>
          </cell>
          <cell r="J736">
            <v>20.702999999999999</v>
          </cell>
          <cell r="K736">
            <v>0</v>
          </cell>
          <cell r="L736">
            <v>1</v>
          </cell>
          <cell r="M736" t="str">
            <v>CE15 TREMBLAY</v>
          </cell>
          <cell r="N736" t="str">
            <v>A enlever à CE15 TREMBLAY vers 106 - ARGENTEUIL</v>
          </cell>
          <cell r="O736" t="str">
            <v>AH0000034992</v>
          </cell>
        </row>
        <row r="737">
          <cell r="A737" t="str">
            <v>ARTENAY</v>
          </cell>
          <cell r="B737" t="str">
            <v>ILE DE FRANCE</v>
          </cell>
          <cell r="C737" t="str">
            <v>106</v>
          </cell>
          <cell r="D737" t="str">
            <v>106</v>
          </cell>
          <cell r="E737" t="str">
            <v>ARGENTEUIL</v>
          </cell>
          <cell r="F737" t="str">
            <v>0F7D 0F7D DESBOUIS GRESIL 70132107</v>
          </cell>
          <cell r="G737">
            <v>43889</v>
          </cell>
          <cell r="H737">
            <v>21</v>
          </cell>
          <cell r="I737">
            <v>398</v>
          </cell>
          <cell r="J737">
            <v>30.248000000000001</v>
          </cell>
          <cell r="K737">
            <v>0</v>
          </cell>
          <cell r="L737">
            <v>1</v>
          </cell>
          <cell r="M737" t="str">
            <v>CE15 TREMBLAY</v>
          </cell>
          <cell r="N737" t="str">
            <v>A enlever à CE15 TREMBLAY vers 106 - ARGENTEUIL</v>
          </cell>
          <cell r="O737" t="str">
            <v>AH0000034992</v>
          </cell>
        </row>
        <row r="738">
          <cell r="A738" t="str">
            <v>ARTENAY</v>
          </cell>
          <cell r="B738" t="str">
            <v>ILE DE FRANCE</v>
          </cell>
          <cell r="C738" t="str">
            <v>106</v>
          </cell>
          <cell r="D738" t="str">
            <v>106</v>
          </cell>
          <cell r="E738" t="str">
            <v>ARGENTEUIL</v>
          </cell>
          <cell r="F738" t="str">
            <v>0FER 0FER 56146 ATELIER REUNIS</v>
          </cell>
          <cell r="G738">
            <v>43888</v>
          </cell>
          <cell r="H738">
            <v>21</v>
          </cell>
          <cell r="I738">
            <v>758</v>
          </cell>
          <cell r="J738">
            <v>47.753999999999998</v>
          </cell>
          <cell r="K738">
            <v>0</v>
          </cell>
          <cell r="L738">
            <v>1</v>
          </cell>
          <cell r="M738" t="str">
            <v>CE15 TREMBLAY</v>
          </cell>
          <cell r="N738" t="str">
            <v>A enlever à CE15 TREMBLAY vers 106 - ARGENTEUIL</v>
          </cell>
          <cell r="O738" t="str">
            <v>AH0000035197</v>
          </cell>
        </row>
        <row r="739">
          <cell r="A739" t="str">
            <v>ARTENAY</v>
          </cell>
          <cell r="B739" t="str">
            <v>ILE DE FRANCE</v>
          </cell>
          <cell r="C739" t="str">
            <v>106</v>
          </cell>
          <cell r="D739" t="str">
            <v>106</v>
          </cell>
          <cell r="E739" t="str">
            <v>ARGENTEUIL</v>
          </cell>
          <cell r="F739" t="str">
            <v>0FHP 0FHP ENGIE-S_D6_D_Q</v>
          </cell>
          <cell r="G739">
            <v>43888</v>
          </cell>
          <cell r="H739">
            <v>1</v>
          </cell>
          <cell r="I739">
            <v>39</v>
          </cell>
          <cell r="J739">
            <v>0.57720000000000005</v>
          </cell>
          <cell r="K739">
            <v>0</v>
          </cell>
          <cell r="L739">
            <v>1</v>
          </cell>
          <cell r="M739" t="str">
            <v>CE15 TREMBLAY</v>
          </cell>
          <cell r="N739" t="str">
            <v>A enlever à CE15 TREMBLAY vers 106 - ARGENTEUIL</v>
          </cell>
          <cell r="O739" t="str">
            <v>AH0000035197</v>
          </cell>
        </row>
        <row r="740">
          <cell r="A740" t="str">
            <v>ARTENAY</v>
          </cell>
          <cell r="B740" t="str">
            <v>ILE DE FRANCE</v>
          </cell>
          <cell r="C740" t="str">
            <v>106</v>
          </cell>
          <cell r="D740" t="str">
            <v>106</v>
          </cell>
          <cell r="E740" t="str">
            <v>ARGENTEUIL</v>
          </cell>
          <cell r="F740" t="str">
            <v>0F53 0F53 ALINEA</v>
          </cell>
          <cell r="G740">
            <v>43888</v>
          </cell>
          <cell r="H740">
            <v>214</v>
          </cell>
          <cell r="I740">
            <v>1639</v>
          </cell>
          <cell r="J740">
            <v>499.89499999999998</v>
          </cell>
          <cell r="K740">
            <v>0</v>
          </cell>
          <cell r="L740">
            <v>5</v>
          </cell>
          <cell r="M740" t="str">
            <v>CE15 TREMBLAY</v>
          </cell>
          <cell r="N740" t="str">
            <v>A enlever à CE15 TREMBLAY vers 106 - ARGENTEUIL</v>
          </cell>
          <cell r="O740" t="str">
            <v>AH0000034635</v>
          </cell>
          <cell r="P740" t="str">
            <v>AH0000034636</v>
          </cell>
          <cell r="Q740" t="str">
            <v>AH0000034637</v>
          </cell>
          <cell r="R740" t="str">
            <v>AH0000034638</v>
          </cell>
          <cell r="S740" t="str">
            <v>AH0000034639</v>
          </cell>
        </row>
        <row r="741">
          <cell r="A741" t="str">
            <v>ARTENAY</v>
          </cell>
          <cell r="B741" t="str">
            <v>ILE DE FRANCE</v>
          </cell>
          <cell r="C741" t="str">
            <v>106</v>
          </cell>
          <cell r="D741" t="str">
            <v>106</v>
          </cell>
          <cell r="E741" t="str">
            <v>ARGENTEUIL</v>
          </cell>
          <cell r="F741" t="str">
            <v>0F53 0F53 ALINEA</v>
          </cell>
          <cell r="G741">
            <v>43888</v>
          </cell>
          <cell r="H741">
            <v>218</v>
          </cell>
          <cell r="I741">
            <v>1634</v>
          </cell>
          <cell r="J741">
            <v>498.37</v>
          </cell>
          <cell r="K741">
            <v>0</v>
          </cell>
          <cell r="L741">
            <v>5</v>
          </cell>
          <cell r="M741" t="str">
            <v>CE15 TREMBLAY</v>
          </cell>
          <cell r="N741" t="str">
            <v>A enlever à CE15 TREMBLAY vers 106 - ARGENTEUIL</v>
          </cell>
          <cell r="O741" t="str">
            <v>AH0000034635</v>
          </cell>
          <cell r="P741" t="str">
            <v>AH0000034636</v>
          </cell>
          <cell r="Q741" t="str">
            <v>AH0000034637</v>
          </cell>
          <cell r="R741" t="str">
            <v>AH0000034638</v>
          </cell>
          <cell r="S741" t="str">
            <v>AH0000034639</v>
          </cell>
        </row>
        <row r="742">
          <cell r="A742" t="str">
            <v>ARTENAY</v>
          </cell>
          <cell r="B742" t="str">
            <v>ILE DE FRANCE</v>
          </cell>
          <cell r="C742" t="str">
            <v>106</v>
          </cell>
          <cell r="D742" t="str">
            <v>106</v>
          </cell>
          <cell r="E742" t="str">
            <v>ARGENTEUIL</v>
          </cell>
          <cell r="F742" t="str">
            <v>0F53 0F53 ALINEA</v>
          </cell>
          <cell r="G742">
            <v>43888</v>
          </cell>
          <cell r="H742">
            <v>112</v>
          </cell>
          <cell r="I742">
            <v>806</v>
          </cell>
          <cell r="J742">
            <v>245.83</v>
          </cell>
          <cell r="K742">
            <v>0</v>
          </cell>
          <cell r="L742">
            <v>5</v>
          </cell>
          <cell r="M742" t="str">
            <v>CE15 TREMBLAY</v>
          </cell>
          <cell r="N742" t="str">
            <v>A enlever à CE15 TREMBLAY vers 106 - ARGENTEUIL</v>
          </cell>
          <cell r="O742" t="str">
            <v>AH0000034635</v>
          </cell>
          <cell r="P742" t="str">
            <v>AH0000034636</v>
          </cell>
          <cell r="Q742" t="str">
            <v>AH0000034637</v>
          </cell>
          <cell r="R742" t="str">
            <v>AH0000034638</v>
          </cell>
          <cell r="S742" t="str">
            <v>AH0000034639</v>
          </cell>
        </row>
        <row r="743">
          <cell r="A743" t="str">
            <v>ARTENAY</v>
          </cell>
          <cell r="B743" t="str">
            <v>ILE DE FRANCE</v>
          </cell>
          <cell r="C743" t="str">
            <v>106</v>
          </cell>
          <cell r="D743" t="str">
            <v>106</v>
          </cell>
          <cell r="E743" t="str">
            <v>ARGENTEUIL</v>
          </cell>
          <cell r="F743" t="str">
            <v>0F53 0F53 ALINEA</v>
          </cell>
          <cell r="G743">
            <v>43888</v>
          </cell>
          <cell r="H743">
            <v>202</v>
          </cell>
          <cell r="I743">
            <v>1516</v>
          </cell>
          <cell r="J743">
            <v>462.38</v>
          </cell>
          <cell r="K743">
            <v>0</v>
          </cell>
          <cell r="L743">
            <v>5</v>
          </cell>
          <cell r="M743" t="str">
            <v>CE15 TREMBLAY</v>
          </cell>
          <cell r="N743" t="str">
            <v>A enlever à CE15 TREMBLAY vers 106 - ARGENTEUIL</v>
          </cell>
          <cell r="O743" t="str">
            <v>AH0000034635</v>
          </cell>
          <cell r="P743" t="str">
            <v>AH0000034636</v>
          </cell>
          <cell r="Q743" t="str">
            <v>AH0000034637</v>
          </cell>
          <cell r="R743" t="str">
            <v>AH0000034638</v>
          </cell>
          <cell r="S743" t="str">
            <v>AH0000034639</v>
          </cell>
        </row>
        <row r="744">
          <cell r="A744" t="str">
            <v>CORBAS</v>
          </cell>
          <cell r="B744" t="str">
            <v>ILE DE FRANCE</v>
          </cell>
          <cell r="C744" t="str">
            <v>106</v>
          </cell>
          <cell r="D744" t="str">
            <v>106</v>
          </cell>
          <cell r="E744" t="str">
            <v>ARGENTEUIL</v>
          </cell>
          <cell r="F744" t="str">
            <v>0FEC 0FEC S10_SFR_Type2</v>
          </cell>
          <cell r="G744">
            <v>43887</v>
          </cell>
          <cell r="H744">
            <v>2</v>
          </cell>
          <cell r="I744">
            <v>374</v>
          </cell>
          <cell r="J744">
            <v>3.4407999999999999</v>
          </cell>
          <cell r="K744">
            <v>1</v>
          </cell>
          <cell r="L744">
            <v>0</v>
          </cell>
          <cell r="M744" t="str">
            <v>CE15 TREMBLAY</v>
          </cell>
          <cell r="N744" t="str">
            <v>A enlever à CE15 TREMBLAY vers 106 - ARGENTEUIL</v>
          </cell>
          <cell r="O744" t="str">
            <v>KS0000010190</v>
          </cell>
        </row>
        <row r="745">
          <cell r="A745" t="str">
            <v>CORBAS</v>
          </cell>
          <cell r="B745" t="str">
            <v>ILE DE FRANCE</v>
          </cell>
          <cell r="C745" t="str">
            <v>106</v>
          </cell>
          <cell r="D745" t="str">
            <v>106</v>
          </cell>
          <cell r="E745" t="str">
            <v>ARGENTEUIL</v>
          </cell>
          <cell r="F745" t="str">
            <v>0FGD 0FGD S10_SFR_Type2</v>
          </cell>
          <cell r="G745">
            <v>43887</v>
          </cell>
          <cell r="H745">
            <v>2</v>
          </cell>
          <cell r="I745">
            <v>347</v>
          </cell>
          <cell r="J745">
            <v>3.2271000000000001</v>
          </cell>
          <cell r="K745">
            <v>1</v>
          </cell>
          <cell r="L745">
            <v>0</v>
          </cell>
          <cell r="M745" t="str">
            <v>CE15 TREMBLAY</v>
          </cell>
          <cell r="N745" t="str">
            <v>A enlever à CE15 TREMBLAY vers 106 - ARGENTEUIL</v>
          </cell>
          <cell r="O745" t="str">
            <v>KS0000010190</v>
          </cell>
        </row>
        <row r="746">
          <cell r="A746" t="str">
            <v>CORBAS</v>
          </cell>
          <cell r="B746" t="str">
            <v>ILE DE FRANCE</v>
          </cell>
          <cell r="C746" t="str">
            <v>106</v>
          </cell>
          <cell r="D746" t="str">
            <v>106</v>
          </cell>
          <cell r="E746" t="str">
            <v>ARGENTEUIL</v>
          </cell>
          <cell r="F746" t="str">
            <v>0FK8 0FK8 S10_SFR_Type2</v>
          </cell>
          <cell r="G746">
            <v>43887</v>
          </cell>
          <cell r="H746">
            <v>1</v>
          </cell>
          <cell r="I746">
            <v>248</v>
          </cell>
          <cell r="J746">
            <v>2.4056000000000002</v>
          </cell>
          <cell r="K746">
            <v>1</v>
          </cell>
          <cell r="L746">
            <v>0</v>
          </cell>
          <cell r="M746" t="str">
            <v>CE15 TREMBLAY</v>
          </cell>
          <cell r="N746" t="str">
            <v>A enlever à CE15 TREMBLAY vers 106 - ARGENTEUIL</v>
          </cell>
          <cell r="O746" t="str">
            <v>KS0000010190</v>
          </cell>
        </row>
        <row r="747">
          <cell r="A747" t="str">
            <v>ARTENAY</v>
          </cell>
          <cell r="B747" t="str">
            <v>ILE DE FRANCE</v>
          </cell>
          <cell r="C747" t="str">
            <v>112</v>
          </cell>
          <cell r="D747" t="str">
            <v>110</v>
          </cell>
          <cell r="E747" t="str">
            <v>ST OUEN L'AUMONE</v>
          </cell>
          <cell r="F747" t="str">
            <v>0EBF 0EBF 192500 HOME SHOPPING M6 BOUTIQUE FEVRIER 2020</v>
          </cell>
          <cell r="G747">
            <v>43889</v>
          </cell>
          <cell r="H747">
            <v>21</v>
          </cell>
          <cell r="I747">
            <v>577</v>
          </cell>
          <cell r="J747">
            <v>46.16</v>
          </cell>
          <cell r="K747">
            <v>0</v>
          </cell>
          <cell r="L747">
            <v>1</v>
          </cell>
          <cell r="M747" t="str">
            <v>CE15 TREMBLAY</v>
          </cell>
          <cell r="N747" t="str">
            <v>A enlever à CE15 TREMBLAY vers 112 - ST LEU LA FORET</v>
          </cell>
          <cell r="O747" t="str">
            <v>AH0000034995</v>
          </cell>
        </row>
        <row r="748">
          <cell r="A748" t="str">
            <v>ARTENAY</v>
          </cell>
          <cell r="B748" t="str">
            <v>ILE DE FRANCE</v>
          </cell>
          <cell r="C748" t="str">
            <v>112</v>
          </cell>
          <cell r="D748" t="str">
            <v>110</v>
          </cell>
          <cell r="E748" t="str">
            <v>ST OUEN L'AUMONE</v>
          </cell>
          <cell r="F748" t="str">
            <v>0F79 0F79 DESBOUIS GRESIL 70132081</v>
          </cell>
          <cell r="G748">
            <v>43889</v>
          </cell>
          <cell r="H748">
            <v>8</v>
          </cell>
          <cell r="I748">
            <v>228</v>
          </cell>
          <cell r="J748">
            <v>17.327999999999999</v>
          </cell>
          <cell r="K748">
            <v>0</v>
          </cell>
          <cell r="L748">
            <v>1</v>
          </cell>
          <cell r="M748" t="str">
            <v>CE15 TREMBLAY</v>
          </cell>
          <cell r="N748" t="str">
            <v>A enlever à CE15 TREMBLAY vers 112 - ST LEU LA FORET</v>
          </cell>
          <cell r="O748" t="str">
            <v>AH0000034995</v>
          </cell>
        </row>
        <row r="749">
          <cell r="A749" t="str">
            <v>ARTENAY</v>
          </cell>
          <cell r="B749" t="str">
            <v>ILE DE FRANCE</v>
          </cell>
          <cell r="C749" t="str">
            <v>112</v>
          </cell>
          <cell r="D749" t="str">
            <v>110</v>
          </cell>
          <cell r="E749" t="str">
            <v>ST OUEN L'AUMONE</v>
          </cell>
          <cell r="F749" t="str">
            <v>0F7B 0F7B DESBOUIS GRESIL_LOT1_70132091</v>
          </cell>
          <cell r="G749">
            <v>43889</v>
          </cell>
          <cell r="H749">
            <v>3</v>
          </cell>
          <cell r="I749">
            <v>108</v>
          </cell>
          <cell r="J749">
            <v>8.2080000000000002</v>
          </cell>
          <cell r="K749">
            <v>0</v>
          </cell>
          <cell r="L749">
            <v>1</v>
          </cell>
          <cell r="M749" t="str">
            <v>CE15 TREMBLAY</v>
          </cell>
          <cell r="N749" t="str">
            <v>A enlever à CE15 TREMBLAY vers 112 - ST LEU LA FORET</v>
          </cell>
          <cell r="O749" t="str">
            <v>AH0000034995</v>
          </cell>
        </row>
        <row r="750">
          <cell r="A750" t="str">
            <v>ARTENAY</v>
          </cell>
          <cell r="B750" t="str">
            <v>ILE DE FRANCE</v>
          </cell>
          <cell r="C750" t="str">
            <v>112</v>
          </cell>
          <cell r="D750" t="str">
            <v>110</v>
          </cell>
          <cell r="E750" t="str">
            <v>ST OUEN L'AUMONE</v>
          </cell>
          <cell r="F750" t="str">
            <v>0F7C 0F7C DESBOUIS GRESIL_LOT2_70132091</v>
          </cell>
          <cell r="G750">
            <v>43889</v>
          </cell>
          <cell r="H750">
            <v>6</v>
          </cell>
          <cell r="I750">
            <v>164</v>
          </cell>
          <cell r="J750">
            <v>10.988</v>
          </cell>
          <cell r="K750">
            <v>0</v>
          </cell>
          <cell r="L750">
            <v>1</v>
          </cell>
          <cell r="M750" t="str">
            <v>CE15 TREMBLAY</v>
          </cell>
          <cell r="N750" t="str">
            <v>A enlever à CE15 TREMBLAY vers 112 - ST LEU LA FORET</v>
          </cell>
          <cell r="O750" t="str">
            <v>AH0000034995</v>
          </cell>
        </row>
        <row r="751">
          <cell r="A751" t="str">
            <v>ARTENAY</v>
          </cell>
          <cell r="B751" t="str">
            <v>ILE DE FRANCE</v>
          </cell>
          <cell r="C751" t="str">
            <v>112</v>
          </cell>
          <cell r="D751" t="str">
            <v>110</v>
          </cell>
          <cell r="E751" t="str">
            <v>ST OUEN L'AUMONE</v>
          </cell>
          <cell r="F751" t="str">
            <v>0F7D 0F7D DESBOUIS GRESIL 70132107</v>
          </cell>
          <cell r="G751">
            <v>43889</v>
          </cell>
          <cell r="H751">
            <v>7</v>
          </cell>
          <cell r="I751">
            <v>186</v>
          </cell>
          <cell r="J751">
            <v>14.135999999999999</v>
          </cell>
          <cell r="K751">
            <v>0</v>
          </cell>
          <cell r="L751">
            <v>1</v>
          </cell>
          <cell r="M751" t="str">
            <v>CE15 TREMBLAY</v>
          </cell>
          <cell r="N751" t="str">
            <v>A enlever à CE15 TREMBLAY vers 112 - ST LEU LA FORET</v>
          </cell>
          <cell r="O751" t="str">
            <v>AH0000034995</v>
          </cell>
        </row>
        <row r="752">
          <cell r="A752" t="str">
            <v>ARTENAY</v>
          </cell>
          <cell r="B752" t="str">
            <v>ILE DE FRANCE</v>
          </cell>
          <cell r="C752" t="str">
            <v>112</v>
          </cell>
          <cell r="D752" t="str">
            <v>110</v>
          </cell>
          <cell r="E752" t="str">
            <v>ST OUEN L'AUMONE</v>
          </cell>
          <cell r="F752" t="str">
            <v>0FER 0FER 56146 ATELIER REUNIS</v>
          </cell>
          <cell r="G752">
            <v>43888</v>
          </cell>
          <cell r="H752">
            <v>9</v>
          </cell>
          <cell r="I752">
            <v>322</v>
          </cell>
          <cell r="J752">
            <v>20.286000000000001</v>
          </cell>
          <cell r="K752">
            <v>2</v>
          </cell>
          <cell r="L752">
            <v>0</v>
          </cell>
          <cell r="M752" t="str">
            <v>CE15 TREMBLAY</v>
          </cell>
          <cell r="N752" t="str">
            <v>A enlever à CE15 TREMBLAY vers 112 - ST LEU LA FORET</v>
          </cell>
          <cell r="O752" t="str">
            <v>AH0000035199</v>
          </cell>
          <cell r="P752" t="str">
            <v>AH0000035200</v>
          </cell>
        </row>
        <row r="753">
          <cell r="A753" t="str">
            <v>ARTENAY</v>
          </cell>
          <cell r="B753" t="str">
            <v>ILE DE FRANCE</v>
          </cell>
          <cell r="C753" t="str">
            <v>112</v>
          </cell>
          <cell r="D753" t="str">
            <v>110</v>
          </cell>
          <cell r="E753" t="str">
            <v>ST OUEN L'AUMONE</v>
          </cell>
          <cell r="F753" t="str">
            <v>0FHP 0FHP ENGIE-S_D6_D_Q</v>
          </cell>
          <cell r="G753">
            <v>43888</v>
          </cell>
          <cell r="H753">
            <v>1</v>
          </cell>
          <cell r="I753">
            <v>24</v>
          </cell>
          <cell r="J753">
            <v>0.35520000000000002</v>
          </cell>
          <cell r="K753">
            <v>2</v>
          </cell>
          <cell r="L753">
            <v>0</v>
          </cell>
          <cell r="M753" t="str">
            <v>CE15 TREMBLAY</v>
          </cell>
          <cell r="N753" t="str">
            <v>A enlever à CE15 TREMBLAY vers 112 - ST LEU LA FORET</v>
          </cell>
          <cell r="O753" t="str">
            <v>AH0000035199</v>
          </cell>
          <cell r="P753" t="str">
            <v>AH0000035200</v>
          </cell>
        </row>
        <row r="754">
          <cell r="A754" t="str">
            <v>ARTENAY</v>
          </cell>
          <cell r="B754" t="str">
            <v>ILE DE FRANCE</v>
          </cell>
          <cell r="C754" t="str">
            <v>112</v>
          </cell>
          <cell r="D754" t="str">
            <v>110</v>
          </cell>
          <cell r="E754" t="str">
            <v>ST OUEN L'AUMONE</v>
          </cell>
          <cell r="F754" t="str">
            <v>0F53 0F53 ALINEA</v>
          </cell>
          <cell r="G754">
            <v>43887</v>
          </cell>
          <cell r="H754">
            <v>182</v>
          </cell>
          <cell r="I754">
            <v>1336</v>
          </cell>
          <cell r="J754">
            <v>407.48</v>
          </cell>
          <cell r="K754">
            <v>0</v>
          </cell>
          <cell r="L754">
            <v>4</v>
          </cell>
          <cell r="M754" t="str">
            <v>CE15 TREMBLAY</v>
          </cell>
          <cell r="N754" t="str">
            <v>A enlever à CE15 TREMBLAY vers 112 - ST LEU LA FORET</v>
          </cell>
          <cell r="O754" t="str">
            <v>AH0000034642</v>
          </cell>
          <cell r="P754" t="str">
            <v>AH0000034643</v>
          </cell>
          <cell r="Q754" t="str">
            <v>AH0000034644</v>
          </cell>
          <cell r="R754" t="str">
            <v>AH0000034645</v>
          </cell>
        </row>
        <row r="755">
          <cell r="A755" t="str">
            <v>ARTENAY</v>
          </cell>
          <cell r="B755" t="str">
            <v>ILE DE FRANCE</v>
          </cell>
          <cell r="C755" t="str">
            <v>112</v>
          </cell>
          <cell r="D755" t="str">
            <v>110</v>
          </cell>
          <cell r="E755" t="str">
            <v>ST OUEN L'AUMONE</v>
          </cell>
          <cell r="F755" t="str">
            <v>0F53 0F53 ALINEA</v>
          </cell>
          <cell r="G755">
            <v>43887</v>
          </cell>
          <cell r="H755">
            <v>221</v>
          </cell>
          <cell r="I755">
            <v>1639</v>
          </cell>
          <cell r="J755">
            <v>499.89499999999998</v>
          </cell>
          <cell r="K755">
            <v>0</v>
          </cell>
          <cell r="L755">
            <v>4</v>
          </cell>
          <cell r="M755" t="str">
            <v>CE15 TREMBLAY</v>
          </cell>
          <cell r="N755" t="str">
            <v>A enlever à CE15 TREMBLAY vers 112 - ST LEU LA FORET</v>
          </cell>
          <cell r="O755" t="str">
            <v>AH0000034642</v>
          </cell>
          <cell r="P755" t="str">
            <v>AH0000034643</v>
          </cell>
          <cell r="Q755" t="str">
            <v>AH0000034644</v>
          </cell>
          <cell r="R755" t="str">
            <v>AH0000034645</v>
          </cell>
        </row>
        <row r="756">
          <cell r="A756" t="str">
            <v>ARTENAY</v>
          </cell>
          <cell r="B756" t="str">
            <v>ILE DE FRANCE</v>
          </cell>
          <cell r="C756" t="str">
            <v>112</v>
          </cell>
          <cell r="D756" t="str">
            <v>110</v>
          </cell>
          <cell r="E756" t="str">
            <v>ST OUEN L'AUMONE</v>
          </cell>
          <cell r="F756" t="str">
            <v>0F53 0F53 ALINEA</v>
          </cell>
          <cell r="G756">
            <v>43887</v>
          </cell>
          <cell r="H756">
            <v>50</v>
          </cell>
          <cell r="I756">
            <v>354</v>
          </cell>
          <cell r="J756">
            <v>107.97</v>
          </cell>
          <cell r="K756">
            <v>0</v>
          </cell>
          <cell r="L756">
            <v>4</v>
          </cell>
          <cell r="M756" t="str">
            <v>CE15 TREMBLAY</v>
          </cell>
          <cell r="N756" t="str">
            <v>A enlever à CE15 TREMBLAY vers 112 - ST LEU LA FORET</v>
          </cell>
          <cell r="O756" t="str">
            <v>AH0000034642</v>
          </cell>
          <cell r="P756" t="str">
            <v>AH0000034643</v>
          </cell>
          <cell r="Q756" t="str">
            <v>AH0000034644</v>
          </cell>
          <cell r="R756" t="str">
            <v>AH0000034645</v>
          </cell>
        </row>
        <row r="757">
          <cell r="A757" t="str">
            <v>ARTENAY</v>
          </cell>
          <cell r="B757" t="str">
            <v>ILE DE FRANCE</v>
          </cell>
          <cell r="C757" t="str">
            <v>112</v>
          </cell>
          <cell r="D757" t="str">
            <v>110</v>
          </cell>
          <cell r="E757" t="str">
            <v>ST OUEN L'AUMONE</v>
          </cell>
          <cell r="F757" t="str">
            <v>0F53 0F53 ALINEA</v>
          </cell>
          <cell r="G757">
            <v>43887</v>
          </cell>
          <cell r="H757">
            <v>241</v>
          </cell>
          <cell r="I757">
            <v>1638</v>
          </cell>
          <cell r="J757">
            <v>499.59</v>
          </cell>
          <cell r="K757">
            <v>0</v>
          </cell>
          <cell r="L757">
            <v>4</v>
          </cell>
          <cell r="M757" t="str">
            <v>CE15 TREMBLAY</v>
          </cell>
          <cell r="N757" t="str">
            <v>A enlever à CE15 TREMBLAY vers 112 - ST LEU LA FORET</v>
          </cell>
          <cell r="O757" t="str">
            <v>AH0000034642</v>
          </cell>
          <cell r="P757" t="str">
            <v>AH0000034643</v>
          </cell>
          <cell r="Q757" t="str">
            <v>AH0000034644</v>
          </cell>
          <cell r="R757" t="str">
            <v>AH0000034645</v>
          </cell>
        </row>
        <row r="758">
          <cell r="A758" t="str">
            <v>CORBAS</v>
          </cell>
          <cell r="B758" t="str">
            <v>ILE DE FRANCE</v>
          </cell>
          <cell r="C758" t="str">
            <v>112</v>
          </cell>
          <cell r="D758" t="str">
            <v>110</v>
          </cell>
          <cell r="E758" t="str">
            <v>ST OUEN L'AUMONE</v>
          </cell>
          <cell r="F758" t="str">
            <v>0FEC 0FEC S10_SFR_Type2</v>
          </cell>
          <cell r="G758">
            <v>43887</v>
          </cell>
          <cell r="H758">
            <v>1</v>
          </cell>
          <cell r="I758">
            <v>262</v>
          </cell>
          <cell r="J758">
            <v>2.4104000000000001</v>
          </cell>
          <cell r="K758">
            <v>1</v>
          </cell>
          <cell r="L758">
            <v>0</v>
          </cell>
          <cell r="M758" t="str">
            <v>CE15 TREMBLAY</v>
          </cell>
          <cell r="N758" t="str">
            <v>A enlever à CE15 TREMBLAY vers 112 - ST LEU LA FORET</v>
          </cell>
          <cell r="O758" t="str">
            <v>KS0000010193</v>
          </cell>
        </row>
        <row r="759">
          <cell r="A759" t="str">
            <v>CORBAS</v>
          </cell>
          <cell r="B759" t="str">
            <v>ILE DE FRANCE</v>
          </cell>
          <cell r="C759" t="str">
            <v>112</v>
          </cell>
          <cell r="D759" t="str">
            <v>110</v>
          </cell>
          <cell r="E759" t="str">
            <v>ST OUEN L'AUMONE</v>
          </cell>
          <cell r="F759" t="str">
            <v>0FGD 0FGD S10_SFR_Type2</v>
          </cell>
          <cell r="G759">
            <v>43887</v>
          </cell>
          <cell r="H759">
            <v>1</v>
          </cell>
          <cell r="I759">
            <v>242</v>
          </cell>
          <cell r="J759">
            <v>2.2505999999999999</v>
          </cell>
          <cell r="K759">
            <v>1</v>
          </cell>
          <cell r="L759">
            <v>0</v>
          </cell>
          <cell r="M759" t="str">
            <v>CE15 TREMBLAY</v>
          </cell>
          <cell r="N759" t="str">
            <v>A enlever à CE15 TREMBLAY vers 112 - ST LEU LA FORET</v>
          </cell>
          <cell r="O759" t="str">
            <v>KS0000010193</v>
          </cell>
        </row>
        <row r="760">
          <cell r="A760" t="str">
            <v>CORBAS</v>
          </cell>
          <cell r="B760" t="str">
            <v>ILE DE FRANCE</v>
          </cell>
          <cell r="C760" t="str">
            <v>112</v>
          </cell>
          <cell r="D760" t="str">
            <v>110</v>
          </cell>
          <cell r="E760" t="str">
            <v>ST OUEN L'AUMONE</v>
          </cell>
          <cell r="F760" t="str">
            <v>0FK8 0FK8 S10_SFR_Type2</v>
          </cell>
          <cell r="G760">
            <v>43887</v>
          </cell>
          <cell r="H760">
            <v>1</v>
          </cell>
          <cell r="I760">
            <v>160</v>
          </cell>
          <cell r="J760">
            <v>1.552</v>
          </cell>
          <cell r="K760">
            <v>1</v>
          </cell>
          <cell r="L760">
            <v>0</v>
          </cell>
          <cell r="M760" t="str">
            <v>CE15 TREMBLAY</v>
          </cell>
          <cell r="N760" t="str">
            <v>A enlever à CE15 TREMBLAY vers 112 - ST LEU LA FORET</v>
          </cell>
          <cell r="O760" t="str">
            <v>KS0000010193</v>
          </cell>
        </row>
        <row r="761">
          <cell r="A761" t="str">
            <v>ARTENAY</v>
          </cell>
          <cell r="B761" t="str">
            <v>ILE DE FRANCE</v>
          </cell>
          <cell r="C761" t="str">
            <v>112</v>
          </cell>
          <cell r="D761" t="str">
            <v>112</v>
          </cell>
          <cell r="E761" t="str">
            <v>ST LEU LA FORET</v>
          </cell>
          <cell r="F761" t="str">
            <v>0EBF 0EBF 192500 HOME SHOPPING M6 BOUTIQUE FEVRIER 2020</v>
          </cell>
          <cell r="G761">
            <v>43889</v>
          </cell>
          <cell r="H761">
            <v>13</v>
          </cell>
          <cell r="I761">
            <v>368</v>
          </cell>
          <cell r="J761">
            <v>29.44</v>
          </cell>
          <cell r="K761">
            <v>0</v>
          </cell>
          <cell r="L761">
            <v>1</v>
          </cell>
          <cell r="M761" t="str">
            <v>CE15 TREMBLAY</v>
          </cell>
          <cell r="N761" t="str">
            <v>A enlever à CE15 TREMBLAY vers 112 - ST LEU LA FORET</v>
          </cell>
          <cell r="O761" t="str">
            <v>AH0000034996</v>
          </cell>
        </row>
        <row r="762">
          <cell r="A762" t="str">
            <v>ARTENAY</v>
          </cell>
          <cell r="B762" t="str">
            <v>ILE DE FRANCE</v>
          </cell>
          <cell r="C762" t="str">
            <v>112</v>
          </cell>
          <cell r="D762" t="str">
            <v>112</v>
          </cell>
          <cell r="E762" t="str">
            <v>ST LEU LA FORET</v>
          </cell>
          <cell r="F762" t="str">
            <v>0F79 0F79 DESBOUIS GRESIL 70132081</v>
          </cell>
          <cell r="G762">
            <v>43889</v>
          </cell>
          <cell r="H762">
            <v>4</v>
          </cell>
          <cell r="I762">
            <v>129</v>
          </cell>
          <cell r="J762">
            <v>9.8040000000000003</v>
          </cell>
          <cell r="K762">
            <v>0</v>
          </cell>
          <cell r="L762">
            <v>1</v>
          </cell>
          <cell r="M762" t="str">
            <v>CE15 TREMBLAY</v>
          </cell>
          <cell r="N762" t="str">
            <v>A enlever à CE15 TREMBLAY vers 112 - ST LEU LA FORET</v>
          </cell>
          <cell r="O762" t="str">
            <v>AH0000034996</v>
          </cell>
        </row>
        <row r="763">
          <cell r="A763" t="str">
            <v>ARTENAY</v>
          </cell>
          <cell r="B763" t="str">
            <v>ILE DE FRANCE</v>
          </cell>
          <cell r="C763" t="str">
            <v>112</v>
          </cell>
          <cell r="D763" t="str">
            <v>112</v>
          </cell>
          <cell r="E763" t="str">
            <v>ST LEU LA FORET</v>
          </cell>
          <cell r="F763" t="str">
            <v>0F7B 0F7B DESBOUIS GRESIL_LOT1_70132091</v>
          </cell>
          <cell r="G763">
            <v>43889</v>
          </cell>
          <cell r="H763">
            <v>2</v>
          </cell>
          <cell r="I763">
            <v>58</v>
          </cell>
          <cell r="J763">
            <v>4.4080000000000004</v>
          </cell>
          <cell r="K763">
            <v>0</v>
          </cell>
          <cell r="L763">
            <v>1</v>
          </cell>
          <cell r="M763" t="str">
            <v>CE15 TREMBLAY</v>
          </cell>
          <cell r="N763" t="str">
            <v>A enlever à CE15 TREMBLAY vers 112 - ST LEU LA FORET</v>
          </cell>
          <cell r="O763" t="str">
            <v>AH0000034996</v>
          </cell>
        </row>
        <row r="764">
          <cell r="A764" t="str">
            <v>ARTENAY</v>
          </cell>
          <cell r="B764" t="str">
            <v>ILE DE FRANCE</v>
          </cell>
          <cell r="C764" t="str">
            <v>112</v>
          </cell>
          <cell r="D764" t="str">
            <v>112</v>
          </cell>
          <cell r="E764" t="str">
            <v>ST LEU LA FORET</v>
          </cell>
          <cell r="F764" t="str">
            <v>0F7C 0F7C DESBOUIS GRESIL_LOT2_70132091</v>
          </cell>
          <cell r="G764">
            <v>43889</v>
          </cell>
          <cell r="H764">
            <v>3</v>
          </cell>
          <cell r="I764">
            <v>76</v>
          </cell>
          <cell r="J764">
            <v>5.0919999999999996</v>
          </cell>
          <cell r="K764">
            <v>0</v>
          </cell>
          <cell r="L764">
            <v>1</v>
          </cell>
          <cell r="M764" t="str">
            <v>CE15 TREMBLAY</v>
          </cell>
          <cell r="N764" t="str">
            <v>A enlever à CE15 TREMBLAY vers 112 - ST LEU LA FORET</v>
          </cell>
          <cell r="O764" t="str">
            <v>AH0000034996</v>
          </cell>
        </row>
        <row r="765">
          <cell r="A765" t="str">
            <v>ARTENAY</v>
          </cell>
          <cell r="B765" t="str">
            <v>ILE DE FRANCE</v>
          </cell>
          <cell r="C765" t="str">
            <v>112</v>
          </cell>
          <cell r="D765" t="str">
            <v>112</v>
          </cell>
          <cell r="E765" t="str">
            <v>ST LEU LA FORET</v>
          </cell>
          <cell r="F765" t="str">
            <v>0F7D 0F7D DESBOUIS GRESIL 70132107</v>
          </cell>
          <cell r="G765">
            <v>43889</v>
          </cell>
          <cell r="H765">
            <v>2</v>
          </cell>
          <cell r="I765">
            <v>69</v>
          </cell>
          <cell r="J765">
            <v>5.2439999999999998</v>
          </cell>
          <cell r="K765">
            <v>0</v>
          </cell>
          <cell r="L765">
            <v>1</v>
          </cell>
          <cell r="M765" t="str">
            <v>CE15 TREMBLAY</v>
          </cell>
          <cell r="N765" t="str">
            <v>A enlever à CE15 TREMBLAY vers 112 - ST LEU LA FORET</v>
          </cell>
          <cell r="O765" t="str">
            <v>AH0000034996</v>
          </cell>
        </row>
        <row r="766">
          <cell r="A766" t="str">
            <v>ARTENAY</v>
          </cell>
          <cell r="B766" t="str">
            <v>ILE DE FRANCE</v>
          </cell>
          <cell r="C766" t="str">
            <v>112</v>
          </cell>
          <cell r="D766" t="str">
            <v>112</v>
          </cell>
          <cell r="E766" t="str">
            <v>ST LEU LA FORET</v>
          </cell>
          <cell r="F766" t="str">
            <v>0FER 0FER 56146 ATELIER REUNIS</v>
          </cell>
          <cell r="G766">
            <v>43888</v>
          </cell>
          <cell r="H766">
            <v>6</v>
          </cell>
          <cell r="I766">
            <v>258</v>
          </cell>
          <cell r="J766">
            <v>16.254000000000001</v>
          </cell>
          <cell r="K766">
            <v>2</v>
          </cell>
          <cell r="L766">
            <v>0</v>
          </cell>
          <cell r="M766" t="str">
            <v>CE15 TREMBLAY</v>
          </cell>
          <cell r="N766" t="str">
            <v>A enlever à CE15 TREMBLAY vers 112 - ST LEU LA FORET</v>
          </cell>
          <cell r="O766" t="str">
            <v>AH0000035199</v>
          </cell>
          <cell r="P766" t="str">
            <v>AH0000035200</v>
          </cell>
        </row>
        <row r="767">
          <cell r="A767" t="str">
            <v>ARTENAY</v>
          </cell>
          <cell r="B767" t="str">
            <v>ILE DE FRANCE</v>
          </cell>
          <cell r="C767" t="str">
            <v>112</v>
          </cell>
          <cell r="D767" t="str">
            <v>112</v>
          </cell>
          <cell r="E767" t="str">
            <v>ST LEU LA FORET</v>
          </cell>
          <cell r="F767" t="str">
            <v>0FHP 0FHP ENGIE-S_D6_D_Q</v>
          </cell>
          <cell r="G767">
            <v>43888</v>
          </cell>
          <cell r="H767">
            <v>1</v>
          </cell>
          <cell r="I767">
            <v>22</v>
          </cell>
          <cell r="J767">
            <v>0.3256</v>
          </cell>
          <cell r="K767">
            <v>2</v>
          </cell>
          <cell r="L767">
            <v>0</v>
          </cell>
          <cell r="M767" t="str">
            <v>CE15 TREMBLAY</v>
          </cell>
          <cell r="N767" t="str">
            <v>A enlever à CE15 TREMBLAY vers 112 - ST LEU LA FORET</v>
          </cell>
          <cell r="O767" t="str">
            <v>AH0000035199</v>
          </cell>
          <cell r="P767" t="str">
            <v>AH0000035200</v>
          </cell>
        </row>
        <row r="768">
          <cell r="A768" t="str">
            <v>ARTENAY</v>
          </cell>
          <cell r="B768" t="str">
            <v>ILE DE FRANCE</v>
          </cell>
          <cell r="C768" t="str">
            <v>112</v>
          </cell>
          <cell r="D768" t="str">
            <v>112</v>
          </cell>
          <cell r="E768" t="str">
            <v>ST LEU LA FORET</v>
          </cell>
          <cell r="F768" t="str">
            <v>0F53 0F53 ALINEA</v>
          </cell>
          <cell r="G768">
            <v>43887</v>
          </cell>
          <cell r="H768">
            <v>217</v>
          </cell>
          <cell r="I768">
            <v>1634</v>
          </cell>
          <cell r="J768">
            <v>498.37</v>
          </cell>
          <cell r="K768">
            <v>0</v>
          </cell>
          <cell r="L768">
            <v>3</v>
          </cell>
          <cell r="M768" t="str">
            <v>CE15 TREMBLAY</v>
          </cell>
          <cell r="N768" t="str">
            <v>A enlever à CE15 TREMBLAY vers 112 - ST LEU LA FORET</v>
          </cell>
          <cell r="O768" t="str">
            <v>AH0000034646</v>
          </cell>
          <cell r="P768" t="str">
            <v>AH0000034647</v>
          </cell>
          <cell r="Q768" t="str">
            <v>AH0000034648</v>
          </cell>
        </row>
        <row r="769">
          <cell r="A769" t="str">
            <v>ARTENAY</v>
          </cell>
          <cell r="B769" t="str">
            <v>ILE DE FRANCE</v>
          </cell>
          <cell r="C769" t="str">
            <v>112</v>
          </cell>
          <cell r="D769" t="str">
            <v>112</v>
          </cell>
          <cell r="E769" t="str">
            <v>ST LEU LA FORET</v>
          </cell>
          <cell r="F769" t="str">
            <v>0F53 0F53 ALINEA</v>
          </cell>
          <cell r="G769">
            <v>43887</v>
          </cell>
          <cell r="H769">
            <v>165</v>
          </cell>
          <cell r="I769">
            <v>1281</v>
          </cell>
          <cell r="J769">
            <v>390.70499999999998</v>
          </cell>
          <cell r="K769">
            <v>0</v>
          </cell>
          <cell r="L769">
            <v>3</v>
          </cell>
          <cell r="M769" t="str">
            <v>CE15 TREMBLAY</v>
          </cell>
          <cell r="N769" t="str">
            <v>A enlever à CE15 TREMBLAY vers 112 - ST LEU LA FORET</v>
          </cell>
          <cell r="O769" t="str">
            <v>AH0000034646</v>
          </cell>
          <cell r="P769" t="str">
            <v>AH0000034647</v>
          </cell>
          <cell r="Q769" t="str">
            <v>AH0000034648</v>
          </cell>
        </row>
        <row r="770">
          <cell r="A770" t="str">
            <v>ARTENAY</v>
          </cell>
          <cell r="B770" t="str">
            <v>ILE DE FRANCE</v>
          </cell>
          <cell r="C770" t="str">
            <v>112</v>
          </cell>
          <cell r="D770" t="str">
            <v>112</v>
          </cell>
          <cell r="E770" t="str">
            <v>ST LEU LA FORET</v>
          </cell>
          <cell r="F770" t="str">
            <v>0F53 0F53 ALINEA</v>
          </cell>
          <cell r="G770">
            <v>43887</v>
          </cell>
          <cell r="H770">
            <v>17</v>
          </cell>
          <cell r="I770">
            <v>118</v>
          </cell>
          <cell r="J770">
            <v>35.99</v>
          </cell>
          <cell r="K770">
            <v>0</v>
          </cell>
          <cell r="L770">
            <v>3</v>
          </cell>
          <cell r="M770" t="str">
            <v>CE15 TREMBLAY</v>
          </cell>
          <cell r="N770" t="str">
            <v>A enlever à CE15 TREMBLAY vers 112 - ST LEU LA FORET</v>
          </cell>
          <cell r="O770" t="str">
            <v>AH0000034646</v>
          </cell>
          <cell r="P770" t="str">
            <v>AH0000034647</v>
          </cell>
          <cell r="Q770" t="str">
            <v>AH0000034648</v>
          </cell>
        </row>
        <row r="771">
          <cell r="A771" t="str">
            <v>CORBAS</v>
          </cell>
          <cell r="B771" t="str">
            <v>ILE DE FRANCE</v>
          </cell>
          <cell r="C771" t="str">
            <v>112</v>
          </cell>
          <cell r="D771" t="str">
            <v>112</v>
          </cell>
          <cell r="E771" t="str">
            <v>ST LEU LA FORET</v>
          </cell>
          <cell r="F771" t="str">
            <v>0FEC 0FEC S10_SFR_Type2</v>
          </cell>
          <cell r="G771">
            <v>43887</v>
          </cell>
          <cell r="H771">
            <v>1</v>
          </cell>
          <cell r="I771">
            <v>155</v>
          </cell>
          <cell r="J771">
            <v>1.4259999999999999</v>
          </cell>
          <cell r="K771">
            <v>1</v>
          </cell>
          <cell r="L771">
            <v>0</v>
          </cell>
          <cell r="M771" t="str">
            <v>CE15 TREMBLAY</v>
          </cell>
          <cell r="N771" t="str">
            <v>A enlever à CE15 TREMBLAY vers 112 - ST LEU LA FORET</v>
          </cell>
          <cell r="O771" t="str">
            <v>KS0000010193</v>
          </cell>
        </row>
        <row r="772">
          <cell r="A772" t="str">
            <v>CORBAS</v>
          </cell>
          <cell r="B772" t="str">
            <v>ILE DE FRANCE</v>
          </cell>
          <cell r="C772" t="str">
            <v>112</v>
          </cell>
          <cell r="D772" t="str">
            <v>112</v>
          </cell>
          <cell r="E772" t="str">
            <v>ST LEU LA FORET</v>
          </cell>
          <cell r="F772" t="str">
            <v>0FGD 0FGD S10_SFR_Type2</v>
          </cell>
          <cell r="G772">
            <v>43887</v>
          </cell>
          <cell r="H772">
            <v>1</v>
          </cell>
          <cell r="I772">
            <v>153</v>
          </cell>
          <cell r="J772">
            <v>1.4229000000000001</v>
          </cell>
          <cell r="K772">
            <v>1</v>
          </cell>
          <cell r="L772">
            <v>0</v>
          </cell>
          <cell r="M772" t="str">
            <v>CE15 TREMBLAY</v>
          </cell>
          <cell r="N772" t="str">
            <v>A enlever à CE15 TREMBLAY vers 112 - ST LEU LA FORET</v>
          </cell>
          <cell r="O772" t="str">
            <v>KS0000010193</v>
          </cell>
        </row>
        <row r="773">
          <cell r="A773" t="str">
            <v>CORBAS</v>
          </cell>
          <cell r="B773" t="str">
            <v>ILE DE FRANCE</v>
          </cell>
          <cell r="C773" t="str">
            <v>112</v>
          </cell>
          <cell r="D773" t="str">
            <v>112</v>
          </cell>
          <cell r="E773" t="str">
            <v>ST LEU LA FORET</v>
          </cell>
          <cell r="F773" t="str">
            <v>0FK8 0FK8 S10_SFR_Type2</v>
          </cell>
          <cell r="G773">
            <v>43887</v>
          </cell>
          <cell r="H773">
            <v>1</v>
          </cell>
          <cell r="I773">
            <v>97</v>
          </cell>
          <cell r="J773">
            <v>0.94089999999999996</v>
          </cell>
          <cell r="K773">
            <v>1</v>
          </cell>
          <cell r="L773">
            <v>0</v>
          </cell>
          <cell r="M773" t="str">
            <v>CE15 TREMBLAY</v>
          </cell>
          <cell r="N773" t="str">
            <v>A enlever à CE15 TREMBLAY vers 112 - ST LEU LA FORET</v>
          </cell>
          <cell r="O773" t="str">
            <v>KS0000010193</v>
          </cell>
        </row>
        <row r="774">
          <cell r="A774" t="str">
            <v>ARTENAY</v>
          </cell>
          <cell r="B774" t="str">
            <v>ILE DE FRANCE</v>
          </cell>
          <cell r="C774" t="str">
            <v>113</v>
          </cell>
          <cell r="D774" t="str">
            <v>101</v>
          </cell>
          <cell r="E774" t="str">
            <v>BUC</v>
          </cell>
          <cell r="F774" t="str">
            <v>0EBF 0EBF 192500 HOME SHOPPING M6 BOUTIQUE FEVRIER 2020</v>
          </cell>
          <cell r="G774">
            <v>43889</v>
          </cell>
          <cell r="H774">
            <v>5</v>
          </cell>
          <cell r="I774">
            <v>120</v>
          </cell>
          <cell r="J774">
            <v>9.6</v>
          </cell>
          <cell r="K774">
            <v>2</v>
          </cell>
          <cell r="L774">
            <v>0</v>
          </cell>
          <cell r="M774" t="str">
            <v>CE18 PANTIN 2</v>
          </cell>
          <cell r="N774" t="str">
            <v>A livrer de ADX 568 - PF Gargenville vers 101 - BUC</v>
          </cell>
          <cell r="O774" t="str">
            <v>AH0000034990</v>
          </cell>
          <cell r="P774" t="str">
            <v>AH0000034991</v>
          </cell>
        </row>
        <row r="775">
          <cell r="A775" t="str">
            <v>ARTENAY</v>
          </cell>
          <cell r="B775" t="str">
            <v>ILE DE FRANCE</v>
          </cell>
          <cell r="C775" t="str">
            <v>113</v>
          </cell>
          <cell r="D775" t="str">
            <v>101</v>
          </cell>
          <cell r="E775" t="str">
            <v>BUC</v>
          </cell>
          <cell r="F775" t="str">
            <v>0F79 0F79 DESBOUIS GRESIL 70132081</v>
          </cell>
          <cell r="G775">
            <v>43889</v>
          </cell>
          <cell r="H775">
            <v>5</v>
          </cell>
          <cell r="I775">
            <v>114</v>
          </cell>
          <cell r="J775">
            <v>8.6639999999999997</v>
          </cell>
          <cell r="K775">
            <v>2</v>
          </cell>
          <cell r="L775">
            <v>0</v>
          </cell>
          <cell r="M775" t="str">
            <v>CE18 PANTIN 2</v>
          </cell>
          <cell r="N775" t="str">
            <v>A livrer de ADX 568 - PF Gargenville vers 101 - BUC</v>
          </cell>
          <cell r="O775" t="str">
            <v>AH0000034990</v>
          </cell>
          <cell r="P775" t="str">
            <v>AH0000034991</v>
          </cell>
        </row>
        <row r="776">
          <cell r="A776" t="str">
            <v>ARTENAY</v>
          </cell>
          <cell r="B776" t="str">
            <v>ILE DE FRANCE</v>
          </cell>
          <cell r="C776" t="str">
            <v>113</v>
          </cell>
          <cell r="D776" t="str">
            <v>101</v>
          </cell>
          <cell r="E776" t="str">
            <v>BUC</v>
          </cell>
          <cell r="F776" t="str">
            <v>0F7B 0F7B DESBOUIS GRESIL_LOT1_70132091</v>
          </cell>
          <cell r="G776">
            <v>43889</v>
          </cell>
          <cell r="H776">
            <v>1</v>
          </cell>
          <cell r="I776">
            <v>32</v>
          </cell>
          <cell r="J776">
            <v>2.4319999999999999</v>
          </cell>
          <cell r="K776">
            <v>2</v>
          </cell>
          <cell r="L776">
            <v>0</v>
          </cell>
          <cell r="M776" t="str">
            <v>CE18 PANTIN 2</v>
          </cell>
          <cell r="N776" t="str">
            <v>A livrer de ADX 568 - PF Gargenville vers 101 - BUC</v>
          </cell>
          <cell r="O776" t="str">
            <v>AH0000034990</v>
          </cell>
          <cell r="P776" t="str">
            <v>AH0000034991</v>
          </cell>
        </row>
        <row r="777">
          <cell r="A777" t="str">
            <v>ARTENAY</v>
          </cell>
          <cell r="B777" t="str">
            <v>ILE DE FRANCE</v>
          </cell>
          <cell r="C777" t="str">
            <v>113</v>
          </cell>
          <cell r="D777" t="str">
            <v>101</v>
          </cell>
          <cell r="E777" t="str">
            <v>BUC</v>
          </cell>
          <cell r="F777" t="str">
            <v>0F7C 0F7C DESBOUIS GRESIL_LOT2_70132091</v>
          </cell>
          <cell r="G777">
            <v>43889</v>
          </cell>
          <cell r="H777">
            <v>3</v>
          </cell>
          <cell r="I777">
            <v>69</v>
          </cell>
          <cell r="J777">
            <v>4.6230000000000002</v>
          </cell>
          <cell r="K777">
            <v>2</v>
          </cell>
          <cell r="L777">
            <v>0</v>
          </cell>
          <cell r="M777" t="str">
            <v>CE18 PANTIN 2</v>
          </cell>
          <cell r="N777" t="str">
            <v>A livrer de ADX 568 - PF Gargenville vers 101 - BUC</v>
          </cell>
          <cell r="O777" t="str">
            <v>AH0000034990</v>
          </cell>
          <cell r="P777" t="str">
            <v>AH0000034991</v>
          </cell>
        </row>
        <row r="778">
          <cell r="A778" t="str">
            <v>ARTENAY</v>
          </cell>
          <cell r="B778" t="str">
            <v>ILE DE FRANCE</v>
          </cell>
          <cell r="C778" t="str">
            <v>113</v>
          </cell>
          <cell r="D778" t="str">
            <v>101</v>
          </cell>
          <cell r="E778" t="str">
            <v>BUC</v>
          </cell>
          <cell r="F778" t="str">
            <v>0F7D 0F7D DESBOUIS GRESIL 70132107</v>
          </cell>
          <cell r="G778">
            <v>43889</v>
          </cell>
          <cell r="H778">
            <v>5</v>
          </cell>
          <cell r="I778">
            <v>101</v>
          </cell>
          <cell r="J778">
            <v>7.6760000000000002</v>
          </cell>
          <cell r="K778">
            <v>2</v>
          </cell>
          <cell r="L778">
            <v>0</v>
          </cell>
          <cell r="M778" t="str">
            <v>CE18 PANTIN 2</v>
          </cell>
          <cell r="N778" t="str">
            <v>A livrer de ADX 568 - PF Gargenville vers 101 - BUC</v>
          </cell>
          <cell r="O778" t="str">
            <v>AH0000034990</v>
          </cell>
          <cell r="P778" t="str">
            <v>AH0000034991</v>
          </cell>
        </row>
        <row r="779">
          <cell r="A779" t="str">
            <v>ARTENAY</v>
          </cell>
          <cell r="B779" t="str">
            <v>ILE DE FRANCE</v>
          </cell>
          <cell r="C779" t="str">
            <v>113</v>
          </cell>
          <cell r="D779" t="str">
            <v>101</v>
          </cell>
          <cell r="E779" t="str">
            <v>BUC</v>
          </cell>
          <cell r="F779" t="str">
            <v>0FER 0FER 56146 ATELIER REUNIS</v>
          </cell>
          <cell r="G779">
            <v>43888</v>
          </cell>
          <cell r="H779">
            <v>13</v>
          </cell>
          <cell r="I779">
            <v>307</v>
          </cell>
          <cell r="J779">
            <v>19.341000000000001</v>
          </cell>
          <cell r="K779">
            <v>0</v>
          </cell>
          <cell r="L779">
            <v>1</v>
          </cell>
          <cell r="M779" t="str">
            <v>CE18 PANTIN 2</v>
          </cell>
          <cell r="N779" t="str">
            <v>A livrer de ADX 568 - PF Gargenville vers 101 - BUC</v>
          </cell>
          <cell r="O779" t="str">
            <v>AH0000035196</v>
          </cell>
        </row>
        <row r="780">
          <cell r="A780" t="str">
            <v>ARTENAY</v>
          </cell>
          <cell r="B780" t="str">
            <v>ILE DE FRANCE</v>
          </cell>
          <cell r="C780" t="str">
            <v>113</v>
          </cell>
          <cell r="D780" t="str">
            <v>101</v>
          </cell>
          <cell r="E780" t="str">
            <v>BUC</v>
          </cell>
          <cell r="F780" t="str">
            <v>0FHP 0FHP ENGIE-S_D6_D_Q</v>
          </cell>
          <cell r="G780">
            <v>43888</v>
          </cell>
          <cell r="H780">
            <v>1</v>
          </cell>
          <cell r="I780">
            <v>6</v>
          </cell>
          <cell r="J780">
            <v>8.8800000000000004E-2</v>
          </cell>
          <cell r="K780">
            <v>0</v>
          </cell>
          <cell r="L780">
            <v>1</v>
          </cell>
          <cell r="M780" t="str">
            <v>CE18 PANTIN 2</v>
          </cell>
          <cell r="N780" t="str">
            <v>A livrer de ADX 568 - PF Gargenville vers 101 - BUC</v>
          </cell>
          <cell r="O780" t="str">
            <v>AH0000035196</v>
          </cell>
        </row>
        <row r="781">
          <cell r="A781" t="str">
            <v>ARTENAY</v>
          </cell>
          <cell r="B781" t="str">
            <v>ILE DE FRANCE</v>
          </cell>
          <cell r="C781" t="str">
            <v>113</v>
          </cell>
          <cell r="D781" t="str">
            <v>101</v>
          </cell>
          <cell r="E781" t="str">
            <v>BUC</v>
          </cell>
          <cell r="F781" t="str">
            <v>0F53 0F53 ALINEA</v>
          </cell>
          <cell r="G781">
            <v>43887</v>
          </cell>
          <cell r="H781">
            <v>207</v>
          </cell>
          <cell r="I781">
            <v>1503</v>
          </cell>
          <cell r="J781">
            <v>458.41500000000002</v>
          </cell>
          <cell r="K781">
            <v>0</v>
          </cell>
          <cell r="L781">
            <v>2</v>
          </cell>
          <cell r="M781" t="str">
            <v>CE18 PANTIN 2</v>
          </cell>
          <cell r="N781" t="str">
            <v>A livrer de ADX 568 - PF Gargenville vers 101 - BUC</v>
          </cell>
          <cell r="O781" t="str">
            <v>AH0000034634</v>
          </cell>
          <cell r="P781" t="str">
            <v>AH0000034633</v>
          </cell>
        </row>
        <row r="782">
          <cell r="A782" t="str">
            <v>CORBAS</v>
          </cell>
          <cell r="B782" t="str">
            <v>ILE DE FRANCE</v>
          </cell>
          <cell r="C782" t="str">
            <v>113</v>
          </cell>
          <cell r="D782" t="str">
            <v>101</v>
          </cell>
          <cell r="E782" t="str">
            <v>BUC</v>
          </cell>
          <cell r="F782" t="str">
            <v>0FEC 0FEC S10_SFR_Type2</v>
          </cell>
          <cell r="G782">
            <v>43887</v>
          </cell>
          <cell r="H782">
            <v>1</v>
          </cell>
          <cell r="I782">
            <v>81</v>
          </cell>
          <cell r="J782">
            <v>0.74519999999999997</v>
          </cell>
          <cell r="K782">
            <v>1</v>
          </cell>
          <cell r="L782">
            <v>0</v>
          </cell>
          <cell r="M782" t="str">
            <v>CE18 PANTIN 2</v>
          </cell>
          <cell r="N782" t="str">
            <v>A livrer de ADX 568 - PF Gargenville vers 101 - BUC</v>
          </cell>
          <cell r="O782" t="str">
            <v>KS0000010186</v>
          </cell>
        </row>
        <row r="783">
          <cell r="A783" t="str">
            <v>CORBAS</v>
          </cell>
          <cell r="B783" t="str">
            <v>ILE DE FRANCE</v>
          </cell>
          <cell r="C783" t="str">
            <v>113</v>
          </cell>
          <cell r="D783" t="str">
            <v>101</v>
          </cell>
          <cell r="E783" t="str">
            <v>BUC</v>
          </cell>
          <cell r="F783" t="str">
            <v>0FGD 0FGD S10_SFR_Type2</v>
          </cell>
          <cell r="G783">
            <v>43887</v>
          </cell>
          <cell r="H783">
            <v>1</v>
          </cell>
          <cell r="I783">
            <v>89</v>
          </cell>
          <cell r="J783">
            <v>0.82769999999999999</v>
          </cell>
          <cell r="K783">
            <v>1</v>
          </cell>
          <cell r="L783">
            <v>0</v>
          </cell>
          <cell r="M783" t="str">
            <v>CE18 PANTIN 2</v>
          </cell>
          <cell r="N783" t="str">
            <v>A livrer de ADX 568 - PF Gargenville vers 101 - BUC</v>
          </cell>
          <cell r="O783" t="str">
            <v>KS0000010186</v>
          </cell>
        </row>
        <row r="784">
          <cell r="A784" t="str">
            <v>CORBAS</v>
          </cell>
          <cell r="B784" t="str">
            <v>ILE DE FRANCE</v>
          </cell>
          <cell r="C784" t="str">
            <v>113</v>
          </cell>
          <cell r="D784" t="str">
            <v>101</v>
          </cell>
          <cell r="E784" t="str">
            <v>BUC</v>
          </cell>
          <cell r="F784" t="str">
            <v>0FK8 0FK8 S10_SFR_Type2</v>
          </cell>
          <cell r="G784">
            <v>43887</v>
          </cell>
          <cell r="H784">
            <v>1</v>
          </cell>
          <cell r="I784">
            <v>46</v>
          </cell>
          <cell r="J784">
            <v>0.44619999999999999</v>
          </cell>
          <cell r="K784">
            <v>1</v>
          </cell>
          <cell r="L784">
            <v>0</v>
          </cell>
          <cell r="M784" t="str">
            <v>CE18 PANTIN 2</v>
          </cell>
          <cell r="N784" t="str">
            <v>A livrer de ADX 568 - PF Gargenville vers 101 - BUC</v>
          </cell>
          <cell r="O784" t="str">
            <v>KS0000010186</v>
          </cell>
        </row>
        <row r="785">
          <cell r="A785" t="str">
            <v>ARTENAY</v>
          </cell>
          <cell r="B785" t="str">
            <v>ILE DE FRANCE</v>
          </cell>
          <cell r="C785" t="str">
            <v>113</v>
          </cell>
          <cell r="D785" t="str">
            <v>113</v>
          </cell>
          <cell r="E785" t="str">
            <v>MAUREPAS</v>
          </cell>
          <cell r="F785" t="str">
            <v>0EBF 0EBF 192500 HOME SHOPPING M6 BOUTIQUE FEVRIER 2020</v>
          </cell>
          <cell r="G785">
            <v>43889</v>
          </cell>
          <cell r="H785">
            <v>18</v>
          </cell>
          <cell r="I785">
            <v>466</v>
          </cell>
          <cell r="J785">
            <v>37.28</v>
          </cell>
          <cell r="K785">
            <v>0</v>
          </cell>
          <cell r="L785">
            <v>1</v>
          </cell>
          <cell r="M785" t="str">
            <v>CE18 PANTIN 2</v>
          </cell>
          <cell r="N785" t="str">
            <v>A livrer de ADX 568 - PF Gargenville vers 113 - MAUREPAS</v>
          </cell>
          <cell r="O785" t="str">
            <v>AH0000034997</v>
          </cell>
        </row>
        <row r="786">
          <cell r="A786" t="str">
            <v>ARTENAY</v>
          </cell>
          <cell r="B786" t="str">
            <v>ILE DE FRANCE</v>
          </cell>
          <cell r="C786" t="str">
            <v>113</v>
          </cell>
          <cell r="D786" t="str">
            <v>113</v>
          </cell>
          <cell r="E786" t="str">
            <v>MAUREPAS</v>
          </cell>
          <cell r="F786" t="str">
            <v>0F79 0F79 DESBOUIS GRESIL 70132081</v>
          </cell>
          <cell r="G786">
            <v>43889</v>
          </cell>
          <cell r="H786">
            <v>12</v>
          </cell>
          <cell r="I786">
            <v>298</v>
          </cell>
          <cell r="J786">
            <v>22.648</v>
          </cell>
          <cell r="K786">
            <v>0</v>
          </cell>
          <cell r="L786">
            <v>1</v>
          </cell>
          <cell r="M786" t="str">
            <v>CE18 PANTIN 2</v>
          </cell>
          <cell r="N786" t="str">
            <v>A livrer de ADX 568 - PF Gargenville vers 113 - MAUREPAS</v>
          </cell>
          <cell r="O786" t="str">
            <v>AH0000034997</v>
          </cell>
        </row>
        <row r="787">
          <cell r="A787" t="str">
            <v>ARTENAY</v>
          </cell>
          <cell r="B787" t="str">
            <v>ILE DE FRANCE</v>
          </cell>
          <cell r="C787" t="str">
            <v>113</v>
          </cell>
          <cell r="D787" t="str">
            <v>113</v>
          </cell>
          <cell r="E787" t="str">
            <v>MAUREPAS</v>
          </cell>
          <cell r="F787" t="str">
            <v>0F7B 0F7B DESBOUIS GRESIL_LOT1_70132091</v>
          </cell>
          <cell r="G787">
            <v>43889</v>
          </cell>
          <cell r="H787">
            <v>4</v>
          </cell>
          <cell r="I787">
            <v>118</v>
          </cell>
          <cell r="J787">
            <v>8.968</v>
          </cell>
          <cell r="K787">
            <v>0</v>
          </cell>
          <cell r="L787">
            <v>1</v>
          </cell>
          <cell r="M787" t="str">
            <v>CE18 PANTIN 2</v>
          </cell>
          <cell r="N787" t="str">
            <v>A livrer de ADX 568 - PF Gargenville vers 113 - MAUREPAS</v>
          </cell>
          <cell r="O787" t="str">
            <v>AH0000034997</v>
          </cell>
        </row>
        <row r="788">
          <cell r="A788" t="str">
            <v>ARTENAY</v>
          </cell>
          <cell r="B788" t="str">
            <v>ILE DE FRANCE</v>
          </cell>
          <cell r="C788" t="str">
            <v>113</v>
          </cell>
          <cell r="D788" t="str">
            <v>113</v>
          </cell>
          <cell r="E788" t="str">
            <v>MAUREPAS</v>
          </cell>
          <cell r="F788" t="str">
            <v>0F7C 0F7C DESBOUIS GRESIL_LOT2_70132091</v>
          </cell>
          <cell r="G788">
            <v>43889</v>
          </cell>
          <cell r="H788">
            <v>8</v>
          </cell>
          <cell r="I788">
            <v>192</v>
          </cell>
          <cell r="J788">
            <v>12.864000000000001</v>
          </cell>
          <cell r="K788">
            <v>0</v>
          </cell>
          <cell r="L788">
            <v>1</v>
          </cell>
          <cell r="M788" t="str">
            <v>CE18 PANTIN 2</v>
          </cell>
          <cell r="N788" t="str">
            <v>A livrer de ADX 568 - PF Gargenville vers 113 - MAUREPAS</v>
          </cell>
          <cell r="O788" t="str">
            <v>AH0000034997</v>
          </cell>
        </row>
        <row r="789">
          <cell r="A789" t="str">
            <v>ARTENAY</v>
          </cell>
          <cell r="B789" t="str">
            <v>ILE DE FRANCE</v>
          </cell>
          <cell r="C789" t="str">
            <v>113</v>
          </cell>
          <cell r="D789" t="str">
            <v>113</v>
          </cell>
          <cell r="E789" t="str">
            <v>MAUREPAS</v>
          </cell>
          <cell r="F789" t="str">
            <v>0F7D 0F7D DESBOUIS GRESIL 70132107</v>
          </cell>
          <cell r="G789">
            <v>43889</v>
          </cell>
          <cell r="H789">
            <v>8</v>
          </cell>
          <cell r="I789">
            <v>234</v>
          </cell>
          <cell r="J789">
            <v>17.783999999999999</v>
          </cell>
          <cell r="K789">
            <v>0</v>
          </cell>
          <cell r="L789">
            <v>1</v>
          </cell>
          <cell r="M789" t="str">
            <v>CE18 PANTIN 2</v>
          </cell>
          <cell r="N789" t="str">
            <v>A livrer de ADX 568 - PF Gargenville vers 113 - MAUREPAS</v>
          </cell>
          <cell r="O789" t="str">
            <v>AH0000034997</v>
          </cell>
        </row>
        <row r="790">
          <cell r="A790" t="str">
            <v>ARTENAY</v>
          </cell>
          <cell r="B790" t="str">
            <v>ILE DE FRANCE</v>
          </cell>
          <cell r="C790" t="str">
            <v>113</v>
          </cell>
          <cell r="D790" t="str">
            <v>113</v>
          </cell>
          <cell r="E790" t="str">
            <v>MAUREPAS</v>
          </cell>
          <cell r="F790" t="str">
            <v>0FER 0FER 56146 ATELIER REUNIS</v>
          </cell>
          <cell r="G790">
            <v>43888</v>
          </cell>
          <cell r="H790">
            <v>35</v>
          </cell>
          <cell r="I790">
            <v>779</v>
          </cell>
          <cell r="J790">
            <v>49.076999999999998</v>
          </cell>
          <cell r="K790">
            <v>0</v>
          </cell>
          <cell r="L790">
            <v>1</v>
          </cell>
          <cell r="M790" t="str">
            <v>CE18 PANTIN 2</v>
          </cell>
          <cell r="N790" t="str">
            <v>A livrer de ADX 568 - PF Gargenville vers 113 - MAUREPAS</v>
          </cell>
          <cell r="O790" t="str">
            <v>AH0000035196</v>
          </cell>
        </row>
        <row r="791">
          <cell r="A791" t="str">
            <v>ARTENAY</v>
          </cell>
          <cell r="B791" t="str">
            <v>ILE DE FRANCE</v>
          </cell>
          <cell r="C791" t="str">
            <v>113</v>
          </cell>
          <cell r="D791" t="str">
            <v>113</v>
          </cell>
          <cell r="E791" t="str">
            <v>MAUREPAS</v>
          </cell>
          <cell r="F791" t="str">
            <v>0FHP 0FHP ENGIE-S_D6_D_Q</v>
          </cell>
          <cell r="G791">
            <v>43888</v>
          </cell>
          <cell r="H791">
            <v>1</v>
          </cell>
          <cell r="I791">
            <v>16</v>
          </cell>
          <cell r="J791">
            <v>0.23680000000000001</v>
          </cell>
          <cell r="K791">
            <v>0</v>
          </cell>
          <cell r="L791">
            <v>1</v>
          </cell>
          <cell r="M791" t="str">
            <v>CE18 PANTIN 2</v>
          </cell>
          <cell r="N791" t="str">
            <v>A livrer de ADX 568 - PF Gargenville vers 113 - MAUREPAS</v>
          </cell>
          <cell r="O791" t="str">
            <v>AH0000035196</v>
          </cell>
        </row>
        <row r="792">
          <cell r="A792" t="str">
            <v>ARTENAY</v>
          </cell>
          <cell r="B792" t="str">
            <v>ILE DE FRANCE</v>
          </cell>
          <cell r="C792" t="str">
            <v>113</v>
          </cell>
          <cell r="D792" t="str">
            <v>113</v>
          </cell>
          <cell r="E792" t="str">
            <v>MAUREPAS</v>
          </cell>
          <cell r="F792" t="str">
            <v>0F53 0F53 ALINEA</v>
          </cell>
          <cell r="G792">
            <v>43889</v>
          </cell>
          <cell r="H792">
            <v>233</v>
          </cell>
          <cell r="I792">
            <v>1634</v>
          </cell>
          <cell r="J792">
            <v>498.37</v>
          </cell>
          <cell r="K792">
            <v>0</v>
          </cell>
          <cell r="L792">
            <v>3</v>
          </cell>
          <cell r="M792" t="str">
            <v>CE18 PANTIN 2</v>
          </cell>
          <cell r="N792" t="str">
            <v>A livrer de ADX 568 - PF Gargenville vers 113 - MAUREPAS</v>
          </cell>
          <cell r="O792" t="str">
            <v>AH0000034649</v>
          </cell>
          <cell r="P792" t="str">
            <v>AH0000034650</v>
          </cell>
          <cell r="Q792" t="str">
            <v>AH0000034651</v>
          </cell>
        </row>
        <row r="793">
          <cell r="A793" t="str">
            <v>ARTENAY</v>
          </cell>
          <cell r="B793" t="str">
            <v>ILE DE FRANCE</v>
          </cell>
          <cell r="C793" t="str">
            <v>113</v>
          </cell>
          <cell r="D793" t="str">
            <v>113</v>
          </cell>
          <cell r="E793" t="str">
            <v>MAUREPAS</v>
          </cell>
          <cell r="F793" t="str">
            <v>0F53 0F53 ALINEA</v>
          </cell>
          <cell r="G793">
            <v>43889</v>
          </cell>
          <cell r="H793">
            <v>41</v>
          </cell>
          <cell r="I793">
            <v>297</v>
          </cell>
          <cell r="J793">
            <v>90.584999999999994</v>
          </cell>
          <cell r="K793">
            <v>0</v>
          </cell>
          <cell r="L793">
            <v>3</v>
          </cell>
          <cell r="M793" t="str">
            <v>CE18 PANTIN 2</v>
          </cell>
          <cell r="N793" t="str">
            <v>A livrer de ADX 568 - PF Gargenville vers 113 - MAUREPAS</v>
          </cell>
          <cell r="O793" t="str">
            <v>AH0000034649</v>
          </cell>
          <cell r="P793" t="str">
            <v>AH0000034650</v>
          </cell>
          <cell r="Q793" t="str">
            <v>AH0000034651</v>
          </cell>
        </row>
        <row r="794">
          <cell r="A794" t="str">
            <v>ARTENAY</v>
          </cell>
          <cell r="B794" t="str">
            <v>ILE DE FRANCE</v>
          </cell>
          <cell r="C794" t="str">
            <v>113</v>
          </cell>
          <cell r="D794" t="str">
            <v>113</v>
          </cell>
          <cell r="E794" t="str">
            <v>MAUREPAS</v>
          </cell>
          <cell r="F794" t="str">
            <v>0F53 0F53 ALINEA</v>
          </cell>
          <cell r="G794">
            <v>43889</v>
          </cell>
          <cell r="H794">
            <v>218</v>
          </cell>
          <cell r="I794">
            <v>1636</v>
          </cell>
          <cell r="J794">
            <v>498.98</v>
          </cell>
          <cell r="K794">
            <v>0</v>
          </cell>
          <cell r="L794">
            <v>3</v>
          </cell>
          <cell r="M794" t="str">
            <v>CE18 PANTIN 2</v>
          </cell>
          <cell r="N794" t="str">
            <v>A livrer de ADX 568 - PF Gargenville vers 113 - MAUREPAS</v>
          </cell>
          <cell r="O794" t="str">
            <v>AH0000034649</v>
          </cell>
          <cell r="P794" t="str">
            <v>AH0000034650</v>
          </cell>
          <cell r="Q794" t="str">
            <v>AH0000034651</v>
          </cell>
        </row>
        <row r="795">
          <cell r="A795" t="str">
            <v>ARTENAY</v>
          </cell>
          <cell r="B795" t="str">
            <v>ILE DE FRANCE</v>
          </cell>
          <cell r="C795" t="str">
            <v>113</v>
          </cell>
          <cell r="D795" t="str">
            <v>113</v>
          </cell>
          <cell r="E795" t="str">
            <v>MAUREPAS</v>
          </cell>
          <cell r="F795" t="str">
            <v>0F53 0F53 ALINEA</v>
          </cell>
          <cell r="G795">
            <v>43889</v>
          </cell>
          <cell r="H795">
            <v>41</v>
          </cell>
          <cell r="I795">
            <v>273</v>
          </cell>
          <cell r="J795">
            <v>83.265000000000001</v>
          </cell>
          <cell r="K795">
            <v>0</v>
          </cell>
          <cell r="L795">
            <v>3</v>
          </cell>
          <cell r="M795" t="str">
            <v>CE18 PANTIN 2</v>
          </cell>
          <cell r="N795" t="str">
            <v>A livrer de ADX 568 - PF Gargenville vers 113 - MAUREPAS</v>
          </cell>
          <cell r="O795" t="str">
            <v>AH0000034649</v>
          </cell>
          <cell r="P795" t="str">
            <v>AH0000034650</v>
          </cell>
          <cell r="Q795" t="str">
            <v>AH0000034651</v>
          </cell>
        </row>
        <row r="796">
          <cell r="A796" t="str">
            <v>CORBAS</v>
          </cell>
          <cell r="B796" t="str">
            <v>ILE DE FRANCE</v>
          </cell>
          <cell r="C796" t="str">
            <v>113</v>
          </cell>
          <cell r="D796" t="str">
            <v>113</v>
          </cell>
          <cell r="E796" t="str">
            <v>MAUREPAS</v>
          </cell>
          <cell r="F796" t="str">
            <v>0FEC 0FEC S10_SFR_Type2</v>
          </cell>
          <cell r="G796">
            <v>43887</v>
          </cell>
          <cell r="H796">
            <v>1</v>
          </cell>
          <cell r="I796">
            <v>186</v>
          </cell>
          <cell r="J796">
            <v>1.7112000000000001</v>
          </cell>
          <cell r="K796">
            <v>1</v>
          </cell>
          <cell r="L796">
            <v>0</v>
          </cell>
          <cell r="M796" t="str">
            <v>CE18 PANTIN 2</v>
          </cell>
          <cell r="N796" t="str">
            <v>A livrer de ADX 568 - PF Gargenville vers 113 - MAUREPAS</v>
          </cell>
          <cell r="O796" t="str">
            <v>KS0000010186</v>
          </cell>
        </row>
        <row r="797">
          <cell r="A797" t="str">
            <v>CORBAS</v>
          </cell>
          <cell r="B797" t="str">
            <v>ILE DE FRANCE</v>
          </cell>
          <cell r="C797" t="str">
            <v>113</v>
          </cell>
          <cell r="D797" t="str">
            <v>113</v>
          </cell>
          <cell r="E797" t="str">
            <v>MAUREPAS</v>
          </cell>
          <cell r="F797" t="str">
            <v>0FGD 0FGD S10_SFR_Type2</v>
          </cell>
          <cell r="G797">
            <v>43887</v>
          </cell>
          <cell r="H797">
            <v>1</v>
          </cell>
          <cell r="I797">
            <v>222</v>
          </cell>
          <cell r="J797">
            <v>2.0646</v>
          </cell>
          <cell r="K797">
            <v>1</v>
          </cell>
          <cell r="L797">
            <v>0</v>
          </cell>
          <cell r="M797" t="str">
            <v>CE18 PANTIN 2</v>
          </cell>
          <cell r="N797" t="str">
            <v>A livrer de ADX 568 - PF Gargenville vers 113 - MAUREPAS</v>
          </cell>
          <cell r="O797" t="str">
            <v>KS0000010186</v>
          </cell>
        </row>
        <row r="798">
          <cell r="A798" t="str">
            <v>CORBAS</v>
          </cell>
          <cell r="B798" t="str">
            <v>ILE DE FRANCE</v>
          </cell>
          <cell r="C798" t="str">
            <v>113</v>
          </cell>
          <cell r="D798" t="str">
            <v>113</v>
          </cell>
          <cell r="E798" t="str">
            <v>MAUREPAS</v>
          </cell>
          <cell r="F798" t="str">
            <v>0FK8 0FK8 S10_SFR_Type2</v>
          </cell>
          <cell r="G798">
            <v>43887</v>
          </cell>
          <cell r="H798">
            <v>1</v>
          </cell>
          <cell r="I798">
            <v>160</v>
          </cell>
          <cell r="J798">
            <v>1.552</v>
          </cell>
          <cell r="K798">
            <v>1</v>
          </cell>
          <cell r="L798">
            <v>0</v>
          </cell>
          <cell r="M798" t="str">
            <v>CE18 PANTIN 2</v>
          </cell>
          <cell r="N798" t="str">
            <v>A livrer de ADX 568 - PF Gargenville vers 113 - MAUREPAS</v>
          </cell>
          <cell r="O798" t="str">
            <v>KS0000010186</v>
          </cell>
        </row>
        <row r="799">
          <cell r="A799" t="str">
            <v>ARTENAY</v>
          </cell>
          <cell r="B799" t="str">
            <v>ILE DE FRANCE</v>
          </cell>
          <cell r="C799" t="str">
            <v>117</v>
          </cell>
          <cell r="D799" t="str">
            <v>117</v>
          </cell>
          <cell r="E799" t="str">
            <v>ETAMPES</v>
          </cell>
          <cell r="F799" t="str">
            <v>0EBF 0EBF 192500 HOME SHOPPING M6 BOUTIQUE FEVRIER 2020</v>
          </cell>
          <cell r="G799">
            <v>43889</v>
          </cell>
          <cell r="H799">
            <v>5</v>
          </cell>
          <cell r="I799">
            <v>137</v>
          </cell>
          <cell r="J799">
            <v>10.96</v>
          </cell>
          <cell r="K799">
            <v>2</v>
          </cell>
          <cell r="L799">
            <v>0</v>
          </cell>
          <cell r="M799" t="str">
            <v>CE16 LISSES</v>
          </cell>
          <cell r="N799" t="str">
            <v>A enlever à CE16 LISSES vers 117 - ETAMPES</v>
          </cell>
          <cell r="O799" t="str">
            <v>AH0000034998</v>
          </cell>
          <cell r="P799" t="str">
            <v>AH0000034999</v>
          </cell>
        </row>
        <row r="800">
          <cell r="A800" t="str">
            <v>ARTENAY</v>
          </cell>
          <cell r="B800" t="str">
            <v>ILE DE FRANCE</v>
          </cell>
          <cell r="C800" t="str">
            <v>117</v>
          </cell>
          <cell r="D800" t="str">
            <v>117</v>
          </cell>
          <cell r="E800" t="str">
            <v>ETAMPES</v>
          </cell>
          <cell r="F800" t="str">
            <v>0F79 0F79 DESBOUIS GRESIL 70132081</v>
          </cell>
          <cell r="G800">
            <v>43889</v>
          </cell>
          <cell r="H800">
            <v>4</v>
          </cell>
          <cell r="I800">
            <v>66</v>
          </cell>
          <cell r="J800">
            <v>5.016</v>
          </cell>
          <cell r="K800">
            <v>2</v>
          </cell>
          <cell r="L800">
            <v>0</v>
          </cell>
          <cell r="M800" t="str">
            <v>CE16 LISSES</v>
          </cell>
          <cell r="N800" t="str">
            <v>A enlever à CE16 LISSES vers 117 - ETAMPES</v>
          </cell>
          <cell r="O800" t="str">
            <v>AH0000034998</v>
          </cell>
          <cell r="P800" t="str">
            <v>AH0000034999</v>
          </cell>
        </row>
        <row r="801">
          <cell r="A801" t="str">
            <v>ARTENAY</v>
          </cell>
          <cell r="B801" t="str">
            <v>ILE DE FRANCE</v>
          </cell>
          <cell r="C801" t="str">
            <v>117</v>
          </cell>
          <cell r="D801" t="str">
            <v>117</v>
          </cell>
          <cell r="E801" t="str">
            <v>ETAMPES</v>
          </cell>
          <cell r="F801" t="str">
            <v>0F7B 0F7B DESBOUIS GRESIL_LOT1_70132091</v>
          </cell>
          <cell r="G801">
            <v>43889</v>
          </cell>
          <cell r="H801">
            <v>1</v>
          </cell>
          <cell r="I801">
            <v>24</v>
          </cell>
          <cell r="J801">
            <v>1.8240000000000001</v>
          </cell>
          <cell r="K801">
            <v>2</v>
          </cell>
          <cell r="L801">
            <v>0</v>
          </cell>
          <cell r="M801" t="str">
            <v>CE16 LISSES</v>
          </cell>
          <cell r="N801" t="str">
            <v>A enlever à CE16 LISSES vers 117 - ETAMPES</v>
          </cell>
          <cell r="O801" t="str">
            <v>AH0000034998</v>
          </cell>
          <cell r="P801" t="str">
            <v>AH0000034999</v>
          </cell>
        </row>
        <row r="802">
          <cell r="A802" t="str">
            <v>ARTENAY</v>
          </cell>
          <cell r="B802" t="str">
            <v>ILE DE FRANCE</v>
          </cell>
          <cell r="C802" t="str">
            <v>117</v>
          </cell>
          <cell r="D802" t="str">
            <v>117</v>
          </cell>
          <cell r="E802" t="str">
            <v>ETAMPES</v>
          </cell>
          <cell r="F802" t="str">
            <v>0F7C 0F7C DESBOUIS GRESIL_LOT2_70132091</v>
          </cell>
          <cell r="G802">
            <v>43889</v>
          </cell>
          <cell r="H802">
            <v>3</v>
          </cell>
          <cell r="I802">
            <v>52</v>
          </cell>
          <cell r="J802">
            <v>3.484</v>
          </cell>
          <cell r="K802">
            <v>2</v>
          </cell>
          <cell r="L802">
            <v>0</v>
          </cell>
          <cell r="M802" t="str">
            <v>CE16 LISSES</v>
          </cell>
          <cell r="N802" t="str">
            <v>A enlever à CE16 LISSES vers 117 - ETAMPES</v>
          </cell>
          <cell r="O802" t="str">
            <v>AH0000034998</v>
          </cell>
          <cell r="P802" t="str">
            <v>AH0000034999</v>
          </cell>
        </row>
        <row r="803">
          <cell r="A803" t="str">
            <v>ARTENAY</v>
          </cell>
          <cell r="B803" t="str">
            <v>ILE DE FRANCE</v>
          </cell>
          <cell r="C803" t="str">
            <v>117</v>
          </cell>
          <cell r="D803" t="str">
            <v>117</v>
          </cell>
          <cell r="E803" t="str">
            <v>ETAMPES</v>
          </cell>
          <cell r="F803" t="str">
            <v>0F7D 0F7D DESBOUIS GRESIL 70132107</v>
          </cell>
          <cell r="G803">
            <v>43889</v>
          </cell>
          <cell r="H803">
            <v>3</v>
          </cell>
          <cell r="I803">
            <v>49</v>
          </cell>
          <cell r="J803">
            <v>3.7240000000000002</v>
          </cell>
          <cell r="K803">
            <v>2</v>
          </cell>
          <cell r="L803">
            <v>0</v>
          </cell>
          <cell r="M803" t="str">
            <v>CE16 LISSES</v>
          </cell>
          <cell r="N803" t="str">
            <v>A enlever à CE16 LISSES vers 117 - ETAMPES</v>
          </cell>
          <cell r="O803" t="str">
            <v>AH0000034998</v>
          </cell>
          <cell r="P803" t="str">
            <v>AH0000034999</v>
          </cell>
        </row>
        <row r="804">
          <cell r="A804" t="str">
            <v>ARTENAY</v>
          </cell>
          <cell r="B804" t="str">
            <v>ILE DE FRANCE</v>
          </cell>
          <cell r="C804" t="str">
            <v>117</v>
          </cell>
          <cell r="D804" t="str">
            <v>117</v>
          </cell>
          <cell r="E804" t="str">
            <v>ETAMPES</v>
          </cell>
          <cell r="F804" t="str">
            <v>0FER 0FER 56146 ATELIER REUNIS</v>
          </cell>
          <cell r="G804">
            <v>43888</v>
          </cell>
          <cell r="H804">
            <v>1</v>
          </cell>
          <cell r="I804">
            <v>39</v>
          </cell>
          <cell r="J804">
            <v>2.4569999999999999</v>
          </cell>
          <cell r="K804">
            <v>1</v>
          </cell>
          <cell r="L804">
            <v>0</v>
          </cell>
          <cell r="M804" t="str">
            <v>CE16 LISSES</v>
          </cell>
          <cell r="N804" t="str">
            <v>A enlever à CE16 LISSES vers 117 - ETAMPES</v>
          </cell>
          <cell r="O804" t="str">
            <v>AH0000035201</v>
          </cell>
        </row>
        <row r="805">
          <cell r="A805" t="str">
            <v>ARTENAY</v>
          </cell>
          <cell r="B805" t="str">
            <v>ILE DE FRANCE</v>
          </cell>
          <cell r="C805" t="str">
            <v>117</v>
          </cell>
          <cell r="D805" t="str">
            <v>117</v>
          </cell>
          <cell r="E805" t="str">
            <v>ETAMPES</v>
          </cell>
          <cell r="F805" t="str">
            <v>0FHP 0FHP ENGIE-S_D6_D_Q</v>
          </cell>
          <cell r="G805">
            <v>43888</v>
          </cell>
          <cell r="H805">
            <v>1</v>
          </cell>
          <cell r="I805">
            <v>10</v>
          </cell>
          <cell r="J805">
            <v>0.14799999999999999</v>
          </cell>
          <cell r="K805">
            <v>1</v>
          </cell>
          <cell r="L805">
            <v>0</v>
          </cell>
          <cell r="M805" t="str">
            <v>CE16 LISSES</v>
          </cell>
          <cell r="N805" t="str">
            <v>A enlever à CE16 LISSES vers 117 - ETAMPES</v>
          </cell>
          <cell r="O805" t="str">
            <v>AH0000035201</v>
          </cell>
        </row>
        <row r="806">
          <cell r="A806" t="str">
            <v>ARTENAY</v>
          </cell>
          <cell r="B806" t="str">
            <v>ILE DE FRANCE</v>
          </cell>
          <cell r="C806" t="str">
            <v>117</v>
          </cell>
          <cell r="D806" t="str">
            <v>117</v>
          </cell>
          <cell r="E806" t="str">
            <v>ETAMPES</v>
          </cell>
          <cell r="F806" t="str">
            <v>0F53 0F53 ALINEA</v>
          </cell>
          <cell r="G806">
            <v>43889</v>
          </cell>
          <cell r="H806">
            <v>146</v>
          </cell>
          <cell r="I806">
            <v>1019</v>
          </cell>
          <cell r="J806">
            <v>310.79500000000002</v>
          </cell>
          <cell r="K806">
            <v>0</v>
          </cell>
          <cell r="L806">
            <v>1</v>
          </cell>
          <cell r="M806" t="str">
            <v>CE16 LISSES</v>
          </cell>
          <cell r="N806" t="str">
            <v>A enlever à CE16 LISSES vers 117 - ETAMPES</v>
          </cell>
          <cell r="O806" t="str">
            <v>AH0000034652</v>
          </cell>
        </row>
        <row r="807">
          <cell r="A807" t="str">
            <v>CORBAS</v>
          </cell>
          <cell r="B807" t="str">
            <v>ILE DE FRANCE</v>
          </cell>
          <cell r="C807" t="str">
            <v>117</v>
          </cell>
          <cell r="D807" t="str">
            <v>117</v>
          </cell>
          <cell r="E807" t="str">
            <v>ETAMPES</v>
          </cell>
          <cell r="F807" t="str">
            <v>0FEC 0FEC S10_SFR_Type2</v>
          </cell>
          <cell r="G807">
            <v>43887</v>
          </cell>
          <cell r="H807">
            <v>1</v>
          </cell>
          <cell r="I807">
            <v>45</v>
          </cell>
          <cell r="J807">
            <v>0.41399999999999998</v>
          </cell>
          <cell r="K807">
            <v>1</v>
          </cell>
          <cell r="L807">
            <v>0</v>
          </cell>
          <cell r="M807" t="str">
            <v>CE16 LISSES</v>
          </cell>
          <cell r="N807" t="str">
            <v>A enlever à CE16 LISSES vers 117 - ETAMPES</v>
          </cell>
          <cell r="O807" t="str">
            <v>KS0000010194</v>
          </cell>
        </row>
        <row r="808">
          <cell r="A808" t="str">
            <v>CORBAS</v>
          </cell>
          <cell r="B808" t="str">
            <v>ILE DE FRANCE</v>
          </cell>
          <cell r="C808" t="str">
            <v>117</v>
          </cell>
          <cell r="D808" t="str">
            <v>117</v>
          </cell>
          <cell r="E808" t="str">
            <v>ETAMPES</v>
          </cell>
          <cell r="F808" t="str">
            <v>0FGD 0FGD S10_SFR_Type2</v>
          </cell>
          <cell r="G808">
            <v>43887</v>
          </cell>
          <cell r="H808">
            <v>1</v>
          </cell>
          <cell r="I808">
            <v>54</v>
          </cell>
          <cell r="J808">
            <v>0.50219999999999998</v>
          </cell>
          <cell r="K808">
            <v>1</v>
          </cell>
          <cell r="L808">
            <v>0</v>
          </cell>
          <cell r="M808" t="str">
            <v>CE16 LISSES</v>
          </cell>
          <cell r="N808" t="str">
            <v>A enlever à CE16 LISSES vers 117 - ETAMPES</v>
          </cell>
          <cell r="O808" t="str">
            <v>KS0000010194</v>
          </cell>
        </row>
        <row r="809">
          <cell r="A809" t="str">
            <v>CORBAS</v>
          </cell>
          <cell r="B809" t="str">
            <v>ILE DE FRANCE</v>
          </cell>
          <cell r="C809" t="str">
            <v>117</v>
          </cell>
          <cell r="D809" t="str">
            <v>117</v>
          </cell>
          <cell r="E809" t="str">
            <v>ETAMPES</v>
          </cell>
          <cell r="F809" t="str">
            <v>0FK8 0FK8 S10_SFR_Type2</v>
          </cell>
          <cell r="G809">
            <v>43887</v>
          </cell>
          <cell r="H809">
            <v>1</v>
          </cell>
          <cell r="I809">
            <v>51</v>
          </cell>
          <cell r="J809">
            <v>0.49469999999999997</v>
          </cell>
          <cell r="K809">
            <v>1</v>
          </cell>
          <cell r="L809">
            <v>0</v>
          </cell>
          <cell r="M809" t="str">
            <v>CE16 LISSES</v>
          </cell>
          <cell r="N809" t="str">
            <v>A enlever à CE16 LISSES vers 117 - ETAMPES</v>
          </cell>
          <cell r="O809" t="str">
            <v>KS0000010194</v>
          </cell>
        </row>
        <row r="810">
          <cell r="A810" t="str">
            <v>ARTENAY</v>
          </cell>
          <cell r="B810" t="str">
            <v>ILE DE FRANCE</v>
          </cell>
          <cell r="C810" t="str">
            <v>117</v>
          </cell>
          <cell r="D810" t="str">
            <v>218</v>
          </cell>
          <cell r="E810" t="str">
            <v>NEMOURS</v>
          </cell>
          <cell r="F810" t="str">
            <v>0EBF 0EBF 192500 HOME SHOPPING M6 BOUTIQUE FEVRIER 2020</v>
          </cell>
          <cell r="G810">
            <v>43889</v>
          </cell>
          <cell r="H810">
            <v>3</v>
          </cell>
          <cell r="I810">
            <v>96</v>
          </cell>
          <cell r="J810">
            <v>7.68</v>
          </cell>
          <cell r="K810">
            <v>1</v>
          </cell>
          <cell r="L810">
            <v>0</v>
          </cell>
          <cell r="M810" t="str">
            <v>CE16 LISSES</v>
          </cell>
          <cell r="N810" t="str">
            <v>A enlever à CE16 LISSES vers 117 - ETAMPES</v>
          </cell>
          <cell r="O810" t="str">
            <v>AH0000035012</v>
          </cell>
        </row>
        <row r="811">
          <cell r="A811" t="str">
            <v>ARTENAY</v>
          </cell>
          <cell r="B811" t="str">
            <v>ILE DE FRANCE</v>
          </cell>
          <cell r="C811" t="str">
            <v>117</v>
          </cell>
          <cell r="D811" t="str">
            <v>218</v>
          </cell>
          <cell r="E811" t="str">
            <v>NEMOURS</v>
          </cell>
          <cell r="F811" t="str">
            <v>0F79 0F79 DESBOUIS GRESIL 70132081</v>
          </cell>
          <cell r="G811">
            <v>43889</v>
          </cell>
          <cell r="H811">
            <v>3</v>
          </cell>
          <cell r="I811">
            <v>63</v>
          </cell>
          <cell r="J811">
            <v>4.7880000000000003</v>
          </cell>
          <cell r="K811">
            <v>1</v>
          </cell>
          <cell r="L811">
            <v>0</v>
          </cell>
          <cell r="M811" t="str">
            <v>CE16 LISSES</v>
          </cell>
          <cell r="N811" t="str">
            <v>A enlever à CE16 LISSES vers 117 - ETAMPES</v>
          </cell>
          <cell r="O811" t="str">
            <v>AH0000035012</v>
          </cell>
        </row>
        <row r="812">
          <cell r="A812" t="str">
            <v>ARTENAY</v>
          </cell>
          <cell r="B812" t="str">
            <v>ILE DE FRANCE</v>
          </cell>
          <cell r="C812" t="str">
            <v>117</v>
          </cell>
          <cell r="D812" t="str">
            <v>218</v>
          </cell>
          <cell r="E812" t="str">
            <v>NEMOURS</v>
          </cell>
          <cell r="F812" t="str">
            <v>0F7B 0F7B DESBOUIS GRESIL_LOT1_70132091</v>
          </cell>
          <cell r="G812">
            <v>43889</v>
          </cell>
          <cell r="H812">
            <v>1</v>
          </cell>
          <cell r="I812">
            <v>15</v>
          </cell>
          <cell r="J812">
            <v>1.1399999999999999</v>
          </cell>
          <cell r="K812">
            <v>1</v>
          </cell>
          <cell r="L812">
            <v>0</v>
          </cell>
          <cell r="M812" t="str">
            <v>CE16 LISSES</v>
          </cell>
          <cell r="N812" t="str">
            <v>A enlever à CE16 LISSES vers 117 - ETAMPES</v>
          </cell>
          <cell r="O812" t="str">
            <v>AH0000035012</v>
          </cell>
        </row>
        <row r="813">
          <cell r="A813" t="str">
            <v>ARTENAY</v>
          </cell>
          <cell r="B813" t="str">
            <v>ILE DE FRANCE</v>
          </cell>
          <cell r="C813" t="str">
            <v>117</v>
          </cell>
          <cell r="D813" t="str">
            <v>218</v>
          </cell>
          <cell r="E813" t="str">
            <v>NEMOURS</v>
          </cell>
          <cell r="F813" t="str">
            <v>0F7C 0F7C DESBOUIS GRESIL_LOT2_70132091</v>
          </cell>
          <cell r="G813">
            <v>43889</v>
          </cell>
          <cell r="H813">
            <v>2</v>
          </cell>
          <cell r="I813">
            <v>47</v>
          </cell>
          <cell r="J813">
            <v>3.149</v>
          </cell>
          <cell r="K813">
            <v>1</v>
          </cell>
          <cell r="L813">
            <v>0</v>
          </cell>
          <cell r="M813" t="str">
            <v>CE16 LISSES</v>
          </cell>
          <cell r="N813" t="str">
            <v>A enlever à CE16 LISSES vers 117 - ETAMPES</v>
          </cell>
          <cell r="O813" t="str">
            <v>AH0000035012</v>
          </cell>
        </row>
        <row r="814">
          <cell r="A814" t="str">
            <v>ARTENAY</v>
          </cell>
          <cell r="B814" t="str">
            <v>ILE DE FRANCE</v>
          </cell>
          <cell r="C814" t="str">
            <v>117</v>
          </cell>
          <cell r="D814" t="str">
            <v>218</v>
          </cell>
          <cell r="E814" t="str">
            <v>NEMOURS</v>
          </cell>
          <cell r="F814" t="str">
            <v>0F7D 0F7D DESBOUIS GRESIL 70132107</v>
          </cell>
          <cell r="G814">
            <v>43889</v>
          </cell>
          <cell r="H814">
            <v>3</v>
          </cell>
          <cell r="I814">
            <v>56</v>
          </cell>
          <cell r="J814">
            <v>4.2560000000000002</v>
          </cell>
          <cell r="K814">
            <v>1</v>
          </cell>
          <cell r="L814">
            <v>0</v>
          </cell>
          <cell r="M814" t="str">
            <v>CE16 LISSES</v>
          </cell>
          <cell r="N814" t="str">
            <v>A enlever à CE16 LISSES vers 117 - ETAMPES</v>
          </cell>
          <cell r="O814" t="str">
            <v>AH0000035012</v>
          </cell>
        </row>
        <row r="815">
          <cell r="A815" t="str">
            <v>ARTENAY</v>
          </cell>
          <cell r="B815" t="str">
            <v>ILE DE FRANCE</v>
          </cell>
          <cell r="C815" t="str">
            <v>117</v>
          </cell>
          <cell r="D815" t="str">
            <v>218</v>
          </cell>
          <cell r="E815" t="str">
            <v>NEMOURS</v>
          </cell>
          <cell r="F815" t="str">
            <v>0FER 0FER 56146 ATELIER REUNIS</v>
          </cell>
          <cell r="G815">
            <v>43888</v>
          </cell>
          <cell r="H815">
            <v>4</v>
          </cell>
          <cell r="I815">
            <v>148</v>
          </cell>
          <cell r="J815">
            <v>9.3239999999999998</v>
          </cell>
          <cell r="K815">
            <v>1</v>
          </cell>
          <cell r="L815">
            <v>0</v>
          </cell>
          <cell r="M815" t="str">
            <v>CE16 LISSES</v>
          </cell>
          <cell r="N815" t="str">
            <v>A enlever à CE16 LISSES vers 117 - ETAMPES</v>
          </cell>
          <cell r="O815" t="str">
            <v>AH0000035201</v>
          </cell>
        </row>
        <row r="816">
          <cell r="A816" t="str">
            <v>ARTENAY</v>
          </cell>
          <cell r="B816" t="str">
            <v>ILE DE FRANCE</v>
          </cell>
          <cell r="C816" t="str">
            <v>117</v>
          </cell>
          <cell r="D816" t="str">
            <v>218</v>
          </cell>
          <cell r="E816" t="str">
            <v>NEMOURS</v>
          </cell>
          <cell r="F816" t="str">
            <v>0FHP 0FHP ENGIE-S_D6_D_Q</v>
          </cell>
          <cell r="G816">
            <v>43888</v>
          </cell>
          <cell r="H816">
            <v>1</v>
          </cell>
          <cell r="I816">
            <v>6</v>
          </cell>
          <cell r="J816">
            <v>8.8800000000000004E-2</v>
          </cell>
          <cell r="K816">
            <v>1</v>
          </cell>
          <cell r="L816">
            <v>0</v>
          </cell>
          <cell r="M816" t="str">
            <v>CE16 LISSES</v>
          </cell>
          <cell r="N816" t="str">
            <v>A enlever à CE16 LISSES vers 117 - ETAMPES</v>
          </cell>
          <cell r="O816" t="str">
            <v>AH0000035201</v>
          </cell>
        </row>
        <row r="817">
          <cell r="A817" t="str">
            <v>ARTENAY</v>
          </cell>
          <cell r="B817" t="str">
            <v>ILE DE FRANCE</v>
          </cell>
          <cell r="C817" t="str">
            <v>117</v>
          </cell>
          <cell r="D817" t="str">
            <v>218</v>
          </cell>
          <cell r="E817" t="str">
            <v>NEMOURS</v>
          </cell>
          <cell r="F817" t="str">
            <v>0F53 0F53 ALINEA</v>
          </cell>
          <cell r="G817">
            <v>43889</v>
          </cell>
          <cell r="H817">
            <v>103</v>
          </cell>
          <cell r="I817">
            <v>566</v>
          </cell>
          <cell r="J817">
            <v>172.63</v>
          </cell>
          <cell r="K817">
            <v>0</v>
          </cell>
          <cell r="L817">
            <v>1</v>
          </cell>
          <cell r="M817" t="str">
            <v>CE16 LISSES</v>
          </cell>
          <cell r="N817" t="str">
            <v>A enlever à CE16 LISSES vers 117 - ETAMPES</v>
          </cell>
          <cell r="O817" t="str">
            <v>AH0000034669</v>
          </cell>
        </row>
        <row r="818">
          <cell r="A818" t="str">
            <v>CORBAS</v>
          </cell>
          <cell r="B818" t="str">
            <v>ILE DE FRANCE</v>
          </cell>
          <cell r="C818" t="str">
            <v>117</v>
          </cell>
          <cell r="D818" t="str">
            <v>218</v>
          </cell>
          <cell r="E818" t="str">
            <v>NEMOURS</v>
          </cell>
          <cell r="F818" t="str">
            <v>0FEC 0FEC S10_SFR_Type2</v>
          </cell>
          <cell r="G818">
            <v>43887</v>
          </cell>
          <cell r="H818">
            <v>1</v>
          </cell>
          <cell r="I818">
            <v>89</v>
          </cell>
          <cell r="J818">
            <v>0.81879999999999997</v>
          </cell>
          <cell r="K818">
            <v>1</v>
          </cell>
          <cell r="L818">
            <v>0</v>
          </cell>
          <cell r="M818" t="str">
            <v>CE16 LISSES</v>
          </cell>
          <cell r="N818" t="str">
            <v>A enlever à CE16 LISSES vers 117 - ETAMPES</v>
          </cell>
          <cell r="O818" t="str">
            <v>KS0000010194</v>
          </cell>
        </row>
        <row r="819">
          <cell r="A819" t="str">
            <v>CORBAS</v>
          </cell>
          <cell r="B819" t="str">
            <v>ILE DE FRANCE</v>
          </cell>
          <cell r="C819" t="str">
            <v>117</v>
          </cell>
          <cell r="D819" t="str">
            <v>218</v>
          </cell>
          <cell r="E819" t="str">
            <v>NEMOURS</v>
          </cell>
          <cell r="F819" t="str">
            <v>0FGD 0FGD S10_SFR_Type2</v>
          </cell>
          <cell r="G819">
            <v>43887</v>
          </cell>
          <cell r="H819">
            <v>1</v>
          </cell>
          <cell r="I819">
            <v>79</v>
          </cell>
          <cell r="J819">
            <v>0.73470000000000002</v>
          </cell>
          <cell r="K819">
            <v>1</v>
          </cell>
          <cell r="L819">
            <v>0</v>
          </cell>
          <cell r="M819" t="str">
            <v>CE16 LISSES</v>
          </cell>
          <cell r="N819" t="str">
            <v>A enlever à CE16 LISSES vers 117 - ETAMPES</v>
          </cell>
          <cell r="O819" t="str">
            <v>KS0000010194</v>
          </cell>
        </row>
        <row r="820">
          <cell r="A820" t="str">
            <v>CORBAS</v>
          </cell>
          <cell r="B820" t="str">
            <v>ILE DE FRANCE</v>
          </cell>
          <cell r="C820" t="str">
            <v>117</v>
          </cell>
          <cell r="D820" t="str">
            <v>218</v>
          </cell>
          <cell r="E820" t="str">
            <v>NEMOURS</v>
          </cell>
          <cell r="F820" t="str">
            <v>0FK8 0FK8 S10_SFR_Type2</v>
          </cell>
          <cell r="G820">
            <v>43887</v>
          </cell>
          <cell r="H820">
            <v>1</v>
          </cell>
          <cell r="I820">
            <v>48</v>
          </cell>
          <cell r="J820">
            <v>0.46560000000000001</v>
          </cell>
          <cell r="K820">
            <v>1</v>
          </cell>
          <cell r="L820">
            <v>0</v>
          </cell>
          <cell r="M820" t="str">
            <v>CE16 LISSES</v>
          </cell>
          <cell r="N820" t="str">
            <v>A enlever à CE16 LISSES vers 117 - ETAMPES</v>
          </cell>
          <cell r="O820" t="str">
            <v>KS0000010194</v>
          </cell>
        </row>
        <row r="821">
          <cell r="A821" t="str">
            <v>ARTENAY</v>
          </cell>
          <cell r="B821" t="str">
            <v>ILE DE FRANCE</v>
          </cell>
          <cell r="C821" t="str">
            <v>118</v>
          </cell>
          <cell r="D821" t="str">
            <v>107</v>
          </cell>
          <cell r="E821" t="str">
            <v>MONTARGIS</v>
          </cell>
          <cell r="F821" t="str">
            <v>0EBF 0EBF 192500 HOME SHOPPING M6 BOUTIQUE FEVRIER 2020</v>
          </cell>
          <cell r="G821">
            <v>43889</v>
          </cell>
          <cell r="H821">
            <v>8</v>
          </cell>
          <cell r="I821">
            <v>177</v>
          </cell>
          <cell r="J821">
            <v>14.16</v>
          </cell>
          <cell r="K821">
            <v>2</v>
          </cell>
          <cell r="L821">
            <v>0</v>
          </cell>
          <cell r="M821" t="str">
            <v>CE03 ORLEANS</v>
          </cell>
          <cell r="N821" t="str">
            <v>A enlever à CE03 ORLEANS vers 118 - ORLEANS</v>
          </cell>
          <cell r="O821" t="str">
            <v>AH0000034993</v>
          </cell>
          <cell r="P821" t="str">
            <v>AH0000034994</v>
          </cell>
        </row>
        <row r="822">
          <cell r="A822" t="str">
            <v>ARTENAY</v>
          </cell>
          <cell r="B822" t="str">
            <v>ILE DE FRANCE</v>
          </cell>
          <cell r="C822" t="str">
            <v>118</v>
          </cell>
          <cell r="D822" t="str">
            <v>107</v>
          </cell>
          <cell r="E822" t="str">
            <v>MONTARGIS</v>
          </cell>
          <cell r="F822" t="str">
            <v>0F79 0F79 DESBOUIS GRESIL 70132081</v>
          </cell>
          <cell r="G822">
            <v>43889</v>
          </cell>
          <cell r="H822">
            <v>3</v>
          </cell>
          <cell r="I822">
            <v>69</v>
          </cell>
          <cell r="J822">
            <v>5.2439999999999998</v>
          </cell>
          <cell r="K822">
            <v>2</v>
          </cell>
          <cell r="L822">
            <v>0</v>
          </cell>
          <cell r="M822" t="str">
            <v>CE03 ORLEANS</v>
          </cell>
          <cell r="N822" t="str">
            <v>A enlever à CE03 ORLEANS vers 118 - ORLEANS</v>
          </cell>
          <cell r="O822" t="str">
            <v>AH0000034993</v>
          </cell>
          <cell r="P822" t="str">
            <v>AH0000034994</v>
          </cell>
        </row>
        <row r="823">
          <cell r="A823" t="str">
            <v>ARTENAY</v>
          </cell>
          <cell r="B823" t="str">
            <v>ILE DE FRANCE</v>
          </cell>
          <cell r="C823" t="str">
            <v>118</v>
          </cell>
          <cell r="D823" t="str">
            <v>107</v>
          </cell>
          <cell r="E823" t="str">
            <v>MONTARGIS</v>
          </cell>
          <cell r="F823" t="str">
            <v>0F7B 0F7B DESBOUIS GRESIL_LOT1_70132091</v>
          </cell>
          <cell r="G823">
            <v>43889</v>
          </cell>
          <cell r="H823">
            <v>1</v>
          </cell>
          <cell r="I823">
            <v>16</v>
          </cell>
          <cell r="J823">
            <v>1.216</v>
          </cell>
          <cell r="K823">
            <v>2</v>
          </cell>
          <cell r="L823">
            <v>0</v>
          </cell>
          <cell r="M823" t="str">
            <v>CE03 ORLEANS</v>
          </cell>
          <cell r="N823" t="str">
            <v>A enlever à CE03 ORLEANS vers 118 - ORLEANS</v>
          </cell>
          <cell r="O823" t="str">
            <v>AH0000034993</v>
          </cell>
          <cell r="P823" t="str">
            <v>AH0000034994</v>
          </cell>
        </row>
        <row r="824">
          <cell r="A824" t="str">
            <v>ARTENAY</v>
          </cell>
          <cell r="B824" t="str">
            <v>ILE DE FRANCE</v>
          </cell>
          <cell r="C824" t="str">
            <v>118</v>
          </cell>
          <cell r="D824" t="str">
            <v>107</v>
          </cell>
          <cell r="E824" t="str">
            <v>MONTARGIS</v>
          </cell>
          <cell r="F824" t="str">
            <v>0F7C 0F7C DESBOUIS GRESIL_LOT2_70132091</v>
          </cell>
          <cell r="G824">
            <v>43889</v>
          </cell>
          <cell r="H824">
            <v>3</v>
          </cell>
          <cell r="I824">
            <v>50</v>
          </cell>
          <cell r="J824">
            <v>3.35</v>
          </cell>
          <cell r="K824">
            <v>2</v>
          </cell>
          <cell r="L824">
            <v>0</v>
          </cell>
          <cell r="M824" t="str">
            <v>CE03 ORLEANS</v>
          </cell>
          <cell r="N824" t="str">
            <v>A enlever à CE03 ORLEANS vers 118 - ORLEANS</v>
          </cell>
          <cell r="O824" t="str">
            <v>AH0000034993</v>
          </cell>
          <cell r="P824" t="str">
            <v>AH0000034994</v>
          </cell>
        </row>
        <row r="825">
          <cell r="A825" t="str">
            <v>ARTENAY</v>
          </cell>
          <cell r="B825" t="str">
            <v>ILE DE FRANCE</v>
          </cell>
          <cell r="C825" t="str">
            <v>118</v>
          </cell>
          <cell r="D825" t="str">
            <v>107</v>
          </cell>
          <cell r="E825" t="str">
            <v>MONTARGIS</v>
          </cell>
          <cell r="F825" t="str">
            <v>0F7D 0F7D DESBOUIS GRESIL 70132107</v>
          </cell>
          <cell r="G825">
            <v>43889</v>
          </cell>
          <cell r="H825">
            <v>3</v>
          </cell>
          <cell r="I825">
            <v>58</v>
          </cell>
          <cell r="J825">
            <v>4.4080000000000004</v>
          </cell>
          <cell r="K825">
            <v>2</v>
          </cell>
          <cell r="L825">
            <v>0</v>
          </cell>
          <cell r="M825" t="str">
            <v>CE03 ORLEANS</v>
          </cell>
          <cell r="N825" t="str">
            <v>A enlever à CE03 ORLEANS vers 118 - ORLEANS</v>
          </cell>
          <cell r="O825" t="str">
            <v>AH0000034993</v>
          </cell>
          <cell r="P825" t="str">
            <v>AH0000034994</v>
          </cell>
        </row>
        <row r="826">
          <cell r="A826" t="str">
            <v>ARTENAY</v>
          </cell>
          <cell r="B826" t="str">
            <v>ILE DE FRANCE</v>
          </cell>
          <cell r="C826" t="str">
            <v>118</v>
          </cell>
          <cell r="D826" t="str">
            <v>107</v>
          </cell>
          <cell r="E826" t="str">
            <v>MONTARGIS</v>
          </cell>
          <cell r="F826" t="str">
            <v>0FER 0FER 56146 ATELIER REUNIS</v>
          </cell>
          <cell r="G826">
            <v>43888</v>
          </cell>
          <cell r="H826">
            <v>2</v>
          </cell>
          <cell r="I826">
            <v>50</v>
          </cell>
          <cell r="J826">
            <v>3.15</v>
          </cell>
          <cell r="K826">
            <v>1</v>
          </cell>
          <cell r="L826">
            <v>0</v>
          </cell>
          <cell r="M826" t="str">
            <v>CE03 ORLEANS</v>
          </cell>
          <cell r="N826" t="str">
            <v>A enlever à CE03 ORLEANS vers 118 - ORLEANS</v>
          </cell>
          <cell r="O826" t="str">
            <v>AH0000035198</v>
          </cell>
        </row>
        <row r="827">
          <cell r="A827" t="str">
            <v>ARTENAY</v>
          </cell>
          <cell r="B827" t="str">
            <v>ILE DE FRANCE</v>
          </cell>
          <cell r="C827" t="str">
            <v>118</v>
          </cell>
          <cell r="D827" t="str">
            <v>107</v>
          </cell>
          <cell r="E827" t="str">
            <v>MONTARGIS</v>
          </cell>
          <cell r="F827" t="str">
            <v>0FHP 0FHP ENGIE-S_D6_D_Q</v>
          </cell>
          <cell r="G827">
            <v>43888</v>
          </cell>
          <cell r="H827">
            <v>1</v>
          </cell>
          <cell r="I827">
            <v>25</v>
          </cell>
          <cell r="J827">
            <v>0.37</v>
          </cell>
          <cell r="K827">
            <v>1</v>
          </cell>
          <cell r="L827">
            <v>0</v>
          </cell>
          <cell r="M827" t="str">
            <v>CE03 ORLEANS</v>
          </cell>
          <cell r="N827" t="str">
            <v>A enlever à CE03 ORLEANS vers 118 - ORLEANS</v>
          </cell>
          <cell r="O827" t="str">
            <v>AH0000035198</v>
          </cell>
        </row>
        <row r="828">
          <cell r="A828" t="str">
            <v>ARTENAY</v>
          </cell>
          <cell r="B828" t="str">
            <v>ILE DE FRANCE</v>
          </cell>
          <cell r="C828" t="str">
            <v>118</v>
          </cell>
          <cell r="D828" t="str">
            <v>107</v>
          </cell>
          <cell r="E828" t="str">
            <v>MONTARGIS</v>
          </cell>
          <cell r="F828" t="str">
            <v>0F53 0F53 ALINEA</v>
          </cell>
          <cell r="G828">
            <v>43889</v>
          </cell>
          <cell r="H828">
            <v>40</v>
          </cell>
          <cell r="I828">
            <v>118</v>
          </cell>
          <cell r="J828">
            <v>35.99</v>
          </cell>
          <cell r="K828">
            <v>2</v>
          </cell>
          <cell r="L828">
            <v>0</v>
          </cell>
          <cell r="M828" t="str">
            <v>CE03 ORLEANS</v>
          </cell>
          <cell r="N828" t="str">
            <v>A enlever à CE03 ORLEANS vers 118 - ORLEANS</v>
          </cell>
          <cell r="O828" t="str">
            <v>AH0000034640</v>
          </cell>
          <cell r="P828" t="str">
            <v>AH0000034641</v>
          </cell>
        </row>
        <row r="829">
          <cell r="A829" t="str">
            <v>CORBAS</v>
          </cell>
          <cell r="B829" t="str">
            <v>ILE DE FRANCE</v>
          </cell>
          <cell r="C829" t="str">
            <v>118</v>
          </cell>
          <cell r="D829" t="str">
            <v>107</v>
          </cell>
          <cell r="E829" t="str">
            <v>MONTARGIS</v>
          </cell>
          <cell r="F829" t="str">
            <v>0FEC 0FEC S10_SFR_Type2</v>
          </cell>
          <cell r="G829">
            <v>43887</v>
          </cell>
          <cell r="H829">
            <v>1</v>
          </cell>
          <cell r="I829">
            <v>129</v>
          </cell>
          <cell r="J829">
            <v>1.1868000000000001</v>
          </cell>
          <cell r="K829">
            <v>1</v>
          </cell>
          <cell r="L829">
            <v>0</v>
          </cell>
          <cell r="M829" t="str">
            <v>CE03 ORLEANS</v>
          </cell>
          <cell r="N829" t="str">
            <v>A enlever à CE03 ORLEANS vers 118 - ORLEANS</v>
          </cell>
          <cell r="O829" t="str">
            <v>KS0000010191</v>
          </cell>
        </row>
        <row r="830">
          <cell r="A830" t="str">
            <v>CORBAS</v>
          </cell>
          <cell r="B830" t="str">
            <v>ILE DE FRANCE</v>
          </cell>
          <cell r="C830" t="str">
            <v>118</v>
          </cell>
          <cell r="D830" t="str">
            <v>107</v>
          </cell>
          <cell r="E830" t="str">
            <v>MONTARGIS</v>
          </cell>
          <cell r="F830" t="str">
            <v>0FGD 0FGD S10_SFR_Type2</v>
          </cell>
          <cell r="G830">
            <v>43887</v>
          </cell>
          <cell r="H830">
            <v>1</v>
          </cell>
          <cell r="I830">
            <v>98</v>
          </cell>
          <cell r="J830">
            <v>0.91139999999999999</v>
          </cell>
          <cell r="K830">
            <v>1</v>
          </cell>
          <cell r="L830">
            <v>0</v>
          </cell>
          <cell r="M830" t="str">
            <v>CE03 ORLEANS</v>
          </cell>
          <cell r="N830" t="str">
            <v>A enlever à CE03 ORLEANS vers 118 - ORLEANS</v>
          </cell>
          <cell r="O830" t="str">
            <v>KS0000010191</v>
          </cell>
        </row>
        <row r="831">
          <cell r="A831" t="str">
            <v>CORBAS</v>
          </cell>
          <cell r="B831" t="str">
            <v>ILE DE FRANCE</v>
          </cell>
          <cell r="C831" t="str">
            <v>118</v>
          </cell>
          <cell r="D831" t="str">
            <v>107</v>
          </cell>
          <cell r="E831" t="str">
            <v>MONTARGIS</v>
          </cell>
          <cell r="F831" t="str">
            <v>0FK8 0FK8 S10_SFR_Type2</v>
          </cell>
          <cell r="G831">
            <v>43887</v>
          </cell>
          <cell r="H831">
            <v>1</v>
          </cell>
          <cell r="I831">
            <v>49</v>
          </cell>
          <cell r="J831">
            <v>0.4753</v>
          </cell>
          <cell r="K831">
            <v>1</v>
          </cell>
          <cell r="L831">
            <v>0</v>
          </cell>
          <cell r="M831" t="str">
            <v>CE03 ORLEANS</v>
          </cell>
          <cell r="N831" t="str">
            <v>A enlever à CE03 ORLEANS vers 118 - ORLEANS</v>
          </cell>
          <cell r="O831" t="str">
            <v>KS0000010191</v>
          </cell>
        </row>
        <row r="832">
          <cell r="A832" t="str">
            <v>ARTENAY</v>
          </cell>
          <cell r="B832" t="str">
            <v>ILE DE FRANCE</v>
          </cell>
          <cell r="C832" t="str">
            <v>118</v>
          </cell>
          <cell r="D832" t="str">
            <v>118</v>
          </cell>
          <cell r="E832" t="str">
            <v>ORLEANS</v>
          </cell>
          <cell r="F832" t="str">
            <v>0EBF 0EBF 192500 HOME SHOPPING M6 BOUTIQUE FEVRIER 2020</v>
          </cell>
          <cell r="G832">
            <v>43889</v>
          </cell>
          <cell r="H832">
            <v>18</v>
          </cell>
          <cell r="I832">
            <v>566</v>
          </cell>
          <cell r="J832">
            <v>45.28</v>
          </cell>
          <cell r="K832">
            <v>0</v>
          </cell>
          <cell r="L832">
            <v>1</v>
          </cell>
          <cell r="M832" t="str">
            <v>CE03 ORLEANS</v>
          </cell>
          <cell r="N832" t="str">
            <v>A enlever à CE03 ORLEANS vers 118 - ORLEANS</v>
          </cell>
          <cell r="O832" t="str">
            <v>AH0000035000</v>
          </cell>
        </row>
        <row r="833">
          <cell r="A833" t="str">
            <v>ARTENAY</v>
          </cell>
          <cell r="B833" t="str">
            <v>ILE DE FRANCE</v>
          </cell>
          <cell r="C833" t="str">
            <v>118</v>
          </cell>
          <cell r="D833" t="str">
            <v>118</v>
          </cell>
          <cell r="E833" t="str">
            <v>ORLEANS</v>
          </cell>
          <cell r="F833" t="str">
            <v>0F79 0F79 DESBOUIS GRESIL 70132081</v>
          </cell>
          <cell r="G833">
            <v>43889</v>
          </cell>
          <cell r="H833">
            <v>28</v>
          </cell>
          <cell r="I833">
            <v>595</v>
          </cell>
          <cell r="J833">
            <v>45.22</v>
          </cell>
          <cell r="K833">
            <v>0</v>
          </cell>
          <cell r="L833">
            <v>1</v>
          </cell>
          <cell r="M833" t="str">
            <v>CE03 ORLEANS</v>
          </cell>
          <cell r="N833" t="str">
            <v>A enlever à CE03 ORLEANS vers 118 - ORLEANS</v>
          </cell>
          <cell r="O833" t="str">
            <v>AH0000035000</v>
          </cell>
        </row>
        <row r="834">
          <cell r="A834" t="str">
            <v>ARTENAY</v>
          </cell>
          <cell r="B834" t="str">
            <v>ILE DE FRANCE</v>
          </cell>
          <cell r="C834" t="str">
            <v>118</v>
          </cell>
          <cell r="D834" t="str">
            <v>118</v>
          </cell>
          <cell r="E834" t="str">
            <v>ORLEANS</v>
          </cell>
          <cell r="F834" t="str">
            <v>0F7B 0F7B DESBOUIS GRESIL_LOT1_70132091</v>
          </cell>
          <cell r="G834">
            <v>43889</v>
          </cell>
          <cell r="H834">
            <v>4</v>
          </cell>
          <cell r="I834">
            <v>123</v>
          </cell>
          <cell r="J834">
            <v>9.3480000000000008</v>
          </cell>
          <cell r="K834">
            <v>0</v>
          </cell>
          <cell r="L834">
            <v>1</v>
          </cell>
          <cell r="M834" t="str">
            <v>CE03 ORLEANS</v>
          </cell>
          <cell r="N834" t="str">
            <v>A enlever à CE03 ORLEANS vers 118 - ORLEANS</v>
          </cell>
          <cell r="O834" t="str">
            <v>AH0000035000</v>
          </cell>
        </row>
        <row r="835">
          <cell r="A835" t="str">
            <v>ARTENAY</v>
          </cell>
          <cell r="B835" t="str">
            <v>ILE DE FRANCE</v>
          </cell>
          <cell r="C835" t="str">
            <v>118</v>
          </cell>
          <cell r="D835" t="str">
            <v>118</v>
          </cell>
          <cell r="E835" t="str">
            <v>ORLEANS</v>
          </cell>
          <cell r="F835" t="str">
            <v>0F7C 0F7C DESBOUIS GRESIL_LOT2_70132091</v>
          </cell>
          <cell r="G835">
            <v>43889</v>
          </cell>
          <cell r="H835">
            <v>18</v>
          </cell>
          <cell r="I835">
            <v>454</v>
          </cell>
          <cell r="J835">
            <v>30.417999999999999</v>
          </cell>
          <cell r="K835">
            <v>0</v>
          </cell>
          <cell r="L835">
            <v>1</v>
          </cell>
          <cell r="M835" t="str">
            <v>CE03 ORLEANS</v>
          </cell>
          <cell r="N835" t="str">
            <v>A enlever à CE03 ORLEANS vers 118 - ORLEANS</v>
          </cell>
          <cell r="O835" t="str">
            <v>AH0000035000</v>
          </cell>
        </row>
        <row r="836">
          <cell r="A836" t="str">
            <v>ARTENAY</v>
          </cell>
          <cell r="B836" t="str">
            <v>ILE DE FRANCE</v>
          </cell>
          <cell r="C836" t="str">
            <v>118</v>
          </cell>
          <cell r="D836" t="str">
            <v>118</v>
          </cell>
          <cell r="E836" t="str">
            <v>ORLEANS</v>
          </cell>
          <cell r="F836" t="str">
            <v>0F7D 0F7D DESBOUIS GRESIL 70132107</v>
          </cell>
          <cell r="G836">
            <v>43889</v>
          </cell>
          <cell r="H836">
            <v>30</v>
          </cell>
          <cell r="I836">
            <v>608</v>
          </cell>
          <cell r="J836">
            <v>46.207999999999998</v>
          </cell>
          <cell r="K836">
            <v>0</v>
          </cell>
          <cell r="L836">
            <v>1</v>
          </cell>
          <cell r="M836" t="str">
            <v>CE03 ORLEANS</v>
          </cell>
          <cell r="N836" t="str">
            <v>A enlever à CE03 ORLEANS vers 118 - ORLEANS</v>
          </cell>
          <cell r="O836" t="str">
            <v>AH0000035000</v>
          </cell>
        </row>
        <row r="837">
          <cell r="A837" t="str">
            <v>ARTENAY</v>
          </cell>
          <cell r="B837" t="str">
            <v>ILE DE FRANCE</v>
          </cell>
          <cell r="C837" t="str">
            <v>118</v>
          </cell>
          <cell r="D837" t="str">
            <v>118</v>
          </cell>
          <cell r="E837" t="str">
            <v>ORLEANS</v>
          </cell>
          <cell r="F837" t="str">
            <v>0FER 0FER 56146 ATELIER REUNIS</v>
          </cell>
          <cell r="G837">
            <v>43888</v>
          </cell>
          <cell r="H837">
            <v>2</v>
          </cell>
          <cell r="I837">
            <v>72</v>
          </cell>
          <cell r="J837">
            <v>4.5359999999999996</v>
          </cell>
          <cell r="K837">
            <v>1</v>
          </cell>
          <cell r="L837">
            <v>0</v>
          </cell>
          <cell r="M837" t="str">
            <v>CE03 ORLEANS</v>
          </cell>
          <cell r="N837" t="str">
            <v>A enlever à CE03 ORLEANS vers 118 - ORLEANS</v>
          </cell>
          <cell r="O837" t="str">
            <v>AH0000035198</v>
          </cell>
        </row>
        <row r="838">
          <cell r="A838" t="str">
            <v>ARTENAY</v>
          </cell>
          <cell r="B838" t="str">
            <v>ILE DE FRANCE</v>
          </cell>
          <cell r="C838" t="str">
            <v>118</v>
          </cell>
          <cell r="D838" t="str">
            <v>118</v>
          </cell>
          <cell r="E838" t="str">
            <v>ORLEANS</v>
          </cell>
          <cell r="F838" t="str">
            <v>0FHP 0FHP ENGIE-S_D6_D_Q</v>
          </cell>
          <cell r="G838">
            <v>43888</v>
          </cell>
          <cell r="H838">
            <v>1</v>
          </cell>
          <cell r="I838">
            <v>47</v>
          </cell>
          <cell r="J838">
            <v>0.6956</v>
          </cell>
          <cell r="K838">
            <v>1</v>
          </cell>
          <cell r="L838">
            <v>0</v>
          </cell>
          <cell r="M838" t="str">
            <v>CE03 ORLEANS</v>
          </cell>
          <cell r="N838" t="str">
            <v>A enlever à CE03 ORLEANS vers 118 - ORLEANS</v>
          </cell>
          <cell r="O838" t="str">
            <v>AH0000035198</v>
          </cell>
        </row>
        <row r="839">
          <cell r="A839" t="str">
            <v>ARTENAY</v>
          </cell>
          <cell r="B839" t="str">
            <v>ILE DE FRANCE</v>
          </cell>
          <cell r="C839" t="str">
            <v>118</v>
          </cell>
          <cell r="D839" t="str">
            <v>118</v>
          </cell>
          <cell r="E839" t="str">
            <v>ORLEANS</v>
          </cell>
          <cell r="F839" t="str">
            <v>0F53 0F53 ALINEA</v>
          </cell>
          <cell r="G839">
            <v>43889</v>
          </cell>
          <cell r="H839">
            <v>120</v>
          </cell>
          <cell r="I839">
            <v>418</v>
          </cell>
          <cell r="J839">
            <v>127.49</v>
          </cell>
          <cell r="K839">
            <v>0</v>
          </cell>
          <cell r="L839">
            <v>1</v>
          </cell>
          <cell r="M839" t="str">
            <v>CE03 ORLEANS</v>
          </cell>
          <cell r="N839" t="str">
            <v>A enlever à CE03 ORLEANS vers 118 - ORLEANS</v>
          </cell>
          <cell r="O839" t="str">
            <v>AH0000034653</v>
          </cell>
        </row>
        <row r="840">
          <cell r="A840" t="str">
            <v>CORBAS</v>
          </cell>
          <cell r="B840" t="str">
            <v>ILE DE FRANCE</v>
          </cell>
          <cell r="C840" t="str">
            <v>118</v>
          </cell>
          <cell r="D840" t="str">
            <v>118</v>
          </cell>
          <cell r="E840" t="str">
            <v>ORLEANS</v>
          </cell>
          <cell r="F840" t="str">
            <v>0FEC 0FEC S10_SFR_Type2</v>
          </cell>
          <cell r="G840">
            <v>43887</v>
          </cell>
          <cell r="H840">
            <v>2</v>
          </cell>
          <cell r="I840">
            <v>388</v>
          </cell>
          <cell r="J840">
            <v>3.5695999999999999</v>
          </cell>
          <cell r="K840">
            <v>1</v>
          </cell>
          <cell r="L840">
            <v>0</v>
          </cell>
          <cell r="M840" t="str">
            <v>CE03 ORLEANS</v>
          </cell>
          <cell r="N840" t="str">
            <v>A enlever à CE03 ORLEANS vers 118 - ORLEANS</v>
          </cell>
          <cell r="O840" t="str">
            <v>KS0000010191</v>
          </cell>
        </row>
        <row r="841">
          <cell r="A841" t="str">
            <v>CORBAS</v>
          </cell>
          <cell r="B841" t="str">
            <v>ILE DE FRANCE</v>
          </cell>
          <cell r="C841" t="str">
            <v>118</v>
          </cell>
          <cell r="D841" t="str">
            <v>118</v>
          </cell>
          <cell r="E841" t="str">
            <v>ORLEANS</v>
          </cell>
          <cell r="F841" t="str">
            <v>0FGD 0FGD S10_SFR_Type2</v>
          </cell>
          <cell r="G841">
            <v>43887</v>
          </cell>
          <cell r="H841">
            <v>2</v>
          </cell>
          <cell r="I841">
            <v>358</v>
          </cell>
          <cell r="J841">
            <v>3.3294000000000001</v>
          </cell>
          <cell r="K841">
            <v>1</v>
          </cell>
          <cell r="L841">
            <v>0</v>
          </cell>
          <cell r="M841" t="str">
            <v>CE03 ORLEANS</v>
          </cell>
          <cell r="N841" t="str">
            <v>A enlever à CE03 ORLEANS vers 118 - ORLEANS</v>
          </cell>
          <cell r="O841" t="str">
            <v>KS0000010191</v>
          </cell>
        </row>
        <row r="842">
          <cell r="A842" t="str">
            <v>CORBAS</v>
          </cell>
          <cell r="B842" t="str">
            <v>ILE DE FRANCE</v>
          </cell>
          <cell r="C842" t="str">
            <v>118</v>
          </cell>
          <cell r="D842" t="str">
            <v>118</v>
          </cell>
          <cell r="E842" t="str">
            <v>ORLEANS</v>
          </cell>
          <cell r="F842" t="str">
            <v>0FK8 0FK8 S10_SFR_Type2</v>
          </cell>
          <cell r="G842">
            <v>43887</v>
          </cell>
          <cell r="H842">
            <v>1</v>
          </cell>
          <cell r="I842">
            <v>203</v>
          </cell>
          <cell r="J842">
            <v>1.9691000000000001</v>
          </cell>
          <cell r="K842">
            <v>1</v>
          </cell>
          <cell r="L842">
            <v>0</v>
          </cell>
          <cell r="M842" t="str">
            <v>CE03 ORLEANS</v>
          </cell>
          <cell r="N842" t="str">
            <v>A enlever à CE03 ORLEANS vers 118 - ORLEANS</v>
          </cell>
          <cell r="O842" t="str">
            <v>KS0000010191</v>
          </cell>
        </row>
        <row r="843">
          <cell r="A843" t="str">
            <v>ARTENAY</v>
          </cell>
          <cell r="B843" t="str">
            <v>ILE DE FRANCE</v>
          </cell>
          <cell r="C843" t="str">
            <v>120</v>
          </cell>
          <cell r="D843" t="str">
            <v>119</v>
          </cell>
          <cell r="E843" t="str">
            <v>MELUN</v>
          </cell>
          <cell r="F843" t="str">
            <v>0EBF 0EBF 192500 HOME SHOPPING M6 BOUTIQUE FEVRIER 2020</v>
          </cell>
          <cell r="G843">
            <v>43889</v>
          </cell>
          <cell r="H843">
            <v>14</v>
          </cell>
          <cell r="I843">
            <v>379</v>
          </cell>
          <cell r="J843">
            <v>30.32</v>
          </cell>
          <cell r="K843">
            <v>0</v>
          </cell>
          <cell r="L843">
            <v>1</v>
          </cell>
          <cell r="M843" t="str">
            <v>CE16 LISSES</v>
          </cell>
          <cell r="N843" t="str">
            <v>A enlever à CE16 LISSES vers 120 - MOISSY</v>
          </cell>
          <cell r="O843" t="str">
            <v>AH0000035001</v>
          </cell>
        </row>
        <row r="844">
          <cell r="A844" t="str">
            <v>ARTENAY</v>
          </cell>
          <cell r="B844" t="str">
            <v>ILE DE FRANCE</v>
          </cell>
          <cell r="C844" t="str">
            <v>120</v>
          </cell>
          <cell r="D844" t="str">
            <v>119</v>
          </cell>
          <cell r="E844" t="str">
            <v>MELUN</v>
          </cell>
          <cell r="F844" t="str">
            <v>0F79 0F79 DESBOUIS GRESIL 70132081</v>
          </cell>
          <cell r="G844">
            <v>43889</v>
          </cell>
          <cell r="H844">
            <v>10</v>
          </cell>
          <cell r="I844">
            <v>213</v>
          </cell>
          <cell r="J844">
            <v>16.187999999999999</v>
          </cell>
          <cell r="K844">
            <v>0</v>
          </cell>
          <cell r="L844">
            <v>1</v>
          </cell>
          <cell r="M844" t="str">
            <v>CE16 LISSES</v>
          </cell>
          <cell r="N844" t="str">
            <v>A enlever à CE16 LISSES vers 120 - MOISSY</v>
          </cell>
          <cell r="O844" t="str">
            <v>AH0000035001</v>
          </cell>
        </row>
        <row r="845">
          <cell r="A845" t="str">
            <v>ARTENAY</v>
          </cell>
          <cell r="B845" t="str">
            <v>ILE DE FRANCE</v>
          </cell>
          <cell r="C845" t="str">
            <v>120</v>
          </cell>
          <cell r="D845" t="str">
            <v>119</v>
          </cell>
          <cell r="E845" t="str">
            <v>MELUN</v>
          </cell>
          <cell r="F845" t="str">
            <v>0F7B 0F7B DESBOUIS GRESIL_LOT1_70132091</v>
          </cell>
          <cell r="G845">
            <v>43889</v>
          </cell>
          <cell r="H845">
            <v>2</v>
          </cell>
          <cell r="I845">
            <v>77</v>
          </cell>
          <cell r="J845">
            <v>5.8520000000000003</v>
          </cell>
          <cell r="K845">
            <v>0</v>
          </cell>
          <cell r="L845">
            <v>1</v>
          </cell>
          <cell r="M845" t="str">
            <v>CE16 LISSES</v>
          </cell>
          <cell r="N845" t="str">
            <v>A enlever à CE16 LISSES vers 120 - MOISSY</v>
          </cell>
          <cell r="O845" t="str">
            <v>AH0000035001</v>
          </cell>
        </row>
        <row r="846">
          <cell r="A846" t="str">
            <v>ARTENAY</v>
          </cell>
          <cell r="B846" t="str">
            <v>ILE DE FRANCE</v>
          </cell>
          <cell r="C846" t="str">
            <v>120</v>
          </cell>
          <cell r="D846" t="str">
            <v>119</v>
          </cell>
          <cell r="E846" t="str">
            <v>MELUN</v>
          </cell>
          <cell r="F846" t="str">
            <v>0F7C 0F7C DESBOUIS GRESIL_LOT2_70132091</v>
          </cell>
          <cell r="G846">
            <v>43889</v>
          </cell>
          <cell r="H846">
            <v>5</v>
          </cell>
          <cell r="I846">
            <v>147</v>
          </cell>
          <cell r="J846">
            <v>9.8490000000000002</v>
          </cell>
          <cell r="K846">
            <v>0</v>
          </cell>
          <cell r="L846">
            <v>1</v>
          </cell>
          <cell r="M846" t="str">
            <v>CE16 LISSES</v>
          </cell>
          <cell r="N846" t="str">
            <v>A enlever à CE16 LISSES vers 120 - MOISSY</v>
          </cell>
          <cell r="O846" t="str">
            <v>AH0000035001</v>
          </cell>
        </row>
        <row r="847">
          <cell r="A847" t="str">
            <v>ARTENAY</v>
          </cell>
          <cell r="B847" t="str">
            <v>ILE DE FRANCE</v>
          </cell>
          <cell r="C847" t="str">
            <v>120</v>
          </cell>
          <cell r="D847" t="str">
            <v>119</v>
          </cell>
          <cell r="E847" t="str">
            <v>MELUN</v>
          </cell>
          <cell r="F847" t="str">
            <v>0F7D 0F7D DESBOUIS GRESIL 70132107</v>
          </cell>
          <cell r="G847">
            <v>43889</v>
          </cell>
          <cell r="H847">
            <v>9</v>
          </cell>
          <cell r="I847">
            <v>210</v>
          </cell>
          <cell r="J847">
            <v>15.96</v>
          </cell>
          <cell r="K847">
            <v>0</v>
          </cell>
          <cell r="L847">
            <v>1</v>
          </cell>
          <cell r="M847" t="str">
            <v>CE16 LISSES</v>
          </cell>
          <cell r="N847" t="str">
            <v>A enlever à CE16 LISSES vers 120 - MOISSY</v>
          </cell>
          <cell r="O847" t="str">
            <v>AH0000035001</v>
          </cell>
        </row>
        <row r="848">
          <cell r="A848" t="str">
            <v>ARTENAY</v>
          </cell>
          <cell r="B848" t="str">
            <v>ILE DE FRANCE</v>
          </cell>
          <cell r="C848" t="str">
            <v>120</v>
          </cell>
          <cell r="D848" t="str">
            <v>119</v>
          </cell>
          <cell r="E848" t="str">
            <v>MELUN</v>
          </cell>
          <cell r="F848" t="str">
            <v>0FER 0FER 56146 ATELIER REUNIS</v>
          </cell>
          <cell r="G848">
            <v>43888</v>
          </cell>
          <cell r="H848">
            <v>9</v>
          </cell>
          <cell r="I848">
            <v>296</v>
          </cell>
          <cell r="J848">
            <v>18.648</v>
          </cell>
          <cell r="K848">
            <v>2</v>
          </cell>
          <cell r="L848">
            <v>0</v>
          </cell>
          <cell r="M848" t="str">
            <v>CE16 LISSES</v>
          </cell>
          <cell r="N848" t="str">
            <v>A enlever à CE16 LISSES vers 120 - MOISSY</v>
          </cell>
          <cell r="O848" t="str">
            <v>AH0000035202</v>
          </cell>
          <cell r="P848" t="str">
            <v>AH0000035203</v>
          </cell>
        </row>
        <row r="849">
          <cell r="A849" t="str">
            <v>ARTENAY</v>
          </cell>
          <cell r="B849" t="str">
            <v>ILE DE FRANCE</v>
          </cell>
          <cell r="C849" t="str">
            <v>120</v>
          </cell>
          <cell r="D849" t="str">
            <v>119</v>
          </cell>
          <cell r="E849" t="str">
            <v>MELUN</v>
          </cell>
          <cell r="F849" t="str">
            <v>0FHP 0FHP ENGIE-S_D6_D_Q</v>
          </cell>
          <cell r="G849">
            <v>43888</v>
          </cell>
          <cell r="H849">
            <v>1</v>
          </cell>
          <cell r="I849">
            <v>19</v>
          </cell>
          <cell r="J849">
            <v>0.28120000000000001</v>
          </cell>
          <cell r="K849">
            <v>2</v>
          </cell>
          <cell r="L849">
            <v>0</v>
          </cell>
          <cell r="M849" t="str">
            <v>CE16 LISSES</v>
          </cell>
          <cell r="N849" t="str">
            <v>A enlever à CE16 LISSES vers 120 - MOISSY</v>
          </cell>
          <cell r="O849" t="str">
            <v>AH0000035202</v>
          </cell>
          <cell r="P849" t="str">
            <v>AH0000035203</v>
          </cell>
        </row>
        <row r="850">
          <cell r="A850" t="str">
            <v>ARTENAY</v>
          </cell>
          <cell r="B850" t="str">
            <v>ILE DE FRANCE</v>
          </cell>
          <cell r="C850" t="str">
            <v>120</v>
          </cell>
          <cell r="D850" t="str">
            <v>119</v>
          </cell>
          <cell r="E850" t="str">
            <v>MELUN</v>
          </cell>
          <cell r="F850" t="str">
            <v>0F53 0F53 ALINEA</v>
          </cell>
          <cell r="G850">
            <v>43889</v>
          </cell>
          <cell r="H850">
            <v>224</v>
          </cell>
          <cell r="I850">
            <v>1634</v>
          </cell>
          <cell r="J850">
            <v>498.37</v>
          </cell>
          <cell r="K850">
            <v>0</v>
          </cell>
          <cell r="L850">
            <v>3</v>
          </cell>
          <cell r="M850" t="str">
            <v>CE16 LISSES</v>
          </cell>
          <cell r="N850" t="str">
            <v>A enlever à CE16 LISSES vers 120 - MOISSY</v>
          </cell>
          <cell r="O850" t="str">
            <v>AH0000034654</v>
          </cell>
          <cell r="P850" t="str">
            <v>AH0000034655</v>
          </cell>
          <cell r="Q850" t="str">
            <v>AH0000034656</v>
          </cell>
        </row>
        <row r="851">
          <cell r="A851" t="str">
            <v>ARTENAY</v>
          </cell>
          <cell r="B851" t="str">
            <v>ILE DE FRANCE</v>
          </cell>
          <cell r="C851" t="str">
            <v>120</v>
          </cell>
          <cell r="D851" t="str">
            <v>119</v>
          </cell>
          <cell r="E851" t="str">
            <v>MELUN</v>
          </cell>
          <cell r="F851" t="str">
            <v>0F53 0F53 ALINEA</v>
          </cell>
          <cell r="G851">
            <v>43889</v>
          </cell>
          <cell r="H851">
            <v>58</v>
          </cell>
          <cell r="I851">
            <v>416</v>
          </cell>
          <cell r="J851">
            <v>126.88</v>
          </cell>
          <cell r="K851">
            <v>0</v>
          </cell>
          <cell r="L851">
            <v>3</v>
          </cell>
          <cell r="M851" t="str">
            <v>CE16 LISSES</v>
          </cell>
          <cell r="N851" t="str">
            <v>A enlever à CE16 LISSES vers 120 - MOISSY</v>
          </cell>
          <cell r="O851" t="str">
            <v>AH0000034654</v>
          </cell>
          <cell r="P851" t="str">
            <v>AH0000034655</v>
          </cell>
          <cell r="Q851" t="str">
            <v>AH0000034656</v>
          </cell>
        </row>
        <row r="852">
          <cell r="A852" t="str">
            <v>ARTENAY</v>
          </cell>
          <cell r="B852" t="str">
            <v>ILE DE FRANCE</v>
          </cell>
          <cell r="C852" t="str">
            <v>120</v>
          </cell>
          <cell r="D852" t="str">
            <v>119</v>
          </cell>
          <cell r="E852" t="str">
            <v>MELUN</v>
          </cell>
          <cell r="F852" t="str">
            <v>0F53 0F53 ALINEA</v>
          </cell>
          <cell r="G852">
            <v>43889</v>
          </cell>
          <cell r="H852">
            <v>146</v>
          </cell>
          <cell r="I852">
            <v>1045</v>
          </cell>
          <cell r="J852">
            <v>318.72500000000002</v>
          </cell>
          <cell r="K852">
            <v>0</v>
          </cell>
          <cell r="L852">
            <v>3</v>
          </cell>
          <cell r="M852" t="str">
            <v>CE16 LISSES</v>
          </cell>
          <cell r="N852" t="str">
            <v>A enlever à CE16 LISSES vers 120 - MOISSY</v>
          </cell>
          <cell r="O852" t="str">
            <v>AH0000034654</v>
          </cell>
          <cell r="P852" t="str">
            <v>AH0000034655</v>
          </cell>
          <cell r="Q852" t="str">
            <v>AH0000034656</v>
          </cell>
        </row>
        <row r="853">
          <cell r="A853" t="str">
            <v>CORBAS</v>
          </cell>
          <cell r="B853" t="str">
            <v>ILE DE FRANCE</v>
          </cell>
          <cell r="C853" t="str">
            <v>120</v>
          </cell>
          <cell r="D853" t="str">
            <v>119</v>
          </cell>
          <cell r="E853" t="str">
            <v>MELUN</v>
          </cell>
          <cell r="F853" t="str">
            <v>0FEC 0FEC S10_SFR_Type2</v>
          </cell>
          <cell r="G853">
            <v>43887</v>
          </cell>
          <cell r="H853">
            <v>1</v>
          </cell>
          <cell r="I853">
            <v>172</v>
          </cell>
          <cell r="J853">
            <v>1.5824</v>
          </cell>
          <cell r="K853">
            <v>1</v>
          </cell>
          <cell r="L853">
            <v>0</v>
          </cell>
          <cell r="M853" t="str">
            <v>CE16 LISSES</v>
          </cell>
          <cell r="N853" t="str">
            <v>A enlever à CE16 LISSES vers 120 - MOISSY</v>
          </cell>
          <cell r="O853" t="str">
            <v>KS0000010195</v>
          </cell>
        </row>
        <row r="854">
          <cell r="A854" t="str">
            <v>CORBAS</v>
          </cell>
          <cell r="B854" t="str">
            <v>ILE DE FRANCE</v>
          </cell>
          <cell r="C854" t="str">
            <v>120</v>
          </cell>
          <cell r="D854" t="str">
            <v>119</v>
          </cell>
          <cell r="E854" t="str">
            <v>MELUN</v>
          </cell>
          <cell r="F854" t="str">
            <v>0FGD 0FGD S10_SFR_Type2</v>
          </cell>
          <cell r="G854">
            <v>43887</v>
          </cell>
          <cell r="H854">
            <v>1</v>
          </cell>
          <cell r="I854">
            <v>150</v>
          </cell>
          <cell r="J854">
            <v>1.395</v>
          </cell>
          <cell r="K854">
            <v>1</v>
          </cell>
          <cell r="L854">
            <v>0</v>
          </cell>
          <cell r="M854" t="str">
            <v>CE16 LISSES</v>
          </cell>
          <cell r="N854" t="str">
            <v>A enlever à CE16 LISSES vers 120 - MOISSY</v>
          </cell>
          <cell r="O854" t="str">
            <v>KS0000010195</v>
          </cell>
        </row>
        <row r="855">
          <cell r="A855" t="str">
            <v>CORBAS</v>
          </cell>
          <cell r="B855" t="str">
            <v>ILE DE FRANCE</v>
          </cell>
          <cell r="C855" t="str">
            <v>120</v>
          </cell>
          <cell r="D855" t="str">
            <v>119</v>
          </cell>
          <cell r="E855" t="str">
            <v>MELUN</v>
          </cell>
          <cell r="F855" t="str">
            <v>0FK8 0FK8 S10_SFR_Type2</v>
          </cell>
          <cell r="G855">
            <v>43887</v>
          </cell>
          <cell r="H855">
            <v>1</v>
          </cell>
          <cell r="I855">
            <v>106</v>
          </cell>
          <cell r="J855">
            <v>1.0282</v>
          </cell>
          <cell r="K855">
            <v>1</v>
          </cell>
          <cell r="L855">
            <v>0</v>
          </cell>
          <cell r="M855" t="str">
            <v>CE16 LISSES</v>
          </cell>
          <cell r="N855" t="str">
            <v>A enlever à CE16 LISSES vers 120 - MOISSY</v>
          </cell>
          <cell r="O855" t="str">
            <v>KS0000010195</v>
          </cell>
        </row>
        <row r="856">
          <cell r="A856" t="str">
            <v>ARTENAY</v>
          </cell>
          <cell r="B856" t="str">
            <v>ILE DE FRANCE</v>
          </cell>
          <cell r="C856" t="str">
            <v>120</v>
          </cell>
          <cell r="D856" t="str">
            <v>120</v>
          </cell>
          <cell r="E856" t="str">
            <v>MOISSY</v>
          </cell>
          <cell r="F856" t="str">
            <v>0EBF 0EBF 192500 HOME SHOPPING M6 BOUTIQUE FEVRIER 2020</v>
          </cell>
          <cell r="G856">
            <v>43889</v>
          </cell>
          <cell r="H856">
            <v>9</v>
          </cell>
          <cell r="I856">
            <v>239</v>
          </cell>
          <cell r="J856">
            <v>19.12</v>
          </cell>
          <cell r="K856">
            <v>2</v>
          </cell>
          <cell r="L856">
            <v>0</v>
          </cell>
          <cell r="M856" t="str">
            <v>CE16 LISSES</v>
          </cell>
          <cell r="N856" t="str">
            <v>A enlever à CE16 LISSES vers 120 - MOISSY</v>
          </cell>
          <cell r="O856" t="str">
            <v>AH0000035002</v>
          </cell>
          <cell r="P856" t="str">
            <v>AH0000035003</v>
          </cell>
        </row>
        <row r="857">
          <cell r="A857" t="str">
            <v>ARTENAY</v>
          </cell>
          <cell r="B857" t="str">
            <v>ILE DE FRANCE</v>
          </cell>
          <cell r="C857" t="str">
            <v>120</v>
          </cell>
          <cell r="D857" t="str">
            <v>120</v>
          </cell>
          <cell r="E857" t="str">
            <v>MOISSY</v>
          </cell>
          <cell r="F857" t="str">
            <v>0F79 0F79 DESBOUIS GRESIL 70132081</v>
          </cell>
          <cell r="G857">
            <v>43889</v>
          </cell>
          <cell r="H857">
            <v>3</v>
          </cell>
          <cell r="I857">
            <v>82</v>
          </cell>
          <cell r="J857">
            <v>6.2320000000000002</v>
          </cell>
          <cell r="K857">
            <v>2</v>
          </cell>
          <cell r="L857">
            <v>0</v>
          </cell>
          <cell r="M857" t="str">
            <v>CE16 LISSES</v>
          </cell>
          <cell r="N857" t="str">
            <v>A enlever à CE16 LISSES vers 120 - MOISSY</v>
          </cell>
          <cell r="O857" t="str">
            <v>AH0000035002</v>
          </cell>
          <cell r="P857" t="str">
            <v>AH0000035003</v>
          </cell>
        </row>
        <row r="858">
          <cell r="A858" t="str">
            <v>ARTENAY</v>
          </cell>
          <cell r="B858" t="str">
            <v>ILE DE FRANCE</v>
          </cell>
          <cell r="C858" t="str">
            <v>120</v>
          </cell>
          <cell r="D858" t="str">
            <v>120</v>
          </cell>
          <cell r="E858" t="str">
            <v>MOISSY</v>
          </cell>
          <cell r="F858" t="str">
            <v>0F7B 0F7B DESBOUIS GRESIL_LOT1_70132091</v>
          </cell>
          <cell r="G858">
            <v>43889</v>
          </cell>
          <cell r="H858">
            <v>2</v>
          </cell>
          <cell r="I858">
            <v>59</v>
          </cell>
          <cell r="J858">
            <v>4.484</v>
          </cell>
          <cell r="K858">
            <v>2</v>
          </cell>
          <cell r="L858">
            <v>0</v>
          </cell>
          <cell r="M858" t="str">
            <v>CE16 LISSES</v>
          </cell>
          <cell r="N858" t="str">
            <v>A enlever à CE16 LISSES vers 120 - MOISSY</v>
          </cell>
          <cell r="O858" t="str">
            <v>AH0000035002</v>
          </cell>
          <cell r="P858" t="str">
            <v>AH0000035003</v>
          </cell>
        </row>
        <row r="859">
          <cell r="A859" t="str">
            <v>ARTENAY</v>
          </cell>
          <cell r="B859" t="str">
            <v>ILE DE FRANCE</v>
          </cell>
          <cell r="C859" t="str">
            <v>120</v>
          </cell>
          <cell r="D859" t="str">
            <v>120</v>
          </cell>
          <cell r="E859" t="str">
            <v>MOISSY</v>
          </cell>
          <cell r="F859" t="str">
            <v>0F7C 0F7C DESBOUIS GRESIL_LOT2_70132091</v>
          </cell>
          <cell r="G859">
            <v>43889</v>
          </cell>
          <cell r="H859">
            <v>3</v>
          </cell>
          <cell r="I859">
            <v>53</v>
          </cell>
          <cell r="J859">
            <v>3.5510000000000002</v>
          </cell>
          <cell r="K859">
            <v>2</v>
          </cell>
          <cell r="L859">
            <v>0</v>
          </cell>
          <cell r="M859" t="str">
            <v>CE16 LISSES</v>
          </cell>
          <cell r="N859" t="str">
            <v>A enlever à CE16 LISSES vers 120 - MOISSY</v>
          </cell>
          <cell r="O859" t="str">
            <v>AH0000035002</v>
          </cell>
          <cell r="P859" t="str">
            <v>AH0000035003</v>
          </cell>
        </row>
        <row r="860">
          <cell r="A860" t="str">
            <v>ARTENAY</v>
          </cell>
          <cell r="B860" t="str">
            <v>ILE DE FRANCE</v>
          </cell>
          <cell r="C860" t="str">
            <v>120</v>
          </cell>
          <cell r="D860" t="str">
            <v>120</v>
          </cell>
          <cell r="E860" t="str">
            <v>MOISSY</v>
          </cell>
          <cell r="F860" t="str">
            <v>0F7D 0F7D DESBOUIS GRESIL 70132107</v>
          </cell>
          <cell r="G860">
            <v>43889</v>
          </cell>
          <cell r="H860">
            <v>2</v>
          </cell>
          <cell r="I860">
            <v>45</v>
          </cell>
          <cell r="J860">
            <v>3.42</v>
          </cell>
          <cell r="K860">
            <v>2</v>
          </cell>
          <cell r="L860">
            <v>0</v>
          </cell>
          <cell r="M860" t="str">
            <v>CE16 LISSES</v>
          </cell>
          <cell r="N860" t="str">
            <v>A enlever à CE16 LISSES vers 120 - MOISSY</v>
          </cell>
          <cell r="O860" t="str">
            <v>AH0000035002</v>
          </cell>
          <cell r="P860" t="str">
            <v>AH0000035003</v>
          </cell>
        </row>
        <row r="861">
          <cell r="A861" t="str">
            <v>ARTENAY</v>
          </cell>
          <cell r="B861" t="str">
            <v>ILE DE FRANCE</v>
          </cell>
          <cell r="C861" t="str">
            <v>120</v>
          </cell>
          <cell r="D861" t="str">
            <v>120</v>
          </cell>
          <cell r="E861" t="str">
            <v>MOISSY</v>
          </cell>
          <cell r="F861" t="str">
            <v>0FER 0FER 56146 ATELIER REUNIS</v>
          </cell>
          <cell r="G861">
            <v>43888</v>
          </cell>
          <cell r="H861">
            <v>7</v>
          </cell>
          <cell r="I861">
            <v>263</v>
          </cell>
          <cell r="J861">
            <v>16.568999999999999</v>
          </cell>
          <cell r="K861">
            <v>2</v>
          </cell>
          <cell r="L861">
            <v>0</v>
          </cell>
          <cell r="M861" t="str">
            <v>CE16 LISSES</v>
          </cell>
          <cell r="N861" t="str">
            <v>A enlever à CE16 LISSES vers 120 - MOISSY</v>
          </cell>
          <cell r="O861" t="str">
            <v>AH0000035202</v>
          </cell>
          <cell r="P861" t="str">
            <v>AH0000035203</v>
          </cell>
        </row>
        <row r="862">
          <cell r="A862" t="str">
            <v>ARTENAY</v>
          </cell>
          <cell r="B862" t="str">
            <v>ILE DE FRANCE</v>
          </cell>
          <cell r="C862" t="str">
            <v>120</v>
          </cell>
          <cell r="D862" t="str">
            <v>120</v>
          </cell>
          <cell r="E862" t="str">
            <v>MOISSY</v>
          </cell>
          <cell r="F862" t="str">
            <v>0FHP 0FHP ENGIE-S_D6_D_Q</v>
          </cell>
          <cell r="G862">
            <v>43888</v>
          </cell>
          <cell r="H862">
            <v>1</v>
          </cell>
          <cell r="I862">
            <v>18</v>
          </cell>
          <cell r="J862">
            <v>0.26640000000000003</v>
          </cell>
          <cell r="K862">
            <v>2</v>
          </cell>
          <cell r="L862">
            <v>0</v>
          </cell>
          <cell r="M862" t="str">
            <v>CE16 LISSES</v>
          </cell>
          <cell r="N862" t="str">
            <v>A enlever à CE16 LISSES vers 120 - MOISSY</v>
          </cell>
          <cell r="O862" t="str">
            <v>AH0000035202</v>
          </cell>
          <cell r="P862" t="str">
            <v>AH0000035203</v>
          </cell>
        </row>
        <row r="863">
          <cell r="A863" t="str">
            <v>ARTENAY</v>
          </cell>
          <cell r="B863" t="str">
            <v>ILE DE FRANCE</v>
          </cell>
          <cell r="C863" t="str">
            <v>120</v>
          </cell>
          <cell r="D863" t="str">
            <v>120</v>
          </cell>
          <cell r="E863" t="str">
            <v>MOISSY</v>
          </cell>
          <cell r="F863" t="str">
            <v>0F53 0F53 ALINEA</v>
          </cell>
          <cell r="G863">
            <v>43889</v>
          </cell>
          <cell r="H863">
            <v>157</v>
          </cell>
          <cell r="I863">
            <v>1217</v>
          </cell>
          <cell r="J863">
            <v>371.185</v>
          </cell>
          <cell r="K863">
            <v>0</v>
          </cell>
          <cell r="L863">
            <v>2</v>
          </cell>
          <cell r="M863" t="str">
            <v>CE16 LISSES</v>
          </cell>
          <cell r="N863" t="str">
            <v>A enlever à CE16 LISSES vers 120 - MOISSY</v>
          </cell>
          <cell r="O863" t="str">
            <v>AH0000034657</v>
          </cell>
          <cell r="P863" t="str">
            <v>AH0000034658</v>
          </cell>
        </row>
        <row r="864">
          <cell r="A864" t="str">
            <v>ARTENAY</v>
          </cell>
          <cell r="B864" t="str">
            <v>ILE DE FRANCE</v>
          </cell>
          <cell r="C864" t="str">
            <v>120</v>
          </cell>
          <cell r="D864" t="str">
            <v>120</v>
          </cell>
          <cell r="E864" t="str">
            <v>MOISSY</v>
          </cell>
          <cell r="F864" t="str">
            <v>0F53 0F53 ALINEA</v>
          </cell>
          <cell r="G864">
            <v>43889</v>
          </cell>
          <cell r="H864">
            <v>144</v>
          </cell>
          <cell r="I864">
            <v>1100</v>
          </cell>
          <cell r="J864">
            <v>335.5</v>
          </cell>
          <cell r="K864">
            <v>0</v>
          </cell>
          <cell r="L864">
            <v>2</v>
          </cell>
          <cell r="M864" t="str">
            <v>CE16 LISSES</v>
          </cell>
          <cell r="N864" t="str">
            <v>A enlever à CE16 LISSES vers 120 - MOISSY</v>
          </cell>
          <cell r="O864" t="str">
            <v>AH0000034657</v>
          </cell>
          <cell r="P864" t="str">
            <v>AH0000034658</v>
          </cell>
        </row>
        <row r="865">
          <cell r="A865" t="str">
            <v>CORBAS</v>
          </cell>
          <cell r="B865" t="str">
            <v>ILE DE FRANCE</v>
          </cell>
          <cell r="C865" t="str">
            <v>120</v>
          </cell>
          <cell r="D865" t="str">
            <v>120</v>
          </cell>
          <cell r="E865" t="str">
            <v>MOISSY</v>
          </cell>
          <cell r="F865" t="str">
            <v>0FEC 0FEC S10_SFR_Type2</v>
          </cell>
          <cell r="G865">
            <v>43887</v>
          </cell>
          <cell r="H865">
            <v>1</v>
          </cell>
          <cell r="I865">
            <v>110</v>
          </cell>
          <cell r="J865">
            <v>1.012</v>
          </cell>
          <cell r="K865">
            <v>1</v>
          </cell>
          <cell r="L865">
            <v>0</v>
          </cell>
          <cell r="M865" t="str">
            <v>CE16 LISSES</v>
          </cell>
          <cell r="N865" t="str">
            <v>A enlever à CE16 LISSES vers 120 - MOISSY</v>
          </cell>
          <cell r="O865" t="str">
            <v>KS0000010195</v>
          </cell>
        </row>
        <row r="866">
          <cell r="A866" t="str">
            <v>CORBAS</v>
          </cell>
          <cell r="B866" t="str">
            <v>ILE DE FRANCE</v>
          </cell>
          <cell r="C866" t="str">
            <v>120</v>
          </cell>
          <cell r="D866" t="str">
            <v>120</v>
          </cell>
          <cell r="E866" t="str">
            <v>MOISSY</v>
          </cell>
          <cell r="F866" t="str">
            <v>0FGD 0FGD S10_SFR_Type2</v>
          </cell>
          <cell r="G866">
            <v>43887</v>
          </cell>
          <cell r="H866">
            <v>1</v>
          </cell>
          <cell r="I866">
            <v>104</v>
          </cell>
          <cell r="J866">
            <v>0.96719999999999995</v>
          </cell>
          <cell r="K866">
            <v>1</v>
          </cell>
          <cell r="L866">
            <v>0</v>
          </cell>
          <cell r="M866" t="str">
            <v>CE16 LISSES</v>
          </cell>
          <cell r="N866" t="str">
            <v>A enlever à CE16 LISSES vers 120 - MOISSY</v>
          </cell>
          <cell r="O866" t="str">
            <v>KS0000010195</v>
          </cell>
        </row>
        <row r="867">
          <cell r="A867" t="str">
            <v>CORBAS</v>
          </cell>
          <cell r="B867" t="str">
            <v>ILE DE FRANCE</v>
          </cell>
          <cell r="C867" t="str">
            <v>120</v>
          </cell>
          <cell r="D867" t="str">
            <v>120</v>
          </cell>
          <cell r="E867" t="str">
            <v>MOISSY</v>
          </cell>
          <cell r="F867" t="str">
            <v>0FK8 0FK8 S10_SFR_Type2</v>
          </cell>
          <cell r="G867">
            <v>43887</v>
          </cell>
          <cell r="H867">
            <v>1</v>
          </cell>
          <cell r="I867">
            <v>84</v>
          </cell>
          <cell r="J867">
            <v>0.81479999999999997</v>
          </cell>
          <cell r="K867">
            <v>1</v>
          </cell>
          <cell r="L867">
            <v>0</v>
          </cell>
          <cell r="M867" t="str">
            <v>CE16 LISSES</v>
          </cell>
          <cell r="N867" t="str">
            <v>A enlever à CE16 LISSES vers 120 - MOISSY</v>
          </cell>
          <cell r="O867" t="str">
            <v>KS0000010195</v>
          </cell>
        </row>
        <row r="868">
          <cell r="A868" t="str">
            <v>ARTENAY</v>
          </cell>
          <cell r="B868" t="str">
            <v>ILE DE FRANCE</v>
          </cell>
          <cell r="C868" t="str">
            <v>122</v>
          </cell>
          <cell r="D868" t="str">
            <v>122</v>
          </cell>
          <cell r="E868" t="str">
            <v>LA COURNEUVE</v>
          </cell>
          <cell r="F868" t="str">
            <v>0EBF 0EBF 192500 HOME SHOPPING M6 BOUTIQUE FEVRIER 2020</v>
          </cell>
          <cell r="G868">
            <v>43889</v>
          </cell>
          <cell r="H868">
            <v>19</v>
          </cell>
          <cell r="I868">
            <v>458</v>
          </cell>
          <cell r="J868">
            <v>36.64</v>
          </cell>
          <cell r="K868">
            <v>0</v>
          </cell>
          <cell r="L868">
            <v>1</v>
          </cell>
          <cell r="M868" t="str">
            <v>CE18 PANTIN 2</v>
          </cell>
          <cell r="N868" t="str">
            <v>A enlever à CE18 PANTIN 2 vers 122 - LA COURNEUVE</v>
          </cell>
          <cell r="O868" t="str">
            <v>AH0000035004</v>
          </cell>
        </row>
        <row r="869">
          <cell r="A869" t="str">
            <v>ARTENAY</v>
          </cell>
          <cell r="B869" t="str">
            <v>ILE DE FRANCE</v>
          </cell>
          <cell r="C869" t="str">
            <v>122</v>
          </cell>
          <cell r="D869" t="str">
            <v>122</v>
          </cell>
          <cell r="E869" t="str">
            <v>LA COURNEUVE</v>
          </cell>
          <cell r="F869" t="str">
            <v>0F79 0F79 DESBOUIS GRESIL 70132081</v>
          </cell>
          <cell r="G869">
            <v>43889</v>
          </cell>
          <cell r="H869">
            <v>39</v>
          </cell>
          <cell r="I869">
            <v>693</v>
          </cell>
          <cell r="J869">
            <v>52.667999999999999</v>
          </cell>
          <cell r="K869">
            <v>0</v>
          </cell>
          <cell r="L869">
            <v>1</v>
          </cell>
          <cell r="M869" t="str">
            <v>CE18 PANTIN 2</v>
          </cell>
          <cell r="N869" t="str">
            <v>A enlever à CE18 PANTIN 2 vers 122 - LA COURNEUVE</v>
          </cell>
          <cell r="O869" t="str">
            <v>AH0000035004</v>
          </cell>
        </row>
        <row r="870">
          <cell r="A870" t="str">
            <v>ARTENAY</v>
          </cell>
          <cell r="B870" t="str">
            <v>ILE DE FRANCE</v>
          </cell>
          <cell r="C870" t="str">
            <v>122</v>
          </cell>
          <cell r="D870" t="str">
            <v>122</v>
          </cell>
          <cell r="E870" t="str">
            <v>LA COURNEUVE</v>
          </cell>
          <cell r="F870" t="str">
            <v>0F7B 0F7B DESBOUIS GRESIL_LOT1_70132091</v>
          </cell>
          <cell r="G870">
            <v>43889</v>
          </cell>
          <cell r="H870">
            <v>5</v>
          </cell>
          <cell r="I870">
            <v>147</v>
          </cell>
          <cell r="J870">
            <v>11.172000000000001</v>
          </cell>
          <cell r="K870">
            <v>0</v>
          </cell>
          <cell r="L870">
            <v>1</v>
          </cell>
          <cell r="M870" t="str">
            <v>CE18 PANTIN 2</v>
          </cell>
          <cell r="N870" t="str">
            <v>A enlever à CE18 PANTIN 2 vers 122 - LA COURNEUVE</v>
          </cell>
          <cell r="O870" t="str">
            <v>AH0000035004</v>
          </cell>
        </row>
        <row r="871">
          <cell r="A871" t="str">
            <v>ARTENAY</v>
          </cell>
          <cell r="B871" t="str">
            <v>ILE DE FRANCE</v>
          </cell>
          <cell r="C871" t="str">
            <v>122</v>
          </cell>
          <cell r="D871" t="str">
            <v>122</v>
          </cell>
          <cell r="E871" t="str">
            <v>LA COURNEUVE</v>
          </cell>
          <cell r="F871" t="str">
            <v>0F7C 0F7C DESBOUIS GRESIL_LOT2_70132091</v>
          </cell>
          <cell r="G871">
            <v>43889</v>
          </cell>
          <cell r="H871">
            <v>33</v>
          </cell>
          <cell r="I871">
            <v>570</v>
          </cell>
          <cell r="J871">
            <v>38.19</v>
          </cell>
          <cell r="K871">
            <v>0</v>
          </cell>
          <cell r="L871">
            <v>1</v>
          </cell>
          <cell r="M871" t="str">
            <v>CE18 PANTIN 2</v>
          </cell>
          <cell r="N871" t="str">
            <v>A enlever à CE18 PANTIN 2 vers 122 - LA COURNEUVE</v>
          </cell>
          <cell r="O871" t="str">
            <v>AH0000035004</v>
          </cell>
        </row>
        <row r="872">
          <cell r="A872" t="str">
            <v>ARTENAY</v>
          </cell>
          <cell r="B872" t="str">
            <v>ILE DE FRANCE</v>
          </cell>
          <cell r="C872" t="str">
            <v>122</v>
          </cell>
          <cell r="D872" t="str">
            <v>122</v>
          </cell>
          <cell r="E872" t="str">
            <v>LA COURNEUVE</v>
          </cell>
          <cell r="F872" t="str">
            <v>0F7D 0F7D DESBOUIS GRESIL 70132107</v>
          </cell>
          <cell r="G872">
            <v>43889</v>
          </cell>
          <cell r="H872">
            <v>43</v>
          </cell>
          <cell r="I872">
            <v>711</v>
          </cell>
          <cell r="J872">
            <v>54.036000000000001</v>
          </cell>
          <cell r="K872">
            <v>0</v>
          </cell>
          <cell r="L872">
            <v>1</v>
          </cell>
          <cell r="M872" t="str">
            <v>CE18 PANTIN 2</v>
          </cell>
          <cell r="N872" t="str">
            <v>A enlever à CE18 PANTIN 2 vers 122 - LA COURNEUVE</v>
          </cell>
          <cell r="O872" t="str">
            <v>AH0000035004</v>
          </cell>
        </row>
        <row r="873">
          <cell r="A873" t="str">
            <v>ARTENAY</v>
          </cell>
          <cell r="B873" t="str">
            <v>ILE DE FRANCE</v>
          </cell>
          <cell r="C873" t="str">
            <v>122</v>
          </cell>
          <cell r="D873" t="str">
            <v>122</v>
          </cell>
          <cell r="E873" t="str">
            <v>LA COURNEUVE</v>
          </cell>
          <cell r="F873" t="str">
            <v>0FER 0FER 56146 ATELIER REUNIS</v>
          </cell>
          <cell r="G873">
            <v>43888</v>
          </cell>
          <cell r="H873">
            <v>14</v>
          </cell>
          <cell r="I873">
            <v>424</v>
          </cell>
          <cell r="J873">
            <v>26.712</v>
          </cell>
          <cell r="K873">
            <v>2</v>
          </cell>
          <cell r="L873">
            <v>0</v>
          </cell>
          <cell r="M873" t="str">
            <v>CE18 PANTIN 2</v>
          </cell>
          <cell r="N873" t="str">
            <v>A enlever à CE18 PANTIN 2 vers 122 - LA COURNEUVE</v>
          </cell>
          <cell r="O873" t="str">
            <v>AH0000035204</v>
          </cell>
          <cell r="P873" t="str">
            <v>AH0000035205</v>
          </cell>
        </row>
        <row r="874">
          <cell r="A874" t="str">
            <v>ARTENAY</v>
          </cell>
          <cell r="B874" t="str">
            <v>ILE DE FRANCE</v>
          </cell>
          <cell r="C874" t="str">
            <v>122</v>
          </cell>
          <cell r="D874" t="str">
            <v>122</v>
          </cell>
          <cell r="E874" t="str">
            <v>LA COURNEUVE</v>
          </cell>
          <cell r="F874" t="str">
            <v>0FHP 0FHP ENGIE-S_D6_D_Q</v>
          </cell>
          <cell r="G874">
            <v>43888</v>
          </cell>
          <cell r="H874">
            <v>1</v>
          </cell>
          <cell r="I874">
            <v>24</v>
          </cell>
          <cell r="J874">
            <v>0.35520000000000002</v>
          </cell>
          <cell r="K874">
            <v>2</v>
          </cell>
          <cell r="L874">
            <v>0</v>
          </cell>
          <cell r="M874" t="str">
            <v>CE18 PANTIN 2</v>
          </cell>
          <cell r="N874" t="str">
            <v>A enlever à CE18 PANTIN 2 vers 122 - LA COURNEUVE</v>
          </cell>
          <cell r="O874" t="str">
            <v>AH0000035204</v>
          </cell>
          <cell r="P874" t="str">
            <v>AH0000035205</v>
          </cell>
        </row>
        <row r="875">
          <cell r="A875" t="str">
            <v>ARTENAY</v>
          </cell>
          <cell r="B875" t="str">
            <v>ILE DE FRANCE</v>
          </cell>
          <cell r="C875" t="str">
            <v>122</v>
          </cell>
          <cell r="D875" t="str">
            <v>122</v>
          </cell>
          <cell r="E875" t="str">
            <v>LA COURNEUVE</v>
          </cell>
          <cell r="F875" t="str">
            <v>0F53 0F53 ALINEA</v>
          </cell>
          <cell r="G875">
            <v>43889</v>
          </cell>
          <cell r="H875">
            <v>197</v>
          </cell>
          <cell r="I875">
            <v>1137</v>
          </cell>
          <cell r="J875">
            <v>346.78500000000003</v>
          </cell>
          <cell r="K875">
            <v>0</v>
          </cell>
          <cell r="L875">
            <v>1</v>
          </cell>
          <cell r="M875" t="str">
            <v>CE18 PANTIN 2</v>
          </cell>
          <cell r="N875" t="str">
            <v>A enlever à CE18 PANTIN 2 vers 122 - LA COURNEUVE</v>
          </cell>
          <cell r="O875" t="str">
            <v>AH0000034659</v>
          </cell>
        </row>
        <row r="876">
          <cell r="A876" t="str">
            <v>CORBAS</v>
          </cell>
          <cell r="B876" t="str">
            <v>ILE DE FRANCE</v>
          </cell>
          <cell r="C876" t="str">
            <v>122</v>
          </cell>
          <cell r="D876" t="str">
            <v>122</v>
          </cell>
          <cell r="E876" t="str">
            <v>LA COURNEUVE</v>
          </cell>
          <cell r="F876" t="str">
            <v>0FEC 0FEC S10_SFR_Type2</v>
          </cell>
          <cell r="G876">
            <v>43887</v>
          </cell>
          <cell r="H876">
            <v>1</v>
          </cell>
          <cell r="I876">
            <v>199</v>
          </cell>
          <cell r="J876">
            <v>1.8308</v>
          </cell>
          <cell r="K876">
            <v>1</v>
          </cell>
          <cell r="L876">
            <v>0</v>
          </cell>
          <cell r="M876" t="str">
            <v>CE18 PANTIN 2</v>
          </cell>
          <cell r="N876" t="str">
            <v>A enlever à CE18 PANTIN 2 vers 122 - LA COURNEUVE</v>
          </cell>
          <cell r="O876" t="str">
            <v>KS0000010196</v>
          </cell>
        </row>
        <row r="877">
          <cell r="A877" t="str">
            <v>CORBAS</v>
          </cell>
          <cell r="B877" t="str">
            <v>ILE DE FRANCE</v>
          </cell>
          <cell r="C877" t="str">
            <v>122</v>
          </cell>
          <cell r="D877" t="str">
            <v>122</v>
          </cell>
          <cell r="E877" t="str">
            <v>LA COURNEUVE</v>
          </cell>
          <cell r="F877" t="str">
            <v>0FGD 0FGD S10_SFR_Type2</v>
          </cell>
          <cell r="G877">
            <v>43887</v>
          </cell>
          <cell r="H877">
            <v>1</v>
          </cell>
          <cell r="I877">
            <v>224</v>
          </cell>
          <cell r="J877">
            <v>2.0832000000000002</v>
          </cell>
          <cell r="K877">
            <v>1</v>
          </cell>
          <cell r="L877">
            <v>0</v>
          </cell>
          <cell r="M877" t="str">
            <v>CE18 PANTIN 2</v>
          </cell>
          <cell r="N877" t="str">
            <v>A enlever à CE18 PANTIN 2 vers 122 - LA COURNEUVE</v>
          </cell>
          <cell r="O877" t="str">
            <v>KS0000010196</v>
          </cell>
        </row>
        <row r="878">
          <cell r="A878" t="str">
            <v>CORBAS</v>
          </cell>
          <cell r="B878" t="str">
            <v>ILE DE FRANCE</v>
          </cell>
          <cell r="C878" t="str">
            <v>122</v>
          </cell>
          <cell r="D878" t="str">
            <v>122</v>
          </cell>
          <cell r="E878" t="str">
            <v>LA COURNEUVE</v>
          </cell>
          <cell r="F878" t="str">
            <v>0FK8 0FK8 S10_SFR_Type2</v>
          </cell>
          <cell r="G878">
            <v>43887</v>
          </cell>
          <cell r="H878">
            <v>1</v>
          </cell>
          <cell r="I878">
            <v>171</v>
          </cell>
          <cell r="J878">
            <v>1.6587000000000001</v>
          </cell>
          <cell r="K878">
            <v>1</v>
          </cell>
          <cell r="L878">
            <v>0</v>
          </cell>
          <cell r="M878" t="str">
            <v>CE18 PANTIN 2</v>
          </cell>
          <cell r="N878" t="str">
            <v>A enlever à CE18 PANTIN 2 vers 122 - LA COURNEUVE</v>
          </cell>
          <cell r="O878" t="str">
            <v>KS0000010196</v>
          </cell>
        </row>
        <row r="879">
          <cell r="A879" t="str">
            <v>ARTENAY</v>
          </cell>
          <cell r="B879" t="str">
            <v>ILE DE FRANCE</v>
          </cell>
          <cell r="C879" t="str">
            <v>123</v>
          </cell>
          <cell r="D879" t="str">
            <v>123</v>
          </cell>
          <cell r="E879" t="str">
            <v>SARCELLES</v>
          </cell>
          <cell r="F879" t="str">
            <v>0EBF 0EBF 192500 HOME SHOPPING M6 BOUTIQUE FEVRIER 2020</v>
          </cell>
          <cell r="G879">
            <v>43889</v>
          </cell>
          <cell r="H879">
            <v>19</v>
          </cell>
          <cell r="I879">
            <v>493</v>
          </cell>
          <cell r="J879">
            <v>39.44</v>
          </cell>
          <cell r="K879">
            <v>0</v>
          </cell>
          <cell r="L879">
            <v>1</v>
          </cell>
          <cell r="M879" t="str">
            <v>CE15 TREMBLAY</v>
          </cell>
          <cell r="N879" t="str">
            <v>A enlever à CE15 TREMBLAY vers 123 - SARCELLES</v>
          </cell>
          <cell r="O879" t="str">
            <v>AH0000035005</v>
          </cell>
        </row>
        <row r="880">
          <cell r="A880" t="str">
            <v>ARTENAY</v>
          </cell>
          <cell r="B880" t="str">
            <v>ILE DE FRANCE</v>
          </cell>
          <cell r="C880" t="str">
            <v>123</v>
          </cell>
          <cell r="D880" t="str">
            <v>123</v>
          </cell>
          <cell r="E880" t="str">
            <v>SARCELLES</v>
          </cell>
          <cell r="F880" t="str">
            <v>0F79 0F79 DESBOUIS GRESIL 70132081</v>
          </cell>
          <cell r="G880">
            <v>43889</v>
          </cell>
          <cell r="H880">
            <v>33</v>
          </cell>
          <cell r="I880">
            <v>567</v>
          </cell>
          <cell r="J880">
            <v>43.091999999999999</v>
          </cell>
          <cell r="K880">
            <v>0</v>
          </cell>
          <cell r="L880">
            <v>1</v>
          </cell>
          <cell r="M880" t="str">
            <v>CE15 TREMBLAY</v>
          </cell>
          <cell r="N880" t="str">
            <v>A enlever à CE15 TREMBLAY vers 123 - SARCELLES</v>
          </cell>
          <cell r="O880" t="str">
            <v>AH0000035005</v>
          </cell>
        </row>
        <row r="881">
          <cell r="A881" t="str">
            <v>ARTENAY</v>
          </cell>
          <cell r="B881" t="str">
            <v>ILE DE FRANCE</v>
          </cell>
          <cell r="C881" t="str">
            <v>123</v>
          </cell>
          <cell r="D881" t="str">
            <v>123</v>
          </cell>
          <cell r="E881" t="str">
            <v>SARCELLES</v>
          </cell>
          <cell r="F881" t="str">
            <v>0F7B 0F7B DESBOUIS GRESIL_LOT1_70132091</v>
          </cell>
          <cell r="G881">
            <v>43889</v>
          </cell>
          <cell r="H881">
            <v>6</v>
          </cell>
          <cell r="I881">
            <v>167</v>
          </cell>
          <cell r="J881">
            <v>12.692</v>
          </cell>
          <cell r="K881">
            <v>0</v>
          </cell>
          <cell r="L881">
            <v>1</v>
          </cell>
          <cell r="M881" t="str">
            <v>CE15 TREMBLAY</v>
          </cell>
          <cell r="N881" t="str">
            <v>A enlever à CE15 TREMBLAY vers 123 - SARCELLES</v>
          </cell>
          <cell r="O881" t="str">
            <v>AH0000035005</v>
          </cell>
        </row>
        <row r="882">
          <cell r="A882" t="str">
            <v>ARTENAY</v>
          </cell>
          <cell r="B882" t="str">
            <v>ILE DE FRANCE</v>
          </cell>
          <cell r="C882" t="str">
            <v>123</v>
          </cell>
          <cell r="D882" t="str">
            <v>123</v>
          </cell>
          <cell r="E882" t="str">
            <v>SARCELLES</v>
          </cell>
          <cell r="F882" t="str">
            <v>0F7C 0F7C DESBOUIS GRESIL_LOT2_70132091</v>
          </cell>
          <cell r="G882">
            <v>43889</v>
          </cell>
          <cell r="H882">
            <v>22</v>
          </cell>
          <cell r="I882">
            <v>440</v>
          </cell>
          <cell r="J882">
            <v>29.48</v>
          </cell>
          <cell r="K882">
            <v>0</v>
          </cell>
          <cell r="L882">
            <v>1</v>
          </cell>
          <cell r="M882" t="str">
            <v>CE15 TREMBLAY</v>
          </cell>
          <cell r="N882" t="str">
            <v>A enlever à CE15 TREMBLAY vers 123 - SARCELLES</v>
          </cell>
          <cell r="O882" t="str">
            <v>AH0000035005</v>
          </cell>
        </row>
        <row r="883">
          <cell r="A883" t="str">
            <v>ARTENAY</v>
          </cell>
          <cell r="B883" t="str">
            <v>ILE DE FRANCE</v>
          </cell>
          <cell r="C883" t="str">
            <v>123</v>
          </cell>
          <cell r="D883" t="str">
            <v>123</v>
          </cell>
          <cell r="E883" t="str">
            <v>SARCELLES</v>
          </cell>
          <cell r="F883" t="str">
            <v>0F7D 0F7D DESBOUIS GRESIL 70132107</v>
          </cell>
          <cell r="G883">
            <v>43889</v>
          </cell>
          <cell r="H883">
            <v>27</v>
          </cell>
          <cell r="I883">
            <v>498</v>
          </cell>
          <cell r="J883">
            <v>37.847999999999999</v>
          </cell>
          <cell r="K883">
            <v>0</v>
          </cell>
          <cell r="L883">
            <v>1</v>
          </cell>
          <cell r="M883" t="str">
            <v>CE15 TREMBLAY</v>
          </cell>
          <cell r="N883" t="str">
            <v>A enlever à CE15 TREMBLAY vers 123 - SARCELLES</v>
          </cell>
          <cell r="O883" t="str">
            <v>AH0000035005</v>
          </cell>
        </row>
        <row r="884">
          <cell r="A884" t="str">
            <v>ARTENAY</v>
          </cell>
          <cell r="B884" t="str">
            <v>ILE DE FRANCE</v>
          </cell>
          <cell r="C884" t="str">
            <v>123</v>
          </cell>
          <cell r="D884" t="str">
            <v>123</v>
          </cell>
          <cell r="E884" t="str">
            <v>SARCELLES</v>
          </cell>
          <cell r="F884" t="str">
            <v>0FER 0FER 56146 ATELIER REUNIS</v>
          </cell>
          <cell r="G884">
            <v>43888</v>
          </cell>
          <cell r="H884">
            <v>17</v>
          </cell>
          <cell r="I884">
            <v>520</v>
          </cell>
          <cell r="J884">
            <v>32.76</v>
          </cell>
          <cell r="K884">
            <v>2</v>
          </cell>
          <cell r="L884">
            <v>0</v>
          </cell>
          <cell r="M884" t="str">
            <v>CE15 TREMBLAY</v>
          </cell>
          <cell r="N884" t="str">
            <v>A enlever à CE15 TREMBLAY vers 123 - SARCELLES</v>
          </cell>
          <cell r="O884" t="str">
            <v>AH0000035206</v>
          </cell>
          <cell r="P884" t="str">
            <v>AH0000035207</v>
          </cell>
        </row>
        <row r="885">
          <cell r="A885" t="str">
            <v>ARTENAY</v>
          </cell>
          <cell r="B885" t="str">
            <v>ILE DE FRANCE</v>
          </cell>
          <cell r="C885" t="str">
            <v>123</v>
          </cell>
          <cell r="D885" t="str">
            <v>123</v>
          </cell>
          <cell r="E885" t="str">
            <v>SARCELLES</v>
          </cell>
          <cell r="F885" t="str">
            <v>0FHP 0FHP ENGIE-S_D6_D_Q</v>
          </cell>
          <cell r="G885">
            <v>43888</v>
          </cell>
          <cell r="H885">
            <v>1</v>
          </cell>
          <cell r="I885">
            <v>30</v>
          </cell>
          <cell r="J885">
            <v>0.44400000000000001</v>
          </cell>
          <cell r="K885">
            <v>2</v>
          </cell>
          <cell r="L885">
            <v>0</v>
          </cell>
          <cell r="M885" t="str">
            <v>CE15 TREMBLAY</v>
          </cell>
          <cell r="N885" t="str">
            <v>A enlever à CE15 TREMBLAY vers 123 - SARCELLES</v>
          </cell>
          <cell r="O885" t="str">
            <v>AH0000035206</v>
          </cell>
          <cell r="P885" t="str">
            <v>AH0000035207</v>
          </cell>
        </row>
        <row r="886">
          <cell r="A886" t="str">
            <v>ARTENAY</v>
          </cell>
          <cell r="B886" t="str">
            <v>ILE DE FRANCE</v>
          </cell>
          <cell r="C886" t="str">
            <v>123</v>
          </cell>
          <cell r="D886" t="str">
            <v>123</v>
          </cell>
          <cell r="E886" t="str">
            <v>SARCELLES</v>
          </cell>
          <cell r="F886" t="str">
            <v>0F53 0F53 ALINEA</v>
          </cell>
          <cell r="G886">
            <v>43889</v>
          </cell>
          <cell r="H886">
            <v>214</v>
          </cell>
          <cell r="I886">
            <v>1245</v>
          </cell>
          <cell r="J886">
            <v>379.72500000000002</v>
          </cell>
          <cell r="K886">
            <v>0</v>
          </cell>
          <cell r="L886">
            <v>1</v>
          </cell>
          <cell r="M886" t="str">
            <v>CE15 TREMBLAY</v>
          </cell>
          <cell r="N886" t="str">
            <v>A enlever à CE15 TREMBLAY vers 123 - SARCELLES</v>
          </cell>
          <cell r="O886" t="str">
            <v>AH0000034660</v>
          </cell>
        </row>
        <row r="887">
          <cell r="A887" t="str">
            <v>CORBAS</v>
          </cell>
          <cell r="B887" t="str">
            <v>ILE DE FRANCE</v>
          </cell>
          <cell r="C887" t="str">
            <v>123</v>
          </cell>
          <cell r="D887" t="str">
            <v>123</v>
          </cell>
          <cell r="E887" t="str">
            <v>SARCELLES</v>
          </cell>
          <cell r="F887" t="str">
            <v>0FEC 0FEC S10_SFR_Type2</v>
          </cell>
          <cell r="G887">
            <v>43887</v>
          </cell>
          <cell r="H887">
            <v>1</v>
          </cell>
          <cell r="I887">
            <v>198</v>
          </cell>
          <cell r="J887">
            <v>1.8216000000000001</v>
          </cell>
          <cell r="K887">
            <v>1</v>
          </cell>
          <cell r="L887">
            <v>0</v>
          </cell>
          <cell r="M887" t="str">
            <v>CE15 TREMBLAY</v>
          </cell>
          <cell r="N887" t="str">
            <v>A enlever à CE15 TREMBLAY vers 123 - SARCELLES</v>
          </cell>
          <cell r="O887" t="str">
            <v>KS0000010197</v>
          </cell>
        </row>
        <row r="888">
          <cell r="A888" t="str">
            <v>CORBAS</v>
          </cell>
          <cell r="B888" t="str">
            <v>ILE DE FRANCE</v>
          </cell>
          <cell r="C888" t="str">
            <v>123</v>
          </cell>
          <cell r="D888" t="str">
            <v>123</v>
          </cell>
          <cell r="E888" t="str">
            <v>SARCELLES</v>
          </cell>
          <cell r="F888" t="str">
            <v>0FGD 0FGD S10_SFR_Type2</v>
          </cell>
          <cell r="G888">
            <v>43887</v>
          </cell>
          <cell r="H888">
            <v>1</v>
          </cell>
          <cell r="I888">
            <v>205</v>
          </cell>
          <cell r="J888">
            <v>1.9065000000000001</v>
          </cell>
          <cell r="K888">
            <v>1</v>
          </cell>
          <cell r="L888">
            <v>0</v>
          </cell>
          <cell r="M888" t="str">
            <v>CE15 TREMBLAY</v>
          </cell>
          <cell r="N888" t="str">
            <v>A enlever à CE15 TREMBLAY vers 123 - SARCELLES</v>
          </cell>
          <cell r="O888" t="str">
            <v>KS0000010197</v>
          </cell>
        </row>
        <row r="889">
          <cell r="A889" t="str">
            <v>CORBAS</v>
          </cell>
          <cell r="B889" t="str">
            <v>ILE DE FRANCE</v>
          </cell>
          <cell r="C889" t="str">
            <v>123</v>
          </cell>
          <cell r="D889" t="str">
            <v>123</v>
          </cell>
          <cell r="E889" t="str">
            <v>SARCELLES</v>
          </cell>
          <cell r="F889" t="str">
            <v>0FK8 0FK8 S10_SFR_Type2</v>
          </cell>
          <cell r="G889">
            <v>43887</v>
          </cell>
          <cell r="H889">
            <v>1</v>
          </cell>
          <cell r="I889">
            <v>123</v>
          </cell>
          <cell r="J889">
            <v>1.1931</v>
          </cell>
          <cell r="K889">
            <v>1</v>
          </cell>
          <cell r="L889">
            <v>0</v>
          </cell>
          <cell r="M889" t="str">
            <v>CE15 TREMBLAY</v>
          </cell>
          <cell r="N889" t="str">
            <v>A enlever à CE15 TREMBLAY vers 123 - SARCELLES</v>
          </cell>
          <cell r="O889" t="str">
            <v>KS0000010197</v>
          </cell>
        </row>
        <row r="890">
          <cell r="A890" t="str">
            <v>ARTENAY</v>
          </cell>
          <cell r="B890" t="str">
            <v>ILE DE FRANCE</v>
          </cell>
          <cell r="C890" t="str">
            <v>126</v>
          </cell>
          <cell r="D890" t="str">
            <v>125</v>
          </cell>
          <cell r="E890" t="str">
            <v>MEAUX</v>
          </cell>
          <cell r="F890" t="str">
            <v>0EBF 0EBF 192500 HOME SHOPPING M6 BOUTIQUE FEVRIER 2020</v>
          </cell>
          <cell r="G890">
            <v>43889</v>
          </cell>
          <cell r="H890">
            <v>13</v>
          </cell>
          <cell r="I890">
            <v>276</v>
          </cell>
          <cell r="J890">
            <v>22.08</v>
          </cell>
          <cell r="K890">
            <v>2</v>
          </cell>
          <cell r="L890">
            <v>0</v>
          </cell>
          <cell r="M890" t="str">
            <v>CE15 TREMBLAY</v>
          </cell>
          <cell r="N890" t="str">
            <v>A enlever à CE15 TREMBLAY vers 126 - COLLEGIEN</v>
          </cell>
          <cell r="O890" t="str">
            <v>AH0000035006</v>
          </cell>
          <cell r="P890" t="str">
            <v>AH0000035007</v>
          </cell>
        </row>
        <row r="891">
          <cell r="A891" t="str">
            <v>ARTENAY</v>
          </cell>
          <cell r="B891" t="str">
            <v>ILE DE FRANCE</v>
          </cell>
          <cell r="C891" t="str">
            <v>126</v>
          </cell>
          <cell r="D891" t="str">
            <v>125</v>
          </cell>
          <cell r="E891" t="str">
            <v>MEAUX</v>
          </cell>
          <cell r="F891" t="str">
            <v>0F79 0F79 DESBOUIS GRESIL 70132081</v>
          </cell>
          <cell r="G891">
            <v>43889</v>
          </cell>
          <cell r="H891">
            <v>4</v>
          </cell>
          <cell r="I891">
            <v>96</v>
          </cell>
          <cell r="J891">
            <v>7.2960000000000003</v>
          </cell>
          <cell r="K891">
            <v>2</v>
          </cell>
          <cell r="L891">
            <v>0</v>
          </cell>
          <cell r="M891" t="str">
            <v>CE15 TREMBLAY</v>
          </cell>
          <cell r="N891" t="str">
            <v>A enlever à CE15 TREMBLAY vers 126 - COLLEGIEN</v>
          </cell>
          <cell r="O891" t="str">
            <v>AH0000035006</v>
          </cell>
          <cell r="P891" t="str">
            <v>AH0000035007</v>
          </cell>
        </row>
        <row r="892">
          <cell r="A892" t="str">
            <v>ARTENAY</v>
          </cell>
          <cell r="B892" t="str">
            <v>ILE DE FRANCE</v>
          </cell>
          <cell r="C892" t="str">
            <v>126</v>
          </cell>
          <cell r="D892" t="str">
            <v>125</v>
          </cell>
          <cell r="E892" t="str">
            <v>MEAUX</v>
          </cell>
          <cell r="F892" t="str">
            <v>0F7B 0F7B DESBOUIS GRESIL_LOT1_70132091</v>
          </cell>
          <cell r="G892">
            <v>43889</v>
          </cell>
          <cell r="H892">
            <v>2</v>
          </cell>
          <cell r="I892">
            <v>40</v>
          </cell>
          <cell r="J892">
            <v>3.04</v>
          </cell>
          <cell r="K892">
            <v>2</v>
          </cell>
          <cell r="L892">
            <v>0</v>
          </cell>
          <cell r="M892" t="str">
            <v>CE15 TREMBLAY</v>
          </cell>
          <cell r="N892" t="str">
            <v>A enlever à CE15 TREMBLAY vers 126 - COLLEGIEN</v>
          </cell>
          <cell r="O892" t="str">
            <v>AH0000035006</v>
          </cell>
          <cell r="P892" t="str">
            <v>AH0000035007</v>
          </cell>
        </row>
        <row r="893">
          <cell r="A893" t="str">
            <v>ARTENAY</v>
          </cell>
          <cell r="B893" t="str">
            <v>ILE DE FRANCE</v>
          </cell>
          <cell r="C893" t="str">
            <v>126</v>
          </cell>
          <cell r="D893" t="str">
            <v>125</v>
          </cell>
          <cell r="E893" t="str">
            <v>MEAUX</v>
          </cell>
          <cell r="F893" t="str">
            <v>0F7C 0F7C DESBOUIS GRESIL_LOT2_70132091</v>
          </cell>
          <cell r="G893">
            <v>43889</v>
          </cell>
          <cell r="H893">
            <v>2</v>
          </cell>
          <cell r="I893">
            <v>67</v>
          </cell>
          <cell r="J893">
            <v>4.4889999999999999</v>
          </cell>
          <cell r="K893">
            <v>2</v>
          </cell>
          <cell r="L893">
            <v>0</v>
          </cell>
          <cell r="M893" t="str">
            <v>CE15 TREMBLAY</v>
          </cell>
          <cell r="N893" t="str">
            <v>A enlever à CE15 TREMBLAY vers 126 - COLLEGIEN</v>
          </cell>
          <cell r="O893" t="str">
            <v>AH0000035006</v>
          </cell>
          <cell r="P893" t="str">
            <v>AH0000035007</v>
          </cell>
        </row>
        <row r="894">
          <cell r="A894" t="str">
            <v>ARTENAY</v>
          </cell>
          <cell r="B894" t="str">
            <v>ILE DE FRANCE</v>
          </cell>
          <cell r="C894" t="str">
            <v>126</v>
          </cell>
          <cell r="D894" t="str">
            <v>125</v>
          </cell>
          <cell r="E894" t="str">
            <v>MEAUX</v>
          </cell>
          <cell r="F894" t="str">
            <v>0F7D 0F7D DESBOUIS GRESIL 70132107</v>
          </cell>
          <cell r="G894">
            <v>43889</v>
          </cell>
          <cell r="H894">
            <v>3</v>
          </cell>
          <cell r="I894">
            <v>76</v>
          </cell>
          <cell r="J894">
            <v>5.7759999999999998</v>
          </cell>
          <cell r="K894">
            <v>2</v>
          </cell>
          <cell r="L894">
            <v>0</v>
          </cell>
          <cell r="M894" t="str">
            <v>CE15 TREMBLAY</v>
          </cell>
          <cell r="N894" t="str">
            <v>A enlever à CE15 TREMBLAY vers 126 - COLLEGIEN</v>
          </cell>
          <cell r="O894" t="str">
            <v>AH0000035006</v>
          </cell>
          <cell r="P894" t="str">
            <v>AH0000035007</v>
          </cell>
        </row>
        <row r="895">
          <cell r="A895" t="str">
            <v>ARTENAY</v>
          </cell>
          <cell r="B895" t="str">
            <v>ILE DE FRANCE</v>
          </cell>
          <cell r="C895" t="str">
            <v>126</v>
          </cell>
          <cell r="D895" t="str">
            <v>125</v>
          </cell>
          <cell r="E895" t="str">
            <v>MEAUX</v>
          </cell>
          <cell r="F895" t="str">
            <v>0FER 0FER 56146 ATELIER REUNIS</v>
          </cell>
          <cell r="G895">
            <v>43888</v>
          </cell>
          <cell r="H895">
            <v>35</v>
          </cell>
          <cell r="I895">
            <v>602</v>
          </cell>
          <cell r="J895">
            <v>37.926000000000002</v>
          </cell>
          <cell r="K895">
            <v>0</v>
          </cell>
          <cell r="L895">
            <v>1</v>
          </cell>
          <cell r="M895" t="str">
            <v>CE15 TREMBLAY</v>
          </cell>
          <cell r="N895" t="str">
            <v>A enlever à CE15 TREMBLAY vers 126 - COLLEGIEN</v>
          </cell>
          <cell r="O895" t="str">
            <v>AH0000035208</v>
          </cell>
        </row>
        <row r="896">
          <cell r="A896" t="str">
            <v>ARTENAY</v>
          </cell>
          <cell r="B896" t="str">
            <v>ILE DE FRANCE</v>
          </cell>
          <cell r="C896" t="str">
            <v>126</v>
          </cell>
          <cell r="D896" t="str">
            <v>125</v>
          </cell>
          <cell r="E896" t="str">
            <v>MEAUX</v>
          </cell>
          <cell r="F896" t="str">
            <v>0FHP 0FHP ENGIE-S_D6_D_Q</v>
          </cell>
          <cell r="G896">
            <v>43888</v>
          </cell>
          <cell r="H896">
            <v>1</v>
          </cell>
          <cell r="I896">
            <v>12</v>
          </cell>
          <cell r="J896">
            <v>0.17760000000000001</v>
          </cell>
          <cell r="K896">
            <v>0</v>
          </cell>
          <cell r="L896">
            <v>1</v>
          </cell>
          <cell r="M896" t="str">
            <v>CE15 TREMBLAY</v>
          </cell>
          <cell r="N896" t="str">
            <v>A enlever à CE15 TREMBLAY vers 126 - COLLEGIEN</v>
          </cell>
          <cell r="O896" t="str">
            <v>AH0000035208</v>
          </cell>
        </row>
        <row r="897">
          <cell r="A897" t="str">
            <v>ARTENAY</v>
          </cell>
          <cell r="B897" t="str">
            <v>ILE DE FRANCE</v>
          </cell>
          <cell r="C897" t="str">
            <v>126</v>
          </cell>
          <cell r="D897" t="str">
            <v>125</v>
          </cell>
          <cell r="E897" t="str">
            <v>MEAUX</v>
          </cell>
          <cell r="F897" t="str">
            <v>0F53 0F53 ALINEA</v>
          </cell>
          <cell r="G897">
            <v>43889</v>
          </cell>
          <cell r="H897">
            <v>46</v>
          </cell>
          <cell r="I897">
            <v>321</v>
          </cell>
          <cell r="J897">
            <v>97.905000000000001</v>
          </cell>
          <cell r="K897">
            <v>0</v>
          </cell>
          <cell r="L897">
            <v>2</v>
          </cell>
          <cell r="M897" t="str">
            <v>CE15 TREMBLAY</v>
          </cell>
          <cell r="N897" t="str">
            <v>A enlever à CE15 TREMBLAY vers 126 - COLLEGIEN</v>
          </cell>
          <cell r="O897" t="str">
            <v>AH0000034661</v>
          </cell>
          <cell r="P897" t="str">
            <v>AH0000034662</v>
          </cell>
        </row>
        <row r="898">
          <cell r="A898" t="str">
            <v>ARTENAY</v>
          </cell>
          <cell r="B898" t="str">
            <v>ILE DE FRANCE</v>
          </cell>
          <cell r="C898" t="str">
            <v>126</v>
          </cell>
          <cell r="D898" t="str">
            <v>125</v>
          </cell>
          <cell r="E898" t="str">
            <v>MEAUX</v>
          </cell>
          <cell r="F898" t="str">
            <v>0F53 0F53 ALINEA</v>
          </cell>
          <cell r="G898">
            <v>43889</v>
          </cell>
          <cell r="H898">
            <v>191</v>
          </cell>
          <cell r="I898">
            <v>1340</v>
          </cell>
          <cell r="J898">
            <v>408.7</v>
          </cell>
          <cell r="K898">
            <v>0</v>
          </cell>
          <cell r="L898">
            <v>2</v>
          </cell>
          <cell r="M898" t="str">
            <v>CE15 TREMBLAY</v>
          </cell>
          <cell r="N898" t="str">
            <v>A enlever à CE15 TREMBLAY vers 126 - COLLEGIEN</v>
          </cell>
          <cell r="O898" t="str">
            <v>AH0000034661</v>
          </cell>
          <cell r="P898" t="str">
            <v>AH0000034662</v>
          </cell>
        </row>
        <row r="899">
          <cell r="A899" t="str">
            <v>CORBAS</v>
          </cell>
          <cell r="B899" t="str">
            <v>ILE DE FRANCE</v>
          </cell>
          <cell r="C899" t="str">
            <v>126</v>
          </cell>
          <cell r="D899" t="str">
            <v>125</v>
          </cell>
          <cell r="E899" t="str">
            <v>MEAUX</v>
          </cell>
          <cell r="F899" t="str">
            <v>0FEC 0FEC S10_SFR_Type2</v>
          </cell>
          <cell r="G899">
            <v>43887</v>
          </cell>
          <cell r="H899">
            <v>1</v>
          </cell>
          <cell r="I899">
            <v>93</v>
          </cell>
          <cell r="J899">
            <v>0.85560000000000003</v>
          </cell>
          <cell r="K899">
            <v>1</v>
          </cell>
          <cell r="L899">
            <v>0</v>
          </cell>
          <cell r="M899" t="str">
            <v>CE15 TREMBLAY</v>
          </cell>
          <cell r="N899" t="str">
            <v>A enlever à CE15 TREMBLAY vers 126 - COLLEGIEN</v>
          </cell>
          <cell r="O899" t="str">
            <v>KS0000010198</v>
          </cell>
        </row>
        <row r="900">
          <cell r="A900" t="str">
            <v>CORBAS</v>
          </cell>
          <cell r="B900" t="str">
            <v>ILE DE FRANCE</v>
          </cell>
          <cell r="C900" t="str">
            <v>126</v>
          </cell>
          <cell r="D900" t="str">
            <v>125</v>
          </cell>
          <cell r="E900" t="str">
            <v>MEAUX</v>
          </cell>
          <cell r="F900" t="str">
            <v>0FGD 0FGD S10_SFR_Type2</v>
          </cell>
          <cell r="G900">
            <v>43887</v>
          </cell>
          <cell r="H900">
            <v>1</v>
          </cell>
          <cell r="I900">
            <v>93</v>
          </cell>
          <cell r="J900">
            <v>0.8649</v>
          </cell>
          <cell r="K900">
            <v>1</v>
          </cell>
          <cell r="L900">
            <v>0</v>
          </cell>
          <cell r="M900" t="str">
            <v>CE15 TREMBLAY</v>
          </cell>
          <cell r="N900" t="str">
            <v>A enlever à CE15 TREMBLAY vers 126 - COLLEGIEN</v>
          </cell>
          <cell r="O900" t="str">
            <v>KS0000010198</v>
          </cell>
        </row>
        <row r="901">
          <cell r="A901" t="str">
            <v>CORBAS</v>
          </cell>
          <cell r="B901" t="str">
            <v>ILE DE FRANCE</v>
          </cell>
          <cell r="C901" t="str">
            <v>126</v>
          </cell>
          <cell r="D901" t="str">
            <v>125</v>
          </cell>
          <cell r="E901" t="str">
            <v>MEAUX</v>
          </cell>
          <cell r="F901" t="str">
            <v>0FK8 0FK8 S10_SFR_Type2</v>
          </cell>
          <cell r="G901">
            <v>43887</v>
          </cell>
          <cell r="H901">
            <v>1</v>
          </cell>
          <cell r="I901">
            <v>73</v>
          </cell>
          <cell r="J901">
            <v>0.70809999999999995</v>
          </cell>
          <cell r="K901">
            <v>1</v>
          </cell>
          <cell r="L901">
            <v>0</v>
          </cell>
          <cell r="M901" t="str">
            <v>CE15 TREMBLAY</v>
          </cell>
          <cell r="N901" t="str">
            <v>A enlever à CE15 TREMBLAY vers 126 - COLLEGIEN</v>
          </cell>
          <cell r="O901" t="str">
            <v>KS0000010198</v>
          </cell>
        </row>
        <row r="902">
          <cell r="A902" t="str">
            <v>ARTENAY</v>
          </cell>
          <cell r="B902" t="str">
            <v>ILE DE FRANCE</v>
          </cell>
          <cell r="C902" t="str">
            <v>126</v>
          </cell>
          <cell r="D902" t="str">
            <v>126</v>
          </cell>
          <cell r="E902" t="str">
            <v>COLLEGIEN</v>
          </cell>
          <cell r="F902" t="str">
            <v>0EBF 0EBF 192500 HOME SHOPPING M6 BOUTIQUE FEVRIER 2020</v>
          </cell>
          <cell r="G902">
            <v>43889</v>
          </cell>
          <cell r="H902">
            <v>14</v>
          </cell>
          <cell r="I902">
            <v>350</v>
          </cell>
          <cell r="J902">
            <v>28</v>
          </cell>
          <cell r="K902">
            <v>0</v>
          </cell>
          <cell r="L902">
            <v>1</v>
          </cell>
          <cell r="M902" t="str">
            <v>CE15 TREMBLAY</v>
          </cell>
          <cell r="N902" t="str">
            <v>A enlever à CE15 TREMBLAY vers 126 - COLLEGIEN</v>
          </cell>
          <cell r="O902" t="str">
            <v>AH0000035008</v>
          </cell>
        </row>
        <row r="903">
          <cell r="A903" t="str">
            <v>ARTENAY</v>
          </cell>
          <cell r="B903" t="str">
            <v>ILE DE FRANCE</v>
          </cell>
          <cell r="C903" t="str">
            <v>126</v>
          </cell>
          <cell r="D903" t="str">
            <v>126</v>
          </cell>
          <cell r="E903" t="str">
            <v>COLLEGIEN</v>
          </cell>
          <cell r="F903" t="str">
            <v>0F79 0F79 DESBOUIS GRESIL 70132081</v>
          </cell>
          <cell r="G903">
            <v>43889</v>
          </cell>
          <cell r="H903">
            <v>4</v>
          </cell>
          <cell r="I903">
            <v>122</v>
          </cell>
          <cell r="J903">
            <v>9.2720000000000002</v>
          </cell>
          <cell r="K903">
            <v>0</v>
          </cell>
          <cell r="L903">
            <v>1</v>
          </cell>
          <cell r="M903" t="str">
            <v>CE15 TREMBLAY</v>
          </cell>
          <cell r="N903" t="str">
            <v>A enlever à CE15 TREMBLAY vers 126 - COLLEGIEN</v>
          </cell>
          <cell r="O903" t="str">
            <v>AH0000035008</v>
          </cell>
        </row>
        <row r="904">
          <cell r="A904" t="str">
            <v>ARTENAY</v>
          </cell>
          <cell r="B904" t="str">
            <v>ILE DE FRANCE</v>
          </cell>
          <cell r="C904" t="str">
            <v>126</v>
          </cell>
          <cell r="D904" t="str">
            <v>126</v>
          </cell>
          <cell r="E904" t="str">
            <v>COLLEGIEN</v>
          </cell>
          <cell r="F904" t="str">
            <v>0F7B 0F7B DESBOUIS GRESIL_LOT1_70132091</v>
          </cell>
          <cell r="G904">
            <v>43889</v>
          </cell>
          <cell r="H904">
            <v>2</v>
          </cell>
          <cell r="I904">
            <v>78</v>
          </cell>
          <cell r="J904">
            <v>5.9279999999999999</v>
          </cell>
          <cell r="K904">
            <v>0</v>
          </cell>
          <cell r="L904">
            <v>1</v>
          </cell>
          <cell r="M904" t="str">
            <v>CE15 TREMBLAY</v>
          </cell>
          <cell r="N904" t="str">
            <v>A enlever à CE15 TREMBLAY vers 126 - COLLEGIEN</v>
          </cell>
          <cell r="O904" t="str">
            <v>AH0000035008</v>
          </cell>
        </row>
        <row r="905">
          <cell r="A905" t="str">
            <v>ARTENAY</v>
          </cell>
          <cell r="B905" t="str">
            <v>ILE DE FRANCE</v>
          </cell>
          <cell r="C905" t="str">
            <v>126</v>
          </cell>
          <cell r="D905" t="str">
            <v>126</v>
          </cell>
          <cell r="E905" t="str">
            <v>COLLEGIEN</v>
          </cell>
          <cell r="F905" t="str">
            <v>0F7C 0F7C DESBOUIS GRESIL_LOT2_70132091</v>
          </cell>
          <cell r="G905">
            <v>43889</v>
          </cell>
          <cell r="H905">
            <v>3</v>
          </cell>
          <cell r="I905">
            <v>68</v>
          </cell>
          <cell r="J905">
            <v>4.556</v>
          </cell>
          <cell r="K905">
            <v>0</v>
          </cell>
          <cell r="L905">
            <v>1</v>
          </cell>
          <cell r="M905" t="str">
            <v>CE15 TREMBLAY</v>
          </cell>
          <cell r="N905" t="str">
            <v>A enlever à CE15 TREMBLAY vers 126 - COLLEGIEN</v>
          </cell>
          <cell r="O905" t="str">
            <v>AH0000035008</v>
          </cell>
        </row>
        <row r="906">
          <cell r="A906" t="str">
            <v>ARTENAY</v>
          </cell>
          <cell r="B906" t="str">
            <v>ILE DE FRANCE</v>
          </cell>
          <cell r="C906" t="str">
            <v>126</v>
          </cell>
          <cell r="D906" t="str">
            <v>126</v>
          </cell>
          <cell r="E906" t="str">
            <v>COLLEGIEN</v>
          </cell>
          <cell r="F906" t="str">
            <v>0F7D 0F7D DESBOUIS GRESIL 70132107</v>
          </cell>
          <cell r="G906">
            <v>43889</v>
          </cell>
          <cell r="H906">
            <v>4</v>
          </cell>
          <cell r="I906">
            <v>72</v>
          </cell>
          <cell r="J906">
            <v>5.4720000000000004</v>
          </cell>
          <cell r="K906">
            <v>0</v>
          </cell>
          <cell r="L906">
            <v>1</v>
          </cell>
          <cell r="M906" t="str">
            <v>CE15 TREMBLAY</v>
          </cell>
          <cell r="N906" t="str">
            <v>A enlever à CE15 TREMBLAY vers 126 - COLLEGIEN</v>
          </cell>
          <cell r="O906" t="str">
            <v>AH0000035008</v>
          </cell>
        </row>
        <row r="907">
          <cell r="A907" t="str">
            <v>ARTENAY</v>
          </cell>
          <cell r="B907" t="str">
            <v>ILE DE FRANCE</v>
          </cell>
          <cell r="C907" t="str">
            <v>126</v>
          </cell>
          <cell r="D907" t="str">
            <v>126</v>
          </cell>
          <cell r="E907" t="str">
            <v>COLLEGIEN</v>
          </cell>
          <cell r="F907" t="str">
            <v>0FER 0FER 56146 ATELIER REUNIS</v>
          </cell>
          <cell r="G907">
            <v>43888</v>
          </cell>
          <cell r="H907">
            <v>32</v>
          </cell>
          <cell r="I907">
            <v>699</v>
          </cell>
          <cell r="J907">
            <v>44.036999999999999</v>
          </cell>
          <cell r="K907">
            <v>0</v>
          </cell>
          <cell r="L907">
            <v>1</v>
          </cell>
          <cell r="M907" t="str">
            <v>CE15 TREMBLAY</v>
          </cell>
          <cell r="N907" t="str">
            <v>A enlever à CE15 TREMBLAY vers 126 - COLLEGIEN</v>
          </cell>
          <cell r="O907" t="str">
            <v>AH0000035208</v>
          </cell>
        </row>
        <row r="908">
          <cell r="A908" t="str">
            <v>ARTENAY</v>
          </cell>
          <cell r="B908" t="str">
            <v>ILE DE FRANCE</v>
          </cell>
          <cell r="C908" t="str">
            <v>126</v>
          </cell>
          <cell r="D908" t="str">
            <v>126</v>
          </cell>
          <cell r="E908" t="str">
            <v>COLLEGIEN</v>
          </cell>
          <cell r="F908" t="str">
            <v>0FHP 0FHP ENGIE-S_D6_D_Q</v>
          </cell>
          <cell r="G908">
            <v>43888</v>
          </cell>
          <cell r="H908">
            <v>1</v>
          </cell>
          <cell r="I908">
            <v>14</v>
          </cell>
          <cell r="J908">
            <v>0.2072</v>
          </cell>
          <cell r="K908">
            <v>0</v>
          </cell>
          <cell r="L908">
            <v>1</v>
          </cell>
          <cell r="M908" t="str">
            <v>CE15 TREMBLAY</v>
          </cell>
          <cell r="N908" t="str">
            <v>A enlever à CE15 TREMBLAY vers 126 - COLLEGIEN</v>
          </cell>
          <cell r="O908" t="str">
            <v>AH0000035208</v>
          </cell>
        </row>
        <row r="909">
          <cell r="A909" t="str">
            <v>ARTENAY</v>
          </cell>
          <cell r="B909" t="str">
            <v>ILE DE FRANCE</v>
          </cell>
          <cell r="C909" t="str">
            <v>126</v>
          </cell>
          <cell r="D909" t="str">
            <v>126</v>
          </cell>
          <cell r="E909" t="str">
            <v>COLLEGIEN</v>
          </cell>
          <cell r="F909" t="str">
            <v>0F53 0F53 ALINEA</v>
          </cell>
          <cell r="G909">
            <v>43889</v>
          </cell>
          <cell r="H909">
            <v>215</v>
          </cell>
          <cell r="I909">
            <v>1637</v>
          </cell>
          <cell r="J909">
            <v>499.28500000000003</v>
          </cell>
          <cell r="K909">
            <v>0</v>
          </cell>
          <cell r="L909">
            <v>3</v>
          </cell>
          <cell r="M909" t="str">
            <v>CE15 TREMBLAY</v>
          </cell>
          <cell r="N909" t="str">
            <v>A enlever à CE15 TREMBLAY vers 126 - COLLEGIEN</v>
          </cell>
          <cell r="O909" t="str">
            <v>AH0000034663</v>
          </cell>
          <cell r="P909" t="str">
            <v>AH0000034664</v>
          </cell>
          <cell r="Q909" t="str">
            <v>AH0000034665</v>
          </cell>
        </row>
        <row r="910">
          <cell r="A910" t="str">
            <v>ARTENAY</v>
          </cell>
          <cell r="B910" t="str">
            <v>ILE DE FRANCE</v>
          </cell>
          <cell r="C910" t="str">
            <v>126</v>
          </cell>
          <cell r="D910" t="str">
            <v>126</v>
          </cell>
          <cell r="E910" t="str">
            <v>COLLEGIEN</v>
          </cell>
          <cell r="F910" t="str">
            <v>0F53 0F53 ALINEA</v>
          </cell>
          <cell r="G910">
            <v>43889</v>
          </cell>
          <cell r="H910">
            <v>173</v>
          </cell>
          <cell r="I910">
            <v>1317</v>
          </cell>
          <cell r="J910">
            <v>401.685</v>
          </cell>
          <cell r="K910">
            <v>0</v>
          </cell>
          <cell r="L910">
            <v>3</v>
          </cell>
          <cell r="M910" t="str">
            <v>CE15 TREMBLAY</v>
          </cell>
          <cell r="N910" t="str">
            <v>A enlever à CE15 TREMBLAY vers 126 - COLLEGIEN</v>
          </cell>
          <cell r="O910" t="str">
            <v>AH0000034663</v>
          </cell>
          <cell r="P910" t="str">
            <v>AH0000034664</v>
          </cell>
          <cell r="Q910" t="str">
            <v>AH0000034665</v>
          </cell>
        </row>
        <row r="911">
          <cell r="A911" t="str">
            <v>ARTENAY</v>
          </cell>
          <cell r="B911" t="str">
            <v>ILE DE FRANCE</v>
          </cell>
          <cell r="C911" t="str">
            <v>126</v>
          </cell>
          <cell r="D911" t="str">
            <v>126</v>
          </cell>
          <cell r="E911" t="str">
            <v>COLLEGIEN</v>
          </cell>
          <cell r="F911" t="str">
            <v>0F53 0F53 ALINEA</v>
          </cell>
          <cell r="G911">
            <v>43889</v>
          </cell>
          <cell r="H911">
            <v>53</v>
          </cell>
          <cell r="I911">
            <v>392</v>
          </cell>
          <cell r="J911">
            <v>119.56</v>
          </cell>
          <cell r="K911">
            <v>0</v>
          </cell>
          <cell r="L911">
            <v>3</v>
          </cell>
          <cell r="M911" t="str">
            <v>CE15 TREMBLAY</v>
          </cell>
          <cell r="N911" t="str">
            <v>A enlever à CE15 TREMBLAY vers 126 - COLLEGIEN</v>
          </cell>
          <cell r="O911" t="str">
            <v>AH0000034663</v>
          </cell>
          <cell r="P911" t="str">
            <v>AH0000034664</v>
          </cell>
          <cell r="Q911" t="str">
            <v>AH0000034665</v>
          </cell>
        </row>
        <row r="912">
          <cell r="A912" t="str">
            <v>CORBAS</v>
          </cell>
          <cell r="B912" t="str">
            <v>ILE DE FRANCE</v>
          </cell>
          <cell r="C912" t="str">
            <v>126</v>
          </cell>
          <cell r="D912" t="str">
            <v>126</v>
          </cell>
          <cell r="E912" t="str">
            <v>COLLEGIEN</v>
          </cell>
          <cell r="F912" t="str">
            <v>0FEC 0FEC S10_SFR_Type2</v>
          </cell>
          <cell r="G912">
            <v>43887</v>
          </cell>
          <cell r="H912">
            <v>1</v>
          </cell>
          <cell r="I912">
            <v>166</v>
          </cell>
          <cell r="J912">
            <v>1.5271999999999999</v>
          </cell>
          <cell r="K912">
            <v>1</v>
          </cell>
          <cell r="L912">
            <v>0</v>
          </cell>
          <cell r="M912" t="str">
            <v>CE15 TREMBLAY</v>
          </cell>
          <cell r="N912" t="str">
            <v>A enlever à CE15 TREMBLAY vers 126 - COLLEGIEN</v>
          </cell>
          <cell r="O912" t="str">
            <v>KS0000010198</v>
          </cell>
        </row>
        <row r="913">
          <cell r="A913" t="str">
            <v>CORBAS</v>
          </cell>
          <cell r="B913" t="str">
            <v>ILE DE FRANCE</v>
          </cell>
          <cell r="C913" t="str">
            <v>126</v>
          </cell>
          <cell r="D913" t="str">
            <v>126</v>
          </cell>
          <cell r="E913" t="str">
            <v>COLLEGIEN</v>
          </cell>
          <cell r="F913" t="str">
            <v>0FGD 0FGD S10_SFR_Type2</v>
          </cell>
          <cell r="G913">
            <v>43887</v>
          </cell>
          <cell r="H913">
            <v>1</v>
          </cell>
          <cell r="I913">
            <v>173</v>
          </cell>
          <cell r="J913">
            <v>1.6089</v>
          </cell>
          <cell r="K913">
            <v>1</v>
          </cell>
          <cell r="L913">
            <v>0</v>
          </cell>
          <cell r="M913" t="str">
            <v>CE15 TREMBLAY</v>
          </cell>
          <cell r="N913" t="str">
            <v>A enlever à CE15 TREMBLAY vers 126 - COLLEGIEN</v>
          </cell>
          <cell r="O913" t="str">
            <v>KS0000010198</v>
          </cell>
        </row>
        <row r="914">
          <cell r="A914" t="str">
            <v>CORBAS</v>
          </cell>
          <cell r="B914" t="str">
            <v>ILE DE FRANCE</v>
          </cell>
          <cell r="C914" t="str">
            <v>126</v>
          </cell>
          <cell r="D914" t="str">
            <v>126</v>
          </cell>
          <cell r="E914" t="str">
            <v>COLLEGIEN</v>
          </cell>
          <cell r="F914" t="str">
            <v>0FK8 0FK8 S10_SFR_Type2</v>
          </cell>
          <cell r="G914">
            <v>43887</v>
          </cell>
          <cell r="H914">
            <v>1</v>
          </cell>
          <cell r="I914">
            <v>134</v>
          </cell>
          <cell r="J914">
            <v>1.2998000000000001</v>
          </cell>
          <cell r="K914">
            <v>1</v>
          </cell>
          <cell r="L914">
            <v>0</v>
          </cell>
          <cell r="M914" t="str">
            <v>CE15 TREMBLAY</v>
          </cell>
          <cell r="N914" t="str">
            <v>A enlever à CE15 TREMBLAY vers 126 - COLLEGIEN</v>
          </cell>
          <cell r="O914" t="str">
            <v>KS0000010198</v>
          </cell>
        </row>
        <row r="915">
          <cell r="A915" t="str">
            <v>ARTENAY</v>
          </cell>
          <cell r="B915" t="str">
            <v>ILE DE FRANCE</v>
          </cell>
          <cell r="C915" t="str">
            <v>126</v>
          </cell>
          <cell r="D915" t="str">
            <v>128</v>
          </cell>
          <cell r="E915" t="str">
            <v>COULOMMIERS</v>
          </cell>
          <cell r="F915" t="str">
            <v>0EBF 0EBF 192500 HOME SHOPPING M6 BOUTIQUE FEVRIER 2020</v>
          </cell>
          <cell r="G915">
            <v>43889</v>
          </cell>
          <cell r="H915">
            <v>8</v>
          </cell>
          <cell r="I915">
            <v>210</v>
          </cell>
          <cell r="J915">
            <v>16.8</v>
          </cell>
          <cell r="K915">
            <v>2</v>
          </cell>
          <cell r="L915">
            <v>0</v>
          </cell>
          <cell r="M915" t="str">
            <v>CE15 TREMBLAY</v>
          </cell>
          <cell r="N915" t="str">
            <v>A enlever à CE15 TREMBLAY vers 126 - COLLEGIEN</v>
          </cell>
          <cell r="O915" t="str">
            <v>AH0000035009</v>
          </cell>
          <cell r="P915" t="str">
            <v>AH0000035010</v>
          </cell>
        </row>
        <row r="916">
          <cell r="A916" t="str">
            <v>ARTENAY</v>
          </cell>
          <cell r="B916" t="str">
            <v>ILE DE FRANCE</v>
          </cell>
          <cell r="C916" t="str">
            <v>126</v>
          </cell>
          <cell r="D916" t="str">
            <v>128</v>
          </cell>
          <cell r="E916" t="str">
            <v>COULOMMIERS</v>
          </cell>
          <cell r="F916" t="str">
            <v>0F79 0F79 DESBOUIS GRESIL 70132081</v>
          </cell>
          <cell r="G916">
            <v>43889</v>
          </cell>
          <cell r="H916">
            <v>2</v>
          </cell>
          <cell r="I916">
            <v>61</v>
          </cell>
          <cell r="J916">
            <v>4.6360000000000001</v>
          </cell>
          <cell r="K916">
            <v>2</v>
          </cell>
          <cell r="L916">
            <v>0</v>
          </cell>
          <cell r="M916" t="str">
            <v>CE15 TREMBLAY</v>
          </cell>
          <cell r="N916" t="str">
            <v>A enlever à CE15 TREMBLAY vers 126 - COLLEGIEN</v>
          </cell>
          <cell r="O916" t="str">
            <v>AH0000035009</v>
          </cell>
          <cell r="P916" t="str">
            <v>AH0000035010</v>
          </cell>
        </row>
        <row r="917">
          <cell r="A917" t="str">
            <v>ARTENAY</v>
          </cell>
          <cell r="B917" t="str">
            <v>ILE DE FRANCE</v>
          </cell>
          <cell r="C917" t="str">
            <v>126</v>
          </cell>
          <cell r="D917" t="str">
            <v>128</v>
          </cell>
          <cell r="E917" t="str">
            <v>COULOMMIERS</v>
          </cell>
          <cell r="F917" t="str">
            <v>0F7B 0F7B DESBOUIS GRESIL_LOT1_70132091</v>
          </cell>
          <cell r="G917">
            <v>43889</v>
          </cell>
          <cell r="H917">
            <v>1</v>
          </cell>
          <cell r="I917">
            <v>16</v>
          </cell>
          <cell r="J917">
            <v>1.216</v>
          </cell>
          <cell r="K917">
            <v>2</v>
          </cell>
          <cell r="L917">
            <v>0</v>
          </cell>
          <cell r="M917" t="str">
            <v>CE15 TREMBLAY</v>
          </cell>
          <cell r="N917" t="str">
            <v>A enlever à CE15 TREMBLAY vers 126 - COLLEGIEN</v>
          </cell>
          <cell r="O917" t="str">
            <v>AH0000035009</v>
          </cell>
          <cell r="P917" t="str">
            <v>AH0000035010</v>
          </cell>
        </row>
        <row r="918">
          <cell r="A918" t="str">
            <v>ARTENAY</v>
          </cell>
          <cell r="B918" t="str">
            <v>ILE DE FRANCE</v>
          </cell>
          <cell r="C918" t="str">
            <v>126</v>
          </cell>
          <cell r="D918" t="str">
            <v>128</v>
          </cell>
          <cell r="E918" t="str">
            <v>COULOMMIERS</v>
          </cell>
          <cell r="F918" t="str">
            <v>0F7C 0F7C DESBOUIS GRESIL_LOT2_70132091</v>
          </cell>
          <cell r="G918">
            <v>43889</v>
          </cell>
          <cell r="H918">
            <v>2</v>
          </cell>
          <cell r="I918">
            <v>66</v>
          </cell>
          <cell r="J918">
            <v>4.4219999999999997</v>
          </cell>
          <cell r="K918">
            <v>2</v>
          </cell>
          <cell r="L918">
            <v>0</v>
          </cell>
          <cell r="M918" t="str">
            <v>CE15 TREMBLAY</v>
          </cell>
          <cell r="N918" t="str">
            <v>A enlever à CE15 TREMBLAY vers 126 - COLLEGIEN</v>
          </cell>
          <cell r="O918" t="str">
            <v>AH0000035009</v>
          </cell>
          <cell r="P918" t="str">
            <v>AH0000035010</v>
          </cell>
        </row>
        <row r="919">
          <cell r="A919" t="str">
            <v>ARTENAY</v>
          </cell>
          <cell r="B919" t="str">
            <v>ILE DE FRANCE</v>
          </cell>
          <cell r="C919" t="str">
            <v>126</v>
          </cell>
          <cell r="D919" t="str">
            <v>128</v>
          </cell>
          <cell r="E919" t="str">
            <v>COULOMMIERS</v>
          </cell>
          <cell r="F919" t="str">
            <v>0F7D 0F7D DESBOUIS GRESIL 70132107</v>
          </cell>
          <cell r="G919">
            <v>43889</v>
          </cell>
          <cell r="H919">
            <v>2</v>
          </cell>
          <cell r="I919">
            <v>69</v>
          </cell>
          <cell r="J919">
            <v>5.2439999999999998</v>
          </cell>
          <cell r="K919">
            <v>2</v>
          </cell>
          <cell r="L919">
            <v>0</v>
          </cell>
          <cell r="M919" t="str">
            <v>CE15 TREMBLAY</v>
          </cell>
          <cell r="N919" t="str">
            <v>A enlever à CE15 TREMBLAY vers 126 - COLLEGIEN</v>
          </cell>
          <cell r="O919" t="str">
            <v>AH0000035009</v>
          </cell>
          <cell r="P919" t="str">
            <v>AH0000035010</v>
          </cell>
        </row>
        <row r="920">
          <cell r="A920" t="str">
            <v>ARTENAY</v>
          </cell>
          <cell r="B920" t="str">
            <v>ILE DE FRANCE</v>
          </cell>
          <cell r="C920" t="str">
            <v>126</v>
          </cell>
          <cell r="D920" t="str">
            <v>128</v>
          </cell>
          <cell r="E920" t="str">
            <v>COULOMMIERS</v>
          </cell>
          <cell r="F920" t="str">
            <v>0FER 0FER 56146 ATELIER REUNIS</v>
          </cell>
          <cell r="G920">
            <v>43888</v>
          </cell>
          <cell r="H920">
            <v>5</v>
          </cell>
          <cell r="I920">
            <v>191</v>
          </cell>
          <cell r="J920">
            <v>12.032999999999999</v>
          </cell>
          <cell r="K920">
            <v>0</v>
          </cell>
          <cell r="L920">
            <v>1</v>
          </cell>
          <cell r="M920" t="str">
            <v>CE15 TREMBLAY</v>
          </cell>
          <cell r="N920" t="str">
            <v>A enlever à CE15 TREMBLAY vers 126 - COLLEGIEN</v>
          </cell>
          <cell r="O920" t="str">
            <v>AH0000035208</v>
          </cell>
        </row>
        <row r="921">
          <cell r="A921" t="str">
            <v>ARTENAY</v>
          </cell>
          <cell r="B921" t="str">
            <v>ILE DE FRANCE</v>
          </cell>
          <cell r="C921" t="str">
            <v>126</v>
          </cell>
          <cell r="D921" t="str">
            <v>128</v>
          </cell>
          <cell r="E921" t="str">
            <v>COULOMMIERS</v>
          </cell>
          <cell r="F921" t="str">
            <v>0FHP 0FHP ENGIE-S_D6_D_Q</v>
          </cell>
          <cell r="G921">
            <v>43888</v>
          </cell>
          <cell r="H921">
            <v>1</v>
          </cell>
          <cell r="I921">
            <v>10</v>
          </cell>
          <cell r="J921">
            <v>0.14799999999999999</v>
          </cell>
          <cell r="K921">
            <v>0</v>
          </cell>
          <cell r="L921">
            <v>1</v>
          </cell>
          <cell r="M921" t="str">
            <v>CE15 TREMBLAY</v>
          </cell>
          <cell r="N921" t="str">
            <v>A enlever à CE15 TREMBLAY vers 126 - COLLEGIEN</v>
          </cell>
          <cell r="O921" t="str">
            <v>AH0000035208</v>
          </cell>
        </row>
        <row r="922">
          <cell r="A922" t="str">
            <v>ARTENAY</v>
          </cell>
          <cell r="B922" t="str">
            <v>ILE DE FRANCE</v>
          </cell>
          <cell r="C922" t="str">
            <v>126</v>
          </cell>
          <cell r="D922" t="str">
            <v>128</v>
          </cell>
          <cell r="E922" t="str">
            <v>COULOMMIERS</v>
          </cell>
          <cell r="F922" t="str">
            <v>0F53 0F53 ALINEA</v>
          </cell>
          <cell r="G922">
            <v>43889</v>
          </cell>
          <cell r="H922">
            <v>187</v>
          </cell>
          <cell r="I922">
            <v>1209</v>
          </cell>
          <cell r="J922">
            <v>368.745</v>
          </cell>
          <cell r="K922">
            <v>0</v>
          </cell>
          <cell r="L922">
            <v>1</v>
          </cell>
          <cell r="M922" t="str">
            <v>CE15 TREMBLAY</v>
          </cell>
          <cell r="N922" t="str">
            <v>A enlever à CE15 TREMBLAY vers 126 - COLLEGIEN</v>
          </cell>
          <cell r="O922" t="str">
            <v>AH0000034666</v>
          </cell>
        </row>
        <row r="923">
          <cell r="A923" t="str">
            <v>CORBAS</v>
          </cell>
          <cell r="B923" t="str">
            <v>ILE DE FRANCE</v>
          </cell>
          <cell r="C923" t="str">
            <v>126</v>
          </cell>
          <cell r="D923" t="str">
            <v>128</v>
          </cell>
          <cell r="E923" t="str">
            <v>COULOMMIERS</v>
          </cell>
          <cell r="F923" t="str">
            <v>0FEC 0FEC S10_SFR_Type2</v>
          </cell>
          <cell r="G923">
            <v>43887</v>
          </cell>
          <cell r="H923">
            <v>1</v>
          </cell>
          <cell r="I923">
            <v>85</v>
          </cell>
          <cell r="J923">
            <v>0.78200000000000003</v>
          </cell>
          <cell r="K923">
            <v>1</v>
          </cell>
          <cell r="L923">
            <v>0</v>
          </cell>
          <cell r="M923" t="str">
            <v>CE15 TREMBLAY</v>
          </cell>
          <cell r="N923" t="str">
            <v>A enlever à CE15 TREMBLAY vers 126 - COLLEGIEN</v>
          </cell>
          <cell r="O923" t="str">
            <v>KS0000010198</v>
          </cell>
        </row>
        <row r="924">
          <cell r="A924" t="str">
            <v>CORBAS</v>
          </cell>
          <cell r="B924" t="str">
            <v>ILE DE FRANCE</v>
          </cell>
          <cell r="C924" t="str">
            <v>126</v>
          </cell>
          <cell r="D924" t="str">
            <v>128</v>
          </cell>
          <cell r="E924" t="str">
            <v>COULOMMIERS</v>
          </cell>
          <cell r="F924" t="str">
            <v>0FGD 0FGD S10_SFR_Type2</v>
          </cell>
          <cell r="G924">
            <v>43887</v>
          </cell>
          <cell r="H924">
            <v>1</v>
          </cell>
          <cell r="I924">
            <v>71</v>
          </cell>
          <cell r="J924">
            <v>0.6603</v>
          </cell>
          <cell r="K924">
            <v>1</v>
          </cell>
          <cell r="L924">
            <v>0</v>
          </cell>
          <cell r="M924" t="str">
            <v>CE15 TREMBLAY</v>
          </cell>
          <cell r="N924" t="str">
            <v>A enlever à CE15 TREMBLAY vers 126 - COLLEGIEN</v>
          </cell>
          <cell r="O924" t="str">
            <v>KS0000010198</v>
          </cell>
        </row>
        <row r="925">
          <cell r="A925" t="str">
            <v>CORBAS</v>
          </cell>
          <cell r="B925" t="str">
            <v>ILE DE FRANCE</v>
          </cell>
          <cell r="C925" t="str">
            <v>126</v>
          </cell>
          <cell r="D925" t="str">
            <v>128</v>
          </cell>
          <cell r="E925" t="str">
            <v>COULOMMIERS</v>
          </cell>
          <cell r="F925" t="str">
            <v>0FK8 0FK8 S10_SFR_Type2</v>
          </cell>
          <cell r="G925">
            <v>43887</v>
          </cell>
          <cell r="H925">
            <v>1</v>
          </cell>
          <cell r="I925">
            <v>67</v>
          </cell>
          <cell r="J925">
            <v>0.64990000000000003</v>
          </cell>
          <cell r="K925">
            <v>1</v>
          </cell>
          <cell r="L925">
            <v>0</v>
          </cell>
          <cell r="M925" t="str">
            <v>CE15 TREMBLAY</v>
          </cell>
          <cell r="N925" t="str">
            <v>A enlever à CE15 TREMBLAY vers 126 - COLLEGIEN</v>
          </cell>
          <cell r="O925" t="str">
            <v>KS0000010198</v>
          </cell>
        </row>
        <row r="926">
          <cell r="A926" t="str">
            <v>ARTENAY</v>
          </cell>
          <cell r="B926" t="str">
            <v>ILE DE FRANCE</v>
          </cell>
          <cell r="C926" t="str">
            <v>150</v>
          </cell>
          <cell r="D926" t="str">
            <v>150</v>
          </cell>
          <cell r="E926" t="str">
            <v>BLOIS</v>
          </cell>
          <cell r="F926" t="str">
            <v>0EBF 0EBF 192500 HOME SHOPPING M6 BOUTIQUE FEVRIER 2020</v>
          </cell>
          <cell r="G926">
            <v>43889</v>
          </cell>
          <cell r="H926">
            <v>8</v>
          </cell>
          <cell r="I926">
            <v>251</v>
          </cell>
          <cell r="J926">
            <v>20.079999999999998</v>
          </cell>
          <cell r="K926">
            <v>0</v>
          </cell>
          <cell r="L926">
            <v>1</v>
          </cell>
          <cell r="M926" t="str">
            <v>CE03 ORLEANS</v>
          </cell>
          <cell r="N926" t="str">
            <v>A enlever à CE03 ORLEANS vers 150 - BLOIS</v>
          </cell>
          <cell r="O926" t="str">
            <v>AH0000035011</v>
          </cell>
        </row>
        <row r="927">
          <cell r="A927" t="str">
            <v>ARTENAY</v>
          </cell>
          <cell r="B927" t="str">
            <v>ILE DE FRANCE</v>
          </cell>
          <cell r="C927" t="str">
            <v>150</v>
          </cell>
          <cell r="D927" t="str">
            <v>150</v>
          </cell>
          <cell r="E927" t="str">
            <v>BLOIS</v>
          </cell>
          <cell r="F927" t="str">
            <v>0F79 0F79 DESBOUIS GRESIL 70132081</v>
          </cell>
          <cell r="G927">
            <v>43889</v>
          </cell>
          <cell r="H927">
            <v>13</v>
          </cell>
          <cell r="I927">
            <v>258</v>
          </cell>
          <cell r="J927">
            <v>19.608000000000001</v>
          </cell>
          <cell r="K927">
            <v>0</v>
          </cell>
          <cell r="L927">
            <v>1</v>
          </cell>
          <cell r="M927" t="str">
            <v>CE03 ORLEANS</v>
          </cell>
          <cell r="N927" t="str">
            <v>A enlever à CE03 ORLEANS vers 150 - BLOIS</v>
          </cell>
          <cell r="O927" t="str">
            <v>AH0000035011</v>
          </cell>
        </row>
        <row r="928">
          <cell r="A928" t="str">
            <v>ARTENAY</v>
          </cell>
          <cell r="B928" t="str">
            <v>ILE DE FRANCE</v>
          </cell>
          <cell r="C928" t="str">
            <v>150</v>
          </cell>
          <cell r="D928" t="str">
            <v>150</v>
          </cell>
          <cell r="E928" t="str">
            <v>BLOIS</v>
          </cell>
          <cell r="F928" t="str">
            <v>0F7B 0F7B DESBOUIS GRESIL_LOT1_70132091</v>
          </cell>
          <cell r="G928">
            <v>43889</v>
          </cell>
          <cell r="H928">
            <v>2</v>
          </cell>
          <cell r="I928">
            <v>59</v>
          </cell>
          <cell r="J928">
            <v>4.484</v>
          </cell>
          <cell r="K928">
            <v>0</v>
          </cell>
          <cell r="L928">
            <v>1</v>
          </cell>
          <cell r="M928" t="str">
            <v>CE03 ORLEANS</v>
          </cell>
          <cell r="N928" t="str">
            <v>A enlever à CE03 ORLEANS vers 150 - BLOIS</v>
          </cell>
          <cell r="O928" t="str">
            <v>AH0000035011</v>
          </cell>
        </row>
        <row r="929">
          <cell r="A929" t="str">
            <v>ARTENAY</v>
          </cell>
          <cell r="B929" t="str">
            <v>ILE DE FRANCE</v>
          </cell>
          <cell r="C929" t="str">
            <v>150</v>
          </cell>
          <cell r="D929" t="str">
            <v>150</v>
          </cell>
          <cell r="E929" t="str">
            <v>BLOIS</v>
          </cell>
          <cell r="F929" t="str">
            <v>0F7C 0F7C DESBOUIS GRESIL_LOT2_70132091</v>
          </cell>
          <cell r="G929">
            <v>43889</v>
          </cell>
          <cell r="H929">
            <v>7</v>
          </cell>
          <cell r="I929">
            <v>186</v>
          </cell>
          <cell r="J929">
            <v>12.462</v>
          </cell>
          <cell r="K929">
            <v>0</v>
          </cell>
          <cell r="L929">
            <v>1</v>
          </cell>
          <cell r="M929" t="str">
            <v>CE03 ORLEANS</v>
          </cell>
          <cell r="N929" t="str">
            <v>A enlever à CE03 ORLEANS vers 150 - BLOIS</v>
          </cell>
          <cell r="O929" t="str">
            <v>AH0000035011</v>
          </cell>
        </row>
        <row r="930">
          <cell r="A930" t="str">
            <v>ARTENAY</v>
          </cell>
          <cell r="B930" t="str">
            <v>ILE DE FRANCE</v>
          </cell>
          <cell r="C930" t="str">
            <v>150</v>
          </cell>
          <cell r="D930" t="str">
            <v>150</v>
          </cell>
          <cell r="E930" t="str">
            <v>BLOIS</v>
          </cell>
          <cell r="F930" t="str">
            <v>0F7D 0F7D DESBOUIS GRESIL 70132107</v>
          </cell>
          <cell r="G930">
            <v>43889</v>
          </cell>
          <cell r="H930">
            <v>12</v>
          </cell>
          <cell r="I930">
            <v>276</v>
          </cell>
          <cell r="J930">
            <v>20.975999999999999</v>
          </cell>
          <cell r="K930">
            <v>0</v>
          </cell>
          <cell r="L930">
            <v>1</v>
          </cell>
          <cell r="M930" t="str">
            <v>CE03 ORLEANS</v>
          </cell>
          <cell r="N930" t="str">
            <v>A enlever à CE03 ORLEANS vers 150 - BLOIS</v>
          </cell>
          <cell r="O930" t="str">
            <v>AH0000035011</v>
          </cell>
        </row>
        <row r="931">
          <cell r="A931" t="str">
            <v>ARTENAY</v>
          </cell>
          <cell r="B931" t="str">
            <v>ILE DE FRANCE</v>
          </cell>
          <cell r="C931" t="str">
            <v>150</v>
          </cell>
          <cell r="D931" t="str">
            <v>150</v>
          </cell>
          <cell r="E931" t="str">
            <v>BLOIS</v>
          </cell>
          <cell r="F931" t="str">
            <v>0FER 0FER 56146 ATELIER REUNIS</v>
          </cell>
          <cell r="G931">
            <v>43888</v>
          </cell>
          <cell r="H931">
            <v>3</v>
          </cell>
          <cell r="I931">
            <v>121</v>
          </cell>
          <cell r="J931">
            <v>7.6230000000000002</v>
          </cell>
          <cell r="K931">
            <v>1</v>
          </cell>
          <cell r="L931">
            <v>0</v>
          </cell>
          <cell r="M931" t="str">
            <v>CE03 ORLEANS</v>
          </cell>
          <cell r="N931" t="str">
            <v>A enlever à CE03 ORLEANS vers 150 - BLOIS</v>
          </cell>
          <cell r="O931" t="str">
            <v>AH0000035209</v>
          </cell>
        </row>
        <row r="932">
          <cell r="A932" t="str">
            <v>ARTENAY</v>
          </cell>
          <cell r="B932" t="str">
            <v>ILE DE FRANCE</v>
          </cell>
          <cell r="C932" t="str">
            <v>150</v>
          </cell>
          <cell r="D932" t="str">
            <v>150</v>
          </cell>
          <cell r="E932" t="str">
            <v>BLOIS</v>
          </cell>
          <cell r="F932" t="str">
            <v>0FHP 0FHP ENGIE-S_D6_D_Q</v>
          </cell>
          <cell r="G932">
            <v>43888</v>
          </cell>
          <cell r="H932">
            <v>1</v>
          </cell>
          <cell r="I932">
            <v>14</v>
          </cell>
          <cell r="J932">
            <v>0.2072</v>
          </cell>
          <cell r="K932">
            <v>1</v>
          </cell>
          <cell r="L932">
            <v>0</v>
          </cell>
          <cell r="M932" t="str">
            <v>CE03 ORLEANS</v>
          </cell>
          <cell r="N932" t="str">
            <v>A enlever à CE03 ORLEANS vers 150 - BLOIS</v>
          </cell>
          <cell r="O932" t="str">
            <v>AH0000035209</v>
          </cell>
        </row>
        <row r="933">
          <cell r="A933" t="str">
            <v>ARTENAY</v>
          </cell>
          <cell r="B933" t="str">
            <v>ILE DE FRANCE</v>
          </cell>
          <cell r="C933" t="str">
            <v>150</v>
          </cell>
          <cell r="D933" t="str">
            <v>150</v>
          </cell>
          <cell r="E933" t="str">
            <v>BLOIS</v>
          </cell>
          <cell r="F933" t="str">
            <v>0F53 0F53 ALINEA</v>
          </cell>
          <cell r="G933">
            <v>43889</v>
          </cell>
          <cell r="H933">
            <v>38</v>
          </cell>
          <cell r="I933">
            <v>138</v>
          </cell>
          <cell r="J933">
            <v>42.09</v>
          </cell>
          <cell r="K933">
            <v>2</v>
          </cell>
          <cell r="L933">
            <v>0</v>
          </cell>
          <cell r="M933" t="str">
            <v>CE03 ORLEANS</v>
          </cell>
          <cell r="N933" t="str">
            <v>A enlever à CE03 ORLEANS vers 150 - BLOIS</v>
          </cell>
          <cell r="O933" t="str">
            <v>AH0000034667</v>
          </cell>
          <cell r="P933" t="str">
            <v>AH0000034668</v>
          </cell>
        </row>
        <row r="934">
          <cell r="A934" t="str">
            <v>CORBAS</v>
          </cell>
          <cell r="B934" t="str">
            <v>ILE DE FRANCE</v>
          </cell>
          <cell r="C934" t="str">
            <v>150</v>
          </cell>
          <cell r="D934" t="str">
            <v>150</v>
          </cell>
          <cell r="E934" t="str">
            <v>BLOIS</v>
          </cell>
          <cell r="F934" t="str">
            <v>0FEC 0FEC S10_SFR_Type2</v>
          </cell>
          <cell r="G934">
            <v>43887</v>
          </cell>
          <cell r="H934">
            <v>1</v>
          </cell>
          <cell r="I934">
            <v>209</v>
          </cell>
          <cell r="J934">
            <v>1.9228000000000001</v>
          </cell>
          <cell r="K934">
            <v>1</v>
          </cell>
          <cell r="L934">
            <v>0</v>
          </cell>
          <cell r="M934" t="str">
            <v>CE03 ORLEANS</v>
          </cell>
          <cell r="N934" t="str">
            <v>A enlever à CE03 ORLEANS vers 150 - BLOIS</v>
          </cell>
          <cell r="O934" t="str">
            <v>KS0000010202</v>
          </cell>
        </row>
        <row r="935">
          <cell r="A935" t="str">
            <v>CORBAS</v>
          </cell>
          <cell r="B935" t="str">
            <v>ILE DE FRANCE</v>
          </cell>
          <cell r="C935" t="str">
            <v>150</v>
          </cell>
          <cell r="D935" t="str">
            <v>150</v>
          </cell>
          <cell r="E935" t="str">
            <v>BLOIS</v>
          </cell>
          <cell r="F935" t="str">
            <v>0FGD 0FGD S10_SFR_Type2</v>
          </cell>
          <cell r="G935">
            <v>43887</v>
          </cell>
          <cell r="H935">
            <v>1</v>
          </cell>
          <cell r="I935">
            <v>178</v>
          </cell>
          <cell r="J935">
            <v>1.6554</v>
          </cell>
          <cell r="K935">
            <v>1</v>
          </cell>
          <cell r="L935">
            <v>0</v>
          </cell>
          <cell r="M935" t="str">
            <v>CE03 ORLEANS</v>
          </cell>
          <cell r="N935" t="str">
            <v>A enlever à CE03 ORLEANS vers 150 - BLOIS</v>
          </cell>
          <cell r="O935" t="str">
            <v>KS0000010202</v>
          </cell>
        </row>
        <row r="936">
          <cell r="A936" t="str">
            <v>CORBAS</v>
          </cell>
          <cell r="B936" t="str">
            <v>ILE DE FRANCE</v>
          </cell>
          <cell r="C936" t="str">
            <v>150</v>
          </cell>
          <cell r="D936" t="str">
            <v>150</v>
          </cell>
          <cell r="E936" t="str">
            <v>BLOIS</v>
          </cell>
          <cell r="F936" t="str">
            <v>0FK8 0FK8 S10_SFR_Type2</v>
          </cell>
          <cell r="G936">
            <v>43887</v>
          </cell>
          <cell r="H936">
            <v>1</v>
          </cell>
          <cell r="I936">
            <v>102</v>
          </cell>
          <cell r="J936">
            <v>0.98939999999999995</v>
          </cell>
          <cell r="K936">
            <v>1</v>
          </cell>
          <cell r="L936">
            <v>0</v>
          </cell>
          <cell r="M936" t="str">
            <v>CE03 ORLEANS</v>
          </cell>
          <cell r="N936" t="str">
            <v>A enlever à CE03 ORLEANS vers 150 - BLOIS</v>
          </cell>
          <cell r="O936" t="str">
            <v>KS0000010202</v>
          </cell>
        </row>
        <row r="937">
          <cell r="A937" t="str">
            <v>ARTENAY</v>
          </cell>
          <cell r="B937" t="str">
            <v>ILE DE FRANCE</v>
          </cell>
          <cell r="C937" t="str">
            <v>152</v>
          </cell>
          <cell r="D937" t="str">
            <v>152</v>
          </cell>
          <cell r="E937" t="str">
            <v>BONNEUIL</v>
          </cell>
          <cell r="F937" t="str">
            <v>0EBF 0EBF 192500 HOME SHOPPING M6 BOUTIQUE FEVRIER 2020</v>
          </cell>
          <cell r="G937">
            <v>43889</v>
          </cell>
          <cell r="H937">
            <v>10</v>
          </cell>
          <cell r="I937">
            <v>311</v>
          </cell>
          <cell r="J937">
            <v>24.88</v>
          </cell>
          <cell r="K937">
            <v>0</v>
          </cell>
          <cell r="L937">
            <v>1</v>
          </cell>
          <cell r="M937" t="str">
            <v>CE16 LISSES</v>
          </cell>
          <cell r="N937" t="str">
            <v>A enlever à CE16 LISSES vers 152 - BONNEUIL</v>
          </cell>
          <cell r="O937" t="str">
            <v>AH0000035041</v>
          </cell>
        </row>
        <row r="938">
          <cell r="A938" t="str">
            <v>ARTENAY</v>
          </cell>
          <cell r="B938" t="str">
            <v>ILE DE FRANCE</v>
          </cell>
          <cell r="C938" t="str">
            <v>152</v>
          </cell>
          <cell r="D938" t="str">
            <v>152</v>
          </cell>
          <cell r="E938" t="str">
            <v>BONNEUIL</v>
          </cell>
          <cell r="F938" t="str">
            <v>0F79 0F79 DESBOUIS GRESIL 70132081</v>
          </cell>
          <cell r="G938">
            <v>43889</v>
          </cell>
          <cell r="H938">
            <v>18</v>
          </cell>
          <cell r="I938">
            <v>319</v>
          </cell>
          <cell r="J938">
            <v>24.244</v>
          </cell>
          <cell r="K938">
            <v>0</v>
          </cell>
          <cell r="L938">
            <v>1</v>
          </cell>
          <cell r="M938" t="str">
            <v>CE16 LISSES</v>
          </cell>
          <cell r="N938" t="str">
            <v>A enlever à CE16 LISSES vers 152 - BONNEUIL</v>
          </cell>
          <cell r="O938" t="str">
            <v>AH0000035041</v>
          </cell>
        </row>
        <row r="939">
          <cell r="A939" t="str">
            <v>ARTENAY</v>
          </cell>
          <cell r="B939" t="str">
            <v>ILE DE FRANCE</v>
          </cell>
          <cell r="C939" t="str">
            <v>152</v>
          </cell>
          <cell r="D939" t="str">
            <v>152</v>
          </cell>
          <cell r="E939" t="str">
            <v>BONNEUIL</v>
          </cell>
          <cell r="F939" t="str">
            <v>0F7B 0F7B DESBOUIS GRESIL_LOT1_70132091</v>
          </cell>
          <cell r="G939">
            <v>43889</v>
          </cell>
          <cell r="H939">
            <v>3</v>
          </cell>
          <cell r="I939">
            <v>87</v>
          </cell>
          <cell r="J939">
            <v>6.6120000000000001</v>
          </cell>
          <cell r="K939">
            <v>0</v>
          </cell>
          <cell r="L939">
            <v>1</v>
          </cell>
          <cell r="M939" t="str">
            <v>CE16 LISSES</v>
          </cell>
          <cell r="N939" t="str">
            <v>A enlever à CE16 LISSES vers 152 - BONNEUIL</v>
          </cell>
          <cell r="O939" t="str">
            <v>AH0000035041</v>
          </cell>
        </row>
        <row r="940">
          <cell r="A940" t="str">
            <v>ARTENAY</v>
          </cell>
          <cell r="B940" t="str">
            <v>ILE DE FRANCE</v>
          </cell>
          <cell r="C940" t="str">
            <v>152</v>
          </cell>
          <cell r="D940" t="str">
            <v>152</v>
          </cell>
          <cell r="E940" t="str">
            <v>BONNEUIL</v>
          </cell>
          <cell r="F940" t="str">
            <v>0F7C 0F7C DESBOUIS GRESIL_LOT2_70132091</v>
          </cell>
          <cell r="G940">
            <v>43889</v>
          </cell>
          <cell r="H940">
            <v>8</v>
          </cell>
          <cell r="I940">
            <v>216</v>
          </cell>
          <cell r="J940">
            <v>14.472</v>
          </cell>
          <cell r="K940">
            <v>0</v>
          </cell>
          <cell r="L940">
            <v>1</v>
          </cell>
          <cell r="M940" t="str">
            <v>CE16 LISSES</v>
          </cell>
          <cell r="N940" t="str">
            <v>A enlever à CE16 LISSES vers 152 - BONNEUIL</v>
          </cell>
          <cell r="O940" t="str">
            <v>AH0000035041</v>
          </cell>
        </row>
        <row r="941">
          <cell r="A941" t="str">
            <v>ARTENAY</v>
          </cell>
          <cell r="B941" t="str">
            <v>ILE DE FRANCE</v>
          </cell>
          <cell r="C941" t="str">
            <v>152</v>
          </cell>
          <cell r="D941" t="str">
            <v>152</v>
          </cell>
          <cell r="E941" t="str">
            <v>BONNEUIL</v>
          </cell>
          <cell r="F941" t="str">
            <v>0F7D 0F7D DESBOUIS GRESIL 70132107</v>
          </cell>
          <cell r="G941">
            <v>43889</v>
          </cell>
          <cell r="H941">
            <v>17</v>
          </cell>
          <cell r="I941">
            <v>295</v>
          </cell>
          <cell r="J941">
            <v>22.42</v>
          </cell>
          <cell r="K941">
            <v>0</v>
          </cell>
          <cell r="L941">
            <v>1</v>
          </cell>
          <cell r="M941" t="str">
            <v>CE16 LISSES</v>
          </cell>
          <cell r="N941" t="str">
            <v>A enlever à CE16 LISSES vers 152 - BONNEUIL</v>
          </cell>
          <cell r="O941" t="str">
            <v>AH0000035041</v>
          </cell>
        </row>
        <row r="942">
          <cell r="A942" t="str">
            <v>ARTENAY</v>
          </cell>
          <cell r="B942" t="str">
            <v>ILE DE FRANCE</v>
          </cell>
          <cell r="C942" t="str">
            <v>152</v>
          </cell>
          <cell r="D942" t="str">
            <v>152</v>
          </cell>
          <cell r="E942" t="str">
            <v>BONNEUIL</v>
          </cell>
          <cell r="F942" t="str">
            <v>0FER 0FER 56146 ATELIER REUNIS</v>
          </cell>
          <cell r="G942">
            <v>43888</v>
          </cell>
          <cell r="H942">
            <v>15</v>
          </cell>
          <cell r="I942">
            <v>380</v>
          </cell>
          <cell r="J942">
            <v>23.94</v>
          </cell>
          <cell r="K942">
            <v>2</v>
          </cell>
          <cell r="L942">
            <v>0</v>
          </cell>
          <cell r="M942" t="str">
            <v>CE16 LISSES</v>
          </cell>
          <cell r="N942" t="str">
            <v>A enlever à CE16 LISSES vers 152 - BONNEUIL</v>
          </cell>
          <cell r="O942" t="str">
            <v>AH0000035227</v>
          </cell>
          <cell r="P942" t="str">
            <v>AH0000035228</v>
          </cell>
        </row>
        <row r="943">
          <cell r="A943" t="str">
            <v>ARTENAY</v>
          </cell>
          <cell r="B943" t="str">
            <v>ILE DE FRANCE</v>
          </cell>
          <cell r="C943" t="str">
            <v>152</v>
          </cell>
          <cell r="D943" t="str">
            <v>152</v>
          </cell>
          <cell r="E943" t="str">
            <v>BONNEUIL</v>
          </cell>
          <cell r="F943" t="str">
            <v>0FHP 0FHP ENGIE-S_D6_D_Q</v>
          </cell>
          <cell r="G943">
            <v>43888</v>
          </cell>
          <cell r="H943">
            <v>1</v>
          </cell>
          <cell r="I943">
            <v>13</v>
          </cell>
          <cell r="J943">
            <v>0.19239999999999999</v>
          </cell>
          <cell r="K943">
            <v>2</v>
          </cell>
          <cell r="L943">
            <v>0</v>
          </cell>
          <cell r="M943" t="str">
            <v>CE16 LISSES</v>
          </cell>
          <cell r="N943" t="str">
            <v>A enlever à CE16 LISSES vers 152 - BONNEUIL</v>
          </cell>
          <cell r="O943" t="str">
            <v>AH0000035227</v>
          </cell>
          <cell r="P943" t="str">
            <v>AH0000035228</v>
          </cell>
        </row>
        <row r="944">
          <cell r="A944" t="str">
            <v>ARTENAY</v>
          </cell>
          <cell r="B944" t="str">
            <v>ILE DE FRANCE</v>
          </cell>
          <cell r="C944" t="str">
            <v>152</v>
          </cell>
          <cell r="D944" t="str">
            <v>152</v>
          </cell>
          <cell r="E944" t="str">
            <v>BONNEUIL</v>
          </cell>
          <cell r="F944" t="str">
            <v>0F53 0F53 ALINEA</v>
          </cell>
          <cell r="G944">
            <v>43889</v>
          </cell>
          <cell r="H944">
            <v>191</v>
          </cell>
          <cell r="I944">
            <v>1324</v>
          </cell>
          <cell r="J944">
            <v>403.82</v>
          </cell>
          <cell r="K944">
            <v>1</v>
          </cell>
          <cell r="L944">
            <v>1</v>
          </cell>
          <cell r="M944" t="str">
            <v>CE16 LISSES</v>
          </cell>
          <cell r="N944" t="str">
            <v>A enlever à CE16 LISSES vers 152 - BONNEUIL</v>
          </cell>
          <cell r="O944" t="str">
            <v>AH0000034700</v>
          </cell>
          <cell r="P944" t="str">
            <v>AH0000034701</v>
          </cell>
        </row>
        <row r="945">
          <cell r="A945" t="str">
            <v>CORBAS</v>
          </cell>
          <cell r="B945" t="str">
            <v>ILE DE FRANCE</v>
          </cell>
          <cell r="C945" t="str">
            <v>152</v>
          </cell>
          <cell r="D945" t="str">
            <v>152</v>
          </cell>
          <cell r="E945" t="str">
            <v>BONNEUIL</v>
          </cell>
          <cell r="F945" t="str">
            <v>0FEC 0FEC S10_SFR_Type2</v>
          </cell>
          <cell r="G945">
            <v>43887</v>
          </cell>
          <cell r="H945">
            <v>1</v>
          </cell>
          <cell r="I945">
            <v>148</v>
          </cell>
          <cell r="J945">
            <v>1.3615999999999999</v>
          </cell>
          <cell r="K945">
            <v>1</v>
          </cell>
          <cell r="L945">
            <v>0</v>
          </cell>
          <cell r="M945" t="str">
            <v>CE16 LISSES</v>
          </cell>
          <cell r="N945" t="str">
            <v>A enlever à CE16 LISSES vers 152 - BONNEUIL</v>
          </cell>
          <cell r="O945" t="str">
            <v>KS0000010203</v>
          </cell>
        </row>
        <row r="946">
          <cell r="A946" t="str">
            <v>CORBAS</v>
          </cell>
          <cell r="B946" t="str">
            <v>ILE DE FRANCE</v>
          </cell>
          <cell r="C946" t="str">
            <v>152</v>
          </cell>
          <cell r="D946" t="str">
            <v>152</v>
          </cell>
          <cell r="E946" t="str">
            <v>BONNEUIL</v>
          </cell>
          <cell r="F946" t="str">
            <v>0FGD 0FGD S10_SFR_Type2</v>
          </cell>
          <cell r="G946">
            <v>43887</v>
          </cell>
          <cell r="H946">
            <v>1</v>
          </cell>
          <cell r="I946">
            <v>140</v>
          </cell>
          <cell r="J946">
            <v>1.302</v>
          </cell>
          <cell r="K946">
            <v>1</v>
          </cell>
          <cell r="L946">
            <v>0</v>
          </cell>
          <cell r="M946" t="str">
            <v>CE16 LISSES</v>
          </cell>
          <cell r="N946" t="str">
            <v>A enlever à CE16 LISSES vers 152 - BONNEUIL</v>
          </cell>
          <cell r="O946" t="str">
            <v>KS0000010203</v>
          </cell>
        </row>
        <row r="947">
          <cell r="A947" t="str">
            <v>CORBAS</v>
          </cell>
          <cell r="B947" t="str">
            <v>ILE DE FRANCE</v>
          </cell>
          <cell r="C947" t="str">
            <v>152</v>
          </cell>
          <cell r="D947" t="str">
            <v>152</v>
          </cell>
          <cell r="E947" t="str">
            <v>BONNEUIL</v>
          </cell>
          <cell r="F947" t="str">
            <v>0FK8 0FK8 S10_SFR_Type2</v>
          </cell>
          <cell r="G947">
            <v>43887</v>
          </cell>
          <cell r="H947">
            <v>1</v>
          </cell>
          <cell r="I947">
            <v>89</v>
          </cell>
          <cell r="J947">
            <v>0.86329999999999996</v>
          </cell>
          <cell r="K947">
            <v>1</v>
          </cell>
          <cell r="L947">
            <v>0</v>
          </cell>
          <cell r="M947" t="str">
            <v>CE16 LISSES</v>
          </cell>
          <cell r="N947" t="str">
            <v>A enlever à CE16 LISSES vers 152 - BONNEUIL</v>
          </cell>
          <cell r="O947" t="str">
            <v>KS0000010203</v>
          </cell>
        </row>
        <row r="948">
          <cell r="A948" t="str">
            <v>ARTENAY</v>
          </cell>
          <cell r="B948" t="str">
            <v>ILE DE FRANCE</v>
          </cell>
          <cell r="C948" t="str">
            <v>152</v>
          </cell>
          <cell r="D948" t="str">
            <v>199</v>
          </cell>
          <cell r="E948" t="str">
            <v>IVRY</v>
          </cell>
          <cell r="F948" t="str">
            <v>0EBF 0EBF 192500 HOME SHOPPING M6 BOUTIQUE FEVRIER 2020</v>
          </cell>
          <cell r="G948">
            <v>43889</v>
          </cell>
          <cell r="H948">
            <v>4</v>
          </cell>
          <cell r="I948">
            <v>107</v>
          </cell>
          <cell r="J948">
            <v>8.56</v>
          </cell>
          <cell r="K948">
            <v>0</v>
          </cell>
          <cell r="L948">
            <v>1</v>
          </cell>
          <cell r="M948" t="str">
            <v>CE16 LISSES</v>
          </cell>
          <cell r="N948" t="str">
            <v>A enlever à CE16 LISSES vers 152 - BONNEUIL</v>
          </cell>
          <cell r="O948" t="str">
            <v>AH0000035049</v>
          </cell>
        </row>
        <row r="949">
          <cell r="A949" t="str">
            <v>ARTENAY</v>
          </cell>
          <cell r="B949" t="str">
            <v>ILE DE FRANCE</v>
          </cell>
          <cell r="C949" t="str">
            <v>152</v>
          </cell>
          <cell r="D949" t="str">
            <v>199</v>
          </cell>
          <cell r="E949" t="str">
            <v>IVRY</v>
          </cell>
          <cell r="F949" t="str">
            <v>0F79 0F79 DESBOUIS GRESIL 70132081</v>
          </cell>
          <cell r="G949">
            <v>43889</v>
          </cell>
          <cell r="H949">
            <v>9</v>
          </cell>
          <cell r="I949">
            <v>180</v>
          </cell>
          <cell r="J949">
            <v>13.68</v>
          </cell>
          <cell r="K949">
            <v>0</v>
          </cell>
          <cell r="L949">
            <v>1</v>
          </cell>
          <cell r="M949" t="str">
            <v>CE16 LISSES</v>
          </cell>
          <cell r="N949" t="str">
            <v>A enlever à CE16 LISSES vers 152 - BONNEUIL</v>
          </cell>
          <cell r="O949" t="str">
            <v>AH0000035049</v>
          </cell>
        </row>
        <row r="950">
          <cell r="A950" t="str">
            <v>ARTENAY</v>
          </cell>
          <cell r="B950" t="str">
            <v>ILE DE FRANCE</v>
          </cell>
          <cell r="C950" t="str">
            <v>152</v>
          </cell>
          <cell r="D950" t="str">
            <v>199</v>
          </cell>
          <cell r="E950" t="str">
            <v>IVRY</v>
          </cell>
          <cell r="F950" t="str">
            <v>0F7B 0F7B DESBOUIS GRESIL_LOT1_70132091</v>
          </cell>
          <cell r="G950">
            <v>43889</v>
          </cell>
          <cell r="H950">
            <v>2</v>
          </cell>
          <cell r="I950">
            <v>51</v>
          </cell>
          <cell r="J950">
            <v>3.8759999999999999</v>
          </cell>
          <cell r="K950">
            <v>0</v>
          </cell>
          <cell r="L950">
            <v>1</v>
          </cell>
          <cell r="M950" t="str">
            <v>CE16 LISSES</v>
          </cell>
          <cell r="N950" t="str">
            <v>A enlever à CE16 LISSES vers 152 - BONNEUIL</v>
          </cell>
          <cell r="O950" t="str">
            <v>AH0000035049</v>
          </cell>
        </row>
        <row r="951">
          <cell r="A951" t="str">
            <v>ARTENAY</v>
          </cell>
          <cell r="B951" t="str">
            <v>ILE DE FRANCE</v>
          </cell>
          <cell r="C951" t="str">
            <v>152</v>
          </cell>
          <cell r="D951" t="str">
            <v>199</v>
          </cell>
          <cell r="E951" t="str">
            <v>IVRY</v>
          </cell>
          <cell r="F951" t="str">
            <v>0F7C 0F7C DESBOUIS GRESIL_LOT2_70132091</v>
          </cell>
          <cell r="G951">
            <v>43889</v>
          </cell>
          <cell r="H951">
            <v>6</v>
          </cell>
          <cell r="I951">
            <v>143</v>
          </cell>
          <cell r="J951">
            <v>9.5809999999999995</v>
          </cell>
          <cell r="K951">
            <v>0</v>
          </cell>
          <cell r="L951">
            <v>1</v>
          </cell>
          <cell r="M951" t="str">
            <v>CE16 LISSES</v>
          </cell>
          <cell r="N951" t="str">
            <v>A enlever à CE16 LISSES vers 152 - BONNEUIL</v>
          </cell>
          <cell r="O951" t="str">
            <v>AH0000035049</v>
          </cell>
        </row>
        <row r="952">
          <cell r="A952" t="str">
            <v>ARTENAY</v>
          </cell>
          <cell r="B952" t="str">
            <v>ILE DE FRANCE</v>
          </cell>
          <cell r="C952" t="str">
            <v>152</v>
          </cell>
          <cell r="D952" t="str">
            <v>199</v>
          </cell>
          <cell r="E952" t="str">
            <v>IVRY</v>
          </cell>
          <cell r="F952" t="str">
            <v>0F7D 0F7D DESBOUIS GRESIL 70132107</v>
          </cell>
          <cell r="G952">
            <v>43889</v>
          </cell>
          <cell r="H952">
            <v>8</v>
          </cell>
          <cell r="I952">
            <v>180</v>
          </cell>
          <cell r="J952">
            <v>13.68</v>
          </cell>
          <cell r="K952">
            <v>0</v>
          </cell>
          <cell r="L952">
            <v>1</v>
          </cell>
          <cell r="M952" t="str">
            <v>CE16 LISSES</v>
          </cell>
          <cell r="N952" t="str">
            <v>A enlever à CE16 LISSES vers 152 - BONNEUIL</v>
          </cell>
          <cell r="O952" t="str">
            <v>AH0000035049</v>
          </cell>
        </row>
        <row r="953">
          <cell r="A953" t="str">
            <v>ARTENAY</v>
          </cell>
          <cell r="B953" t="str">
            <v>ILE DE FRANCE</v>
          </cell>
          <cell r="C953" t="str">
            <v>152</v>
          </cell>
          <cell r="D953" t="str">
            <v>199</v>
          </cell>
          <cell r="E953" t="str">
            <v>IVRY</v>
          </cell>
          <cell r="F953" t="str">
            <v>0FER 0FER 56146 ATELIER REUNIS</v>
          </cell>
          <cell r="G953">
            <v>43888</v>
          </cell>
          <cell r="H953">
            <v>6</v>
          </cell>
          <cell r="I953">
            <v>157</v>
          </cell>
          <cell r="J953">
            <v>9.891</v>
          </cell>
          <cell r="K953">
            <v>2</v>
          </cell>
          <cell r="L953">
            <v>0</v>
          </cell>
          <cell r="M953" t="str">
            <v>CE16 LISSES</v>
          </cell>
          <cell r="N953" t="str">
            <v>A enlever à CE16 LISSES vers 152 - BONNEUIL</v>
          </cell>
          <cell r="O953" t="str">
            <v>AH0000035227</v>
          </cell>
          <cell r="P953" t="str">
            <v>AH0000035228</v>
          </cell>
        </row>
        <row r="954">
          <cell r="A954" t="str">
            <v>ARTENAY</v>
          </cell>
          <cell r="B954" t="str">
            <v>ILE DE FRANCE</v>
          </cell>
          <cell r="C954" t="str">
            <v>152</v>
          </cell>
          <cell r="D954" t="str">
            <v>199</v>
          </cell>
          <cell r="E954" t="str">
            <v>IVRY</v>
          </cell>
          <cell r="F954" t="str">
            <v>0FHP 0FHP ENGIE-S_D6_D_Q</v>
          </cell>
          <cell r="G954">
            <v>43888</v>
          </cell>
          <cell r="H954">
            <v>1</v>
          </cell>
          <cell r="I954">
            <v>5</v>
          </cell>
          <cell r="J954">
            <v>7.3999999999999996E-2</v>
          </cell>
          <cell r="K954">
            <v>2</v>
          </cell>
          <cell r="L954">
            <v>0</v>
          </cell>
          <cell r="M954" t="str">
            <v>CE16 LISSES</v>
          </cell>
          <cell r="N954" t="str">
            <v>A enlever à CE16 LISSES vers 152 - BONNEUIL</v>
          </cell>
          <cell r="O954" t="str">
            <v>AH0000035227</v>
          </cell>
          <cell r="P954" t="str">
            <v>AH0000035228</v>
          </cell>
        </row>
        <row r="955">
          <cell r="A955" t="str">
            <v>ARTENAY</v>
          </cell>
          <cell r="B955" t="str">
            <v>ILE DE FRANCE</v>
          </cell>
          <cell r="C955" t="str">
            <v>152</v>
          </cell>
          <cell r="D955" t="str">
            <v>199</v>
          </cell>
          <cell r="E955" t="str">
            <v>IVRY</v>
          </cell>
          <cell r="F955" t="str">
            <v>0F53 0F53 ALINEA</v>
          </cell>
          <cell r="G955">
            <v>43889</v>
          </cell>
          <cell r="H955">
            <v>55</v>
          </cell>
          <cell r="I955">
            <v>284</v>
          </cell>
          <cell r="J955">
            <v>86.62</v>
          </cell>
          <cell r="K955">
            <v>0</v>
          </cell>
          <cell r="L955">
            <v>1</v>
          </cell>
          <cell r="M955" t="str">
            <v>CE16 LISSES</v>
          </cell>
          <cell r="N955" t="str">
            <v>A enlever à CE16 LISSES vers 152 - BONNEUIL</v>
          </cell>
          <cell r="O955" t="str">
            <v>AH0000034715</v>
          </cell>
        </row>
        <row r="956">
          <cell r="A956" t="str">
            <v>CORBAS</v>
          </cell>
          <cell r="B956" t="str">
            <v>ILE DE FRANCE</v>
          </cell>
          <cell r="C956" t="str">
            <v>152</v>
          </cell>
          <cell r="D956" t="str">
            <v>199</v>
          </cell>
          <cell r="E956" t="str">
            <v>IVRY</v>
          </cell>
          <cell r="F956" t="str">
            <v>0FEC 0FEC S10_SFR_Type2</v>
          </cell>
          <cell r="G956">
            <v>43887</v>
          </cell>
          <cell r="H956">
            <v>1</v>
          </cell>
          <cell r="I956">
            <v>66</v>
          </cell>
          <cell r="J956">
            <v>0.60719999999999996</v>
          </cell>
          <cell r="K956">
            <v>1</v>
          </cell>
          <cell r="L956">
            <v>0</v>
          </cell>
          <cell r="M956" t="str">
            <v>CE16 LISSES</v>
          </cell>
          <cell r="N956" t="str">
            <v>A enlever à CE16 LISSES vers 152 - BONNEUIL</v>
          </cell>
          <cell r="O956" t="str">
            <v>KS0000010203</v>
          </cell>
        </row>
        <row r="957">
          <cell r="A957" t="str">
            <v>CORBAS</v>
          </cell>
          <cell r="B957" t="str">
            <v>ILE DE FRANCE</v>
          </cell>
          <cell r="C957" t="str">
            <v>152</v>
          </cell>
          <cell r="D957" t="str">
            <v>199</v>
          </cell>
          <cell r="E957" t="str">
            <v>IVRY</v>
          </cell>
          <cell r="F957" t="str">
            <v>0FGD 0FGD S10_SFR_Type2</v>
          </cell>
          <cell r="G957">
            <v>43887</v>
          </cell>
          <cell r="H957">
            <v>1</v>
          </cell>
          <cell r="I957">
            <v>63</v>
          </cell>
          <cell r="J957">
            <v>0.58589999999999998</v>
          </cell>
          <cell r="K957">
            <v>1</v>
          </cell>
          <cell r="L957">
            <v>0</v>
          </cell>
          <cell r="M957" t="str">
            <v>CE16 LISSES</v>
          </cell>
          <cell r="N957" t="str">
            <v>A enlever à CE16 LISSES vers 152 - BONNEUIL</v>
          </cell>
          <cell r="O957" t="str">
            <v>KS0000010203</v>
          </cell>
        </row>
        <row r="958">
          <cell r="A958" t="str">
            <v>CORBAS</v>
          </cell>
          <cell r="B958" t="str">
            <v>ILE DE FRANCE</v>
          </cell>
          <cell r="C958" t="str">
            <v>152</v>
          </cell>
          <cell r="D958" t="str">
            <v>199</v>
          </cell>
          <cell r="E958" t="str">
            <v>IVRY</v>
          </cell>
          <cell r="F958" t="str">
            <v>0FK8 0FK8 S10_SFR_Type2</v>
          </cell>
          <cell r="G958">
            <v>43887</v>
          </cell>
          <cell r="H958">
            <v>1</v>
          </cell>
          <cell r="I958">
            <v>43</v>
          </cell>
          <cell r="J958">
            <v>0.41710000000000003</v>
          </cell>
          <cell r="K958">
            <v>1</v>
          </cell>
          <cell r="L958">
            <v>0</v>
          </cell>
          <cell r="M958" t="str">
            <v>CE16 LISSES</v>
          </cell>
          <cell r="N958" t="str">
            <v>A enlever à CE16 LISSES vers 152 - BONNEUIL</v>
          </cell>
          <cell r="O958" t="str">
            <v>KS0000010203</v>
          </cell>
        </row>
        <row r="959">
          <cell r="A959" t="str">
            <v>ARTENAY</v>
          </cell>
          <cell r="B959" t="str">
            <v>ILE DE FRANCE</v>
          </cell>
          <cell r="C959" t="str">
            <v>155</v>
          </cell>
          <cell r="D959" t="str">
            <v>155</v>
          </cell>
          <cell r="E959" t="str">
            <v>PARIS INTRA</v>
          </cell>
          <cell r="F959" t="str">
            <v>0EBF 0EBF 192500 HOME SHOPPING M6 BOUTIQUE FEVRIER 2020</v>
          </cell>
          <cell r="G959">
            <v>43889</v>
          </cell>
          <cell r="H959">
            <v>5</v>
          </cell>
          <cell r="I959">
            <v>60</v>
          </cell>
          <cell r="J959">
            <v>4.8</v>
          </cell>
          <cell r="K959">
            <v>2</v>
          </cell>
          <cell r="L959">
            <v>0</v>
          </cell>
          <cell r="M959" t="str">
            <v>CE15 TREMBLAY</v>
          </cell>
          <cell r="N959" t="str">
            <v>A enlever à CE15 TREMBLAY vers 155 - PARIS INTRA</v>
          </cell>
          <cell r="O959" t="str">
            <v>AH0000035043</v>
          </cell>
          <cell r="P959" t="str">
            <v>AH0000035044</v>
          </cell>
        </row>
        <row r="960">
          <cell r="A960" t="str">
            <v>ARTENAY</v>
          </cell>
          <cell r="B960" t="str">
            <v>ILE DE FRANCE</v>
          </cell>
          <cell r="C960" t="str">
            <v>155</v>
          </cell>
          <cell r="D960" t="str">
            <v>155</v>
          </cell>
          <cell r="E960" t="str">
            <v>PARIS INTRA</v>
          </cell>
          <cell r="F960" t="str">
            <v>0F79 0F79 DESBOUIS GRESIL 70132081</v>
          </cell>
          <cell r="G960">
            <v>43889</v>
          </cell>
          <cell r="H960">
            <v>9</v>
          </cell>
          <cell r="I960">
            <v>105</v>
          </cell>
          <cell r="J960">
            <v>7.98</v>
          </cell>
          <cell r="K960">
            <v>2</v>
          </cell>
          <cell r="L960">
            <v>0</v>
          </cell>
          <cell r="M960" t="str">
            <v>CE15 TREMBLAY</v>
          </cell>
          <cell r="N960" t="str">
            <v>A enlever à CE15 TREMBLAY vers 155 - PARIS INTRA</v>
          </cell>
          <cell r="O960" t="str">
            <v>AH0000035043</v>
          </cell>
          <cell r="P960" t="str">
            <v>AH0000035044</v>
          </cell>
        </row>
        <row r="961">
          <cell r="A961" t="str">
            <v>ARTENAY</v>
          </cell>
          <cell r="B961" t="str">
            <v>ILE DE FRANCE</v>
          </cell>
          <cell r="C961" t="str">
            <v>155</v>
          </cell>
          <cell r="D961" t="str">
            <v>155</v>
          </cell>
          <cell r="E961" t="str">
            <v>PARIS INTRA</v>
          </cell>
          <cell r="F961" t="str">
            <v>0F7B 0F7B DESBOUIS GRESIL_LOT1_70132091</v>
          </cell>
          <cell r="G961">
            <v>43889</v>
          </cell>
          <cell r="H961">
            <v>2</v>
          </cell>
          <cell r="I961">
            <v>22</v>
          </cell>
          <cell r="J961">
            <v>1.6719999999999999</v>
          </cell>
          <cell r="K961">
            <v>2</v>
          </cell>
          <cell r="L961">
            <v>0</v>
          </cell>
          <cell r="M961" t="str">
            <v>CE15 TREMBLAY</v>
          </cell>
          <cell r="N961" t="str">
            <v>A enlever à CE15 TREMBLAY vers 155 - PARIS INTRA</v>
          </cell>
          <cell r="O961" t="str">
            <v>AH0000035043</v>
          </cell>
          <cell r="P961" t="str">
            <v>AH0000035044</v>
          </cell>
        </row>
        <row r="962">
          <cell r="A962" t="str">
            <v>ARTENAY</v>
          </cell>
          <cell r="B962" t="str">
            <v>ILE DE FRANCE</v>
          </cell>
          <cell r="C962" t="str">
            <v>155</v>
          </cell>
          <cell r="D962" t="str">
            <v>155</v>
          </cell>
          <cell r="E962" t="str">
            <v>PARIS INTRA</v>
          </cell>
          <cell r="F962" t="str">
            <v>0F7C 0F7C DESBOUIS GRESIL_LOT2_70132091</v>
          </cell>
          <cell r="G962">
            <v>43889</v>
          </cell>
          <cell r="H962">
            <v>7</v>
          </cell>
          <cell r="I962">
            <v>81</v>
          </cell>
          <cell r="J962">
            <v>5.4269999999999996</v>
          </cell>
          <cell r="K962">
            <v>2</v>
          </cell>
          <cell r="L962">
            <v>0</v>
          </cell>
          <cell r="M962" t="str">
            <v>CE15 TREMBLAY</v>
          </cell>
          <cell r="N962" t="str">
            <v>A enlever à CE15 TREMBLAY vers 155 - PARIS INTRA</v>
          </cell>
          <cell r="O962" t="str">
            <v>AH0000035043</v>
          </cell>
          <cell r="P962" t="str">
            <v>AH0000035044</v>
          </cell>
        </row>
        <row r="963">
          <cell r="A963" t="str">
            <v>ARTENAY</v>
          </cell>
          <cell r="B963" t="str">
            <v>ILE DE FRANCE</v>
          </cell>
          <cell r="C963" t="str">
            <v>155</v>
          </cell>
          <cell r="D963" t="str">
            <v>155</v>
          </cell>
          <cell r="E963" t="str">
            <v>PARIS INTRA</v>
          </cell>
          <cell r="F963" t="str">
            <v>0F7D 0F7D DESBOUIS GRESIL 70132107</v>
          </cell>
          <cell r="G963">
            <v>43889</v>
          </cell>
          <cell r="H963">
            <v>9</v>
          </cell>
          <cell r="I963">
            <v>104</v>
          </cell>
          <cell r="J963">
            <v>7.9039999999999999</v>
          </cell>
          <cell r="K963">
            <v>2</v>
          </cell>
          <cell r="L963">
            <v>0</v>
          </cell>
          <cell r="M963" t="str">
            <v>CE15 TREMBLAY</v>
          </cell>
          <cell r="N963" t="str">
            <v>A enlever à CE15 TREMBLAY vers 155 - PARIS INTRA</v>
          </cell>
          <cell r="O963" t="str">
            <v>AH0000035043</v>
          </cell>
          <cell r="P963" t="str">
            <v>AH0000035044</v>
          </cell>
        </row>
        <row r="964">
          <cell r="A964" t="str">
            <v>ARTENAY</v>
          </cell>
          <cell r="B964" t="str">
            <v>ILE DE FRANCE</v>
          </cell>
          <cell r="C964" t="str">
            <v>155</v>
          </cell>
          <cell r="D964" t="str">
            <v>155</v>
          </cell>
          <cell r="E964" t="str">
            <v>PARIS INTRA</v>
          </cell>
          <cell r="F964" t="str">
            <v>0FER 0FER 56146 ATELIER REUNIS</v>
          </cell>
          <cell r="G964">
            <v>43888</v>
          </cell>
          <cell r="H964">
            <v>4</v>
          </cell>
          <cell r="I964">
            <v>54</v>
          </cell>
          <cell r="J964">
            <v>3.4020000000000001</v>
          </cell>
          <cell r="K964">
            <v>1</v>
          </cell>
          <cell r="L964">
            <v>0</v>
          </cell>
          <cell r="M964" t="str">
            <v>CE15 TREMBLAY</v>
          </cell>
          <cell r="N964" t="str">
            <v>A enlever à CE15 TREMBLAY vers 155 - PARIS INTRA</v>
          </cell>
          <cell r="O964" t="str">
            <v>AH0000035229</v>
          </cell>
        </row>
        <row r="965">
          <cell r="A965" t="str">
            <v>ARTENAY</v>
          </cell>
          <cell r="B965" t="str">
            <v>ILE DE FRANCE</v>
          </cell>
          <cell r="C965" t="str">
            <v>155</v>
          </cell>
          <cell r="D965" t="str">
            <v>155</v>
          </cell>
          <cell r="E965" t="str">
            <v>PARIS INTRA</v>
          </cell>
          <cell r="F965" t="str">
            <v>0FHP 0FHP ENGIE-S_D6_D_Q</v>
          </cell>
          <cell r="G965">
            <v>43888</v>
          </cell>
          <cell r="H965">
            <v>1</v>
          </cell>
          <cell r="I965">
            <v>4</v>
          </cell>
          <cell r="J965">
            <v>5.9200000000000003E-2</v>
          </cell>
          <cell r="K965">
            <v>1</v>
          </cell>
          <cell r="L965">
            <v>0</v>
          </cell>
          <cell r="M965" t="str">
            <v>CE15 TREMBLAY</v>
          </cell>
          <cell r="N965" t="str">
            <v>A enlever à CE15 TREMBLAY vers 155 - PARIS INTRA</v>
          </cell>
          <cell r="O965" t="str">
            <v>AH0000035229</v>
          </cell>
        </row>
        <row r="966">
          <cell r="A966" t="str">
            <v>ARTENAY</v>
          </cell>
          <cell r="B966" t="str">
            <v>ILE DE FRANCE</v>
          </cell>
          <cell r="C966" t="str">
            <v>155</v>
          </cell>
          <cell r="D966" t="str">
            <v>155</v>
          </cell>
          <cell r="E966" t="str">
            <v>PARIS INTRA</v>
          </cell>
          <cell r="F966" t="str">
            <v>0F53 0F53 ALINEA</v>
          </cell>
          <cell r="G966">
            <v>43889</v>
          </cell>
          <cell r="H966">
            <v>19</v>
          </cell>
          <cell r="I966">
            <v>109</v>
          </cell>
          <cell r="J966">
            <v>33.244999999999997</v>
          </cell>
          <cell r="K966">
            <v>2</v>
          </cell>
          <cell r="L966">
            <v>0</v>
          </cell>
          <cell r="M966" t="str">
            <v>CE15 TREMBLAY</v>
          </cell>
          <cell r="N966" t="str">
            <v>A enlever à CE15 TREMBLAY vers 155 - PARIS INTRA</v>
          </cell>
          <cell r="O966" t="str">
            <v>AH0000034703</v>
          </cell>
          <cell r="P966" t="str">
            <v>AH0000034704</v>
          </cell>
        </row>
        <row r="967">
          <cell r="A967" t="str">
            <v>CORBAS</v>
          </cell>
          <cell r="B967" t="str">
            <v>ILE DE FRANCE</v>
          </cell>
          <cell r="C967" t="str">
            <v>155</v>
          </cell>
          <cell r="D967" t="str">
            <v>155</v>
          </cell>
          <cell r="E967" t="str">
            <v>PARIS INTRA</v>
          </cell>
          <cell r="F967" t="str">
            <v>0FEC 0FEC S10_SFR_Type2</v>
          </cell>
          <cell r="G967">
            <v>43887</v>
          </cell>
          <cell r="H967">
            <v>1</v>
          </cell>
          <cell r="I967">
            <v>32</v>
          </cell>
          <cell r="J967">
            <v>0.2944</v>
          </cell>
          <cell r="K967">
            <v>1</v>
          </cell>
          <cell r="L967">
            <v>0</v>
          </cell>
          <cell r="M967" t="str">
            <v>CE15 TREMBLAY</v>
          </cell>
          <cell r="N967" t="str">
            <v>A enlever à CE15 TREMBLAY vers 155 - PARIS INTRA</v>
          </cell>
          <cell r="O967" t="str">
            <v>KS0000010204</v>
          </cell>
        </row>
        <row r="968">
          <cell r="A968" t="str">
            <v>CORBAS</v>
          </cell>
          <cell r="B968" t="str">
            <v>ILE DE FRANCE</v>
          </cell>
          <cell r="C968" t="str">
            <v>155</v>
          </cell>
          <cell r="D968" t="str">
            <v>155</v>
          </cell>
          <cell r="E968" t="str">
            <v>PARIS INTRA</v>
          </cell>
          <cell r="F968" t="str">
            <v>0FGD 0FGD S10_SFR_Type2</v>
          </cell>
          <cell r="G968">
            <v>43887</v>
          </cell>
          <cell r="H968">
            <v>1</v>
          </cell>
          <cell r="I968">
            <v>31</v>
          </cell>
          <cell r="J968">
            <v>0.2883</v>
          </cell>
          <cell r="K968">
            <v>1</v>
          </cell>
          <cell r="L968">
            <v>0</v>
          </cell>
          <cell r="M968" t="str">
            <v>CE15 TREMBLAY</v>
          </cell>
          <cell r="N968" t="str">
            <v>A enlever à CE15 TREMBLAY vers 155 - PARIS INTRA</v>
          </cell>
          <cell r="O968" t="str">
            <v>KS0000010204</v>
          </cell>
        </row>
        <row r="969">
          <cell r="A969" t="str">
            <v>CORBAS</v>
          </cell>
          <cell r="B969" t="str">
            <v>ILE DE FRANCE</v>
          </cell>
          <cell r="C969" t="str">
            <v>155</v>
          </cell>
          <cell r="D969" t="str">
            <v>155</v>
          </cell>
          <cell r="E969" t="str">
            <v>PARIS INTRA</v>
          </cell>
          <cell r="F969" t="str">
            <v>0FK8 0FK8 S10_SFR_Type2</v>
          </cell>
          <cell r="G969">
            <v>43887</v>
          </cell>
          <cell r="H969">
            <v>1</v>
          </cell>
          <cell r="I969">
            <v>24</v>
          </cell>
          <cell r="J969">
            <v>0.23280000000000001</v>
          </cell>
          <cell r="K969">
            <v>1</v>
          </cell>
          <cell r="L969">
            <v>0</v>
          </cell>
          <cell r="M969" t="str">
            <v>CE15 TREMBLAY</v>
          </cell>
          <cell r="N969" t="str">
            <v>A enlever à CE15 TREMBLAY vers 155 - PARIS INTRA</v>
          </cell>
          <cell r="O969" t="str">
            <v>KS0000010204</v>
          </cell>
        </row>
        <row r="970">
          <cell r="A970" t="str">
            <v>ARTENAY</v>
          </cell>
          <cell r="B970" t="str">
            <v>ILE DE FRANCE</v>
          </cell>
          <cell r="C970" t="str">
            <v>156</v>
          </cell>
          <cell r="D970" t="str">
            <v>156</v>
          </cell>
          <cell r="E970" t="str">
            <v>ST GENEVIEVE</v>
          </cell>
          <cell r="F970" t="str">
            <v>0EBF 0EBF 192500 HOME SHOPPING M6 BOUTIQUE FEVRIER 2020</v>
          </cell>
          <cell r="G970">
            <v>43889</v>
          </cell>
          <cell r="H970">
            <v>13</v>
          </cell>
          <cell r="I970">
            <v>277</v>
          </cell>
          <cell r="J970">
            <v>22.16</v>
          </cell>
          <cell r="K970">
            <v>0</v>
          </cell>
          <cell r="L970">
            <v>1</v>
          </cell>
          <cell r="M970" t="str">
            <v>CE16 LISSES</v>
          </cell>
          <cell r="N970" t="str">
            <v>A enlever à CE16 LISSES vers 156 - ST GENEVIEVE</v>
          </cell>
          <cell r="O970" t="str">
            <v>AH0000035045</v>
          </cell>
        </row>
        <row r="971">
          <cell r="A971" t="str">
            <v>ARTENAY</v>
          </cell>
          <cell r="B971" t="str">
            <v>ILE DE FRANCE</v>
          </cell>
          <cell r="C971" t="str">
            <v>156</v>
          </cell>
          <cell r="D971" t="str">
            <v>156</v>
          </cell>
          <cell r="E971" t="str">
            <v>ST GENEVIEVE</v>
          </cell>
          <cell r="F971" t="str">
            <v>0F79 0F79 DESBOUIS GRESIL 70132081</v>
          </cell>
          <cell r="G971">
            <v>43889</v>
          </cell>
          <cell r="H971">
            <v>7</v>
          </cell>
          <cell r="I971">
            <v>200</v>
          </cell>
          <cell r="J971">
            <v>15.2</v>
          </cell>
          <cell r="K971">
            <v>0</v>
          </cell>
          <cell r="L971">
            <v>1</v>
          </cell>
          <cell r="M971" t="str">
            <v>CE16 LISSES</v>
          </cell>
          <cell r="N971" t="str">
            <v>A enlever à CE16 LISSES vers 156 - ST GENEVIEVE</v>
          </cell>
          <cell r="O971" t="str">
            <v>AH0000035045</v>
          </cell>
        </row>
        <row r="972">
          <cell r="A972" t="str">
            <v>ARTENAY</v>
          </cell>
          <cell r="B972" t="str">
            <v>ILE DE FRANCE</v>
          </cell>
          <cell r="C972" t="str">
            <v>156</v>
          </cell>
          <cell r="D972" t="str">
            <v>156</v>
          </cell>
          <cell r="E972" t="str">
            <v>ST GENEVIEVE</v>
          </cell>
          <cell r="F972" t="str">
            <v>0F7B 0F7B DESBOUIS GRESIL_LOT1_70132091</v>
          </cell>
          <cell r="G972">
            <v>43889</v>
          </cell>
          <cell r="H972">
            <v>3</v>
          </cell>
          <cell r="I972">
            <v>79</v>
          </cell>
          <cell r="J972">
            <v>6.0039999999999996</v>
          </cell>
          <cell r="K972">
            <v>0</v>
          </cell>
          <cell r="L972">
            <v>1</v>
          </cell>
          <cell r="M972" t="str">
            <v>CE16 LISSES</v>
          </cell>
          <cell r="N972" t="str">
            <v>A enlever à CE16 LISSES vers 156 - ST GENEVIEVE</v>
          </cell>
          <cell r="O972" t="str">
            <v>AH0000035045</v>
          </cell>
        </row>
        <row r="973">
          <cell r="A973" t="str">
            <v>ARTENAY</v>
          </cell>
          <cell r="B973" t="str">
            <v>ILE DE FRANCE</v>
          </cell>
          <cell r="C973" t="str">
            <v>156</v>
          </cell>
          <cell r="D973" t="str">
            <v>156</v>
          </cell>
          <cell r="E973" t="str">
            <v>ST GENEVIEVE</v>
          </cell>
          <cell r="F973" t="str">
            <v>0F7C 0F7C DESBOUIS GRESIL_LOT2_70132091</v>
          </cell>
          <cell r="G973">
            <v>43889</v>
          </cell>
          <cell r="H973">
            <v>4</v>
          </cell>
          <cell r="I973">
            <v>125</v>
          </cell>
          <cell r="J973">
            <v>8.375</v>
          </cell>
          <cell r="K973">
            <v>0</v>
          </cell>
          <cell r="L973">
            <v>1</v>
          </cell>
          <cell r="M973" t="str">
            <v>CE16 LISSES</v>
          </cell>
          <cell r="N973" t="str">
            <v>A enlever à CE16 LISSES vers 156 - ST GENEVIEVE</v>
          </cell>
          <cell r="O973" t="str">
            <v>AH0000035045</v>
          </cell>
        </row>
        <row r="974">
          <cell r="A974" t="str">
            <v>ARTENAY</v>
          </cell>
          <cell r="B974" t="str">
            <v>ILE DE FRANCE</v>
          </cell>
          <cell r="C974" t="str">
            <v>156</v>
          </cell>
          <cell r="D974" t="str">
            <v>156</v>
          </cell>
          <cell r="E974" t="str">
            <v>ST GENEVIEVE</v>
          </cell>
          <cell r="F974" t="str">
            <v>0F7D 0F7D DESBOUIS GRESIL 70132107</v>
          </cell>
          <cell r="G974">
            <v>43889</v>
          </cell>
          <cell r="H974">
            <v>7</v>
          </cell>
          <cell r="I974">
            <v>170</v>
          </cell>
          <cell r="J974">
            <v>12.92</v>
          </cell>
          <cell r="K974">
            <v>0</v>
          </cell>
          <cell r="L974">
            <v>1</v>
          </cell>
          <cell r="M974" t="str">
            <v>CE16 LISSES</v>
          </cell>
          <cell r="N974" t="str">
            <v>A enlever à CE16 LISSES vers 156 - ST GENEVIEVE</v>
          </cell>
          <cell r="O974" t="str">
            <v>AH0000035045</v>
          </cell>
        </row>
        <row r="975">
          <cell r="A975" t="str">
            <v>ARTENAY</v>
          </cell>
          <cell r="B975" t="str">
            <v>ILE DE FRANCE</v>
          </cell>
          <cell r="C975" t="str">
            <v>156</v>
          </cell>
          <cell r="D975" t="str">
            <v>156</v>
          </cell>
          <cell r="E975" t="str">
            <v>ST GENEVIEVE</v>
          </cell>
          <cell r="F975" t="str">
            <v>0FER 0FER 56146 ATELIER REUNIS</v>
          </cell>
          <cell r="G975">
            <v>43888</v>
          </cell>
          <cell r="H975">
            <v>4</v>
          </cell>
          <cell r="I975">
            <v>165</v>
          </cell>
          <cell r="J975">
            <v>10.395</v>
          </cell>
          <cell r="K975">
            <v>1</v>
          </cell>
          <cell r="L975">
            <v>0</v>
          </cell>
          <cell r="M975" t="str">
            <v>CE16 LISSES</v>
          </cell>
          <cell r="N975" t="str">
            <v>A enlever à CE16 LISSES vers 156 - ST GENEVIEVE</v>
          </cell>
          <cell r="O975" t="str">
            <v>AH0000035230</v>
          </cell>
        </row>
        <row r="976">
          <cell r="A976" t="str">
            <v>ARTENAY</v>
          </cell>
          <cell r="B976" t="str">
            <v>ILE DE FRANCE</v>
          </cell>
          <cell r="C976" t="str">
            <v>156</v>
          </cell>
          <cell r="D976" t="str">
            <v>156</v>
          </cell>
          <cell r="E976" t="str">
            <v>ST GENEVIEVE</v>
          </cell>
          <cell r="F976" t="str">
            <v>0FHP 0FHP ENGIE-S_D6_D_Q</v>
          </cell>
          <cell r="G976">
            <v>43888</v>
          </cell>
          <cell r="H976">
            <v>1</v>
          </cell>
          <cell r="I976">
            <v>18</v>
          </cell>
          <cell r="J976">
            <v>0.26640000000000003</v>
          </cell>
          <cell r="K976">
            <v>1</v>
          </cell>
          <cell r="L976">
            <v>0</v>
          </cell>
          <cell r="M976" t="str">
            <v>CE16 LISSES</v>
          </cell>
          <cell r="N976" t="str">
            <v>A enlever à CE16 LISSES vers 156 - ST GENEVIEVE</v>
          </cell>
          <cell r="O976" t="str">
            <v>AH0000035230</v>
          </cell>
        </row>
        <row r="977">
          <cell r="A977" t="str">
            <v>ARTENAY</v>
          </cell>
          <cell r="B977" t="str">
            <v>ILE DE FRANCE</v>
          </cell>
          <cell r="C977" t="str">
            <v>156</v>
          </cell>
          <cell r="D977" t="str">
            <v>156</v>
          </cell>
          <cell r="E977" t="str">
            <v>ST GENEVIEVE</v>
          </cell>
          <cell r="F977" t="str">
            <v>0F53 0F53 ALINEA</v>
          </cell>
          <cell r="G977">
            <v>43889</v>
          </cell>
          <cell r="H977">
            <v>50</v>
          </cell>
          <cell r="I977">
            <v>396</v>
          </cell>
          <cell r="J977">
            <v>120.78</v>
          </cell>
          <cell r="K977">
            <v>0</v>
          </cell>
          <cell r="L977">
            <v>3</v>
          </cell>
          <cell r="M977" t="str">
            <v>CE16 LISSES</v>
          </cell>
          <cell r="N977" t="str">
            <v>A enlever à CE16 LISSES vers 156 - ST GENEVIEVE</v>
          </cell>
          <cell r="O977" t="str">
            <v>AH0000034705</v>
          </cell>
          <cell r="P977" t="str">
            <v>AH0000034706</v>
          </cell>
          <cell r="Q977" t="str">
            <v>AH0000034707</v>
          </cell>
        </row>
        <row r="978">
          <cell r="A978" t="str">
            <v>ARTENAY</v>
          </cell>
          <cell r="B978" t="str">
            <v>ILE DE FRANCE</v>
          </cell>
          <cell r="C978" t="str">
            <v>156</v>
          </cell>
          <cell r="D978" t="str">
            <v>156</v>
          </cell>
          <cell r="E978" t="str">
            <v>ST GENEVIEVE</v>
          </cell>
          <cell r="F978" t="str">
            <v>0F53 0F53 ALINEA</v>
          </cell>
          <cell r="G978">
            <v>43889</v>
          </cell>
          <cell r="H978">
            <v>212</v>
          </cell>
          <cell r="I978">
            <v>1526</v>
          </cell>
          <cell r="J978">
            <v>465.43</v>
          </cell>
          <cell r="K978">
            <v>0</v>
          </cell>
          <cell r="L978">
            <v>3</v>
          </cell>
          <cell r="M978" t="str">
            <v>CE16 LISSES</v>
          </cell>
          <cell r="N978" t="str">
            <v>A enlever à CE16 LISSES vers 156 - ST GENEVIEVE</v>
          </cell>
          <cell r="O978" t="str">
            <v>AH0000034705</v>
          </cell>
          <cell r="P978" t="str">
            <v>AH0000034706</v>
          </cell>
          <cell r="Q978" t="str">
            <v>AH0000034707</v>
          </cell>
        </row>
        <row r="979">
          <cell r="A979" t="str">
            <v>ARTENAY</v>
          </cell>
          <cell r="B979" t="str">
            <v>ILE DE FRANCE</v>
          </cell>
          <cell r="C979" t="str">
            <v>156</v>
          </cell>
          <cell r="D979" t="str">
            <v>156</v>
          </cell>
          <cell r="E979" t="str">
            <v>ST GENEVIEVE</v>
          </cell>
          <cell r="F979" t="str">
            <v>0F53 0F53 ALINEA</v>
          </cell>
          <cell r="G979">
            <v>43889</v>
          </cell>
          <cell r="H979">
            <v>220</v>
          </cell>
          <cell r="I979">
            <v>1639</v>
          </cell>
          <cell r="J979">
            <v>499.89499999999998</v>
          </cell>
          <cell r="K979">
            <v>0</v>
          </cell>
          <cell r="L979">
            <v>3</v>
          </cell>
          <cell r="M979" t="str">
            <v>CE16 LISSES</v>
          </cell>
          <cell r="N979" t="str">
            <v>A enlever à CE16 LISSES vers 156 - ST GENEVIEVE</v>
          </cell>
          <cell r="O979" t="str">
            <v>AH0000034705</v>
          </cell>
          <cell r="P979" t="str">
            <v>AH0000034706</v>
          </cell>
          <cell r="Q979" t="str">
            <v>AH0000034707</v>
          </cell>
        </row>
        <row r="980">
          <cell r="A980" t="str">
            <v>CORBAS</v>
          </cell>
          <cell r="B980" t="str">
            <v>ILE DE FRANCE</v>
          </cell>
          <cell r="C980" t="str">
            <v>156</v>
          </cell>
          <cell r="D980" t="str">
            <v>156</v>
          </cell>
          <cell r="E980" t="str">
            <v>ST GENEVIEVE</v>
          </cell>
          <cell r="F980" t="str">
            <v>0FEC 0FEC S10_SFR_Type2</v>
          </cell>
          <cell r="G980">
            <v>43887</v>
          </cell>
          <cell r="H980">
            <v>1</v>
          </cell>
          <cell r="I980">
            <v>217</v>
          </cell>
          <cell r="J980">
            <v>1.9964</v>
          </cell>
          <cell r="K980">
            <v>1</v>
          </cell>
          <cell r="L980">
            <v>0</v>
          </cell>
          <cell r="M980" t="str">
            <v>CE16 LISSES</v>
          </cell>
          <cell r="N980" t="str">
            <v>A enlever à CE16 LISSES vers 156 - ST GENEVIEVE</v>
          </cell>
          <cell r="O980" t="str">
            <v>KS0000010205</v>
          </cell>
        </row>
        <row r="981">
          <cell r="A981" t="str">
            <v>CORBAS</v>
          </cell>
          <cell r="B981" t="str">
            <v>ILE DE FRANCE</v>
          </cell>
          <cell r="C981" t="str">
            <v>156</v>
          </cell>
          <cell r="D981" t="str">
            <v>156</v>
          </cell>
          <cell r="E981" t="str">
            <v>ST GENEVIEVE</v>
          </cell>
          <cell r="F981" t="str">
            <v>0FGD 0FGD S10_SFR_Type2</v>
          </cell>
          <cell r="G981">
            <v>43887</v>
          </cell>
          <cell r="H981">
            <v>1</v>
          </cell>
          <cell r="I981">
            <v>237</v>
          </cell>
          <cell r="J981">
            <v>2.2040999999999999</v>
          </cell>
          <cell r="K981">
            <v>1</v>
          </cell>
          <cell r="L981">
            <v>0</v>
          </cell>
          <cell r="M981" t="str">
            <v>CE16 LISSES</v>
          </cell>
          <cell r="N981" t="str">
            <v>A enlever à CE16 LISSES vers 156 - ST GENEVIEVE</v>
          </cell>
          <cell r="O981" t="str">
            <v>KS0000010205</v>
          </cell>
        </row>
        <row r="982">
          <cell r="A982" t="str">
            <v>CORBAS</v>
          </cell>
          <cell r="B982" t="str">
            <v>ILE DE FRANCE</v>
          </cell>
          <cell r="C982" t="str">
            <v>156</v>
          </cell>
          <cell r="D982" t="str">
            <v>156</v>
          </cell>
          <cell r="E982" t="str">
            <v>ST GENEVIEVE</v>
          </cell>
          <cell r="F982" t="str">
            <v>0FK8 0FK8 S10_SFR_Type2</v>
          </cell>
          <cell r="G982">
            <v>43887</v>
          </cell>
          <cell r="H982">
            <v>1</v>
          </cell>
          <cell r="I982">
            <v>173</v>
          </cell>
          <cell r="J982">
            <v>1.6780999999999999</v>
          </cell>
          <cell r="K982">
            <v>1</v>
          </cell>
          <cell r="L982">
            <v>0</v>
          </cell>
          <cell r="M982" t="str">
            <v>CE16 LISSES</v>
          </cell>
          <cell r="N982" t="str">
            <v>A enlever à CE16 LISSES vers 156 - ST GENEVIEVE</v>
          </cell>
          <cell r="O982" t="str">
            <v>KS0000010205</v>
          </cell>
        </row>
        <row r="983">
          <cell r="A983" t="str">
            <v>ARTENAY</v>
          </cell>
          <cell r="B983" t="str">
            <v>ILE DE FRANCE</v>
          </cell>
          <cell r="C983" t="str">
            <v>156</v>
          </cell>
          <cell r="D983" t="str">
            <v>191</v>
          </cell>
          <cell r="E983" t="str">
            <v>SAVIGNY</v>
          </cell>
          <cell r="F983" t="str">
            <v>0EBF 0EBF 192500 HOME SHOPPING M6 BOUTIQUE FEVRIER 2020</v>
          </cell>
          <cell r="G983">
            <v>43889</v>
          </cell>
          <cell r="H983">
            <v>8</v>
          </cell>
          <cell r="I983">
            <v>166</v>
          </cell>
          <cell r="J983">
            <v>13.28</v>
          </cell>
          <cell r="K983">
            <v>0</v>
          </cell>
          <cell r="L983">
            <v>1</v>
          </cell>
          <cell r="M983" t="str">
            <v>CE16 LISSES</v>
          </cell>
          <cell r="N983" t="str">
            <v>A enlever à CE16 LISSES vers 156 - ST GENEVIEVE</v>
          </cell>
          <cell r="O983" t="str">
            <v>AH0000035048</v>
          </cell>
        </row>
        <row r="984">
          <cell r="A984" t="str">
            <v>ARTENAY</v>
          </cell>
          <cell r="B984" t="str">
            <v>ILE DE FRANCE</v>
          </cell>
          <cell r="C984" t="str">
            <v>156</v>
          </cell>
          <cell r="D984" t="str">
            <v>191</v>
          </cell>
          <cell r="E984" t="str">
            <v>SAVIGNY</v>
          </cell>
          <cell r="F984" t="str">
            <v>0F79 0F79 DESBOUIS GRESIL 70132081</v>
          </cell>
          <cell r="G984">
            <v>43889</v>
          </cell>
          <cell r="H984">
            <v>8</v>
          </cell>
          <cell r="I984">
            <v>188</v>
          </cell>
          <cell r="J984">
            <v>14.288</v>
          </cell>
          <cell r="K984">
            <v>0</v>
          </cell>
          <cell r="L984">
            <v>1</v>
          </cell>
          <cell r="M984" t="str">
            <v>CE16 LISSES</v>
          </cell>
          <cell r="N984" t="str">
            <v>A enlever à CE16 LISSES vers 156 - ST GENEVIEVE</v>
          </cell>
          <cell r="O984" t="str">
            <v>AH0000035048</v>
          </cell>
        </row>
        <row r="985">
          <cell r="A985" t="str">
            <v>ARTENAY</v>
          </cell>
          <cell r="B985" t="str">
            <v>ILE DE FRANCE</v>
          </cell>
          <cell r="C985" t="str">
            <v>156</v>
          </cell>
          <cell r="D985" t="str">
            <v>191</v>
          </cell>
          <cell r="E985" t="str">
            <v>SAVIGNY</v>
          </cell>
          <cell r="F985" t="str">
            <v>0F7B 0F7B DESBOUIS GRESIL_LOT1_70132091</v>
          </cell>
          <cell r="G985">
            <v>43889</v>
          </cell>
          <cell r="H985">
            <v>2</v>
          </cell>
          <cell r="I985">
            <v>61</v>
          </cell>
          <cell r="J985">
            <v>4.6360000000000001</v>
          </cell>
          <cell r="K985">
            <v>0</v>
          </cell>
          <cell r="L985">
            <v>1</v>
          </cell>
          <cell r="M985" t="str">
            <v>CE16 LISSES</v>
          </cell>
          <cell r="N985" t="str">
            <v>A enlever à CE16 LISSES vers 156 - ST GENEVIEVE</v>
          </cell>
          <cell r="O985" t="str">
            <v>AH0000035048</v>
          </cell>
        </row>
        <row r="986">
          <cell r="A986" t="str">
            <v>ARTENAY</v>
          </cell>
          <cell r="B986" t="str">
            <v>ILE DE FRANCE</v>
          </cell>
          <cell r="C986" t="str">
            <v>156</v>
          </cell>
          <cell r="D986" t="str">
            <v>191</v>
          </cell>
          <cell r="E986" t="str">
            <v>SAVIGNY</v>
          </cell>
          <cell r="F986" t="str">
            <v>0F7C 0F7C DESBOUIS GRESIL_LOT2_70132091</v>
          </cell>
          <cell r="G986">
            <v>43889</v>
          </cell>
          <cell r="H986">
            <v>5</v>
          </cell>
          <cell r="I986">
            <v>109</v>
          </cell>
          <cell r="J986">
            <v>7.3029999999999999</v>
          </cell>
          <cell r="K986">
            <v>0</v>
          </cell>
          <cell r="L986">
            <v>1</v>
          </cell>
          <cell r="M986" t="str">
            <v>CE16 LISSES</v>
          </cell>
          <cell r="N986" t="str">
            <v>A enlever à CE16 LISSES vers 156 - ST GENEVIEVE</v>
          </cell>
          <cell r="O986" t="str">
            <v>AH0000035048</v>
          </cell>
        </row>
        <row r="987">
          <cell r="A987" t="str">
            <v>ARTENAY</v>
          </cell>
          <cell r="B987" t="str">
            <v>ILE DE FRANCE</v>
          </cell>
          <cell r="C987" t="str">
            <v>156</v>
          </cell>
          <cell r="D987" t="str">
            <v>191</v>
          </cell>
          <cell r="E987" t="str">
            <v>SAVIGNY</v>
          </cell>
          <cell r="F987" t="str">
            <v>0F7D 0F7D DESBOUIS GRESIL 70132107</v>
          </cell>
          <cell r="G987">
            <v>43889</v>
          </cell>
          <cell r="H987">
            <v>6</v>
          </cell>
          <cell r="I987">
            <v>121</v>
          </cell>
          <cell r="J987">
            <v>9.1959999999999997</v>
          </cell>
          <cell r="K987">
            <v>0</v>
          </cell>
          <cell r="L987">
            <v>1</v>
          </cell>
          <cell r="M987" t="str">
            <v>CE16 LISSES</v>
          </cell>
          <cell r="N987" t="str">
            <v>A enlever à CE16 LISSES vers 156 - ST GENEVIEVE</v>
          </cell>
          <cell r="O987" t="str">
            <v>AH0000035048</v>
          </cell>
        </row>
        <row r="988">
          <cell r="A988" t="str">
            <v>ARTENAY</v>
          </cell>
          <cell r="B988" t="str">
            <v>ILE DE FRANCE</v>
          </cell>
          <cell r="C988" t="str">
            <v>156</v>
          </cell>
          <cell r="D988" t="str">
            <v>191</v>
          </cell>
          <cell r="E988" t="str">
            <v>SAVIGNY</v>
          </cell>
          <cell r="F988" t="str">
            <v>0FER 0FER 56146 ATELIER REUNIS</v>
          </cell>
          <cell r="G988">
            <v>43888</v>
          </cell>
          <cell r="H988">
            <v>3</v>
          </cell>
          <cell r="I988">
            <v>123</v>
          </cell>
          <cell r="J988">
            <v>7.7489999999999997</v>
          </cell>
          <cell r="K988">
            <v>1</v>
          </cell>
          <cell r="L988">
            <v>0</v>
          </cell>
          <cell r="M988" t="str">
            <v>CE16 LISSES</v>
          </cell>
          <cell r="N988" t="str">
            <v>A enlever à CE16 LISSES vers 156 - ST GENEVIEVE</v>
          </cell>
          <cell r="O988" t="str">
            <v>AH0000035230</v>
          </cell>
        </row>
        <row r="989">
          <cell r="A989" t="str">
            <v>ARTENAY</v>
          </cell>
          <cell r="B989" t="str">
            <v>ILE DE FRANCE</v>
          </cell>
          <cell r="C989" t="str">
            <v>156</v>
          </cell>
          <cell r="D989" t="str">
            <v>191</v>
          </cell>
          <cell r="E989" t="str">
            <v>SAVIGNY</v>
          </cell>
          <cell r="F989" t="str">
            <v>0FHP 0FHP ENGIE-S_D6_D_Q</v>
          </cell>
          <cell r="G989">
            <v>43888</v>
          </cell>
          <cell r="H989">
            <v>1</v>
          </cell>
          <cell r="I989">
            <v>7</v>
          </cell>
          <cell r="J989">
            <v>0.1036</v>
          </cell>
          <cell r="K989">
            <v>1</v>
          </cell>
          <cell r="L989">
            <v>0</v>
          </cell>
          <cell r="M989" t="str">
            <v>CE16 LISSES</v>
          </cell>
          <cell r="N989" t="str">
            <v>A enlever à CE16 LISSES vers 156 - ST GENEVIEVE</v>
          </cell>
          <cell r="O989" t="str">
            <v>AH0000035230</v>
          </cell>
        </row>
        <row r="990">
          <cell r="A990" t="str">
            <v>ARTENAY</v>
          </cell>
          <cell r="B990" t="str">
            <v>ILE DE FRANCE</v>
          </cell>
          <cell r="C990" t="str">
            <v>156</v>
          </cell>
          <cell r="D990" t="str">
            <v>191</v>
          </cell>
          <cell r="E990" t="str">
            <v>SAVIGNY</v>
          </cell>
          <cell r="F990" t="str">
            <v>0F53 0F53 ALINEA</v>
          </cell>
          <cell r="G990">
            <v>43889</v>
          </cell>
          <cell r="H990">
            <v>198</v>
          </cell>
          <cell r="I990">
            <v>1460</v>
          </cell>
          <cell r="J990">
            <v>445.3</v>
          </cell>
          <cell r="K990">
            <v>2</v>
          </cell>
          <cell r="L990">
            <v>1</v>
          </cell>
          <cell r="M990" t="str">
            <v>CE16 LISSES</v>
          </cell>
          <cell r="N990" t="str">
            <v>A enlever à CE16 LISSES vers 156 - ST GENEVIEVE</v>
          </cell>
          <cell r="O990" t="str">
            <v>AH0000034712</v>
          </cell>
          <cell r="P990" t="str">
            <v>AH0000034713</v>
          </cell>
          <cell r="Q990" t="str">
            <v>AH0000034714</v>
          </cell>
        </row>
        <row r="991">
          <cell r="A991" t="str">
            <v>CORBAS</v>
          </cell>
          <cell r="B991" t="str">
            <v>ILE DE FRANCE</v>
          </cell>
          <cell r="C991" t="str">
            <v>156</v>
          </cell>
          <cell r="D991" t="str">
            <v>191</v>
          </cell>
          <cell r="E991" t="str">
            <v>SAVIGNY</v>
          </cell>
          <cell r="F991" t="str">
            <v>0FEC 0FEC S10_SFR_Type2</v>
          </cell>
          <cell r="G991">
            <v>43887</v>
          </cell>
          <cell r="H991">
            <v>1</v>
          </cell>
          <cell r="I991">
            <v>101</v>
          </cell>
          <cell r="J991">
            <v>0.92920000000000003</v>
          </cell>
          <cell r="K991">
            <v>1</v>
          </cell>
          <cell r="L991">
            <v>0</v>
          </cell>
          <cell r="M991" t="str">
            <v>CE16 LISSES</v>
          </cell>
          <cell r="N991" t="str">
            <v>A enlever à CE16 LISSES vers 156 - ST GENEVIEVE</v>
          </cell>
          <cell r="O991" t="str">
            <v>KS0000010205</v>
          </cell>
        </row>
        <row r="992">
          <cell r="A992" t="str">
            <v>CORBAS</v>
          </cell>
          <cell r="B992" t="str">
            <v>ILE DE FRANCE</v>
          </cell>
          <cell r="C992" t="str">
            <v>156</v>
          </cell>
          <cell r="D992" t="str">
            <v>191</v>
          </cell>
          <cell r="E992" t="str">
            <v>SAVIGNY</v>
          </cell>
          <cell r="F992" t="str">
            <v>0FGD 0FGD S10_SFR_Type2</v>
          </cell>
          <cell r="G992">
            <v>43887</v>
          </cell>
          <cell r="H992">
            <v>1</v>
          </cell>
          <cell r="I992">
            <v>95</v>
          </cell>
          <cell r="J992">
            <v>0.88349999999999995</v>
          </cell>
          <cell r="K992">
            <v>1</v>
          </cell>
          <cell r="L992">
            <v>0</v>
          </cell>
          <cell r="M992" t="str">
            <v>CE16 LISSES</v>
          </cell>
          <cell r="N992" t="str">
            <v>A enlever à CE16 LISSES vers 156 - ST GENEVIEVE</v>
          </cell>
          <cell r="O992" t="str">
            <v>KS0000010205</v>
          </cell>
        </row>
        <row r="993">
          <cell r="A993" t="str">
            <v>CORBAS</v>
          </cell>
          <cell r="B993" t="str">
            <v>ILE DE FRANCE</v>
          </cell>
          <cell r="C993" t="str">
            <v>156</v>
          </cell>
          <cell r="D993" t="str">
            <v>191</v>
          </cell>
          <cell r="E993" t="str">
            <v>SAVIGNY</v>
          </cell>
          <cell r="F993" t="str">
            <v>0FK8 0FK8 S10_SFR_Type2</v>
          </cell>
          <cell r="G993">
            <v>43887</v>
          </cell>
          <cell r="H993">
            <v>1</v>
          </cell>
          <cell r="I993">
            <v>59</v>
          </cell>
          <cell r="J993">
            <v>0.57230000000000003</v>
          </cell>
          <cell r="K993">
            <v>1</v>
          </cell>
          <cell r="L993">
            <v>0</v>
          </cell>
          <cell r="M993" t="str">
            <v>CE16 LISSES</v>
          </cell>
          <cell r="N993" t="str">
            <v>A enlever à CE16 LISSES vers 156 - ST GENEVIEVE</v>
          </cell>
          <cell r="O993" t="str">
            <v>KS0000010205</v>
          </cell>
        </row>
        <row r="994">
          <cell r="A994" t="str">
            <v>ARTENAY</v>
          </cell>
          <cell r="B994" t="str">
            <v>ILE DE FRANCE</v>
          </cell>
          <cell r="C994" t="str">
            <v>157</v>
          </cell>
          <cell r="D994" t="str">
            <v>157</v>
          </cell>
          <cell r="E994" t="str">
            <v>MITRY MORY</v>
          </cell>
          <cell r="F994" t="str">
            <v>0EBF 0EBF 192500 HOME SHOPPING M6 BOUTIQUE FEVRIER 2020</v>
          </cell>
          <cell r="G994">
            <v>43889</v>
          </cell>
          <cell r="H994">
            <v>10</v>
          </cell>
          <cell r="I994">
            <v>265</v>
          </cell>
          <cell r="J994">
            <v>21.2</v>
          </cell>
          <cell r="K994">
            <v>0</v>
          </cell>
          <cell r="L994">
            <v>1</v>
          </cell>
          <cell r="M994" t="str">
            <v>CE15 TREMBLAY</v>
          </cell>
          <cell r="N994" t="str">
            <v>A enlever à CE15 TREMBLAY vers 157 - MITRY MORY</v>
          </cell>
          <cell r="O994" t="str">
            <v>AH0000035046</v>
          </cell>
        </row>
        <row r="995">
          <cell r="A995" t="str">
            <v>ARTENAY</v>
          </cell>
          <cell r="B995" t="str">
            <v>ILE DE FRANCE</v>
          </cell>
          <cell r="C995" t="str">
            <v>157</v>
          </cell>
          <cell r="D995" t="str">
            <v>157</v>
          </cell>
          <cell r="E995" t="str">
            <v>MITRY MORY</v>
          </cell>
          <cell r="F995" t="str">
            <v>0F79 0F79 DESBOUIS GRESIL 70132081</v>
          </cell>
          <cell r="G995">
            <v>43889</v>
          </cell>
          <cell r="H995">
            <v>8</v>
          </cell>
          <cell r="I995">
            <v>143</v>
          </cell>
          <cell r="J995">
            <v>10.868</v>
          </cell>
          <cell r="K995">
            <v>0</v>
          </cell>
          <cell r="L995">
            <v>1</v>
          </cell>
          <cell r="M995" t="str">
            <v>CE15 TREMBLAY</v>
          </cell>
          <cell r="N995" t="str">
            <v>A enlever à CE15 TREMBLAY vers 157 - MITRY MORY</v>
          </cell>
          <cell r="O995" t="str">
            <v>AH0000035046</v>
          </cell>
        </row>
        <row r="996">
          <cell r="A996" t="str">
            <v>ARTENAY</v>
          </cell>
          <cell r="B996" t="str">
            <v>ILE DE FRANCE</v>
          </cell>
          <cell r="C996" t="str">
            <v>157</v>
          </cell>
          <cell r="D996" t="str">
            <v>157</v>
          </cell>
          <cell r="E996" t="str">
            <v>MITRY MORY</v>
          </cell>
          <cell r="F996" t="str">
            <v>0F7B 0F7B DESBOUIS GRESIL_LOT1_70132091</v>
          </cell>
          <cell r="G996">
            <v>43889</v>
          </cell>
          <cell r="H996">
            <v>1</v>
          </cell>
          <cell r="I996">
            <v>36</v>
          </cell>
          <cell r="J996">
            <v>2.7360000000000002</v>
          </cell>
          <cell r="K996">
            <v>0</v>
          </cell>
          <cell r="L996">
            <v>1</v>
          </cell>
          <cell r="M996" t="str">
            <v>CE15 TREMBLAY</v>
          </cell>
          <cell r="N996" t="str">
            <v>A enlever à CE15 TREMBLAY vers 157 - MITRY MORY</v>
          </cell>
          <cell r="O996" t="str">
            <v>AH0000035046</v>
          </cell>
        </row>
        <row r="997">
          <cell r="A997" t="str">
            <v>ARTENAY</v>
          </cell>
          <cell r="B997" t="str">
            <v>ILE DE FRANCE</v>
          </cell>
          <cell r="C997" t="str">
            <v>157</v>
          </cell>
          <cell r="D997" t="str">
            <v>157</v>
          </cell>
          <cell r="E997" t="str">
            <v>MITRY MORY</v>
          </cell>
          <cell r="F997" t="str">
            <v>0F7C 0F7C DESBOUIS GRESIL_LOT2_70132091</v>
          </cell>
          <cell r="G997">
            <v>43889</v>
          </cell>
          <cell r="H997">
            <v>3</v>
          </cell>
          <cell r="I997">
            <v>84</v>
          </cell>
          <cell r="J997">
            <v>5.6280000000000001</v>
          </cell>
          <cell r="K997">
            <v>0</v>
          </cell>
          <cell r="L997">
            <v>1</v>
          </cell>
          <cell r="M997" t="str">
            <v>CE15 TREMBLAY</v>
          </cell>
          <cell r="N997" t="str">
            <v>A enlever à CE15 TREMBLAY vers 157 - MITRY MORY</v>
          </cell>
          <cell r="O997" t="str">
            <v>AH0000035046</v>
          </cell>
        </row>
        <row r="998">
          <cell r="A998" t="str">
            <v>ARTENAY</v>
          </cell>
          <cell r="B998" t="str">
            <v>ILE DE FRANCE</v>
          </cell>
          <cell r="C998" t="str">
            <v>157</v>
          </cell>
          <cell r="D998" t="str">
            <v>157</v>
          </cell>
          <cell r="E998" t="str">
            <v>MITRY MORY</v>
          </cell>
          <cell r="F998" t="str">
            <v>0F7D 0F7D DESBOUIS GRESIL 70132107</v>
          </cell>
          <cell r="G998">
            <v>43889</v>
          </cell>
          <cell r="H998">
            <v>5</v>
          </cell>
          <cell r="I998">
            <v>85</v>
          </cell>
          <cell r="J998">
            <v>6.46</v>
          </cell>
          <cell r="K998">
            <v>0</v>
          </cell>
          <cell r="L998">
            <v>1</v>
          </cell>
          <cell r="M998" t="str">
            <v>CE15 TREMBLAY</v>
          </cell>
          <cell r="N998" t="str">
            <v>A enlever à CE15 TREMBLAY vers 157 - MITRY MORY</v>
          </cell>
          <cell r="O998" t="str">
            <v>AH0000035046</v>
          </cell>
        </row>
        <row r="999">
          <cell r="A999" t="str">
            <v>ARTENAY</v>
          </cell>
          <cell r="B999" t="str">
            <v>ILE DE FRANCE</v>
          </cell>
          <cell r="C999" t="str">
            <v>157</v>
          </cell>
          <cell r="D999" t="str">
            <v>157</v>
          </cell>
          <cell r="E999" t="str">
            <v>MITRY MORY</v>
          </cell>
          <cell r="F999" t="str">
            <v>0FER 0FER 56146 ATELIER REUNIS</v>
          </cell>
          <cell r="G999">
            <v>43888</v>
          </cell>
          <cell r="H999">
            <v>14</v>
          </cell>
          <cell r="I999">
            <v>336</v>
          </cell>
          <cell r="J999">
            <v>21.167999999999999</v>
          </cell>
          <cell r="K999">
            <v>1</v>
          </cell>
          <cell r="L999">
            <v>0</v>
          </cell>
          <cell r="M999" t="str">
            <v>CE15 TREMBLAY</v>
          </cell>
          <cell r="N999" t="str">
            <v>A enlever à CE15 TREMBLAY vers 157 - MITRY MORY</v>
          </cell>
          <cell r="O999" t="str">
            <v>AH0000035231</v>
          </cell>
        </row>
        <row r="1000">
          <cell r="A1000" t="str">
            <v>ARTENAY</v>
          </cell>
          <cell r="B1000" t="str">
            <v>ILE DE FRANCE</v>
          </cell>
          <cell r="C1000" t="str">
            <v>157</v>
          </cell>
          <cell r="D1000" t="str">
            <v>157</v>
          </cell>
          <cell r="E1000" t="str">
            <v>MITRY MORY</v>
          </cell>
          <cell r="F1000" t="str">
            <v>0FHP 0FHP ENGIE-S_D6_D_Q</v>
          </cell>
          <cell r="G1000">
            <v>43888</v>
          </cell>
          <cell r="H1000">
            <v>1</v>
          </cell>
          <cell r="I1000">
            <v>7</v>
          </cell>
          <cell r="J1000">
            <v>0.1036</v>
          </cell>
          <cell r="K1000">
            <v>1</v>
          </cell>
          <cell r="L1000">
            <v>0</v>
          </cell>
          <cell r="M1000" t="str">
            <v>CE15 TREMBLAY</v>
          </cell>
          <cell r="N1000" t="str">
            <v>A enlever à CE15 TREMBLAY vers 157 - MITRY MORY</v>
          </cell>
          <cell r="O1000" t="str">
            <v>AH0000035231</v>
          </cell>
        </row>
        <row r="1001">
          <cell r="A1001" t="str">
            <v>ARTENAY</v>
          </cell>
          <cell r="B1001" t="str">
            <v>ILE DE FRANCE</v>
          </cell>
          <cell r="C1001" t="str">
            <v>157</v>
          </cell>
          <cell r="D1001" t="str">
            <v>157</v>
          </cell>
          <cell r="E1001" t="str">
            <v>MITRY MORY</v>
          </cell>
          <cell r="F1001" t="str">
            <v>0F53 0F53 ALINEA</v>
          </cell>
          <cell r="G1001">
            <v>43889</v>
          </cell>
          <cell r="H1001">
            <v>26</v>
          </cell>
          <cell r="I1001">
            <v>178</v>
          </cell>
          <cell r="J1001">
            <v>54.29</v>
          </cell>
          <cell r="K1001">
            <v>0</v>
          </cell>
          <cell r="L1001">
            <v>2</v>
          </cell>
          <cell r="M1001" t="str">
            <v>CE15 TREMBLAY</v>
          </cell>
          <cell r="N1001" t="str">
            <v>A enlever à CE15 TREMBLAY vers 157 - MITRY MORY</v>
          </cell>
          <cell r="O1001" t="str">
            <v>AH0000034708</v>
          </cell>
          <cell r="P1001" t="str">
            <v>AH0000034709</v>
          </cell>
        </row>
        <row r="1002">
          <cell r="A1002" t="str">
            <v>ARTENAY</v>
          </cell>
          <cell r="B1002" t="str">
            <v>ILE DE FRANCE</v>
          </cell>
          <cell r="C1002" t="str">
            <v>157</v>
          </cell>
          <cell r="D1002" t="str">
            <v>157</v>
          </cell>
          <cell r="E1002" t="str">
            <v>MITRY MORY</v>
          </cell>
          <cell r="F1002" t="str">
            <v>0F53 0F53 ALINEA</v>
          </cell>
          <cell r="G1002">
            <v>43889</v>
          </cell>
          <cell r="H1002">
            <v>208</v>
          </cell>
          <cell r="I1002">
            <v>1560</v>
          </cell>
          <cell r="J1002">
            <v>475.8</v>
          </cell>
          <cell r="K1002">
            <v>0</v>
          </cell>
          <cell r="L1002">
            <v>2</v>
          </cell>
          <cell r="M1002" t="str">
            <v>CE15 TREMBLAY</v>
          </cell>
          <cell r="N1002" t="str">
            <v>A enlever à CE15 TREMBLAY vers 157 - MITRY MORY</v>
          </cell>
          <cell r="O1002" t="str">
            <v>AH0000034708</v>
          </cell>
          <cell r="P1002" t="str">
            <v>AH0000034709</v>
          </cell>
        </row>
        <row r="1003">
          <cell r="A1003" t="str">
            <v>CORBAS</v>
          </cell>
          <cell r="B1003" t="str">
            <v>ILE DE FRANCE</v>
          </cell>
          <cell r="C1003" t="str">
            <v>157</v>
          </cell>
          <cell r="D1003" t="str">
            <v>157</v>
          </cell>
          <cell r="E1003" t="str">
            <v>MITRY MORY</v>
          </cell>
          <cell r="F1003" t="str">
            <v>0FEC 0FEC S10_SFR_Type2</v>
          </cell>
          <cell r="G1003">
            <v>43887</v>
          </cell>
          <cell r="H1003">
            <v>1</v>
          </cell>
          <cell r="I1003">
            <v>122</v>
          </cell>
          <cell r="J1003">
            <v>1.1224000000000001</v>
          </cell>
          <cell r="K1003">
            <v>1</v>
          </cell>
          <cell r="L1003">
            <v>0</v>
          </cell>
          <cell r="M1003" t="str">
            <v>CE15 TREMBLAY</v>
          </cell>
          <cell r="N1003" t="str">
            <v>A enlever à CE15 TREMBLAY vers 157 - MITRY MORY</v>
          </cell>
          <cell r="O1003" t="str">
            <v>KS0000010206</v>
          </cell>
        </row>
        <row r="1004">
          <cell r="A1004" t="str">
            <v>CORBAS</v>
          </cell>
          <cell r="B1004" t="str">
            <v>ILE DE FRANCE</v>
          </cell>
          <cell r="C1004" t="str">
            <v>157</v>
          </cell>
          <cell r="D1004" t="str">
            <v>157</v>
          </cell>
          <cell r="E1004" t="str">
            <v>MITRY MORY</v>
          </cell>
          <cell r="F1004" t="str">
            <v>0FGD 0FGD S10_SFR_Type2</v>
          </cell>
          <cell r="G1004">
            <v>43887</v>
          </cell>
          <cell r="H1004">
            <v>1</v>
          </cell>
          <cell r="I1004">
            <v>123</v>
          </cell>
          <cell r="J1004">
            <v>1.1438999999999999</v>
          </cell>
          <cell r="K1004">
            <v>1</v>
          </cell>
          <cell r="L1004">
            <v>0</v>
          </cell>
          <cell r="M1004" t="str">
            <v>CE15 TREMBLAY</v>
          </cell>
          <cell r="N1004" t="str">
            <v>A enlever à CE15 TREMBLAY vers 157 - MITRY MORY</v>
          </cell>
          <cell r="O1004" t="str">
            <v>KS0000010206</v>
          </cell>
        </row>
        <row r="1005">
          <cell r="A1005" t="str">
            <v>CORBAS</v>
          </cell>
          <cell r="B1005" t="str">
            <v>ILE DE FRANCE</v>
          </cell>
          <cell r="C1005" t="str">
            <v>157</v>
          </cell>
          <cell r="D1005" t="str">
            <v>157</v>
          </cell>
          <cell r="E1005" t="str">
            <v>MITRY MORY</v>
          </cell>
          <cell r="F1005" t="str">
            <v>0FK8 0FK8 S10_SFR_Type2</v>
          </cell>
          <cell r="G1005">
            <v>43887</v>
          </cell>
          <cell r="H1005">
            <v>1</v>
          </cell>
          <cell r="I1005">
            <v>84</v>
          </cell>
          <cell r="J1005">
            <v>0.81479999999999997</v>
          </cell>
          <cell r="K1005">
            <v>1</v>
          </cell>
          <cell r="L1005">
            <v>0</v>
          </cell>
          <cell r="M1005" t="str">
            <v>CE15 TREMBLAY</v>
          </cell>
          <cell r="N1005" t="str">
            <v>A enlever à CE15 TREMBLAY vers 157 - MITRY MORY</v>
          </cell>
          <cell r="O1005" t="str">
            <v>KS0000010206</v>
          </cell>
        </row>
        <row r="1006">
          <cell r="A1006" t="str">
            <v>ARTENAY</v>
          </cell>
          <cell r="B1006" t="str">
            <v>ILE DE FRANCE</v>
          </cell>
          <cell r="C1006" t="str">
            <v>158</v>
          </cell>
          <cell r="D1006" t="str">
            <v>109</v>
          </cell>
          <cell r="E1006" t="str">
            <v>LE PLESSIS ROBINSON</v>
          </cell>
          <cell r="F1006" t="str">
            <v>0EBF 0EBF 192500 HOME SHOPPING M6 BOUTIQUE FEVRIER 2020</v>
          </cell>
          <cell r="G1006">
            <v>43889</v>
          </cell>
          <cell r="H1006">
            <v>4</v>
          </cell>
          <cell r="I1006">
            <v>112</v>
          </cell>
          <cell r="J1006">
            <v>8.9600000000000009</v>
          </cell>
          <cell r="K1006">
            <v>0</v>
          </cell>
          <cell r="L1006">
            <v>1</v>
          </cell>
          <cell r="M1006" t="str">
            <v>CE16 LISSES</v>
          </cell>
          <cell r="N1006" t="str">
            <v>A enlever à CE16 LISSES vers 158 - LES ULIS</v>
          </cell>
          <cell r="O1006" t="str">
            <v>AH0000035040</v>
          </cell>
        </row>
        <row r="1007">
          <cell r="A1007" t="str">
            <v>ARTENAY</v>
          </cell>
          <cell r="B1007" t="str">
            <v>ILE DE FRANCE</v>
          </cell>
          <cell r="C1007" t="str">
            <v>158</v>
          </cell>
          <cell r="D1007" t="str">
            <v>109</v>
          </cell>
          <cell r="E1007" t="str">
            <v>LE PLESSIS ROBINSON</v>
          </cell>
          <cell r="F1007" t="str">
            <v>0F79 0F79 DESBOUIS GRESIL 70132081</v>
          </cell>
          <cell r="G1007">
            <v>43889</v>
          </cell>
          <cell r="H1007">
            <v>11</v>
          </cell>
          <cell r="I1007">
            <v>188</v>
          </cell>
          <cell r="J1007">
            <v>14.288</v>
          </cell>
          <cell r="K1007">
            <v>0</v>
          </cell>
          <cell r="L1007">
            <v>1</v>
          </cell>
          <cell r="M1007" t="str">
            <v>CE16 LISSES</v>
          </cell>
          <cell r="N1007" t="str">
            <v>A enlever à CE16 LISSES vers 158 - LES ULIS</v>
          </cell>
          <cell r="O1007" t="str">
            <v>AH0000035040</v>
          </cell>
        </row>
        <row r="1008">
          <cell r="A1008" t="str">
            <v>ARTENAY</v>
          </cell>
          <cell r="B1008" t="str">
            <v>ILE DE FRANCE</v>
          </cell>
          <cell r="C1008" t="str">
            <v>158</v>
          </cell>
          <cell r="D1008" t="str">
            <v>109</v>
          </cell>
          <cell r="E1008" t="str">
            <v>LE PLESSIS ROBINSON</v>
          </cell>
          <cell r="F1008" t="str">
            <v>0F7B 0F7B DESBOUIS GRESIL_LOT1_70132091</v>
          </cell>
          <cell r="G1008">
            <v>43889</v>
          </cell>
          <cell r="H1008">
            <v>2</v>
          </cell>
          <cell r="I1008">
            <v>47</v>
          </cell>
          <cell r="J1008">
            <v>3.5720000000000001</v>
          </cell>
          <cell r="K1008">
            <v>0</v>
          </cell>
          <cell r="L1008">
            <v>1</v>
          </cell>
          <cell r="M1008" t="str">
            <v>CE16 LISSES</v>
          </cell>
          <cell r="N1008" t="str">
            <v>A enlever à CE16 LISSES vers 158 - LES ULIS</v>
          </cell>
          <cell r="O1008" t="str">
            <v>AH0000035040</v>
          </cell>
        </row>
        <row r="1009">
          <cell r="A1009" t="str">
            <v>ARTENAY</v>
          </cell>
          <cell r="B1009" t="str">
            <v>ILE DE FRANCE</v>
          </cell>
          <cell r="C1009" t="str">
            <v>158</v>
          </cell>
          <cell r="D1009" t="str">
            <v>109</v>
          </cell>
          <cell r="E1009" t="str">
            <v>LE PLESSIS ROBINSON</v>
          </cell>
          <cell r="F1009" t="str">
            <v>0F7C 0F7C DESBOUIS GRESIL_LOT2_70132091</v>
          </cell>
          <cell r="G1009">
            <v>43889</v>
          </cell>
          <cell r="H1009">
            <v>8</v>
          </cell>
          <cell r="I1009">
            <v>151</v>
          </cell>
          <cell r="J1009">
            <v>10.117000000000001</v>
          </cell>
          <cell r="K1009">
            <v>0</v>
          </cell>
          <cell r="L1009">
            <v>1</v>
          </cell>
          <cell r="M1009" t="str">
            <v>CE16 LISSES</v>
          </cell>
          <cell r="N1009" t="str">
            <v>A enlever à CE16 LISSES vers 158 - LES ULIS</v>
          </cell>
          <cell r="O1009" t="str">
            <v>AH0000035040</v>
          </cell>
        </row>
        <row r="1010">
          <cell r="A1010" t="str">
            <v>ARTENAY</v>
          </cell>
          <cell r="B1010" t="str">
            <v>ILE DE FRANCE</v>
          </cell>
          <cell r="C1010" t="str">
            <v>158</v>
          </cell>
          <cell r="D1010" t="str">
            <v>109</v>
          </cell>
          <cell r="E1010" t="str">
            <v>LE PLESSIS ROBINSON</v>
          </cell>
          <cell r="F1010" t="str">
            <v>0F7D 0F7D DESBOUIS GRESIL 70132107</v>
          </cell>
          <cell r="G1010">
            <v>43889</v>
          </cell>
          <cell r="H1010">
            <v>7</v>
          </cell>
          <cell r="I1010">
            <v>170</v>
          </cell>
          <cell r="J1010">
            <v>12.92</v>
          </cell>
          <cell r="K1010">
            <v>0</v>
          </cell>
          <cell r="L1010">
            <v>1</v>
          </cell>
          <cell r="M1010" t="str">
            <v>CE16 LISSES</v>
          </cell>
          <cell r="N1010" t="str">
            <v>A enlever à CE16 LISSES vers 158 - LES ULIS</v>
          </cell>
          <cell r="O1010" t="str">
            <v>AH0000035040</v>
          </cell>
        </row>
        <row r="1011">
          <cell r="A1011" t="str">
            <v>ARTENAY</v>
          </cell>
          <cell r="B1011" t="str">
            <v>ILE DE FRANCE</v>
          </cell>
          <cell r="C1011" t="str">
            <v>158</v>
          </cell>
          <cell r="D1011" t="str">
            <v>109</v>
          </cell>
          <cell r="E1011" t="str">
            <v>LE PLESSIS ROBINSON</v>
          </cell>
          <cell r="F1011" t="str">
            <v>0FER 0FER 56146 ATELIER REUNIS</v>
          </cell>
          <cell r="G1011">
            <v>43888</v>
          </cell>
          <cell r="H1011">
            <v>8</v>
          </cell>
          <cell r="I1011">
            <v>182</v>
          </cell>
          <cell r="J1011">
            <v>11.465999999999999</v>
          </cell>
          <cell r="K1011">
            <v>0</v>
          </cell>
          <cell r="L1011">
            <v>1</v>
          </cell>
          <cell r="M1011" t="str">
            <v>CE16 LISSES</v>
          </cell>
          <cell r="N1011" t="str">
            <v>A enlever à CE16 LISSES vers 158 - LES ULIS</v>
          </cell>
          <cell r="O1011" t="str">
            <v>AH0000035226</v>
          </cell>
        </row>
        <row r="1012">
          <cell r="A1012" t="str">
            <v>ARTENAY</v>
          </cell>
          <cell r="B1012" t="str">
            <v>ILE DE FRANCE</v>
          </cell>
          <cell r="C1012" t="str">
            <v>158</v>
          </cell>
          <cell r="D1012" t="str">
            <v>109</v>
          </cell>
          <cell r="E1012" t="str">
            <v>LE PLESSIS ROBINSON</v>
          </cell>
          <cell r="F1012" t="str">
            <v>0FHP 0FHP ENGIE-S_D6_D_Q</v>
          </cell>
          <cell r="G1012">
            <v>43888</v>
          </cell>
          <cell r="H1012">
            <v>1</v>
          </cell>
          <cell r="I1012">
            <v>2</v>
          </cell>
          <cell r="J1012">
            <v>2.9600000000000001E-2</v>
          </cell>
          <cell r="K1012">
            <v>0</v>
          </cell>
          <cell r="L1012">
            <v>1</v>
          </cell>
          <cell r="M1012" t="str">
            <v>CE16 LISSES</v>
          </cell>
          <cell r="N1012" t="str">
            <v>A enlever à CE16 LISSES vers 158 - LES ULIS</v>
          </cell>
          <cell r="O1012" t="str">
            <v>AH0000035226</v>
          </cell>
        </row>
        <row r="1013">
          <cell r="A1013" t="str">
            <v>ARTENAY</v>
          </cell>
          <cell r="B1013" t="str">
            <v>ILE DE FRANCE</v>
          </cell>
          <cell r="C1013" t="str">
            <v>158</v>
          </cell>
          <cell r="D1013" t="str">
            <v>109</v>
          </cell>
          <cell r="E1013" t="str">
            <v>LE PLESSIS ROBINSON</v>
          </cell>
          <cell r="F1013" t="str">
            <v>0F53 0F53 ALINEA</v>
          </cell>
          <cell r="G1013">
            <v>43889</v>
          </cell>
          <cell r="H1013">
            <v>77</v>
          </cell>
          <cell r="I1013">
            <v>487</v>
          </cell>
          <cell r="J1013">
            <v>148.535</v>
          </cell>
          <cell r="K1013">
            <v>0</v>
          </cell>
          <cell r="L1013">
            <v>1</v>
          </cell>
          <cell r="M1013" t="str">
            <v>CE16 LISSES</v>
          </cell>
          <cell r="N1013" t="str">
            <v>A enlever à CE16 LISSES vers 158 - LES ULIS</v>
          </cell>
          <cell r="O1013" t="str">
            <v>AH0000034699</v>
          </cell>
        </row>
        <row r="1014">
          <cell r="A1014" t="str">
            <v>CORBAS</v>
          </cell>
          <cell r="B1014" t="str">
            <v>ILE DE FRANCE</v>
          </cell>
          <cell r="C1014" t="str">
            <v>158</v>
          </cell>
          <cell r="D1014" t="str">
            <v>109</v>
          </cell>
          <cell r="E1014" t="str">
            <v>LE PLESSIS ROBINSON</v>
          </cell>
          <cell r="F1014" t="str">
            <v>0FEC 0FEC S10_SFR_Type2</v>
          </cell>
          <cell r="G1014">
            <v>43887</v>
          </cell>
          <cell r="H1014">
            <v>1</v>
          </cell>
          <cell r="I1014">
            <v>68</v>
          </cell>
          <cell r="J1014">
            <v>0.62560000000000004</v>
          </cell>
          <cell r="K1014">
            <v>1</v>
          </cell>
          <cell r="L1014">
            <v>0</v>
          </cell>
          <cell r="M1014" t="str">
            <v>CE16 LISSES</v>
          </cell>
          <cell r="N1014" t="str">
            <v>A enlever à CE16 LISSES vers 158 - LES ULIS</v>
          </cell>
          <cell r="O1014" t="str">
            <v>KS0000010192</v>
          </cell>
        </row>
        <row r="1015">
          <cell r="A1015" t="str">
            <v>CORBAS</v>
          </cell>
          <cell r="B1015" t="str">
            <v>ILE DE FRANCE</v>
          </cell>
          <cell r="C1015" t="str">
            <v>158</v>
          </cell>
          <cell r="D1015" t="str">
            <v>109</v>
          </cell>
          <cell r="E1015" t="str">
            <v>LE PLESSIS ROBINSON</v>
          </cell>
          <cell r="F1015" t="str">
            <v>0FGD 0FGD S10_SFR_Type2</v>
          </cell>
          <cell r="G1015">
            <v>43887</v>
          </cell>
          <cell r="H1015">
            <v>1</v>
          </cell>
          <cell r="I1015">
            <v>65</v>
          </cell>
          <cell r="J1015">
            <v>0.60450000000000004</v>
          </cell>
          <cell r="K1015">
            <v>1</v>
          </cell>
          <cell r="L1015">
            <v>0</v>
          </cell>
          <cell r="M1015" t="str">
            <v>CE16 LISSES</v>
          </cell>
          <cell r="N1015" t="str">
            <v>A enlever à CE16 LISSES vers 158 - LES ULIS</v>
          </cell>
          <cell r="O1015" t="str">
            <v>KS0000010192</v>
          </cell>
        </row>
        <row r="1016">
          <cell r="A1016" t="str">
            <v>CORBAS</v>
          </cell>
          <cell r="B1016" t="str">
            <v>ILE DE FRANCE</v>
          </cell>
          <cell r="C1016" t="str">
            <v>158</v>
          </cell>
          <cell r="D1016" t="str">
            <v>109</v>
          </cell>
          <cell r="E1016" t="str">
            <v>LE PLESSIS ROBINSON</v>
          </cell>
          <cell r="F1016" t="str">
            <v>0FK8 0FK8 S10_SFR_Type2</v>
          </cell>
          <cell r="G1016">
            <v>43887</v>
          </cell>
          <cell r="H1016">
            <v>1</v>
          </cell>
          <cell r="I1016">
            <v>37</v>
          </cell>
          <cell r="J1016">
            <v>0.3589</v>
          </cell>
          <cell r="K1016">
            <v>1</v>
          </cell>
          <cell r="L1016">
            <v>0</v>
          </cell>
          <cell r="M1016" t="str">
            <v>CE16 LISSES</v>
          </cell>
          <cell r="N1016" t="str">
            <v>A enlever à CE16 LISSES vers 158 - LES ULIS</v>
          </cell>
          <cell r="O1016" t="str">
            <v>KS0000010192</v>
          </cell>
        </row>
        <row r="1017">
          <cell r="A1017" t="str">
            <v>ARTENAY</v>
          </cell>
          <cell r="B1017" t="str">
            <v>ILE DE FRANCE</v>
          </cell>
          <cell r="C1017" t="str">
            <v>158</v>
          </cell>
          <cell r="D1017" t="str">
            <v>154</v>
          </cell>
          <cell r="E1017" t="str">
            <v>VILLEJUIF</v>
          </cell>
          <cell r="F1017" t="str">
            <v>0EBF 0EBF 192500 HOME SHOPPING M6 BOUTIQUE FEVRIER 2020</v>
          </cell>
          <cell r="G1017">
            <v>43889</v>
          </cell>
          <cell r="H1017">
            <v>24</v>
          </cell>
          <cell r="I1017">
            <v>476</v>
          </cell>
          <cell r="J1017">
            <v>38.08</v>
          </cell>
          <cell r="K1017">
            <v>0</v>
          </cell>
          <cell r="L1017">
            <v>1</v>
          </cell>
          <cell r="M1017" t="str">
            <v>CE16 LISSES</v>
          </cell>
          <cell r="N1017" t="str">
            <v>A enlever à CE16 LISSES vers 158 - LES ULIS</v>
          </cell>
          <cell r="O1017" t="str">
            <v>AH0000035042</v>
          </cell>
        </row>
        <row r="1018">
          <cell r="A1018" t="str">
            <v>ARTENAY</v>
          </cell>
          <cell r="B1018" t="str">
            <v>ILE DE FRANCE</v>
          </cell>
          <cell r="C1018" t="str">
            <v>158</v>
          </cell>
          <cell r="D1018" t="str">
            <v>154</v>
          </cell>
          <cell r="E1018" t="str">
            <v>VILLEJUIF</v>
          </cell>
          <cell r="F1018" t="str">
            <v>0F79 0F79 DESBOUIS GRESIL 70132081</v>
          </cell>
          <cell r="G1018">
            <v>43889</v>
          </cell>
          <cell r="H1018">
            <v>24</v>
          </cell>
          <cell r="I1018">
            <v>417</v>
          </cell>
          <cell r="J1018">
            <v>31.692</v>
          </cell>
          <cell r="K1018">
            <v>0</v>
          </cell>
          <cell r="L1018">
            <v>1</v>
          </cell>
          <cell r="M1018" t="str">
            <v>CE16 LISSES</v>
          </cell>
          <cell r="N1018" t="str">
            <v>A enlever à CE16 LISSES vers 158 - LES ULIS</v>
          </cell>
          <cell r="O1018" t="str">
            <v>AH0000035042</v>
          </cell>
        </row>
        <row r="1019">
          <cell r="A1019" t="str">
            <v>ARTENAY</v>
          </cell>
          <cell r="B1019" t="str">
            <v>ILE DE FRANCE</v>
          </cell>
          <cell r="C1019" t="str">
            <v>158</v>
          </cell>
          <cell r="D1019" t="str">
            <v>154</v>
          </cell>
          <cell r="E1019" t="str">
            <v>VILLEJUIF</v>
          </cell>
          <cell r="F1019" t="str">
            <v>0F7B 0F7B DESBOUIS GRESIL_LOT1_70132091</v>
          </cell>
          <cell r="G1019">
            <v>43889</v>
          </cell>
          <cell r="H1019">
            <v>4</v>
          </cell>
          <cell r="I1019">
            <v>119</v>
          </cell>
          <cell r="J1019">
            <v>9.0440000000000005</v>
          </cell>
          <cell r="K1019">
            <v>0</v>
          </cell>
          <cell r="L1019">
            <v>1</v>
          </cell>
          <cell r="M1019" t="str">
            <v>CE16 LISSES</v>
          </cell>
          <cell r="N1019" t="str">
            <v>A enlever à CE16 LISSES vers 158 - LES ULIS</v>
          </cell>
          <cell r="O1019" t="str">
            <v>AH0000035042</v>
          </cell>
        </row>
        <row r="1020">
          <cell r="A1020" t="str">
            <v>ARTENAY</v>
          </cell>
          <cell r="B1020" t="str">
            <v>ILE DE FRANCE</v>
          </cell>
          <cell r="C1020" t="str">
            <v>158</v>
          </cell>
          <cell r="D1020" t="str">
            <v>154</v>
          </cell>
          <cell r="E1020" t="str">
            <v>VILLEJUIF</v>
          </cell>
          <cell r="F1020" t="str">
            <v>0F7C 0F7C DESBOUIS GRESIL_LOT2_70132091</v>
          </cell>
          <cell r="G1020">
            <v>43889</v>
          </cell>
          <cell r="H1020">
            <v>16</v>
          </cell>
          <cell r="I1020">
            <v>334</v>
          </cell>
          <cell r="J1020">
            <v>22.378</v>
          </cell>
          <cell r="K1020">
            <v>0</v>
          </cell>
          <cell r="L1020">
            <v>1</v>
          </cell>
          <cell r="M1020" t="str">
            <v>CE16 LISSES</v>
          </cell>
          <cell r="N1020" t="str">
            <v>A enlever à CE16 LISSES vers 158 - LES ULIS</v>
          </cell>
          <cell r="O1020" t="str">
            <v>AH0000035042</v>
          </cell>
        </row>
        <row r="1021">
          <cell r="A1021" t="str">
            <v>ARTENAY</v>
          </cell>
          <cell r="B1021" t="str">
            <v>ILE DE FRANCE</v>
          </cell>
          <cell r="C1021" t="str">
            <v>158</v>
          </cell>
          <cell r="D1021" t="str">
            <v>154</v>
          </cell>
          <cell r="E1021" t="str">
            <v>VILLEJUIF</v>
          </cell>
          <cell r="F1021" t="str">
            <v>0F7D 0F7D DESBOUIS GRESIL 70132107</v>
          </cell>
          <cell r="G1021">
            <v>43889</v>
          </cell>
          <cell r="H1021">
            <v>31</v>
          </cell>
          <cell r="I1021">
            <v>468</v>
          </cell>
          <cell r="J1021">
            <v>35.567999999999998</v>
          </cell>
          <cell r="K1021">
            <v>0</v>
          </cell>
          <cell r="L1021">
            <v>1</v>
          </cell>
          <cell r="M1021" t="str">
            <v>CE16 LISSES</v>
          </cell>
          <cell r="N1021" t="str">
            <v>A enlever à CE16 LISSES vers 158 - LES ULIS</v>
          </cell>
          <cell r="O1021" t="str">
            <v>AH0000035042</v>
          </cell>
        </row>
        <row r="1022">
          <cell r="A1022" t="str">
            <v>ARTENAY</v>
          </cell>
          <cell r="B1022" t="str">
            <v>ILE DE FRANCE</v>
          </cell>
          <cell r="C1022" t="str">
            <v>158</v>
          </cell>
          <cell r="D1022" t="str">
            <v>154</v>
          </cell>
          <cell r="E1022" t="str">
            <v>VILLEJUIF</v>
          </cell>
          <cell r="F1022" t="str">
            <v>0FER 0FER 56146 ATELIER REUNIS</v>
          </cell>
          <cell r="G1022">
            <v>43888</v>
          </cell>
          <cell r="H1022">
            <v>11</v>
          </cell>
          <cell r="I1022">
            <v>380</v>
          </cell>
          <cell r="J1022">
            <v>23.94</v>
          </cell>
          <cell r="K1022">
            <v>0</v>
          </cell>
          <cell r="L1022">
            <v>1</v>
          </cell>
          <cell r="M1022" t="str">
            <v>CE16 LISSES</v>
          </cell>
          <cell r="N1022" t="str">
            <v>A enlever à CE16 LISSES vers 158 - LES ULIS</v>
          </cell>
          <cell r="O1022" t="str">
            <v>AH0000035226</v>
          </cell>
        </row>
        <row r="1023">
          <cell r="A1023" t="str">
            <v>ARTENAY</v>
          </cell>
          <cell r="B1023" t="str">
            <v>ILE DE FRANCE</v>
          </cell>
          <cell r="C1023" t="str">
            <v>158</v>
          </cell>
          <cell r="D1023" t="str">
            <v>154</v>
          </cell>
          <cell r="E1023" t="str">
            <v>VILLEJUIF</v>
          </cell>
          <cell r="F1023" t="str">
            <v>0FHP 0FHP ENGIE-S_D6_D_Q</v>
          </cell>
          <cell r="G1023">
            <v>43888</v>
          </cell>
          <cell r="H1023">
            <v>1</v>
          </cell>
          <cell r="I1023">
            <v>12</v>
          </cell>
          <cell r="J1023">
            <v>0.17760000000000001</v>
          </cell>
          <cell r="K1023">
            <v>0</v>
          </cell>
          <cell r="L1023">
            <v>1</v>
          </cell>
          <cell r="M1023" t="str">
            <v>CE16 LISSES</v>
          </cell>
          <cell r="N1023" t="str">
            <v>A enlever à CE16 LISSES vers 158 - LES ULIS</v>
          </cell>
          <cell r="O1023" t="str">
            <v>AH0000035226</v>
          </cell>
        </row>
        <row r="1024">
          <cell r="A1024" t="str">
            <v>ARTENAY</v>
          </cell>
          <cell r="B1024" t="str">
            <v>ILE DE FRANCE</v>
          </cell>
          <cell r="C1024" t="str">
            <v>158</v>
          </cell>
          <cell r="D1024" t="str">
            <v>154</v>
          </cell>
          <cell r="E1024" t="str">
            <v>VILLEJUIF</v>
          </cell>
          <cell r="F1024" t="str">
            <v>0F53 0F53 ALINEA</v>
          </cell>
          <cell r="G1024">
            <v>43889</v>
          </cell>
          <cell r="H1024">
            <v>140</v>
          </cell>
          <cell r="I1024">
            <v>726</v>
          </cell>
          <cell r="J1024">
            <v>221.43</v>
          </cell>
          <cell r="K1024">
            <v>0</v>
          </cell>
          <cell r="L1024">
            <v>1</v>
          </cell>
          <cell r="M1024" t="str">
            <v>CE16 LISSES</v>
          </cell>
          <cell r="N1024" t="str">
            <v>A enlever à CE16 LISSES vers 158 - LES ULIS</v>
          </cell>
          <cell r="O1024" t="str">
            <v>AH0000034702</v>
          </cell>
        </row>
        <row r="1025">
          <cell r="A1025" t="str">
            <v>CORBAS</v>
          </cell>
          <cell r="B1025" t="str">
            <v>ILE DE FRANCE</v>
          </cell>
          <cell r="C1025" t="str">
            <v>158</v>
          </cell>
          <cell r="D1025" t="str">
            <v>154</v>
          </cell>
          <cell r="E1025" t="str">
            <v>VILLEJUIF</v>
          </cell>
          <cell r="F1025" t="str">
            <v>0FEC 0FEC S10_SFR_Type2</v>
          </cell>
          <cell r="G1025">
            <v>43887</v>
          </cell>
          <cell r="H1025">
            <v>1</v>
          </cell>
          <cell r="I1025">
            <v>153</v>
          </cell>
          <cell r="J1025">
            <v>1.4076</v>
          </cell>
          <cell r="K1025">
            <v>1</v>
          </cell>
          <cell r="L1025">
            <v>0</v>
          </cell>
          <cell r="M1025" t="str">
            <v>CE16 LISSES</v>
          </cell>
          <cell r="N1025" t="str">
            <v>A enlever à CE16 LISSES vers 158 - LES ULIS</v>
          </cell>
          <cell r="O1025" t="str">
            <v>KS0000010192</v>
          </cell>
        </row>
        <row r="1026">
          <cell r="A1026" t="str">
            <v>CORBAS</v>
          </cell>
          <cell r="B1026" t="str">
            <v>ILE DE FRANCE</v>
          </cell>
          <cell r="C1026" t="str">
            <v>158</v>
          </cell>
          <cell r="D1026" t="str">
            <v>154</v>
          </cell>
          <cell r="E1026" t="str">
            <v>VILLEJUIF</v>
          </cell>
          <cell r="F1026" t="str">
            <v>0FGD 0FGD S10_SFR_Type2</v>
          </cell>
          <cell r="G1026">
            <v>43887</v>
          </cell>
          <cell r="H1026">
            <v>1</v>
          </cell>
          <cell r="I1026">
            <v>131</v>
          </cell>
          <cell r="J1026">
            <v>1.2182999999999999</v>
          </cell>
          <cell r="K1026">
            <v>1</v>
          </cell>
          <cell r="L1026">
            <v>0</v>
          </cell>
          <cell r="M1026" t="str">
            <v>CE16 LISSES</v>
          </cell>
          <cell r="N1026" t="str">
            <v>A enlever à CE16 LISSES vers 158 - LES ULIS</v>
          </cell>
          <cell r="O1026" t="str">
            <v>KS0000010192</v>
          </cell>
        </row>
        <row r="1027">
          <cell r="A1027" t="str">
            <v>CORBAS</v>
          </cell>
          <cell r="B1027" t="str">
            <v>ILE DE FRANCE</v>
          </cell>
          <cell r="C1027" t="str">
            <v>158</v>
          </cell>
          <cell r="D1027" t="str">
            <v>154</v>
          </cell>
          <cell r="E1027" t="str">
            <v>VILLEJUIF</v>
          </cell>
          <cell r="F1027" t="str">
            <v>0FK8 0FK8 S10_SFR_Type2</v>
          </cell>
          <cell r="G1027">
            <v>43887</v>
          </cell>
          <cell r="H1027">
            <v>1</v>
          </cell>
          <cell r="I1027">
            <v>135</v>
          </cell>
          <cell r="J1027">
            <v>1.3095000000000001</v>
          </cell>
          <cell r="K1027">
            <v>1</v>
          </cell>
          <cell r="L1027">
            <v>0</v>
          </cell>
          <cell r="M1027" t="str">
            <v>CE16 LISSES</v>
          </cell>
          <cell r="N1027" t="str">
            <v>A enlever à CE16 LISSES vers 158 - LES ULIS</v>
          </cell>
          <cell r="O1027" t="str">
            <v>KS0000010192</v>
          </cell>
        </row>
        <row r="1028">
          <cell r="A1028" t="str">
            <v>ARTENAY</v>
          </cell>
          <cell r="B1028" t="str">
            <v>ILE DE FRANCE</v>
          </cell>
          <cell r="C1028" t="str">
            <v>158</v>
          </cell>
          <cell r="D1028" t="str">
            <v>158</v>
          </cell>
          <cell r="E1028" t="str">
            <v>LES ULIS</v>
          </cell>
          <cell r="F1028" t="str">
            <v>0EBF 0EBF 192500 HOME SHOPPING M6 BOUTIQUE FEVRIER 2020</v>
          </cell>
          <cell r="G1028">
            <v>43889</v>
          </cell>
          <cell r="H1028">
            <v>7</v>
          </cell>
          <cell r="I1028">
            <v>197</v>
          </cell>
          <cell r="J1028">
            <v>15.76</v>
          </cell>
          <cell r="K1028">
            <v>0</v>
          </cell>
          <cell r="L1028">
            <v>1</v>
          </cell>
          <cell r="M1028" t="str">
            <v>CE16 LISSES</v>
          </cell>
          <cell r="N1028" t="str">
            <v>A enlever à CE16 LISSES vers 158 - LES ULIS</v>
          </cell>
          <cell r="O1028" t="str">
            <v>AH0000035047</v>
          </cell>
        </row>
        <row r="1029">
          <cell r="A1029" t="str">
            <v>ARTENAY</v>
          </cell>
          <cell r="B1029" t="str">
            <v>ILE DE FRANCE</v>
          </cell>
          <cell r="C1029" t="str">
            <v>158</v>
          </cell>
          <cell r="D1029" t="str">
            <v>158</v>
          </cell>
          <cell r="E1029" t="str">
            <v>LES ULIS</v>
          </cell>
          <cell r="F1029" t="str">
            <v>0F79 0F79 DESBOUIS GRESIL 70132081</v>
          </cell>
          <cell r="G1029">
            <v>43889</v>
          </cell>
          <cell r="H1029">
            <v>8</v>
          </cell>
          <cell r="I1029">
            <v>175</v>
          </cell>
          <cell r="J1029">
            <v>13.3</v>
          </cell>
          <cell r="K1029">
            <v>0</v>
          </cell>
          <cell r="L1029">
            <v>1</v>
          </cell>
          <cell r="M1029" t="str">
            <v>CE16 LISSES</v>
          </cell>
          <cell r="N1029" t="str">
            <v>A enlever à CE16 LISSES vers 158 - LES ULIS</v>
          </cell>
          <cell r="O1029" t="str">
            <v>AH0000035047</v>
          </cell>
        </row>
        <row r="1030">
          <cell r="A1030" t="str">
            <v>ARTENAY</v>
          </cell>
          <cell r="B1030" t="str">
            <v>ILE DE FRANCE</v>
          </cell>
          <cell r="C1030" t="str">
            <v>158</v>
          </cell>
          <cell r="D1030" t="str">
            <v>158</v>
          </cell>
          <cell r="E1030" t="str">
            <v>LES ULIS</v>
          </cell>
          <cell r="F1030" t="str">
            <v>0F7B 0F7B DESBOUIS GRESIL_LOT1_70132091</v>
          </cell>
          <cell r="G1030">
            <v>43889</v>
          </cell>
          <cell r="H1030">
            <v>2</v>
          </cell>
          <cell r="I1030">
            <v>45</v>
          </cell>
          <cell r="J1030">
            <v>3.42</v>
          </cell>
          <cell r="K1030">
            <v>0</v>
          </cell>
          <cell r="L1030">
            <v>1</v>
          </cell>
          <cell r="M1030" t="str">
            <v>CE16 LISSES</v>
          </cell>
          <cell r="N1030" t="str">
            <v>A enlever à CE16 LISSES vers 158 - LES ULIS</v>
          </cell>
          <cell r="O1030" t="str">
            <v>AH0000035047</v>
          </cell>
        </row>
        <row r="1031">
          <cell r="A1031" t="str">
            <v>ARTENAY</v>
          </cell>
          <cell r="B1031" t="str">
            <v>ILE DE FRANCE</v>
          </cell>
          <cell r="C1031" t="str">
            <v>158</v>
          </cell>
          <cell r="D1031" t="str">
            <v>158</v>
          </cell>
          <cell r="E1031" t="str">
            <v>LES ULIS</v>
          </cell>
          <cell r="F1031" t="str">
            <v>0F7C 0F7C DESBOUIS GRESIL_LOT2_70132091</v>
          </cell>
          <cell r="G1031">
            <v>43889</v>
          </cell>
          <cell r="H1031">
            <v>4</v>
          </cell>
          <cell r="I1031">
            <v>109</v>
          </cell>
          <cell r="J1031">
            <v>7.3029999999999999</v>
          </cell>
          <cell r="K1031">
            <v>0</v>
          </cell>
          <cell r="L1031">
            <v>1</v>
          </cell>
          <cell r="M1031" t="str">
            <v>CE16 LISSES</v>
          </cell>
          <cell r="N1031" t="str">
            <v>A enlever à CE16 LISSES vers 158 - LES ULIS</v>
          </cell>
          <cell r="O1031" t="str">
            <v>AH0000035047</v>
          </cell>
        </row>
        <row r="1032">
          <cell r="A1032" t="str">
            <v>ARTENAY</v>
          </cell>
          <cell r="B1032" t="str">
            <v>ILE DE FRANCE</v>
          </cell>
          <cell r="C1032" t="str">
            <v>158</v>
          </cell>
          <cell r="D1032" t="str">
            <v>158</v>
          </cell>
          <cell r="E1032" t="str">
            <v>LES ULIS</v>
          </cell>
          <cell r="F1032" t="str">
            <v>0F7D 0F7D DESBOUIS GRESIL 70132107</v>
          </cell>
          <cell r="G1032">
            <v>43889</v>
          </cell>
          <cell r="H1032">
            <v>9</v>
          </cell>
          <cell r="I1032">
            <v>153</v>
          </cell>
          <cell r="J1032">
            <v>11.628</v>
          </cell>
          <cell r="K1032">
            <v>0</v>
          </cell>
          <cell r="L1032">
            <v>1</v>
          </cell>
          <cell r="M1032" t="str">
            <v>CE16 LISSES</v>
          </cell>
          <cell r="N1032" t="str">
            <v>A enlever à CE16 LISSES vers 158 - LES ULIS</v>
          </cell>
          <cell r="O1032" t="str">
            <v>AH0000035047</v>
          </cell>
        </row>
        <row r="1033">
          <cell r="A1033" t="str">
            <v>ARTENAY</v>
          </cell>
          <cell r="B1033" t="str">
            <v>ILE DE FRANCE</v>
          </cell>
          <cell r="C1033" t="str">
            <v>158</v>
          </cell>
          <cell r="D1033" t="str">
            <v>158</v>
          </cell>
          <cell r="E1033" t="str">
            <v>LES ULIS</v>
          </cell>
          <cell r="F1033" t="str">
            <v>0FER 0FER 56146 ATELIER REUNIS</v>
          </cell>
          <cell r="G1033">
            <v>43888</v>
          </cell>
          <cell r="H1033">
            <v>6</v>
          </cell>
          <cell r="I1033">
            <v>177</v>
          </cell>
          <cell r="J1033">
            <v>11.151</v>
          </cell>
          <cell r="K1033">
            <v>0</v>
          </cell>
          <cell r="L1033">
            <v>1</v>
          </cell>
          <cell r="M1033" t="str">
            <v>CE16 LISSES</v>
          </cell>
          <cell r="N1033" t="str">
            <v>A enlever à CE16 LISSES vers 158 - LES ULIS</v>
          </cell>
          <cell r="O1033" t="str">
            <v>AH0000035226</v>
          </cell>
        </row>
        <row r="1034">
          <cell r="A1034" t="str">
            <v>ARTENAY</v>
          </cell>
          <cell r="B1034" t="str">
            <v>ILE DE FRANCE</v>
          </cell>
          <cell r="C1034" t="str">
            <v>158</v>
          </cell>
          <cell r="D1034" t="str">
            <v>158</v>
          </cell>
          <cell r="E1034" t="str">
            <v>LES ULIS</v>
          </cell>
          <cell r="F1034" t="str">
            <v>0FHP 0FHP ENGIE-S_D6_D_Q</v>
          </cell>
          <cell r="G1034">
            <v>43888</v>
          </cell>
          <cell r="H1034">
            <v>1</v>
          </cell>
          <cell r="I1034">
            <v>7</v>
          </cell>
          <cell r="J1034">
            <v>0.1036</v>
          </cell>
          <cell r="K1034">
            <v>0</v>
          </cell>
          <cell r="L1034">
            <v>1</v>
          </cell>
          <cell r="M1034" t="str">
            <v>CE16 LISSES</v>
          </cell>
          <cell r="N1034" t="str">
            <v>A enlever à CE16 LISSES vers 158 - LES ULIS</v>
          </cell>
          <cell r="O1034" t="str">
            <v>AH0000035226</v>
          </cell>
        </row>
        <row r="1035">
          <cell r="A1035" t="str">
            <v>ARTENAY</v>
          </cell>
          <cell r="B1035" t="str">
            <v>ILE DE FRANCE</v>
          </cell>
          <cell r="C1035" t="str">
            <v>158</v>
          </cell>
          <cell r="D1035" t="str">
            <v>158</v>
          </cell>
          <cell r="E1035" t="str">
            <v>LES ULIS</v>
          </cell>
          <cell r="F1035" t="str">
            <v>0F53 0F53 ALINEA</v>
          </cell>
          <cell r="G1035">
            <v>43889</v>
          </cell>
          <cell r="H1035">
            <v>189</v>
          </cell>
          <cell r="I1035">
            <v>1373</v>
          </cell>
          <cell r="J1035">
            <v>418.76499999999999</v>
          </cell>
          <cell r="K1035">
            <v>1</v>
          </cell>
          <cell r="L1035">
            <v>1</v>
          </cell>
          <cell r="M1035" t="str">
            <v>CE16 LISSES</v>
          </cell>
          <cell r="N1035" t="str">
            <v>A enlever à CE16 LISSES vers 158 - LES ULIS</v>
          </cell>
          <cell r="O1035" t="str">
            <v>AH0000034710</v>
          </cell>
          <cell r="P1035" t="str">
            <v>AH0000034711</v>
          </cell>
        </row>
        <row r="1036">
          <cell r="A1036" t="str">
            <v>CORBAS</v>
          </cell>
          <cell r="B1036" t="str">
            <v>ILE DE FRANCE</v>
          </cell>
          <cell r="C1036" t="str">
            <v>158</v>
          </cell>
          <cell r="D1036" t="str">
            <v>158</v>
          </cell>
          <cell r="E1036" t="str">
            <v>LES ULIS</v>
          </cell>
          <cell r="F1036" t="str">
            <v>0FEC 0FEC S10_SFR_Type2</v>
          </cell>
          <cell r="G1036">
            <v>43887</v>
          </cell>
          <cell r="H1036">
            <v>1</v>
          </cell>
          <cell r="I1036">
            <v>84</v>
          </cell>
          <cell r="J1036">
            <v>0.77280000000000004</v>
          </cell>
          <cell r="K1036">
            <v>1</v>
          </cell>
          <cell r="L1036">
            <v>0</v>
          </cell>
          <cell r="M1036" t="str">
            <v>CE16 LISSES</v>
          </cell>
          <cell r="N1036" t="str">
            <v>A enlever à CE16 LISSES vers 158 - LES ULIS</v>
          </cell>
          <cell r="O1036" t="str">
            <v>KS0000010192</v>
          </cell>
        </row>
        <row r="1037">
          <cell r="A1037" t="str">
            <v>CORBAS</v>
          </cell>
          <cell r="B1037" t="str">
            <v>ILE DE FRANCE</v>
          </cell>
          <cell r="C1037" t="str">
            <v>158</v>
          </cell>
          <cell r="D1037" t="str">
            <v>158</v>
          </cell>
          <cell r="E1037" t="str">
            <v>LES ULIS</v>
          </cell>
          <cell r="F1037" t="str">
            <v>0FGD 0FGD S10_SFR_Type2</v>
          </cell>
          <cell r="G1037">
            <v>43887</v>
          </cell>
          <cell r="H1037">
            <v>1</v>
          </cell>
          <cell r="I1037">
            <v>82</v>
          </cell>
          <cell r="J1037">
            <v>0.76259999999999994</v>
          </cell>
          <cell r="K1037">
            <v>1</v>
          </cell>
          <cell r="L1037">
            <v>0</v>
          </cell>
          <cell r="M1037" t="str">
            <v>CE16 LISSES</v>
          </cell>
          <cell r="N1037" t="str">
            <v>A enlever à CE16 LISSES vers 158 - LES ULIS</v>
          </cell>
          <cell r="O1037" t="str">
            <v>KS0000010192</v>
          </cell>
        </row>
        <row r="1038">
          <cell r="A1038" t="str">
            <v>CORBAS</v>
          </cell>
          <cell r="B1038" t="str">
            <v>ILE DE FRANCE</v>
          </cell>
          <cell r="C1038" t="str">
            <v>158</v>
          </cell>
          <cell r="D1038" t="str">
            <v>158</v>
          </cell>
          <cell r="E1038" t="str">
            <v>LES ULIS</v>
          </cell>
          <cell r="F1038" t="str">
            <v>0FK8 0FK8 S10_SFR_Type2</v>
          </cell>
          <cell r="G1038">
            <v>43887</v>
          </cell>
          <cell r="H1038">
            <v>1</v>
          </cell>
          <cell r="I1038">
            <v>68</v>
          </cell>
          <cell r="J1038">
            <v>0.65959999999999996</v>
          </cell>
          <cell r="K1038">
            <v>1</v>
          </cell>
          <cell r="L1038">
            <v>0</v>
          </cell>
          <cell r="M1038" t="str">
            <v>CE16 LISSES</v>
          </cell>
          <cell r="N1038" t="str">
            <v>A enlever à CE16 LISSES vers 158 - LES ULIS</v>
          </cell>
          <cell r="O1038" t="str">
            <v>KS0000010192</v>
          </cell>
        </row>
        <row r="1039">
          <cell r="A1039" t="str">
            <v>ARTENAY</v>
          </cell>
          <cell r="B1039" t="str">
            <v>ILE DE FRANCE</v>
          </cell>
          <cell r="C1039" t="str">
            <v>214</v>
          </cell>
          <cell r="D1039" t="str">
            <v>214</v>
          </cell>
          <cell r="E1039" t="str">
            <v>AUXERRE</v>
          </cell>
          <cell r="F1039" t="str">
            <v>0EBF 0EBF 192500 HOME SHOPPING M6 BOUTIQUE FEVRIER 2020</v>
          </cell>
          <cell r="G1039">
            <v>43889</v>
          </cell>
          <cell r="H1039">
            <v>6</v>
          </cell>
          <cell r="I1039">
            <v>184</v>
          </cell>
          <cell r="J1039">
            <v>14.72</v>
          </cell>
          <cell r="K1039">
            <v>0</v>
          </cell>
          <cell r="L1039">
            <v>1</v>
          </cell>
          <cell r="M1039" t="str">
            <v>CE16 LISSES</v>
          </cell>
          <cell r="N1039" t="str">
            <v>Aucune - Livraison Directe par CP</v>
          </cell>
          <cell r="O1039" t="str">
            <v>AH0000035050</v>
          </cell>
        </row>
        <row r="1040">
          <cell r="A1040" t="str">
            <v>ARTENAY</v>
          </cell>
          <cell r="B1040" t="str">
            <v>ILE DE FRANCE</v>
          </cell>
          <cell r="C1040" t="str">
            <v>214</v>
          </cell>
          <cell r="D1040" t="str">
            <v>214</v>
          </cell>
          <cell r="E1040" t="str">
            <v>AUXERRE</v>
          </cell>
          <cell r="F1040" t="str">
            <v>0F79 0F79 DESBOUIS GRESIL 70132081</v>
          </cell>
          <cell r="G1040">
            <v>43889</v>
          </cell>
          <cell r="H1040">
            <v>9</v>
          </cell>
          <cell r="I1040">
            <v>211</v>
          </cell>
          <cell r="J1040">
            <v>16.036000000000001</v>
          </cell>
          <cell r="K1040">
            <v>0</v>
          </cell>
          <cell r="L1040">
            <v>1</v>
          </cell>
          <cell r="M1040" t="str">
            <v>CE16 LISSES</v>
          </cell>
          <cell r="N1040" t="str">
            <v>Aucune - Livraison Directe par CP</v>
          </cell>
          <cell r="O1040" t="str">
            <v>AH0000035050</v>
          </cell>
        </row>
        <row r="1041">
          <cell r="A1041" t="str">
            <v>ARTENAY</v>
          </cell>
          <cell r="B1041" t="str">
            <v>ILE DE FRANCE</v>
          </cell>
          <cell r="C1041" t="str">
            <v>214</v>
          </cell>
          <cell r="D1041" t="str">
            <v>214</v>
          </cell>
          <cell r="E1041" t="str">
            <v>AUXERRE</v>
          </cell>
          <cell r="F1041" t="str">
            <v>0F7B 0F7B DESBOUIS GRESIL_LOT1_70132091</v>
          </cell>
          <cell r="G1041">
            <v>43889</v>
          </cell>
          <cell r="H1041">
            <v>2</v>
          </cell>
          <cell r="I1041">
            <v>60</v>
          </cell>
          <cell r="J1041">
            <v>4.5599999999999996</v>
          </cell>
          <cell r="K1041">
            <v>0</v>
          </cell>
          <cell r="L1041">
            <v>1</v>
          </cell>
          <cell r="M1041" t="str">
            <v>CE16 LISSES</v>
          </cell>
          <cell r="N1041" t="str">
            <v>Aucune - Livraison Directe par CP</v>
          </cell>
          <cell r="O1041" t="str">
            <v>AH0000035050</v>
          </cell>
        </row>
        <row r="1042">
          <cell r="A1042" t="str">
            <v>ARTENAY</v>
          </cell>
          <cell r="B1042" t="str">
            <v>ILE DE FRANCE</v>
          </cell>
          <cell r="C1042" t="str">
            <v>214</v>
          </cell>
          <cell r="D1042" t="str">
            <v>214</v>
          </cell>
          <cell r="E1042" t="str">
            <v>AUXERRE</v>
          </cell>
          <cell r="F1042" t="str">
            <v>0F7C 0F7C DESBOUIS GRESIL_LOT2_70132091</v>
          </cell>
          <cell r="G1042">
            <v>43889</v>
          </cell>
          <cell r="H1042">
            <v>4</v>
          </cell>
          <cell r="I1042">
            <v>143</v>
          </cell>
          <cell r="J1042">
            <v>9.5809999999999995</v>
          </cell>
          <cell r="K1042">
            <v>0</v>
          </cell>
          <cell r="L1042">
            <v>1</v>
          </cell>
          <cell r="M1042" t="str">
            <v>CE16 LISSES</v>
          </cell>
          <cell r="N1042" t="str">
            <v>Aucune - Livraison Directe par CP</v>
          </cell>
          <cell r="O1042" t="str">
            <v>AH0000035050</v>
          </cell>
        </row>
        <row r="1043">
          <cell r="A1043" t="str">
            <v>ARTENAY</v>
          </cell>
          <cell r="B1043" t="str">
            <v>ILE DE FRANCE</v>
          </cell>
          <cell r="C1043" t="str">
            <v>214</v>
          </cell>
          <cell r="D1043" t="str">
            <v>214</v>
          </cell>
          <cell r="E1043" t="str">
            <v>AUXERRE</v>
          </cell>
          <cell r="F1043" t="str">
            <v>0F7D 0F7D DESBOUIS GRESIL 70132107</v>
          </cell>
          <cell r="G1043">
            <v>43889</v>
          </cell>
          <cell r="H1043">
            <v>8</v>
          </cell>
          <cell r="I1043">
            <v>210</v>
          </cell>
          <cell r="J1043">
            <v>15.96</v>
          </cell>
          <cell r="K1043">
            <v>0</v>
          </cell>
          <cell r="L1043">
            <v>1</v>
          </cell>
          <cell r="M1043" t="str">
            <v>CE16 LISSES</v>
          </cell>
          <cell r="N1043" t="str">
            <v>Aucune - Livraison Directe par CP</v>
          </cell>
          <cell r="O1043" t="str">
            <v>AH0000035050</v>
          </cell>
        </row>
        <row r="1044">
          <cell r="A1044" t="str">
            <v>ARTENAY</v>
          </cell>
          <cell r="B1044" t="str">
            <v>ILE DE FRANCE</v>
          </cell>
          <cell r="C1044" t="str">
            <v>214</v>
          </cell>
          <cell r="D1044" t="str">
            <v>214</v>
          </cell>
          <cell r="E1044" t="str">
            <v>AUXERRE</v>
          </cell>
          <cell r="F1044" t="str">
            <v>0FER 0FER 56146 ATELIER REUNIS</v>
          </cell>
          <cell r="G1044">
            <v>43888</v>
          </cell>
          <cell r="H1044">
            <v>13</v>
          </cell>
          <cell r="I1044">
            <v>298</v>
          </cell>
          <cell r="J1044">
            <v>18.774000000000001</v>
          </cell>
          <cell r="K1044">
            <v>2</v>
          </cell>
          <cell r="L1044">
            <v>0</v>
          </cell>
          <cell r="M1044" t="str">
            <v>CE16 LISSES</v>
          </cell>
          <cell r="N1044" t="str">
            <v>Aucune - Livraison Directe par CP</v>
          </cell>
          <cell r="O1044" t="str">
            <v>AH0000035232</v>
          </cell>
          <cell r="P1044" t="str">
            <v>AH0000035233</v>
          </cell>
        </row>
        <row r="1045">
          <cell r="A1045" t="str">
            <v>ARTENAY</v>
          </cell>
          <cell r="B1045" t="str">
            <v>ILE DE FRANCE</v>
          </cell>
          <cell r="C1045" t="str">
            <v>214</v>
          </cell>
          <cell r="D1045" t="str">
            <v>214</v>
          </cell>
          <cell r="E1045" t="str">
            <v>AUXERRE</v>
          </cell>
          <cell r="F1045" t="str">
            <v>0FHP 0FHP ENGIE-S_D6_D_Q</v>
          </cell>
          <cell r="G1045">
            <v>43888</v>
          </cell>
          <cell r="H1045">
            <v>1</v>
          </cell>
          <cell r="I1045">
            <v>17</v>
          </cell>
          <cell r="J1045">
            <v>0.25159999999999999</v>
          </cell>
          <cell r="K1045">
            <v>2</v>
          </cell>
          <cell r="L1045">
            <v>0</v>
          </cell>
          <cell r="M1045" t="str">
            <v>CE16 LISSES</v>
          </cell>
          <cell r="N1045" t="str">
            <v>Aucune - Livraison Directe par CP</v>
          </cell>
          <cell r="O1045" t="str">
            <v>AH0000035232</v>
          </cell>
          <cell r="P1045" t="str">
            <v>AH0000035233</v>
          </cell>
        </row>
        <row r="1046">
          <cell r="A1046" t="str">
            <v>ARTENAY</v>
          </cell>
          <cell r="B1046" t="str">
            <v>ILE DE FRANCE</v>
          </cell>
          <cell r="C1046" t="str">
            <v>214</v>
          </cell>
          <cell r="D1046" t="str">
            <v>214</v>
          </cell>
          <cell r="E1046" t="str">
            <v>AUXERRE</v>
          </cell>
          <cell r="F1046" t="str">
            <v>0F53 0F53 ALINEA</v>
          </cell>
          <cell r="G1046">
            <v>43889</v>
          </cell>
          <cell r="H1046">
            <v>72</v>
          </cell>
          <cell r="I1046">
            <v>245</v>
          </cell>
          <cell r="J1046">
            <v>74.724999999999994</v>
          </cell>
          <cell r="K1046">
            <v>0</v>
          </cell>
          <cell r="L1046">
            <v>1</v>
          </cell>
          <cell r="M1046" t="str">
            <v>CE16 LISSES</v>
          </cell>
          <cell r="N1046" t="str">
            <v>Aucune - Livraison Directe par CP</v>
          </cell>
          <cell r="O1046" t="str">
            <v>AH0000034716</v>
          </cell>
        </row>
        <row r="1047">
          <cell r="A1047" t="str">
            <v>CORBAS</v>
          </cell>
          <cell r="B1047" t="str">
            <v>ILE DE FRANCE</v>
          </cell>
          <cell r="C1047" t="str">
            <v>214</v>
          </cell>
          <cell r="D1047" t="str">
            <v>214</v>
          </cell>
          <cell r="E1047" t="str">
            <v>AUXERRE</v>
          </cell>
          <cell r="F1047" t="str">
            <v>0FEC 0FEC S10_SFR_Type2</v>
          </cell>
          <cell r="G1047">
            <v>43887</v>
          </cell>
          <cell r="H1047">
            <v>1</v>
          </cell>
          <cell r="I1047">
            <v>141</v>
          </cell>
          <cell r="J1047">
            <v>1.2971999999999999</v>
          </cell>
          <cell r="K1047">
            <v>1</v>
          </cell>
          <cell r="L1047">
            <v>0</v>
          </cell>
          <cell r="M1047" t="str">
            <v>CE16 LISSES</v>
          </cell>
          <cell r="N1047" t="str">
            <v>Aucune - Livraison Directe par CP</v>
          </cell>
          <cell r="O1047" t="str">
            <v>KS0000010208</v>
          </cell>
        </row>
        <row r="1048">
          <cell r="A1048" t="str">
            <v>CORBAS</v>
          </cell>
          <cell r="B1048" t="str">
            <v>ILE DE FRANCE</v>
          </cell>
          <cell r="C1048" t="str">
            <v>214</v>
          </cell>
          <cell r="D1048" t="str">
            <v>214</v>
          </cell>
          <cell r="E1048" t="str">
            <v>AUXERRE</v>
          </cell>
          <cell r="F1048" t="str">
            <v>0FGD 0FGD S10_SFR_Type2</v>
          </cell>
          <cell r="G1048">
            <v>43887</v>
          </cell>
          <cell r="H1048">
            <v>1</v>
          </cell>
          <cell r="I1048">
            <v>129</v>
          </cell>
          <cell r="J1048">
            <v>1.1997</v>
          </cell>
          <cell r="K1048">
            <v>1</v>
          </cell>
          <cell r="L1048">
            <v>0</v>
          </cell>
          <cell r="M1048" t="str">
            <v>CE16 LISSES</v>
          </cell>
          <cell r="N1048" t="str">
            <v>Aucune - Livraison Directe par CP</v>
          </cell>
          <cell r="O1048" t="str">
            <v>KS0000010208</v>
          </cell>
        </row>
        <row r="1049">
          <cell r="A1049" t="str">
            <v>CORBAS</v>
          </cell>
          <cell r="B1049" t="str">
            <v>ILE DE FRANCE</v>
          </cell>
          <cell r="C1049" t="str">
            <v>214</v>
          </cell>
          <cell r="D1049" t="str">
            <v>214</v>
          </cell>
          <cell r="E1049" t="str">
            <v>AUXERRE</v>
          </cell>
          <cell r="F1049" t="str">
            <v>0FK8 0FK8 S10_SFR_Type2</v>
          </cell>
          <cell r="G1049">
            <v>43887</v>
          </cell>
          <cell r="H1049">
            <v>1</v>
          </cell>
          <cell r="I1049">
            <v>81</v>
          </cell>
          <cell r="J1049">
            <v>0.78569999999999995</v>
          </cell>
          <cell r="K1049">
            <v>1</v>
          </cell>
          <cell r="L1049">
            <v>0</v>
          </cell>
          <cell r="M1049" t="str">
            <v>CE16 LISSES</v>
          </cell>
          <cell r="N1049" t="str">
            <v>Aucune - Livraison Directe par CP</v>
          </cell>
          <cell r="O1049" t="str">
            <v>KS0000010208</v>
          </cell>
        </row>
        <row r="1050">
          <cell r="A1050" t="str">
            <v>ARTENAY</v>
          </cell>
          <cell r="B1050" t="str">
            <v>ILE DE FRANCE</v>
          </cell>
          <cell r="C1050" t="str">
            <v>214</v>
          </cell>
          <cell r="D1050" t="str">
            <v>215</v>
          </cell>
          <cell r="E1050" t="str">
            <v>SENS</v>
          </cell>
          <cell r="F1050" t="str">
            <v>0EBF 0EBF 192500 HOME SHOPPING M6 BOUTIQUE FEVRIER 2020</v>
          </cell>
          <cell r="G1050">
            <v>43889</v>
          </cell>
          <cell r="H1050">
            <v>5</v>
          </cell>
          <cell r="I1050">
            <v>155</v>
          </cell>
          <cell r="J1050">
            <v>12.4</v>
          </cell>
          <cell r="K1050">
            <v>0</v>
          </cell>
          <cell r="L1050">
            <v>1</v>
          </cell>
          <cell r="M1050" t="str">
            <v>CE16 LISSES</v>
          </cell>
          <cell r="N1050" t="str">
            <v>A livrer de ADX 214 - AUXERRE vers 215 - SENS</v>
          </cell>
          <cell r="O1050" t="str">
            <v>AH0000035051</v>
          </cell>
        </row>
        <row r="1051">
          <cell r="A1051" t="str">
            <v>ARTENAY</v>
          </cell>
          <cell r="B1051" t="str">
            <v>ILE DE FRANCE</v>
          </cell>
          <cell r="C1051" t="str">
            <v>214</v>
          </cell>
          <cell r="D1051" t="str">
            <v>215</v>
          </cell>
          <cell r="E1051" t="str">
            <v>SENS</v>
          </cell>
          <cell r="F1051" t="str">
            <v>0F79 0F79 DESBOUIS GRESIL 70132081</v>
          </cell>
          <cell r="G1051">
            <v>43889</v>
          </cell>
          <cell r="H1051">
            <v>6</v>
          </cell>
          <cell r="I1051">
            <v>133</v>
          </cell>
          <cell r="J1051">
            <v>10.108000000000001</v>
          </cell>
          <cell r="K1051">
            <v>0</v>
          </cell>
          <cell r="L1051">
            <v>1</v>
          </cell>
          <cell r="M1051" t="str">
            <v>CE16 LISSES</v>
          </cell>
          <cell r="N1051" t="str">
            <v>A livrer de ADX 214 - AUXERRE vers 215 - SENS</v>
          </cell>
          <cell r="O1051" t="str">
            <v>AH0000035051</v>
          </cell>
        </row>
        <row r="1052">
          <cell r="A1052" t="str">
            <v>ARTENAY</v>
          </cell>
          <cell r="B1052" t="str">
            <v>ILE DE FRANCE</v>
          </cell>
          <cell r="C1052" t="str">
            <v>214</v>
          </cell>
          <cell r="D1052" t="str">
            <v>215</v>
          </cell>
          <cell r="E1052" t="str">
            <v>SENS</v>
          </cell>
          <cell r="F1052" t="str">
            <v>0F7B 0F7B DESBOUIS GRESIL_LOT1_70132091</v>
          </cell>
          <cell r="G1052">
            <v>43889</v>
          </cell>
          <cell r="H1052">
            <v>2</v>
          </cell>
          <cell r="I1052">
            <v>41</v>
          </cell>
          <cell r="J1052">
            <v>3.1160000000000001</v>
          </cell>
          <cell r="K1052">
            <v>0</v>
          </cell>
          <cell r="L1052">
            <v>1</v>
          </cell>
          <cell r="M1052" t="str">
            <v>CE16 LISSES</v>
          </cell>
          <cell r="N1052" t="str">
            <v>A livrer de ADX 214 - AUXERRE vers 215 - SENS</v>
          </cell>
          <cell r="O1052" t="str">
            <v>AH0000035051</v>
          </cell>
        </row>
        <row r="1053">
          <cell r="A1053" t="str">
            <v>ARTENAY</v>
          </cell>
          <cell r="B1053" t="str">
            <v>ILE DE FRANCE</v>
          </cell>
          <cell r="C1053" t="str">
            <v>214</v>
          </cell>
          <cell r="D1053" t="str">
            <v>215</v>
          </cell>
          <cell r="E1053" t="str">
            <v>SENS</v>
          </cell>
          <cell r="F1053" t="str">
            <v>0F7C 0F7C DESBOUIS GRESIL_LOT2_70132091</v>
          </cell>
          <cell r="G1053">
            <v>43889</v>
          </cell>
          <cell r="H1053">
            <v>4</v>
          </cell>
          <cell r="I1053">
            <v>112</v>
          </cell>
          <cell r="J1053">
            <v>7.5039999999999996</v>
          </cell>
          <cell r="K1053">
            <v>0</v>
          </cell>
          <cell r="L1053">
            <v>1</v>
          </cell>
          <cell r="M1053" t="str">
            <v>CE16 LISSES</v>
          </cell>
          <cell r="N1053" t="str">
            <v>A livrer de ADX 214 - AUXERRE vers 215 - SENS</v>
          </cell>
          <cell r="O1053" t="str">
            <v>AH0000035051</v>
          </cell>
        </row>
        <row r="1054">
          <cell r="A1054" t="str">
            <v>ARTENAY</v>
          </cell>
          <cell r="B1054" t="str">
            <v>ILE DE FRANCE</v>
          </cell>
          <cell r="C1054" t="str">
            <v>214</v>
          </cell>
          <cell r="D1054" t="str">
            <v>215</v>
          </cell>
          <cell r="E1054" t="str">
            <v>SENS</v>
          </cell>
          <cell r="F1054" t="str">
            <v>0F7D 0F7D DESBOUIS GRESIL 70132107</v>
          </cell>
          <cell r="G1054">
            <v>43889</v>
          </cell>
          <cell r="H1054">
            <v>7</v>
          </cell>
          <cell r="I1054">
            <v>149</v>
          </cell>
          <cell r="J1054">
            <v>11.324</v>
          </cell>
          <cell r="K1054">
            <v>0</v>
          </cell>
          <cell r="L1054">
            <v>1</v>
          </cell>
          <cell r="M1054" t="str">
            <v>CE16 LISSES</v>
          </cell>
          <cell r="N1054" t="str">
            <v>A livrer de ADX 214 - AUXERRE vers 215 - SENS</v>
          </cell>
          <cell r="O1054" t="str">
            <v>AH0000035051</v>
          </cell>
        </row>
        <row r="1055">
          <cell r="A1055" t="str">
            <v>ARTENAY</v>
          </cell>
          <cell r="B1055" t="str">
            <v>ILE DE FRANCE</v>
          </cell>
          <cell r="C1055" t="str">
            <v>214</v>
          </cell>
          <cell r="D1055" t="str">
            <v>215</v>
          </cell>
          <cell r="E1055" t="str">
            <v>SENS</v>
          </cell>
          <cell r="F1055" t="str">
            <v>0FER 0FER 56146 ATELIER REUNIS</v>
          </cell>
          <cell r="G1055">
            <v>43888</v>
          </cell>
          <cell r="H1055">
            <v>2</v>
          </cell>
          <cell r="I1055">
            <v>70</v>
          </cell>
          <cell r="J1055">
            <v>4.41</v>
          </cell>
          <cell r="K1055">
            <v>2</v>
          </cell>
          <cell r="L1055">
            <v>0</v>
          </cell>
          <cell r="M1055" t="str">
            <v>CE16 LISSES</v>
          </cell>
          <cell r="N1055" t="str">
            <v>A livrer de ADX 214 - AUXERRE vers 215 - SENS</v>
          </cell>
          <cell r="O1055" t="str">
            <v>AH0000035232</v>
          </cell>
          <cell r="P1055" t="str">
            <v>AH0000035233</v>
          </cell>
        </row>
        <row r="1056">
          <cell r="A1056" t="str">
            <v>ARTENAY</v>
          </cell>
          <cell r="B1056" t="str">
            <v>ILE DE FRANCE</v>
          </cell>
          <cell r="C1056" t="str">
            <v>214</v>
          </cell>
          <cell r="D1056" t="str">
            <v>215</v>
          </cell>
          <cell r="E1056" t="str">
            <v>SENS</v>
          </cell>
          <cell r="F1056" t="str">
            <v>0FHP 0FHP ENGIE-S_D6_D_Q</v>
          </cell>
          <cell r="G1056">
            <v>43888</v>
          </cell>
          <cell r="H1056">
            <v>1</v>
          </cell>
          <cell r="I1056">
            <v>7</v>
          </cell>
          <cell r="J1056">
            <v>0.1036</v>
          </cell>
          <cell r="K1056">
            <v>2</v>
          </cell>
          <cell r="L1056">
            <v>0</v>
          </cell>
          <cell r="M1056" t="str">
            <v>CE16 LISSES</v>
          </cell>
          <cell r="N1056" t="str">
            <v>A livrer de ADX 214 - AUXERRE vers 215 - SENS</v>
          </cell>
          <cell r="O1056" t="str">
            <v>AH0000035232</v>
          </cell>
          <cell r="P1056" t="str">
            <v>AH0000035233</v>
          </cell>
        </row>
        <row r="1057">
          <cell r="A1057" t="str">
            <v>ARTENAY</v>
          </cell>
          <cell r="B1057" t="str">
            <v>ILE DE FRANCE</v>
          </cell>
          <cell r="C1057" t="str">
            <v>214</v>
          </cell>
          <cell r="D1057" t="str">
            <v>215</v>
          </cell>
          <cell r="E1057" t="str">
            <v>SENS</v>
          </cell>
          <cell r="F1057" t="str">
            <v>0F53 0F53 ALINEA</v>
          </cell>
          <cell r="G1057">
            <v>43889</v>
          </cell>
          <cell r="H1057">
            <v>86</v>
          </cell>
          <cell r="I1057">
            <v>333</v>
          </cell>
          <cell r="J1057">
            <v>101.565</v>
          </cell>
          <cell r="K1057">
            <v>0</v>
          </cell>
          <cell r="L1057">
            <v>1</v>
          </cell>
          <cell r="M1057" t="str">
            <v>CE16 LISSES</v>
          </cell>
          <cell r="N1057" t="str">
            <v>A livrer de ADX 214 - AUXERRE vers 215 - SENS</v>
          </cell>
          <cell r="O1057" t="str">
            <v>AH0000034717</v>
          </cell>
        </row>
        <row r="1058">
          <cell r="A1058" t="str">
            <v>CORBAS</v>
          </cell>
          <cell r="B1058" t="str">
            <v>ILE DE FRANCE</v>
          </cell>
          <cell r="C1058" t="str">
            <v>214</v>
          </cell>
          <cell r="D1058" t="str">
            <v>215</v>
          </cell>
          <cell r="E1058" t="str">
            <v>SENS</v>
          </cell>
          <cell r="F1058" t="str">
            <v>0FEC 0FEC S10_SFR_Type2</v>
          </cell>
          <cell r="G1058">
            <v>43887</v>
          </cell>
          <cell r="H1058">
            <v>1</v>
          </cell>
          <cell r="I1058">
            <v>127</v>
          </cell>
          <cell r="J1058">
            <v>1.1684000000000001</v>
          </cell>
          <cell r="K1058">
            <v>1</v>
          </cell>
          <cell r="L1058">
            <v>0</v>
          </cell>
          <cell r="M1058" t="str">
            <v>CE16 LISSES</v>
          </cell>
          <cell r="N1058" t="str">
            <v>A livrer de ADX 214 - AUXERRE vers 215 - SENS</v>
          </cell>
          <cell r="O1058" t="str">
            <v>KS0000010208</v>
          </cell>
        </row>
        <row r="1059">
          <cell r="A1059" t="str">
            <v>CORBAS</v>
          </cell>
          <cell r="B1059" t="str">
            <v>ILE DE FRANCE</v>
          </cell>
          <cell r="C1059" t="str">
            <v>214</v>
          </cell>
          <cell r="D1059" t="str">
            <v>215</v>
          </cell>
          <cell r="E1059" t="str">
            <v>SENS</v>
          </cell>
          <cell r="F1059" t="str">
            <v>0FGD 0FGD S10_SFR_Type2</v>
          </cell>
          <cell r="G1059">
            <v>43887</v>
          </cell>
          <cell r="H1059">
            <v>1</v>
          </cell>
          <cell r="I1059">
            <v>93</v>
          </cell>
          <cell r="J1059">
            <v>0.8649</v>
          </cell>
          <cell r="K1059">
            <v>1</v>
          </cell>
          <cell r="L1059">
            <v>0</v>
          </cell>
          <cell r="M1059" t="str">
            <v>CE16 LISSES</v>
          </cell>
          <cell r="N1059" t="str">
            <v>A livrer de ADX 214 - AUXERRE vers 215 - SENS</v>
          </cell>
          <cell r="O1059" t="str">
            <v>KS0000010208</v>
          </cell>
        </row>
        <row r="1060">
          <cell r="A1060" t="str">
            <v>CORBAS</v>
          </cell>
          <cell r="B1060" t="str">
            <v>ILE DE FRANCE</v>
          </cell>
          <cell r="C1060" t="str">
            <v>214</v>
          </cell>
          <cell r="D1060" t="str">
            <v>215</v>
          </cell>
          <cell r="E1060" t="str">
            <v>SENS</v>
          </cell>
          <cell r="F1060" t="str">
            <v>0FK8 0FK8 S10_SFR_Type2</v>
          </cell>
          <cell r="G1060">
            <v>43887</v>
          </cell>
          <cell r="H1060">
            <v>1</v>
          </cell>
          <cell r="I1060">
            <v>75</v>
          </cell>
          <cell r="J1060">
            <v>0.72750000000000004</v>
          </cell>
          <cell r="K1060">
            <v>1</v>
          </cell>
          <cell r="L1060">
            <v>0</v>
          </cell>
          <cell r="M1060" t="str">
            <v>CE16 LISSES</v>
          </cell>
          <cell r="N1060" t="str">
            <v>A livrer de ADX 214 - AUXERRE vers 215 - SENS</v>
          </cell>
          <cell r="O1060" t="str">
            <v>KS0000010208</v>
          </cell>
        </row>
        <row r="1061">
          <cell r="A1061" t="str">
            <v>ARTENAY</v>
          </cell>
          <cell r="B1061" t="str">
            <v>ILE DE FRANCE</v>
          </cell>
          <cell r="C1061" t="str">
            <v>279</v>
          </cell>
          <cell r="D1061" t="str">
            <v>279</v>
          </cell>
          <cell r="E1061" t="str">
            <v>NOISY</v>
          </cell>
          <cell r="F1061" t="str">
            <v>0EBF 0EBF 192500 HOME SHOPPING M6 BOUTIQUE FEVRIER 2020</v>
          </cell>
          <cell r="G1061">
            <v>43889</v>
          </cell>
          <cell r="H1061">
            <v>20</v>
          </cell>
          <cell r="I1061">
            <v>406</v>
          </cell>
          <cell r="J1061">
            <v>32.479999999999997</v>
          </cell>
          <cell r="K1061">
            <v>0</v>
          </cell>
          <cell r="L1061">
            <v>1</v>
          </cell>
          <cell r="M1061" t="str">
            <v>CE15 TREMBLAY</v>
          </cell>
          <cell r="N1061" t="str">
            <v>A enlever à CE15 TREMBLAY vers 279 - NOISY</v>
          </cell>
          <cell r="O1061" t="str">
            <v>AH0000035052</v>
          </cell>
        </row>
        <row r="1062">
          <cell r="A1062" t="str">
            <v>ARTENAY</v>
          </cell>
          <cell r="B1062" t="str">
            <v>ILE DE FRANCE</v>
          </cell>
          <cell r="C1062" t="str">
            <v>279</v>
          </cell>
          <cell r="D1062" t="str">
            <v>279</v>
          </cell>
          <cell r="E1062" t="str">
            <v>NOISY</v>
          </cell>
          <cell r="F1062" t="str">
            <v>0F79 0F79 DESBOUIS GRESIL 70132081</v>
          </cell>
          <cell r="G1062">
            <v>43889</v>
          </cell>
          <cell r="H1062">
            <v>14</v>
          </cell>
          <cell r="I1062">
            <v>259</v>
          </cell>
          <cell r="J1062">
            <v>19.684000000000001</v>
          </cell>
          <cell r="K1062">
            <v>0</v>
          </cell>
          <cell r="L1062">
            <v>1</v>
          </cell>
          <cell r="M1062" t="str">
            <v>CE15 TREMBLAY</v>
          </cell>
          <cell r="N1062" t="str">
            <v>A enlever à CE15 TREMBLAY vers 279 - NOISY</v>
          </cell>
          <cell r="O1062" t="str">
            <v>AH0000035052</v>
          </cell>
        </row>
        <row r="1063">
          <cell r="A1063" t="str">
            <v>ARTENAY</v>
          </cell>
          <cell r="B1063" t="str">
            <v>ILE DE FRANCE</v>
          </cell>
          <cell r="C1063" t="str">
            <v>279</v>
          </cell>
          <cell r="D1063" t="str">
            <v>279</v>
          </cell>
          <cell r="E1063" t="str">
            <v>NOISY</v>
          </cell>
          <cell r="F1063" t="str">
            <v>0F7B 0F7B DESBOUIS GRESIL_LOT1_70132091</v>
          </cell>
          <cell r="G1063">
            <v>43889</v>
          </cell>
          <cell r="H1063">
            <v>3</v>
          </cell>
          <cell r="I1063">
            <v>86</v>
          </cell>
          <cell r="J1063">
            <v>6.5359999999999996</v>
          </cell>
          <cell r="K1063">
            <v>0</v>
          </cell>
          <cell r="L1063">
            <v>1</v>
          </cell>
          <cell r="M1063" t="str">
            <v>CE15 TREMBLAY</v>
          </cell>
          <cell r="N1063" t="str">
            <v>A enlever à CE15 TREMBLAY vers 279 - NOISY</v>
          </cell>
          <cell r="O1063" t="str">
            <v>AH0000035052</v>
          </cell>
        </row>
        <row r="1064">
          <cell r="A1064" t="str">
            <v>ARTENAY</v>
          </cell>
          <cell r="B1064" t="str">
            <v>ILE DE FRANCE</v>
          </cell>
          <cell r="C1064" t="str">
            <v>279</v>
          </cell>
          <cell r="D1064" t="str">
            <v>279</v>
          </cell>
          <cell r="E1064" t="str">
            <v>NOISY</v>
          </cell>
          <cell r="F1064" t="str">
            <v>0F7C 0F7C DESBOUIS GRESIL_LOT2_70132091</v>
          </cell>
          <cell r="G1064">
            <v>43889</v>
          </cell>
          <cell r="H1064">
            <v>7</v>
          </cell>
          <cell r="I1064">
            <v>187</v>
          </cell>
          <cell r="J1064">
            <v>12.529</v>
          </cell>
          <cell r="K1064">
            <v>0</v>
          </cell>
          <cell r="L1064">
            <v>1</v>
          </cell>
          <cell r="M1064" t="str">
            <v>CE15 TREMBLAY</v>
          </cell>
          <cell r="N1064" t="str">
            <v>A enlever à CE15 TREMBLAY vers 279 - NOISY</v>
          </cell>
          <cell r="O1064" t="str">
            <v>AH0000035052</v>
          </cell>
        </row>
        <row r="1065">
          <cell r="A1065" t="str">
            <v>ARTENAY</v>
          </cell>
          <cell r="B1065" t="str">
            <v>ILE DE FRANCE</v>
          </cell>
          <cell r="C1065" t="str">
            <v>279</v>
          </cell>
          <cell r="D1065" t="str">
            <v>279</v>
          </cell>
          <cell r="E1065" t="str">
            <v>NOISY</v>
          </cell>
          <cell r="F1065" t="str">
            <v>0F7D 0F7D DESBOUIS GRESIL 70132107</v>
          </cell>
          <cell r="G1065">
            <v>43889</v>
          </cell>
          <cell r="H1065">
            <v>6</v>
          </cell>
          <cell r="I1065">
            <v>197</v>
          </cell>
          <cell r="J1065">
            <v>14.972</v>
          </cell>
          <cell r="K1065">
            <v>0</v>
          </cell>
          <cell r="L1065">
            <v>1</v>
          </cell>
          <cell r="M1065" t="str">
            <v>CE15 TREMBLAY</v>
          </cell>
          <cell r="N1065" t="str">
            <v>A enlever à CE15 TREMBLAY vers 279 - NOISY</v>
          </cell>
          <cell r="O1065" t="str">
            <v>AH0000035052</v>
          </cell>
        </row>
        <row r="1066">
          <cell r="A1066" t="str">
            <v>ARTENAY</v>
          </cell>
          <cell r="B1066" t="str">
            <v>ILE DE FRANCE</v>
          </cell>
          <cell r="C1066" t="str">
            <v>279</v>
          </cell>
          <cell r="D1066" t="str">
            <v>279</v>
          </cell>
          <cell r="E1066" t="str">
            <v>NOISY</v>
          </cell>
          <cell r="F1066" t="str">
            <v>0FER 0FER 56146 ATELIER REUNIS</v>
          </cell>
          <cell r="G1066">
            <v>43888</v>
          </cell>
          <cell r="H1066">
            <v>10</v>
          </cell>
          <cell r="I1066">
            <v>313</v>
          </cell>
          <cell r="J1066">
            <v>19.719000000000001</v>
          </cell>
          <cell r="K1066">
            <v>1</v>
          </cell>
          <cell r="L1066">
            <v>0</v>
          </cell>
          <cell r="M1066" t="str">
            <v>CE15 TREMBLAY</v>
          </cell>
          <cell r="N1066" t="str">
            <v>A enlever à CE15 TREMBLAY vers 279 - NOISY</v>
          </cell>
          <cell r="O1066" t="str">
            <v>AH0000035234</v>
          </cell>
        </row>
        <row r="1067">
          <cell r="A1067" t="str">
            <v>ARTENAY</v>
          </cell>
          <cell r="B1067" t="str">
            <v>ILE DE FRANCE</v>
          </cell>
          <cell r="C1067" t="str">
            <v>279</v>
          </cell>
          <cell r="D1067" t="str">
            <v>279</v>
          </cell>
          <cell r="E1067" t="str">
            <v>NOISY</v>
          </cell>
          <cell r="F1067" t="str">
            <v>0FHP 0FHP ENGIE-S_D6_D_Q</v>
          </cell>
          <cell r="G1067">
            <v>43888</v>
          </cell>
          <cell r="H1067">
            <v>1</v>
          </cell>
          <cell r="I1067">
            <v>15</v>
          </cell>
          <cell r="J1067">
            <v>0.222</v>
          </cell>
          <cell r="K1067">
            <v>1</v>
          </cell>
          <cell r="L1067">
            <v>0</v>
          </cell>
          <cell r="M1067" t="str">
            <v>CE15 TREMBLAY</v>
          </cell>
          <cell r="N1067" t="str">
            <v>A enlever à CE15 TREMBLAY vers 279 - NOISY</v>
          </cell>
          <cell r="O1067" t="str">
            <v>AH0000035234</v>
          </cell>
        </row>
        <row r="1068">
          <cell r="A1068" t="str">
            <v>ARTENAY</v>
          </cell>
          <cell r="B1068" t="str">
            <v>ILE DE FRANCE</v>
          </cell>
          <cell r="C1068" t="str">
            <v>279</v>
          </cell>
          <cell r="D1068" t="str">
            <v>279</v>
          </cell>
          <cell r="E1068" t="str">
            <v>NOISY</v>
          </cell>
          <cell r="F1068" t="str">
            <v>0F53 0F53 ALINEA</v>
          </cell>
          <cell r="G1068">
            <v>43889</v>
          </cell>
          <cell r="H1068">
            <v>183</v>
          </cell>
          <cell r="I1068">
            <v>1306</v>
          </cell>
          <cell r="J1068">
            <v>398.33</v>
          </cell>
          <cell r="K1068">
            <v>0</v>
          </cell>
          <cell r="L1068">
            <v>2</v>
          </cell>
          <cell r="M1068" t="str">
            <v>CE15 TREMBLAY</v>
          </cell>
          <cell r="N1068" t="str">
            <v>A enlever à CE15 TREMBLAY vers 279 - NOISY</v>
          </cell>
          <cell r="O1068" t="str">
            <v>AH0000034718</v>
          </cell>
          <cell r="P1068" t="str">
            <v>AH0000034719</v>
          </cell>
        </row>
        <row r="1069">
          <cell r="A1069" t="str">
            <v>ARTENAY</v>
          </cell>
          <cell r="B1069" t="str">
            <v>ILE DE FRANCE</v>
          </cell>
          <cell r="C1069" t="str">
            <v>279</v>
          </cell>
          <cell r="D1069" t="str">
            <v>279</v>
          </cell>
          <cell r="E1069" t="str">
            <v>NOISY</v>
          </cell>
          <cell r="F1069" t="str">
            <v>0F53 0F53 ALINEA</v>
          </cell>
          <cell r="G1069">
            <v>43889</v>
          </cell>
          <cell r="H1069">
            <v>114</v>
          </cell>
          <cell r="I1069">
            <v>796</v>
          </cell>
          <cell r="J1069">
            <v>242.78</v>
          </cell>
          <cell r="K1069">
            <v>0</v>
          </cell>
          <cell r="L1069">
            <v>2</v>
          </cell>
          <cell r="M1069" t="str">
            <v>CE15 TREMBLAY</v>
          </cell>
          <cell r="N1069" t="str">
            <v>A enlever à CE15 TREMBLAY vers 279 - NOISY</v>
          </cell>
          <cell r="O1069" t="str">
            <v>AH0000034718</v>
          </cell>
          <cell r="P1069" t="str">
            <v>AH0000034719</v>
          </cell>
        </row>
        <row r="1070">
          <cell r="A1070" t="str">
            <v>CORBAS</v>
          </cell>
          <cell r="B1070" t="str">
            <v>ILE DE FRANCE</v>
          </cell>
          <cell r="C1070" t="str">
            <v>279</v>
          </cell>
          <cell r="D1070" t="str">
            <v>279</v>
          </cell>
          <cell r="E1070" t="str">
            <v>NOISY</v>
          </cell>
          <cell r="F1070" t="str">
            <v>0FEC 0FEC S10_SFR_Type2</v>
          </cell>
          <cell r="G1070">
            <v>43887</v>
          </cell>
          <cell r="H1070">
            <v>1</v>
          </cell>
          <cell r="I1070">
            <v>151</v>
          </cell>
          <cell r="J1070">
            <v>1.3892</v>
          </cell>
          <cell r="K1070">
            <v>1</v>
          </cell>
          <cell r="L1070">
            <v>0</v>
          </cell>
          <cell r="M1070" t="str">
            <v>CE15 TREMBLAY</v>
          </cell>
          <cell r="N1070" t="str">
            <v>A enlever à CE15 TREMBLAY vers 279 - NOISY</v>
          </cell>
          <cell r="O1070" t="str">
            <v>KS0000010221</v>
          </cell>
        </row>
        <row r="1071">
          <cell r="A1071" t="str">
            <v>CORBAS</v>
          </cell>
          <cell r="B1071" t="str">
            <v>ILE DE FRANCE</v>
          </cell>
          <cell r="C1071" t="str">
            <v>279</v>
          </cell>
          <cell r="D1071" t="str">
            <v>279</v>
          </cell>
          <cell r="E1071" t="str">
            <v>NOISY</v>
          </cell>
          <cell r="F1071" t="str">
            <v>0FGD 0FGD S10_SFR_Type2</v>
          </cell>
          <cell r="G1071">
            <v>43887</v>
          </cell>
          <cell r="H1071">
            <v>1</v>
          </cell>
          <cell r="I1071">
            <v>150</v>
          </cell>
          <cell r="J1071">
            <v>1.395</v>
          </cell>
          <cell r="K1071">
            <v>1</v>
          </cell>
          <cell r="L1071">
            <v>0</v>
          </cell>
          <cell r="M1071" t="str">
            <v>CE15 TREMBLAY</v>
          </cell>
          <cell r="N1071" t="str">
            <v>A enlever à CE15 TREMBLAY vers 279 - NOISY</v>
          </cell>
          <cell r="O1071" t="str">
            <v>KS0000010221</v>
          </cell>
        </row>
        <row r="1072">
          <cell r="A1072" t="str">
            <v>CORBAS</v>
          </cell>
          <cell r="B1072" t="str">
            <v>ILE DE FRANCE</v>
          </cell>
          <cell r="C1072" t="str">
            <v>279</v>
          </cell>
          <cell r="D1072" t="str">
            <v>279</v>
          </cell>
          <cell r="E1072" t="str">
            <v>NOISY</v>
          </cell>
          <cell r="F1072" t="str">
            <v>0FK8 0FK8 S10_SFR_Type2</v>
          </cell>
          <cell r="G1072">
            <v>43887</v>
          </cell>
          <cell r="H1072">
            <v>1</v>
          </cell>
          <cell r="I1072">
            <v>122</v>
          </cell>
          <cell r="J1072">
            <v>1.1834</v>
          </cell>
          <cell r="K1072">
            <v>1</v>
          </cell>
          <cell r="L1072">
            <v>0</v>
          </cell>
          <cell r="M1072" t="str">
            <v>CE15 TREMBLAY</v>
          </cell>
          <cell r="N1072" t="str">
            <v>A enlever à CE15 TREMBLAY vers 279 - NOISY</v>
          </cell>
          <cell r="O1072" t="str">
            <v>KS0000010221</v>
          </cell>
        </row>
        <row r="1073">
          <cell r="A1073" t="str">
            <v>ARTENAY</v>
          </cell>
          <cell r="B1073" t="str">
            <v>MIDI PYRENEES-LANGUEDOC</v>
          </cell>
          <cell r="C1073" t="str">
            <v>026</v>
          </cell>
          <cell r="D1073" t="str">
            <v>022</v>
          </cell>
          <cell r="E1073" t="str">
            <v>NARBONNE</v>
          </cell>
          <cell r="F1073" t="str">
            <v>0F53 0F53 ALINEA</v>
          </cell>
          <cell r="G1073">
            <v>43882</v>
          </cell>
          <cell r="H1073">
            <v>57</v>
          </cell>
          <cell r="I1073">
            <v>191</v>
          </cell>
          <cell r="J1073">
            <v>58.255000000000003</v>
          </cell>
          <cell r="K1073">
            <v>0</v>
          </cell>
          <cell r="L1073">
            <v>1</v>
          </cell>
          <cell r="M1073" t="str">
            <v>CE06 MONTPELLIER</v>
          </cell>
          <cell r="N1073" t="str">
            <v>Aucune - Livraison Directe par CP</v>
          </cell>
          <cell r="O1073" t="str">
            <v>AH0000034598</v>
          </cell>
        </row>
        <row r="1074">
          <cell r="A1074" t="str">
            <v>ARTENAY</v>
          </cell>
          <cell r="B1074" t="str">
            <v>MIDI PYRENEES-LANGUEDOC</v>
          </cell>
          <cell r="C1074" t="str">
            <v>026</v>
          </cell>
          <cell r="D1074" t="str">
            <v>022</v>
          </cell>
          <cell r="E1074" t="str">
            <v>NARBONNE</v>
          </cell>
          <cell r="F1074" t="str">
            <v>0EBF 0EBF 192500 HOME SHOPPING M6 BOUTIQUE FEVRIER 2020</v>
          </cell>
          <cell r="G1074">
            <v>43889</v>
          </cell>
          <cell r="H1074">
            <v>12</v>
          </cell>
          <cell r="I1074">
            <v>323</v>
          </cell>
          <cell r="J1074">
            <v>25.84</v>
          </cell>
          <cell r="K1074">
            <v>0</v>
          </cell>
          <cell r="L1074">
            <v>1</v>
          </cell>
          <cell r="M1074" t="str">
            <v>CE06 MONTPELLIER</v>
          </cell>
          <cell r="N1074" t="str">
            <v>Aucune - Livraison Directe par CP</v>
          </cell>
          <cell r="O1074" t="str">
            <v>AH0000034964</v>
          </cell>
        </row>
        <row r="1075">
          <cell r="A1075" t="str">
            <v>ARTENAY</v>
          </cell>
          <cell r="B1075" t="str">
            <v>MIDI PYRENEES-LANGUEDOC</v>
          </cell>
          <cell r="C1075" t="str">
            <v>026</v>
          </cell>
          <cell r="D1075" t="str">
            <v>022</v>
          </cell>
          <cell r="E1075" t="str">
            <v>NARBONNE</v>
          </cell>
          <cell r="F1075" t="str">
            <v>0F79 0F79 DESBOUIS GRESIL 70132081</v>
          </cell>
          <cell r="G1075">
            <v>43889</v>
          </cell>
          <cell r="H1075">
            <v>4</v>
          </cell>
          <cell r="I1075">
            <v>138</v>
          </cell>
          <cell r="J1075">
            <v>10.488</v>
          </cell>
          <cell r="K1075">
            <v>0</v>
          </cell>
          <cell r="L1075">
            <v>1</v>
          </cell>
          <cell r="M1075" t="str">
            <v>CE06 MONTPELLIER</v>
          </cell>
          <cell r="N1075" t="str">
            <v>Aucune - Livraison Directe par CP</v>
          </cell>
          <cell r="O1075" t="str">
            <v>AH0000034964</v>
          </cell>
        </row>
        <row r="1076">
          <cell r="A1076" t="str">
            <v>ARTENAY</v>
          </cell>
          <cell r="B1076" t="str">
            <v>MIDI PYRENEES-LANGUEDOC</v>
          </cell>
          <cell r="C1076" t="str">
            <v>026</v>
          </cell>
          <cell r="D1076" t="str">
            <v>022</v>
          </cell>
          <cell r="E1076" t="str">
            <v>NARBONNE</v>
          </cell>
          <cell r="F1076" t="str">
            <v>0F7B 0F7B DESBOUIS GRESIL_LOT1_70132091</v>
          </cell>
          <cell r="G1076">
            <v>43889</v>
          </cell>
          <cell r="H1076">
            <v>1</v>
          </cell>
          <cell r="I1076">
            <v>27</v>
          </cell>
          <cell r="J1076">
            <v>2.052</v>
          </cell>
          <cell r="K1076">
            <v>0</v>
          </cell>
          <cell r="L1076">
            <v>1</v>
          </cell>
          <cell r="M1076" t="str">
            <v>CE06 MONTPELLIER</v>
          </cell>
          <cell r="N1076" t="str">
            <v>Aucune - Livraison Directe par CP</v>
          </cell>
          <cell r="O1076" t="str">
            <v>AH0000034964</v>
          </cell>
        </row>
        <row r="1077">
          <cell r="A1077" t="str">
            <v>ARTENAY</v>
          </cell>
          <cell r="B1077" t="str">
            <v>MIDI PYRENEES-LANGUEDOC</v>
          </cell>
          <cell r="C1077" t="str">
            <v>026</v>
          </cell>
          <cell r="D1077" t="str">
            <v>022</v>
          </cell>
          <cell r="E1077" t="str">
            <v>NARBONNE</v>
          </cell>
          <cell r="F1077" t="str">
            <v>0F7C 0F7C DESBOUIS GRESIL_LOT2_70132091</v>
          </cell>
          <cell r="G1077">
            <v>43889</v>
          </cell>
          <cell r="H1077">
            <v>3</v>
          </cell>
          <cell r="I1077">
            <v>95</v>
          </cell>
          <cell r="J1077">
            <v>6.3650000000000002</v>
          </cell>
          <cell r="K1077">
            <v>0</v>
          </cell>
          <cell r="L1077">
            <v>1</v>
          </cell>
          <cell r="M1077" t="str">
            <v>CE06 MONTPELLIER</v>
          </cell>
          <cell r="N1077" t="str">
            <v>Aucune - Livraison Directe par CP</v>
          </cell>
          <cell r="O1077" t="str">
            <v>AH0000034964</v>
          </cell>
        </row>
        <row r="1078">
          <cell r="A1078" t="str">
            <v>ARTENAY</v>
          </cell>
          <cell r="B1078" t="str">
            <v>MIDI PYRENEES-LANGUEDOC</v>
          </cell>
          <cell r="C1078" t="str">
            <v>026</v>
          </cell>
          <cell r="D1078" t="str">
            <v>022</v>
          </cell>
          <cell r="E1078" t="str">
            <v>NARBONNE</v>
          </cell>
          <cell r="F1078" t="str">
            <v>0F7D 0F7D DESBOUIS GRESIL 70132107</v>
          </cell>
          <cell r="G1078">
            <v>43889</v>
          </cell>
          <cell r="H1078">
            <v>4</v>
          </cell>
          <cell r="I1078">
            <v>122</v>
          </cell>
          <cell r="J1078">
            <v>9.2720000000000002</v>
          </cell>
          <cell r="K1078">
            <v>0</v>
          </cell>
          <cell r="L1078">
            <v>1</v>
          </cell>
          <cell r="M1078" t="str">
            <v>CE06 MONTPELLIER</v>
          </cell>
          <cell r="N1078" t="str">
            <v>Aucune - Livraison Directe par CP</v>
          </cell>
          <cell r="O1078" t="str">
            <v>AH0000034964</v>
          </cell>
        </row>
        <row r="1079">
          <cell r="A1079" t="str">
            <v>ARTENAY</v>
          </cell>
          <cell r="B1079" t="str">
            <v>MIDI PYRENEES-LANGUEDOC</v>
          </cell>
          <cell r="C1079" t="str">
            <v>026</v>
          </cell>
          <cell r="D1079" t="str">
            <v>022</v>
          </cell>
          <cell r="E1079" t="str">
            <v>NARBONNE</v>
          </cell>
          <cell r="F1079" t="str">
            <v>0FER 0FER 56146 ATELIER REUNIS</v>
          </cell>
          <cell r="G1079">
            <v>43888</v>
          </cell>
          <cell r="H1079">
            <v>3</v>
          </cell>
          <cell r="I1079">
            <v>108</v>
          </cell>
          <cell r="J1079">
            <v>6.8040000000000003</v>
          </cell>
          <cell r="K1079">
            <v>1</v>
          </cell>
          <cell r="L1079">
            <v>0</v>
          </cell>
          <cell r="M1079" t="str">
            <v>CE06 MONTPELLIER</v>
          </cell>
          <cell r="N1079" t="str">
            <v>Aucune - Livraison Directe par CP</v>
          </cell>
          <cell r="O1079" t="str">
            <v>AH0000035181</v>
          </cell>
        </row>
        <row r="1080">
          <cell r="A1080" t="str">
            <v>ARTENAY</v>
          </cell>
          <cell r="B1080" t="str">
            <v>MIDI PYRENEES-LANGUEDOC</v>
          </cell>
          <cell r="C1080" t="str">
            <v>026</v>
          </cell>
          <cell r="D1080" t="str">
            <v>022</v>
          </cell>
          <cell r="E1080" t="str">
            <v>NARBONNE</v>
          </cell>
          <cell r="F1080" t="str">
            <v>0FHP 0FHP ENGIE-S_D6_D_Q</v>
          </cell>
          <cell r="G1080">
            <v>43888</v>
          </cell>
          <cell r="H1080">
            <v>1</v>
          </cell>
          <cell r="I1080">
            <v>19</v>
          </cell>
          <cell r="J1080">
            <v>0.28120000000000001</v>
          </cell>
          <cell r="K1080">
            <v>1</v>
          </cell>
          <cell r="L1080">
            <v>0</v>
          </cell>
          <cell r="M1080" t="str">
            <v>CE06 MONTPELLIER</v>
          </cell>
          <cell r="N1080" t="str">
            <v>Aucune - Livraison Directe par CP</v>
          </cell>
          <cell r="O1080" t="str">
            <v>AH0000035181</v>
          </cell>
        </row>
        <row r="1081">
          <cell r="A1081" t="str">
            <v>CORBAS</v>
          </cell>
          <cell r="B1081" t="str">
            <v>MIDI PYRENEES-LANGUEDOC</v>
          </cell>
          <cell r="C1081" t="str">
            <v>026</v>
          </cell>
          <cell r="D1081" t="str">
            <v>022</v>
          </cell>
          <cell r="E1081" t="str">
            <v>NARBONNE</v>
          </cell>
          <cell r="F1081" t="str">
            <v>0FEC 0FEC S10_SFR_Type2</v>
          </cell>
          <cell r="G1081">
            <v>43887</v>
          </cell>
          <cell r="H1081">
            <v>1</v>
          </cell>
          <cell r="I1081">
            <v>151</v>
          </cell>
          <cell r="J1081">
            <v>1.3892</v>
          </cell>
          <cell r="K1081">
            <v>1</v>
          </cell>
          <cell r="L1081">
            <v>0</v>
          </cell>
          <cell r="M1081" t="str">
            <v>CE06 MONTPELLIER</v>
          </cell>
          <cell r="N1081" t="str">
            <v>Aucune - Livraison Directe par CP</v>
          </cell>
          <cell r="O1081" t="str">
            <v>KS0000010089</v>
          </cell>
        </row>
        <row r="1082">
          <cell r="A1082" t="str">
            <v>CORBAS</v>
          </cell>
          <cell r="B1082" t="str">
            <v>MIDI PYRENEES-LANGUEDOC</v>
          </cell>
          <cell r="C1082" t="str">
            <v>026</v>
          </cell>
          <cell r="D1082" t="str">
            <v>022</v>
          </cell>
          <cell r="E1082" t="str">
            <v>NARBONNE</v>
          </cell>
          <cell r="F1082" t="str">
            <v>0FGD 0FGD S10_SFR_Type2</v>
          </cell>
          <cell r="G1082">
            <v>43887</v>
          </cell>
          <cell r="H1082">
            <v>1</v>
          </cell>
          <cell r="I1082">
            <v>166</v>
          </cell>
          <cell r="J1082">
            <v>1.5438000000000001</v>
          </cell>
          <cell r="K1082">
            <v>1</v>
          </cell>
          <cell r="L1082">
            <v>0</v>
          </cell>
          <cell r="M1082" t="str">
            <v>CE06 MONTPELLIER</v>
          </cell>
          <cell r="N1082" t="str">
            <v>Aucune - Livraison Directe par CP</v>
          </cell>
          <cell r="O1082" t="str">
            <v>KS0000010089</v>
          </cell>
        </row>
        <row r="1083">
          <cell r="A1083" t="str">
            <v>CORBAS</v>
          </cell>
          <cell r="B1083" t="str">
            <v>MIDI PYRENEES-LANGUEDOC</v>
          </cell>
          <cell r="C1083" t="str">
            <v>026</v>
          </cell>
          <cell r="D1083" t="str">
            <v>022</v>
          </cell>
          <cell r="E1083" t="str">
            <v>NARBONNE</v>
          </cell>
          <cell r="F1083" t="str">
            <v>0FK8 0FK8 S10_SFR_Type2</v>
          </cell>
          <cell r="G1083">
            <v>43887</v>
          </cell>
          <cell r="H1083">
            <v>1</v>
          </cell>
          <cell r="I1083">
            <v>111</v>
          </cell>
          <cell r="J1083">
            <v>1.0767</v>
          </cell>
          <cell r="K1083">
            <v>1</v>
          </cell>
          <cell r="L1083">
            <v>0</v>
          </cell>
          <cell r="M1083" t="str">
            <v>CE06 MONTPELLIER</v>
          </cell>
          <cell r="N1083" t="str">
            <v>Aucune - Livraison Directe par CP</v>
          </cell>
          <cell r="O1083" t="str">
            <v>KS0000010089</v>
          </cell>
        </row>
        <row r="1084">
          <cell r="A1084" t="str">
            <v>ARTENAY</v>
          </cell>
          <cell r="B1084" t="str">
            <v>MIDI PYRENEES-LANGUEDOC</v>
          </cell>
          <cell r="C1084" t="str">
            <v>026</v>
          </cell>
          <cell r="D1084" t="str">
            <v>026</v>
          </cell>
          <cell r="E1084" t="str">
            <v>BEZIERS</v>
          </cell>
          <cell r="F1084" t="str">
            <v>0F53 0F53 ALINEA</v>
          </cell>
          <cell r="G1084">
            <v>43882</v>
          </cell>
          <cell r="H1084">
            <v>133</v>
          </cell>
          <cell r="I1084">
            <v>462</v>
          </cell>
          <cell r="J1084">
            <v>140.91</v>
          </cell>
          <cell r="K1084">
            <v>0</v>
          </cell>
          <cell r="L1084">
            <v>1</v>
          </cell>
          <cell r="M1084" t="str">
            <v>CE06 MONTPELLIER</v>
          </cell>
          <cell r="N1084" t="str">
            <v>A livrer de ADX 194 - CLERMONT L'HERAULT vers 026 - BEZIERS</v>
          </cell>
          <cell r="O1084" t="str">
            <v>AH0000034599</v>
          </cell>
        </row>
        <row r="1085">
          <cell r="A1085" t="str">
            <v>ARTENAY</v>
          </cell>
          <cell r="B1085" t="str">
            <v>MIDI PYRENEES-LANGUEDOC</v>
          </cell>
          <cell r="C1085" t="str">
            <v>026</v>
          </cell>
          <cell r="D1085" t="str">
            <v>026</v>
          </cell>
          <cell r="E1085" t="str">
            <v>BEZIERS</v>
          </cell>
          <cell r="F1085" t="str">
            <v>0EBF 0EBF 192500 HOME SHOPPING M6 BOUTIQUE FEVRIER 2020</v>
          </cell>
          <cell r="G1085">
            <v>43889</v>
          </cell>
          <cell r="H1085">
            <v>19</v>
          </cell>
          <cell r="I1085">
            <v>525</v>
          </cell>
          <cell r="J1085">
            <v>42</v>
          </cell>
          <cell r="K1085">
            <v>0</v>
          </cell>
          <cell r="L1085">
            <v>1</v>
          </cell>
          <cell r="M1085" t="str">
            <v>CE06 MONTPELLIER</v>
          </cell>
          <cell r="N1085" t="str">
            <v>A livrer de ADX 194 - CLERMONT L'HERAULT vers 026 - BEZIERS</v>
          </cell>
          <cell r="O1085" t="str">
            <v>AH0000034965</v>
          </cell>
        </row>
        <row r="1086">
          <cell r="A1086" t="str">
            <v>ARTENAY</v>
          </cell>
          <cell r="B1086" t="str">
            <v>MIDI PYRENEES-LANGUEDOC</v>
          </cell>
          <cell r="C1086" t="str">
            <v>026</v>
          </cell>
          <cell r="D1086" t="str">
            <v>026</v>
          </cell>
          <cell r="E1086" t="str">
            <v>BEZIERS</v>
          </cell>
          <cell r="F1086" t="str">
            <v>0F79 0F79 DESBOUIS GRESIL 70132081</v>
          </cell>
          <cell r="G1086">
            <v>43889</v>
          </cell>
          <cell r="H1086">
            <v>9</v>
          </cell>
          <cell r="I1086">
            <v>236</v>
          </cell>
          <cell r="J1086">
            <v>17.936</v>
          </cell>
          <cell r="K1086">
            <v>0</v>
          </cell>
          <cell r="L1086">
            <v>1</v>
          </cell>
          <cell r="M1086" t="str">
            <v>CE06 MONTPELLIER</v>
          </cell>
          <cell r="N1086" t="str">
            <v>A livrer de ADX 194 - CLERMONT L'HERAULT vers 026 - BEZIERS</v>
          </cell>
          <cell r="O1086" t="str">
            <v>AH0000034965</v>
          </cell>
        </row>
        <row r="1087">
          <cell r="A1087" t="str">
            <v>ARTENAY</v>
          </cell>
          <cell r="B1087" t="str">
            <v>MIDI PYRENEES-LANGUEDOC</v>
          </cell>
          <cell r="C1087" t="str">
            <v>026</v>
          </cell>
          <cell r="D1087" t="str">
            <v>026</v>
          </cell>
          <cell r="E1087" t="str">
            <v>BEZIERS</v>
          </cell>
          <cell r="F1087" t="str">
            <v>0F7B 0F7B DESBOUIS GRESIL_LOT1_70132091</v>
          </cell>
          <cell r="G1087">
            <v>43889</v>
          </cell>
          <cell r="H1087">
            <v>2</v>
          </cell>
          <cell r="I1087">
            <v>57</v>
          </cell>
          <cell r="J1087">
            <v>4.3319999999999999</v>
          </cell>
          <cell r="K1087">
            <v>0</v>
          </cell>
          <cell r="L1087">
            <v>1</v>
          </cell>
          <cell r="M1087" t="str">
            <v>CE06 MONTPELLIER</v>
          </cell>
          <cell r="N1087" t="str">
            <v>A livrer de ADX 194 - CLERMONT L'HERAULT vers 026 - BEZIERS</v>
          </cell>
          <cell r="O1087" t="str">
            <v>AH0000034965</v>
          </cell>
        </row>
        <row r="1088">
          <cell r="A1088" t="str">
            <v>ARTENAY</v>
          </cell>
          <cell r="B1088" t="str">
            <v>MIDI PYRENEES-LANGUEDOC</v>
          </cell>
          <cell r="C1088" t="str">
            <v>026</v>
          </cell>
          <cell r="D1088" t="str">
            <v>026</v>
          </cell>
          <cell r="E1088" t="str">
            <v>BEZIERS</v>
          </cell>
          <cell r="F1088" t="str">
            <v>0F7C 0F7C DESBOUIS GRESIL_LOT2_70132091</v>
          </cell>
          <cell r="G1088">
            <v>43889</v>
          </cell>
          <cell r="H1088">
            <v>7</v>
          </cell>
          <cell r="I1088">
            <v>212</v>
          </cell>
          <cell r="J1088">
            <v>14.204000000000001</v>
          </cell>
          <cell r="K1088">
            <v>0</v>
          </cell>
          <cell r="L1088">
            <v>1</v>
          </cell>
          <cell r="M1088" t="str">
            <v>CE06 MONTPELLIER</v>
          </cell>
          <cell r="N1088" t="str">
            <v>A livrer de ADX 194 - CLERMONT L'HERAULT vers 026 - BEZIERS</v>
          </cell>
          <cell r="O1088" t="str">
            <v>AH0000034965</v>
          </cell>
        </row>
        <row r="1089">
          <cell r="A1089" t="str">
            <v>ARTENAY</v>
          </cell>
          <cell r="B1089" t="str">
            <v>MIDI PYRENEES-LANGUEDOC</v>
          </cell>
          <cell r="C1089" t="str">
            <v>026</v>
          </cell>
          <cell r="D1089" t="str">
            <v>026</v>
          </cell>
          <cell r="E1089" t="str">
            <v>BEZIERS</v>
          </cell>
          <cell r="F1089" t="str">
            <v>0F7D 0F7D DESBOUIS GRESIL 70132107</v>
          </cell>
          <cell r="G1089">
            <v>43889</v>
          </cell>
          <cell r="H1089">
            <v>8</v>
          </cell>
          <cell r="I1089">
            <v>251</v>
          </cell>
          <cell r="J1089">
            <v>19.076000000000001</v>
          </cell>
          <cell r="K1089">
            <v>0</v>
          </cell>
          <cell r="L1089">
            <v>1</v>
          </cell>
          <cell r="M1089" t="str">
            <v>CE06 MONTPELLIER</v>
          </cell>
          <cell r="N1089" t="str">
            <v>A livrer de ADX 194 - CLERMONT L'HERAULT vers 026 - BEZIERS</v>
          </cell>
          <cell r="O1089" t="str">
            <v>AH0000034965</v>
          </cell>
        </row>
        <row r="1090">
          <cell r="A1090" t="str">
            <v>ARTENAY</v>
          </cell>
          <cell r="B1090" t="str">
            <v>MIDI PYRENEES-LANGUEDOC</v>
          </cell>
          <cell r="C1090" t="str">
            <v>026</v>
          </cell>
          <cell r="D1090" t="str">
            <v>026</v>
          </cell>
          <cell r="E1090" t="str">
            <v>BEZIERS</v>
          </cell>
          <cell r="F1090" t="str">
            <v>0FER 0FER 56146 ATELIER REUNIS</v>
          </cell>
          <cell r="G1090">
            <v>43888</v>
          </cell>
          <cell r="H1090">
            <v>25</v>
          </cell>
          <cell r="I1090">
            <v>708</v>
          </cell>
          <cell r="J1090">
            <v>44.603999999999999</v>
          </cell>
          <cell r="K1090">
            <v>0</v>
          </cell>
          <cell r="L1090">
            <v>1</v>
          </cell>
          <cell r="M1090" t="str">
            <v>CE06 MONTPELLIER</v>
          </cell>
          <cell r="N1090" t="str">
            <v>A livrer de ADX 194 - CLERMONT L'HERAULT vers 026 - BEZIERS</v>
          </cell>
          <cell r="O1090" t="str">
            <v>AH0000035182</v>
          </cell>
        </row>
        <row r="1091">
          <cell r="A1091" t="str">
            <v>ARTENAY</v>
          </cell>
          <cell r="B1091" t="str">
            <v>MIDI PYRENEES-LANGUEDOC</v>
          </cell>
          <cell r="C1091" t="str">
            <v>026</v>
          </cell>
          <cell r="D1091" t="str">
            <v>026</v>
          </cell>
          <cell r="E1091" t="str">
            <v>BEZIERS</v>
          </cell>
          <cell r="F1091" t="str">
            <v>0FHP 0FHP ENGIE-S_D6_D_Q</v>
          </cell>
          <cell r="G1091">
            <v>43888</v>
          </cell>
          <cell r="H1091">
            <v>1</v>
          </cell>
          <cell r="I1091">
            <v>39</v>
          </cell>
          <cell r="J1091">
            <v>0.57720000000000005</v>
          </cell>
          <cell r="K1091">
            <v>0</v>
          </cell>
          <cell r="L1091">
            <v>1</v>
          </cell>
          <cell r="M1091" t="str">
            <v>CE06 MONTPELLIER</v>
          </cell>
          <cell r="N1091" t="str">
            <v>A livrer de ADX 194 - CLERMONT L'HERAULT vers 026 - BEZIERS</v>
          </cell>
          <cell r="O1091" t="str">
            <v>AH0000035182</v>
          </cell>
        </row>
        <row r="1092">
          <cell r="A1092" t="str">
            <v>CORBAS</v>
          </cell>
          <cell r="B1092" t="str">
            <v>MIDI PYRENEES-LANGUEDOC</v>
          </cell>
          <cell r="C1092" t="str">
            <v>026</v>
          </cell>
          <cell r="D1092" t="str">
            <v>026</v>
          </cell>
          <cell r="E1092" t="str">
            <v>BEZIERS</v>
          </cell>
          <cell r="F1092" t="str">
            <v>0FEC 0FEC S10_SFR_Type2</v>
          </cell>
          <cell r="G1092">
            <v>43887</v>
          </cell>
          <cell r="H1092">
            <v>2</v>
          </cell>
          <cell r="I1092">
            <v>363</v>
          </cell>
          <cell r="J1092">
            <v>3.3395999999999999</v>
          </cell>
          <cell r="K1092">
            <v>2</v>
          </cell>
          <cell r="L1092">
            <v>0</v>
          </cell>
          <cell r="M1092" t="str">
            <v>CE06 MONTPELLIER</v>
          </cell>
          <cell r="N1092" t="str">
            <v>A livrer de ADX 194 - CLERMONT L'HERAULT vers 026 - BEZIERS</v>
          </cell>
          <cell r="O1092" t="str">
            <v>KS0000010090</v>
          </cell>
          <cell r="P1092" t="str">
            <v>KS0000010091</v>
          </cell>
        </row>
        <row r="1093">
          <cell r="A1093" t="str">
            <v>CORBAS</v>
          </cell>
          <cell r="B1093" t="str">
            <v>MIDI PYRENEES-LANGUEDOC</v>
          </cell>
          <cell r="C1093" t="str">
            <v>026</v>
          </cell>
          <cell r="D1093" t="str">
            <v>026</v>
          </cell>
          <cell r="E1093" t="str">
            <v>BEZIERS</v>
          </cell>
          <cell r="F1093" t="str">
            <v>0FGD 0FGD S10_SFR_Type2</v>
          </cell>
          <cell r="G1093">
            <v>43887</v>
          </cell>
          <cell r="H1093">
            <v>2</v>
          </cell>
          <cell r="I1093">
            <v>349</v>
          </cell>
          <cell r="J1093">
            <v>3.2456999999999998</v>
          </cell>
          <cell r="K1093">
            <v>2</v>
          </cell>
          <cell r="L1093">
            <v>0</v>
          </cell>
          <cell r="M1093" t="str">
            <v>CE06 MONTPELLIER</v>
          </cell>
          <cell r="N1093" t="str">
            <v>A livrer de ADX 194 - CLERMONT L'HERAULT vers 026 - BEZIERS</v>
          </cell>
          <cell r="O1093" t="str">
            <v>KS0000010090</v>
          </cell>
          <cell r="P1093" t="str">
            <v>KS0000010091</v>
          </cell>
        </row>
        <row r="1094">
          <cell r="A1094" t="str">
            <v>CORBAS</v>
          </cell>
          <cell r="B1094" t="str">
            <v>MIDI PYRENEES-LANGUEDOC</v>
          </cell>
          <cell r="C1094" t="str">
            <v>026</v>
          </cell>
          <cell r="D1094" t="str">
            <v>026</v>
          </cell>
          <cell r="E1094" t="str">
            <v>BEZIERS</v>
          </cell>
          <cell r="F1094" t="str">
            <v>0FK8 0FK8 S10_SFR_Type2</v>
          </cell>
          <cell r="G1094">
            <v>43887</v>
          </cell>
          <cell r="H1094">
            <v>1</v>
          </cell>
          <cell r="I1094">
            <v>209</v>
          </cell>
          <cell r="J1094">
            <v>2.0272999999999999</v>
          </cell>
          <cell r="K1094">
            <v>2</v>
          </cell>
          <cell r="L1094">
            <v>0</v>
          </cell>
          <cell r="M1094" t="str">
            <v>CE06 MONTPELLIER</v>
          </cell>
          <cell r="N1094" t="str">
            <v>A livrer de ADX 194 - CLERMONT L'HERAULT vers 026 - BEZIERS</v>
          </cell>
          <cell r="O1094" t="str">
            <v>KS0000010090</v>
          </cell>
          <cell r="P1094" t="str">
            <v>KS0000010091</v>
          </cell>
        </row>
        <row r="1095">
          <cell r="A1095" t="str">
            <v>ARTENAY</v>
          </cell>
          <cell r="B1095" t="str">
            <v>MIDI PYRENEES-LANGUEDOC</v>
          </cell>
          <cell r="C1095" t="str">
            <v>026</v>
          </cell>
          <cell r="D1095" t="str">
            <v>028</v>
          </cell>
          <cell r="E1095" t="str">
            <v>SETE</v>
          </cell>
          <cell r="F1095" t="str">
            <v>0F53 0F53 ALINEA</v>
          </cell>
          <cell r="G1095">
            <v>43882</v>
          </cell>
          <cell r="H1095">
            <v>146</v>
          </cell>
          <cell r="I1095">
            <v>875</v>
          </cell>
          <cell r="J1095">
            <v>266.875</v>
          </cell>
          <cell r="K1095">
            <v>0</v>
          </cell>
          <cell r="L1095">
            <v>1</v>
          </cell>
          <cell r="M1095" t="str">
            <v>CE06 MONTPELLIER</v>
          </cell>
          <cell r="N1095" t="str">
            <v>A livrer de ADX 194 - CLERMONT L'HERAULT vers 028 - SETE</v>
          </cell>
          <cell r="O1095" t="str">
            <v>AH0000034600</v>
          </cell>
        </row>
        <row r="1096">
          <cell r="A1096" t="str">
            <v>ARTENAY</v>
          </cell>
          <cell r="B1096" t="str">
            <v>MIDI PYRENEES-LANGUEDOC</v>
          </cell>
          <cell r="C1096" t="str">
            <v>026</v>
          </cell>
          <cell r="D1096" t="str">
            <v>028</v>
          </cell>
          <cell r="E1096" t="str">
            <v>SETE</v>
          </cell>
          <cell r="F1096" t="str">
            <v>0EBF 0EBF 192500 HOME SHOPPING M6 BOUTIQUE FEVRIER 2020</v>
          </cell>
          <cell r="G1096">
            <v>43889</v>
          </cell>
          <cell r="H1096">
            <v>8</v>
          </cell>
          <cell r="I1096">
            <v>248</v>
          </cell>
          <cell r="J1096">
            <v>19.84</v>
          </cell>
          <cell r="K1096">
            <v>0</v>
          </cell>
          <cell r="L1096">
            <v>1</v>
          </cell>
          <cell r="M1096" t="str">
            <v>CE06 MONTPELLIER</v>
          </cell>
          <cell r="N1096" t="str">
            <v>A livrer de ADX 194 - CLERMONT L'HERAULT vers 028 - SETE</v>
          </cell>
          <cell r="O1096" t="str">
            <v>AH0000034966</v>
          </cell>
        </row>
        <row r="1097">
          <cell r="A1097" t="str">
            <v>ARTENAY</v>
          </cell>
          <cell r="B1097" t="str">
            <v>MIDI PYRENEES-LANGUEDOC</v>
          </cell>
          <cell r="C1097" t="str">
            <v>026</v>
          </cell>
          <cell r="D1097" t="str">
            <v>028</v>
          </cell>
          <cell r="E1097" t="str">
            <v>SETE</v>
          </cell>
          <cell r="F1097" t="str">
            <v>0F79 0F79 DESBOUIS GRESIL 70132081</v>
          </cell>
          <cell r="G1097">
            <v>43889</v>
          </cell>
          <cell r="H1097">
            <v>8</v>
          </cell>
          <cell r="I1097">
            <v>209</v>
          </cell>
          <cell r="J1097">
            <v>15.884</v>
          </cell>
          <cell r="K1097">
            <v>0</v>
          </cell>
          <cell r="L1097">
            <v>1</v>
          </cell>
          <cell r="M1097" t="str">
            <v>CE06 MONTPELLIER</v>
          </cell>
          <cell r="N1097" t="str">
            <v>A livrer de ADX 194 - CLERMONT L'HERAULT vers 028 - SETE</v>
          </cell>
          <cell r="O1097" t="str">
            <v>AH0000034966</v>
          </cell>
        </row>
        <row r="1098">
          <cell r="A1098" t="str">
            <v>ARTENAY</v>
          </cell>
          <cell r="B1098" t="str">
            <v>MIDI PYRENEES-LANGUEDOC</v>
          </cell>
          <cell r="C1098" t="str">
            <v>026</v>
          </cell>
          <cell r="D1098" t="str">
            <v>028</v>
          </cell>
          <cell r="E1098" t="str">
            <v>SETE</v>
          </cell>
          <cell r="F1098" t="str">
            <v>0F7B 0F7B DESBOUIS GRESIL_LOT1_70132091</v>
          </cell>
          <cell r="G1098">
            <v>43889</v>
          </cell>
          <cell r="H1098">
            <v>2</v>
          </cell>
          <cell r="I1098">
            <v>49</v>
          </cell>
          <cell r="J1098">
            <v>3.7240000000000002</v>
          </cell>
          <cell r="K1098">
            <v>0</v>
          </cell>
          <cell r="L1098">
            <v>1</v>
          </cell>
          <cell r="M1098" t="str">
            <v>CE06 MONTPELLIER</v>
          </cell>
          <cell r="N1098" t="str">
            <v>A livrer de ADX 194 - CLERMONT L'HERAULT vers 028 - SETE</v>
          </cell>
          <cell r="O1098" t="str">
            <v>AH0000034966</v>
          </cell>
        </row>
        <row r="1099">
          <cell r="A1099" t="str">
            <v>ARTENAY</v>
          </cell>
          <cell r="B1099" t="str">
            <v>MIDI PYRENEES-LANGUEDOC</v>
          </cell>
          <cell r="C1099" t="str">
            <v>026</v>
          </cell>
          <cell r="D1099" t="str">
            <v>028</v>
          </cell>
          <cell r="E1099" t="str">
            <v>SETE</v>
          </cell>
          <cell r="F1099" t="str">
            <v>0F7C 0F7C DESBOUIS GRESIL_LOT2_70132091</v>
          </cell>
          <cell r="G1099">
            <v>43889</v>
          </cell>
          <cell r="H1099">
            <v>5</v>
          </cell>
          <cell r="I1099">
            <v>161</v>
          </cell>
          <cell r="J1099">
            <v>10.787000000000001</v>
          </cell>
          <cell r="K1099">
            <v>0</v>
          </cell>
          <cell r="L1099">
            <v>1</v>
          </cell>
          <cell r="M1099" t="str">
            <v>CE06 MONTPELLIER</v>
          </cell>
          <cell r="N1099" t="str">
            <v>A livrer de ADX 194 - CLERMONT L'HERAULT vers 028 - SETE</v>
          </cell>
          <cell r="O1099" t="str">
            <v>AH0000034966</v>
          </cell>
        </row>
        <row r="1100">
          <cell r="A1100" t="str">
            <v>ARTENAY</v>
          </cell>
          <cell r="B1100" t="str">
            <v>MIDI PYRENEES-LANGUEDOC</v>
          </cell>
          <cell r="C1100" t="str">
            <v>026</v>
          </cell>
          <cell r="D1100" t="str">
            <v>028</v>
          </cell>
          <cell r="E1100" t="str">
            <v>SETE</v>
          </cell>
          <cell r="F1100" t="str">
            <v>0F7D 0F7D DESBOUIS GRESIL 70132107</v>
          </cell>
          <cell r="G1100">
            <v>43889</v>
          </cell>
          <cell r="H1100">
            <v>7</v>
          </cell>
          <cell r="I1100">
            <v>193</v>
          </cell>
          <cell r="J1100">
            <v>14.667999999999999</v>
          </cell>
          <cell r="K1100">
            <v>0</v>
          </cell>
          <cell r="L1100">
            <v>1</v>
          </cell>
          <cell r="M1100" t="str">
            <v>CE06 MONTPELLIER</v>
          </cell>
          <cell r="N1100" t="str">
            <v>A livrer de ADX 194 - CLERMONT L'HERAULT vers 028 - SETE</v>
          </cell>
          <cell r="O1100" t="str">
            <v>AH0000034966</v>
          </cell>
        </row>
        <row r="1101">
          <cell r="A1101" t="str">
            <v>ARTENAY</v>
          </cell>
          <cell r="B1101" t="str">
            <v>MIDI PYRENEES-LANGUEDOC</v>
          </cell>
          <cell r="C1101" t="str">
            <v>026</v>
          </cell>
          <cell r="D1101" t="str">
            <v>028</v>
          </cell>
          <cell r="E1101" t="str">
            <v>SETE</v>
          </cell>
          <cell r="F1101" t="str">
            <v>0FER 0FER 56146 ATELIER REUNIS</v>
          </cell>
          <cell r="G1101">
            <v>43888</v>
          </cell>
          <cell r="H1101">
            <v>4</v>
          </cell>
          <cell r="I1101">
            <v>134</v>
          </cell>
          <cell r="J1101">
            <v>8.4420000000000002</v>
          </cell>
          <cell r="K1101">
            <v>0</v>
          </cell>
          <cell r="L1101">
            <v>1</v>
          </cell>
          <cell r="M1101" t="str">
            <v>CE06 MONTPELLIER</v>
          </cell>
          <cell r="N1101" t="str">
            <v>A livrer de ADX 194 - CLERMONT L'HERAULT vers 028 - SETE</v>
          </cell>
          <cell r="O1101" t="str">
            <v>AH0000035182</v>
          </cell>
        </row>
        <row r="1102">
          <cell r="A1102" t="str">
            <v>ARTENAY</v>
          </cell>
          <cell r="B1102" t="str">
            <v>MIDI PYRENEES-LANGUEDOC</v>
          </cell>
          <cell r="C1102" t="str">
            <v>026</v>
          </cell>
          <cell r="D1102" t="str">
            <v>028</v>
          </cell>
          <cell r="E1102" t="str">
            <v>SETE</v>
          </cell>
          <cell r="F1102" t="str">
            <v>0FHP 0FHP ENGIE-S_D6_D_Q</v>
          </cell>
          <cell r="G1102">
            <v>43888</v>
          </cell>
          <cell r="H1102">
            <v>1</v>
          </cell>
          <cell r="I1102">
            <v>16</v>
          </cell>
          <cell r="J1102">
            <v>0.23680000000000001</v>
          </cell>
          <cell r="K1102">
            <v>0</v>
          </cell>
          <cell r="L1102">
            <v>1</v>
          </cell>
          <cell r="M1102" t="str">
            <v>CE06 MONTPELLIER</v>
          </cell>
          <cell r="N1102" t="str">
            <v>A livrer de ADX 194 - CLERMONT L'HERAULT vers 028 - SETE</v>
          </cell>
          <cell r="O1102" t="str">
            <v>AH0000035182</v>
          </cell>
        </row>
        <row r="1103">
          <cell r="A1103" t="str">
            <v>CORBAS</v>
          </cell>
          <cell r="B1103" t="str">
            <v>MIDI PYRENEES-LANGUEDOC</v>
          </cell>
          <cell r="C1103" t="str">
            <v>026</v>
          </cell>
          <cell r="D1103" t="str">
            <v>028</v>
          </cell>
          <cell r="E1103" t="str">
            <v>SETE</v>
          </cell>
          <cell r="F1103" t="str">
            <v>0FEC 0FEC S10_SFR_Type2</v>
          </cell>
          <cell r="G1103">
            <v>43887</v>
          </cell>
          <cell r="H1103">
            <v>1</v>
          </cell>
          <cell r="I1103">
            <v>141</v>
          </cell>
          <cell r="J1103">
            <v>1.2971999999999999</v>
          </cell>
          <cell r="K1103">
            <v>2</v>
          </cell>
          <cell r="L1103">
            <v>0</v>
          </cell>
          <cell r="M1103" t="str">
            <v>CE06 MONTPELLIER</v>
          </cell>
          <cell r="N1103" t="str">
            <v>A livrer de ADX 194 - CLERMONT L'HERAULT vers 028 - SETE</v>
          </cell>
          <cell r="O1103" t="str">
            <v>KS0000010090</v>
          </cell>
          <cell r="P1103" t="str">
            <v>KS0000010091</v>
          </cell>
        </row>
        <row r="1104">
          <cell r="A1104" t="str">
            <v>CORBAS</v>
          </cell>
          <cell r="B1104" t="str">
            <v>MIDI PYRENEES-LANGUEDOC</v>
          </cell>
          <cell r="C1104" t="str">
            <v>026</v>
          </cell>
          <cell r="D1104" t="str">
            <v>028</v>
          </cell>
          <cell r="E1104" t="str">
            <v>SETE</v>
          </cell>
          <cell r="F1104" t="str">
            <v>0FGD 0FGD S10_SFR_Type2</v>
          </cell>
          <cell r="G1104">
            <v>43887</v>
          </cell>
          <cell r="H1104">
            <v>1</v>
          </cell>
          <cell r="I1104">
            <v>145</v>
          </cell>
          <cell r="J1104">
            <v>1.3485</v>
          </cell>
          <cell r="K1104">
            <v>2</v>
          </cell>
          <cell r="L1104">
            <v>0</v>
          </cell>
          <cell r="M1104" t="str">
            <v>CE06 MONTPELLIER</v>
          </cell>
          <cell r="N1104" t="str">
            <v>A livrer de ADX 194 - CLERMONT L'HERAULT vers 028 - SETE</v>
          </cell>
          <cell r="O1104" t="str">
            <v>KS0000010090</v>
          </cell>
          <cell r="P1104" t="str">
            <v>KS0000010091</v>
          </cell>
        </row>
        <row r="1105">
          <cell r="A1105" t="str">
            <v>CORBAS</v>
          </cell>
          <cell r="B1105" t="str">
            <v>MIDI PYRENEES-LANGUEDOC</v>
          </cell>
          <cell r="C1105" t="str">
            <v>026</v>
          </cell>
          <cell r="D1105" t="str">
            <v>028</v>
          </cell>
          <cell r="E1105" t="str">
            <v>SETE</v>
          </cell>
          <cell r="F1105" t="str">
            <v>0FK8 0FK8 S10_SFR_Type2</v>
          </cell>
          <cell r="G1105">
            <v>43887</v>
          </cell>
          <cell r="H1105">
            <v>1</v>
          </cell>
          <cell r="I1105">
            <v>109</v>
          </cell>
          <cell r="J1105">
            <v>1.0572999999999999</v>
          </cell>
          <cell r="K1105">
            <v>2</v>
          </cell>
          <cell r="L1105">
            <v>0</v>
          </cell>
          <cell r="M1105" t="str">
            <v>CE06 MONTPELLIER</v>
          </cell>
          <cell r="N1105" t="str">
            <v>A livrer de ADX 194 - CLERMONT L'HERAULT vers 028 - SETE</v>
          </cell>
          <cell r="O1105" t="str">
            <v>KS0000010090</v>
          </cell>
          <cell r="P1105" t="str">
            <v>KS0000010091</v>
          </cell>
        </row>
        <row r="1106">
          <cell r="A1106" t="str">
            <v>ARTENAY</v>
          </cell>
          <cell r="B1106" t="str">
            <v>MIDI PYRENEES-LANGUEDOC</v>
          </cell>
          <cell r="C1106" t="str">
            <v>026</v>
          </cell>
          <cell r="D1106" t="str">
            <v>046</v>
          </cell>
          <cell r="E1106" t="str">
            <v>CARCASSONNE</v>
          </cell>
          <cell r="F1106" t="str">
            <v>0F53 0F53 ALINEA</v>
          </cell>
          <cell r="G1106">
            <v>43882</v>
          </cell>
          <cell r="H1106">
            <v>96</v>
          </cell>
          <cell r="I1106">
            <v>361</v>
          </cell>
          <cell r="J1106">
            <v>110.105</v>
          </cell>
          <cell r="K1106">
            <v>0</v>
          </cell>
          <cell r="L1106">
            <v>1</v>
          </cell>
          <cell r="M1106" t="str">
            <v>CE06 MONTPELLIER</v>
          </cell>
          <cell r="N1106" t="str">
            <v>A livrer de ADX 022 - NARBONNE vers 046 - CARCASSONNE</v>
          </cell>
          <cell r="O1106" t="str">
            <v>AH0000034606</v>
          </cell>
        </row>
        <row r="1107">
          <cell r="A1107" t="str">
            <v>ARTENAY</v>
          </cell>
          <cell r="B1107" t="str">
            <v>MIDI PYRENEES-LANGUEDOC</v>
          </cell>
          <cell r="C1107" t="str">
            <v>026</v>
          </cell>
          <cell r="D1107" t="str">
            <v>046</v>
          </cell>
          <cell r="E1107" t="str">
            <v>CARCASSONNE</v>
          </cell>
          <cell r="F1107" t="str">
            <v>0EBF 0EBF 192500 HOME SHOPPING M6 BOUTIQUE FEVRIER 2020</v>
          </cell>
          <cell r="G1107">
            <v>43889</v>
          </cell>
          <cell r="H1107">
            <v>8</v>
          </cell>
          <cell r="I1107">
            <v>244</v>
          </cell>
          <cell r="J1107">
            <v>19.52</v>
          </cell>
          <cell r="K1107">
            <v>0</v>
          </cell>
          <cell r="L1107">
            <v>1</v>
          </cell>
          <cell r="M1107" t="str">
            <v>CE06 MONTPELLIER</v>
          </cell>
          <cell r="N1107" t="str">
            <v>A livrer de ADX 022 - NARBONNE vers 046 - CARCASSONNE</v>
          </cell>
          <cell r="O1107" t="str">
            <v>AH0000034972</v>
          </cell>
        </row>
        <row r="1108">
          <cell r="A1108" t="str">
            <v>ARTENAY</v>
          </cell>
          <cell r="B1108" t="str">
            <v>MIDI PYRENEES-LANGUEDOC</v>
          </cell>
          <cell r="C1108" t="str">
            <v>026</v>
          </cell>
          <cell r="D1108" t="str">
            <v>046</v>
          </cell>
          <cell r="E1108" t="str">
            <v>CARCASSONNE</v>
          </cell>
          <cell r="F1108" t="str">
            <v>0F79 0F79 DESBOUIS GRESIL 70132081</v>
          </cell>
          <cell r="G1108">
            <v>43889</v>
          </cell>
          <cell r="H1108">
            <v>4</v>
          </cell>
          <cell r="I1108">
            <v>133</v>
          </cell>
          <cell r="J1108">
            <v>10.108000000000001</v>
          </cell>
          <cell r="K1108">
            <v>0</v>
          </cell>
          <cell r="L1108">
            <v>1</v>
          </cell>
          <cell r="M1108" t="str">
            <v>CE06 MONTPELLIER</v>
          </cell>
          <cell r="N1108" t="str">
            <v>A livrer de ADX 022 - NARBONNE vers 046 - CARCASSONNE</v>
          </cell>
          <cell r="O1108" t="str">
            <v>AH0000034972</v>
          </cell>
        </row>
        <row r="1109">
          <cell r="A1109" t="str">
            <v>ARTENAY</v>
          </cell>
          <cell r="B1109" t="str">
            <v>MIDI PYRENEES-LANGUEDOC</v>
          </cell>
          <cell r="C1109" t="str">
            <v>026</v>
          </cell>
          <cell r="D1109" t="str">
            <v>046</v>
          </cell>
          <cell r="E1109" t="str">
            <v>CARCASSONNE</v>
          </cell>
          <cell r="F1109" t="str">
            <v>0F7B 0F7B DESBOUIS GRESIL_LOT1_70132091</v>
          </cell>
          <cell r="G1109">
            <v>43889</v>
          </cell>
          <cell r="H1109">
            <v>1</v>
          </cell>
          <cell r="I1109">
            <v>29</v>
          </cell>
          <cell r="J1109">
            <v>2.2040000000000002</v>
          </cell>
          <cell r="K1109">
            <v>0</v>
          </cell>
          <cell r="L1109">
            <v>1</v>
          </cell>
          <cell r="M1109" t="str">
            <v>CE06 MONTPELLIER</v>
          </cell>
          <cell r="N1109" t="str">
            <v>A livrer de ADX 022 - NARBONNE vers 046 - CARCASSONNE</v>
          </cell>
          <cell r="O1109" t="str">
            <v>AH0000034972</v>
          </cell>
        </row>
        <row r="1110">
          <cell r="A1110" t="str">
            <v>ARTENAY</v>
          </cell>
          <cell r="B1110" t="str">
            <v>MIDI PYRENEES-LANGUEDOC</v>
          </cell>
          <cell r="C1110" t="str">
            <v>026</v>
          </cell>
          <cell r="D1110" t="str">
            <v>046</v>
          </cell>
          <cell r="E1110" t="str">
            <v>CARCASSONNE</v>
          </cell>
          <cell r="F1110" t="str">
            <v>0F7C 0F7C DESBOUIS GRESIL_LOT2_70132091</v>
          </cell>
          <cell r="G1110">
            <v>43889</v>
          </cell>
          <cell r="H1110">
            <v>4</v>
          </cell>
          <cell r="I1110">
            <v>126</v>
          </cell>
          <cell r="J1110">
            <v>8.4420000000000002</v>
          </cell>
          <cell r="K1110">
            <v>0</v>
          </cell>
          <cell r="L1110">
            <v>1</v>
          </cell>
          <cell r="M1110" t="str">
            <v>CE06 MONTPELLIER</v>
          </cell>
          <cell r="N1110" t="str">
            <v>A livrer de ADX 022 - NARBONNE vers 046 - CARCASSONNE</v>
          </cell>
          <cell r="O1110" t="str">
            <v>AH0000034972</v>
          </cell>
        </row>
        <row r="1111">
          <cell r="A1111" t="str">
            <v>ARTENAY</v>
          </cell>
          <cell r="B1111" t="str">
            <v>MIDI PYRENEES-LANGUEDOC</v>
          </cell>
          <cell r="C1111" t="str">
            <v>026</v>
          </cell>
          <cell r="D1111" t="str">
            <v>046</v>
          </cell>
          <cell r="E1111" t="str">
            <v>CARCASSONNE</v>
          </cell>
          <cell r="F1111" t="str">
            <v>0F7D 0F7D DESBOUIS GRESIL 70132107</v>
          </cell>
          <cell r="G1111">
            <v>43889</v>
          </cell>
          <cell r="H1111">
            <v>4</v>
          </cell>
          <cell r="I1111">
            <v>131</v>
          </cell>
          <cell r="J1111">
            <v>9.9559999999999995</v>
          </cell>
          <cell r="K1111">
            <v>0</v>
          </cell>
          <cell r="L1111">
            <v>1</v>
          </cell>
          <cell r="M1111" t="str">
            <v>CE06 MONTPELLIER</v>
          </cell>
          <cell r="N1111" t="str">
            <v>A livrer de ADX 022 - NARBONNE vers 046 - CARCASSONNE</v>
          </cell>
          <cell r="O1111" t="str">
            <v>AH0000034972</v>
          </cell>
        </row>
        <row r="1112">
          <cell r="A1112" t="str">
            <v>ARTENAY</v>
          </cell>
          <cell r="B1112" t="str">
            <v>MIDI PYRENEES-LANGUEDOC</v>
          </cell>
          <cell r="C1112" t="str">
            <v>026</v>
          </cell>
          <cell r="D1112" t="str">
            <v>046</v>
          </cell>
          <cell r="E1112" t="str">
            <v>CARCASSONNE</v>
          </cell>
          <cell r="F1112" t="str">
            <v>0FER 0FER 56146 ATELIER REUNIS</v>
          </cell>
          <cell r="G1112">
            <v>43888</v>
          </cell>
          <cell r="H1112">
            <v>1</v>
          </cell>
          <cell r="I1112">
            <v>13</v>
          </cell>
          <cell r="J1112">
            <v>0.81899999999999995</v>
          </cell>
          <cell r="K1112">
            <v>1</v>
          </cell>
          <cell r="L1112">
            <v>0</v>
          </cell>
          <cell r="M1112" t="str">
            <v>CE06 MONTPELLIER</v>
          </cell>
          <cell r="N1112" t="str">
            <v>A livrer de ADX 022 - NARBONNE vers 046 - CARCASSONNE</v>
          </cell>
          <cell r="O1112" t="str">
            <v>AH0000035181</v>
          </cell>
        </row>
        <row r="1113">
          <cell r="A1113" t="str">
            <v>ARTENAY</v>
          </cell>
          <cell r="B1113" t="str">
            <v>MIDI PYRENEES-LANGUEDOC</v>
          </cell>
          <cell r="C1113" t="str">
            <v>026</v>
          </cell>
          <cell r="D1113" t="str">
            <v>046</v>
          </cell>
          <cell r="E1113" t="str">
            <v>CARCASSONNE</v>
          </cell>
          <cell r="F1113" t="str">
            <v>0FHP 0FHP ENGIE-S_D6_D_Q</v>
          </cell>
          <cell r="G1113">
            <v>43888</v>
          </cell>
          <cell r="H1113">
            <v>1</v>
          </cell>
          <cell r="I1113">
            <v>15</v>
          </cell>
          <cell r="J1113">
            <v>0.222</v>
          </cell>
          <cell r="K1113">
            <v>1</v>
          </cell>
          <cell r="L1113">
            <v>0</v>
          </cell>
          <cell r="M1113" t="str">
            <v>CE06 MONTPELLIER</v>
          </cell>
          <cell r="N1113" t="str">
            <v>A livrer de ADX 022 - NARBONNE vers 046 - CARCASSONNE</v>
          </cell>
          <cell r="O1113" t="str">
            <v>AH0000035181</v>
          </cell>
        </row>
        <row r="1114">
          <cell r="A1114" t="str">
            <v>CORBAS</v>
          </cell>
          <cell r="B1114" t="str">
            <v>MIDI PYRENEES-LANGUEDOC</v>
          </cell>
          <cell r="C1114" t="str">
            <v>026</v>
          </cell>
          <cell r="D1114" t="str">
            <v>046</v>
          </cell>
          <cell r="E1114" t="str">
            <v>CARCASSONNE</v>
          </cell>
          <cell r="F1114" t="str">
            <v>0FEC 0FEC S10_SFR_Type2</v>
          </cell>
          <cell r="G1114">
            <v>43887</v>
          </cell>
          <cell r="H1114">
            <v>1</v>
          </cell>
          <cell r="I1114">
            <v>145</v>
          </cell>
          <cell r="J1114">
            <v>1.3340000000000001</v>
          </cell>
          <cell r="K1114">
            <v>1</v>
          </cell>
          <cell r="L1114">
            <v>0</v>
          </cell>
          <cell r="M1114" t="str">
            <v>CE06 MONTPELLIER</v>
          </cell>
          <cell r="N1114" t="str">
            <v>A livrer de ADX 022 - NARBONNE vers 046 - CARCASSONNE</v>
          </cell>
          <cell r="O1114" t="str">
            <v>KS0000010089</v>
          </cell>
        </row>
        <row r="1115">
          <cell r="A1115" t="str">
            <v>CORBAS</v>
          </cell>
          <cell r="B1115" t="str">
            <v>MIDI PYRENEES-LANGUEDOC</v>
          </cell>
          <cell r="C1115" t="str">
            <v>026</v>
          </cell>
          <cell r="D1115" t="str">
            <v>046</v>
          </cell>
          <cell r="E1115" t="str">
            <v>CARCASSONNE</v>
          </cell>
          <cell r="F1115" t="str">
            <v>0FGD 0FGD S10_SFR_Type2</v>
          </cell>
          <cell r="G1115">
            <v>43887</v>
          </cell>
          <cell r="H1115">
            <v>1</v>
          </cell>
          <cell r="I1115">
            <v>141</v>
          </cell>
          <cell r="J1115">
            <v>1.3112999999999999</v>
          </cell>
          <cell r="K1115">
            <v>1</v>
          </cell>
          <cell r="L1115">
            <v>0</v>
          </cell>
          <cell r="M1115" t="str">
            <v>CE06 MONTPELLIER</v>
          </cell>
          <cell r="N1115" t="str">
            <v>A livrer de ADX 022 - NARBONNE vers 046 - CARCASSONNE</v>
          </cell>
          <cell r="O1115" t="str">
            <v>KS0000010089</v>
          </cell>
        </row>
        <row r="1116">
          <cell r="A1116" t="str">
            <v>CORBAS</v>
          </cell>
          <cell r="B1116" t="str">
            <v>MIDI PYRENEES-LANGUEDOC</v>
          </cell>
          <cell r="C1116" t="str">
            <v>026</v>
          </cell>
          <cell r="D1116" t="str">
            <v>046</v>
          </cell>
          <cell r="E1116" t="str">
            <v>CARCASSONNE</v>
          </cell>
          <cell r="F1116" t="str">
            <v>0FK8 0FK8 S10_SFR_Type2</v>
          </cell>
          <cell r="G1116">
            <v>43887</v>
          </cell>
          <cell r="H1116">
            <v>1</v>
          </cell>
          <cell r="I1116">
            <v>87</v>
          </cell>
          <cell r="J1116">
            <v>0.84389999999999998</v>
          </cell>
          <cell r="K1116">
            <v>1</v>
          </cell>
          <cell r="L1116">
            <v>0</v>
          </cell>
          <cell r="M1116" t="str">
            <v>CE06 MONTPELLIER</v>
          </cell>
          <cell r="N1116" t="str">
            <v>A livrer de ADX 022 - NARBONNE vers 046 - CARCASSONNE</v>
          </cell>
          <cell r="O1116" t="str">
            <v>KS0000010089</v>
          </cell>
        </row>
        <row r="1117">
          <cell r="A1117" t="str">
            <v>ARTENAY</v>
          </cell>
          <cell r="B1117" t="str">
            <v>MIDI PYRENEES-LANGUEDOC</v>
          </cell>
          <cell r="C1117" t="str">
            <v>026</v>
          </cell>
          <cell r="D1117" t="str">
            <v>194</v>
          </cell>
          <cell r="E1117" t="str">
            <v>CLERMONT L'HERAULT</v>
          </cell>
          <cell r="F1117" t="str">
            <v>0F53 0F53 ALINEA</v>
          </cell>
          <cell r="G1117">
            <v>43882</v>
          </cell>
          <cell r="H1117">
            <v>71</v>
          </cell>
          <cell r="I1117">
            <v>334</v>
          </cell>
          <cell r="J1117">
            <v>101.87</v>
          </cell>
          <cell r="K1117">
            <v>0</v>
          </cell>
          <cell r="L1117">
            <v>1</v>
          </cell>
          <cell r="M1117" t="str">
            <v>CE06 MONTPELLIER</v>
          </cell>
          <cell r="N1117" t="str">
            <v>Aucune - Livraison Directe par CP</v>
          </cell>
          <cell r="O1117" t="str">
            <v>AH0000034615</v>
          </cell>
        </row>
        <row r="1118">
          <cell r="A1118" t="str">
            <v>ARTENAY</v>
          </cell>
          <cell r="B1118" t="str">
            <v>MIDI PYRENEES-LANGUEDOC</v>
          </cell>
          <cell r="C1118" t="str">
            <v>026</v>
          </cell>
          <cell r="D1118" t="str">
            <v>194</v>
          </cell>
          <cell r="E1118" t="str">
            <v>CLERMONT L'HERAULT</v>
          </cell>
          <cell r="F1118" t="str">
            <v>0EBF 0EBF 192500 HOME SHOPPING M6 BOUTIQUE FEVRIER 2020</v>
          </cell>
          <cell r="G1118">
            <v>43889</v>
          </cell>
          <cell r="H1118">
            <v>6</v>
          </cell>
          <cell r="I1118">
            <v>184</v>
          </cell>
          <cell r="J1118">
            <v>14.72</v>
          </cell>
          <cell r="K1118">
            <v>1</v>
          </cell>
          <cell r="L1118">
            <v>0</v>
          </cell>
          <cell r="M1118" t="str">
            <v>CE06 MONTPELLIER</v>
          </cell>
          <cell r="N1118" t="str">
            <v>Aucune - Livraison Directe par CP</v>
          </cell>
          <cell r="O1118" t="str">
            <v>AH0000034979</v>
          </cell>
        </row>
        <row r="1119">
          <cell r="A1119" t="str">
            <v>ARTENAY</v>
          </cell>
          <cell r="B1119" t="str">
            <v>MIDI PYRENEES-LANGUEDOC</v>
          </cell>
          <cell r="C1119" t="str">
            <v>026</v>
          </cell>
          <cell r="D1119" t="str">
            <v>194</v>
          </cell>
          <cell r="E1119" t="str">
            <v>CLERMONT L'HERAULT</v>
          </cell>
          <cell r="F1119" t="str">
            <v>0F79 0F79 DESBOUIS GRESIL 70132081</v>
          </cell>
          <cell r="G1119">
            <v>43889</v>
          </cell>
          <cell r="H1119">
            <v>2</v>
          </cell>
          <cell r="I1119">
            <v>49</v>
          </cell>
          <cell r="J1119">
            <v>3.7240000000000002</v>
          </cell>
          <cell r="K1119">
            <v>1</v>
          </cell>
          <cell r="L1119">
            <v>0</v>
          </cell>
          <cell r="M1119" t="str">
            <v>CE06 MONTPELLIER</v>
          </cell>
          <cell r="N1119" t="str">
            <v>Aucune - Livraison Directe par CP</v>
          </cell>
          <cell r="O1119" t="str">
            <v>AH0000034979</v>
          </cell>
        </row>
        <row r="1120">
          <cell r="A1120" t="str">
            <v>ARTENAY</v>
          </cell>
          <cell r="B1120" t="str">
            <v>MIDI PYRENEES-LANGUEDOC</v>
          </cell>
          <cell r="C1120" t="str">
            <v>026</v>
          </cell>
          <cell r="D1120" t="str">
            <v>194</v>
          </cell>
          <cell r="E1120" t="str">
            <v>CLERMONT L'HERAULT</v>
          </cell>
          <cell r="F1120" t="str">
            <v>0F7C 0F7C DESBOUIS GRESIL_LOT2_70132091</v>
          </cell>
          <cell r="G1120">
            <v>43889</v>
          </cell>
          <cell r="H1120">
            <v>1</v>
          </cell>
          <cell r="I1120">
            <v>31</v>
          </cell>
          <cell r="J1120">
            <v>2.077</v>
          </cell>
          <cell r="K1120">
            <v>1</v>
          </cell>
          <cell r="L1120">
            <v>0</v>
          </cell>
          <cell r="M1120" t="str">
            <v>CE06 MONTPELLIER</v>
          </cell>
          <cell r="N1120" t="str">
            <v>Aucune - Livraison Directe par CP</v>
          </cell>
          <cell r="O1120" t="str">
            <v>AH0000034979</v>
          </cell>
        </row>
        <row r="1121">
          <cell r="A1121" t="str">
            <v>ARTENAY</v>
          </cell>
          <cell r="B1121" t="str">
            <v>MIDI PYRENEES-LANGUEDOC</v>
          </cell>
          <cell r="C1121" t="str">
            <v>026</v>
          </cell>
          <cell r="D1121" t="str">
            <v>194</v>
          </cell>
          <cell r="E1121" t="str">
            <v>CLERMONT L'HERAULT</v>
          </cell>
          <cell r="F1121" t="str">
            <v>0F7D 0F7D DESBOUIS GRESIL 70132107</v>
          </cell>
          <cell r="G1121">
            <v>43889</v>
          </cell>
          <cell r="H1121">
            <v>1</v>
          </cell>
          <cell r="I1121">
            <v>35</v>
          </cell>
          <cell r="J1121">
            <v>2.66</v>
          </cell>
          <cell r="K1121">
            <v>1</v>
          </cell>
          <cell r="L1121">
            <v>0</v>
          </cell>
          <cell r="M1121" t="str">
            <v>CE06 MONTPELLIER</v>
          </cell>
          <cell r="N1121" t="str">
            <v>Aucune - Livraison Directe par CP</v>
          </cell>
          <cell r="O1121" t="str">
            <v>AH0000034979</v>
          </cell>
        </row>
        <row r="1122">
          <cell r="A1122" t="str">
            <v>ARTENAY</v>
          </cell>
          <cell r="B1122" t="str">
            <v>MIDI PYRENEES-LANGUEDOC</v>
          </cell>
          <cell r="C1122" t="str">
            <v>026</v>
          </cell>
          <cell r="D1122" t="str">
            <v>194</v>
          </cell>
          <cell r="E1122" t="str">
            <v>CLERMONT L'HERAULT</v>
          </cell>
          <cell r="F1122" t="str">
            <v>0FER 0FER 56146 ATELIER REUNIS</v>
          </cell>
          <cell r="G1122">
            <v>43888</v>
          </cell>
          <cell r="H1122">
            <v>2</v>
          </cell>
          <cell r="I1122">
            <v>82</v>
          </cell>
          <cell r="J1122">
            <v>5.1660000000000004</v>
          </cell>
          <cell r="K1122">
            <v>0</v>
          </cell>
          <cell r="L1122">
            <v>1</v>
          </cell>
          <cell r="M1122" t="str">
            <v>CE06 MONTPELLIER</v>
          </cell>
          <cell r="N1122" t="str">
            <v>Aucune - Livraison Directe par CP</v>
          </cell>
          <cell r="O1122" t="str">
            <v>AH0000035182</v>
          </cell>
        </row>
        <row r="1123">
          <cell r="A1123" t="str">
            <v>ARTENAY</v>
          </cell>
          <cell r="B1123" t="str">
            <v>MIDI PYRENEES-LANGUEDOC</v>
          </cell>
          <cell r="C1123" t="str">
            <v>026</v>
          </cell>
          <cell r="D1123" t="str">
            <v>194</v>
          </cell>
          <cell r="E1123" t="str">
            <v>CLERMONT L'HERAULT</v>
          </cell>
          <cell r="F1123" t="str">
            <v>0FHP 0FHP ENGIE-S_D6_D_Q</v>
          </cell>
          <cell r="G1123">
            <v>43888</v>
          </cell>
          <cell r="H1123">
            <v>1</v>
          </cell>
          <cell r="I1123">
            <v>5</v>
          </cell>
          <cell r="J1123">
            <v>7.3999999999999996E-2</v>
          </cell>
          <cell r="K1123">
            <v>0</v>
          </cell>
          <cell r="L1123">
            <v>1</v>
          </cell>
          <cell r="M1123" t="str">
            <v>CE06 MONTPELLIER</v>
          </cell>
          <cell r="N1123" t="str">
            <v>Aucune - Livraison Directe par CP</v>
          </cell>
          <cell r="O1123" t="str">
            <v>AH0000035182</v>
          </cell>
        </row>
        <row r="1124">
          <cell r="A1124" t="str">
            <v>CORBAS</v>
          </cell>
          <cell r="B1124" t="str">
            <v>MIDI PYRENEES-LANGUEDOC</v>
          </cell>
          <cell r="C1124" t="str">
            <v>026</v>
          </cell>
          <cell r="D1124" t="str">
            <v>194</v>
          </cell>
          <cell r="E1124" t="str">
            <v>CLERMONT L'HERAULT</v>
          </cell>
          <cell r="F1124" t="str">
            <v>0FEC 0FEC S10_SFR_Type2</v>
          </cell>
          <cell r="G1124">
            <v>43887</v>
          </cell>
          <cell r="H1124">
            <v>1</v>
          </cell>
          <cell r="I1124">
            <v>90</v>
          </cell>
          <cell r="J1124">
            <v>0.82799999999999996</v>
          </cell>
          <cell r="K1124">
            <v>2</v>
          </cell>
          <cell r="L1124">
            <v>0</v>
          </cell>
          <cell r="M1124" t="str">
            <v>CE06 MONTPELLIER</v>
          </cell>
          <cell r="N1124" t="str">
            <v>Aucune - Livraison Directe par CP</v>
          </cell>
          <cell r="O1124" t="str">
            <v>KS0000010090</v>
          </cell>
          <cell r="P1124" t="str">
            <v>KS0000010091</v>
          </cell>
        </row>
        <row r="1125">
          <cell r="A1125" t="str">
            <v>CORBAS</v>
          </cell>
          <cell r="B1125" t="str">
            <v>MIDI PYRENEES-LANGUEDOC</v>
          </cell>
          <cell r="C1125" t="str">
            <v>026</v>
          </cell>
          <cell r="D1125" t="str">
            <v>194</v>
          </cell>
          <cell r="E1125" t="str">
            <v>CLERMONT L'HERAULT</v>
          </cell>
          <cell r="F1125" t="str">
            <v>0FGD 0FGD S10_SFR_Type2</v>
          </cell>
          <cell r="G1125">
            <v>43887</v>
          </cell>
          <cell r="H1125">
            <v>1</v>
          </cell>
          <cell r="I1125">
            <v>81</v>
          </cell>
          <cell r="J1125">
            <v>0.75329999999999997</v>
          </cell>
          <cell r="K1125">
            <v>2</v>
          </cell>
          <cell r="L1125">
            <v>0</v>
          </cell>
          <cell r="M1125" t="str">
            <v>CE06 MONTPELLIER</v>
          </cell>
          <cell r="N1125" t="str">
            <v>Aucune - Livraison Directe par CP</v>
          </cell>
          <cell r="O1125" t="str">
            <v>KS0000010090</v>
          </cell>
          <cell r="P1125" t="str">
            <v>KS0000010091</v>
          </cell>
        </row>
        <row r="1126">
          <cell r="A1126" t="str">
            <v>CORBAS</v>
          </cell>
          <cell r="B1126" t="str">
            <v>MIDI PYRENEES-LANGUEDOC</v>
          </cell>
          <cell r="C1126" t="str">
            <v>026</v>
          </cell>
          <cell r="D1126" t="str">
            <v>194</v>
          </cell>
          <cell r="E1126" t="str">
            <v>CLERMONT L'HERAULT</v>
          </cell>
          <cell r="F1126" t="str">
            <v>0FK8 0FK8 S10_SFR_Type2</v>
          </cell>
          <cell r="G1126">
            <v>43887</v>
          </cell>
          <cell r="H1126">
            <v>1</v>
          </cell>
          <cell r="I1126">
            <v>50</v>
          </cell>
          <cell r="J1126">
            <v>0.48499999999999999</v>
          </cell>
          <cell r="K1126">
            <v>2</v>
          </cell>
          <cell r="L1126">
            <v>0</v>
          </cell>
          <cell r="M1126" t="str">
            <v>CE06 MONTPELLIER</v>
          </cell>
          <cell r="N1126" t="str">
            <v>Aucune - Livraison Directe par CP</v>
          </cell>
          <cell r="O1126" t="str">
            <v>KS0000010090</v>
          </cell>
          <cell r="P1126" t="str">
            <v>KS0000010091</v>
          </cell>
        </row>
        <row r="1127">
          <cell r="A1127" t="str">
            <v>ARTENAY</v>
          </cell>
          <cell r="B1127" t="str">
            <v>MIDI PYRENEES-LANGUEDOC</v>
          </cell>
          <cell r="C1127" t="str">
            <v>045</v>
          </cell>
          <cell r="D1127" t="str">
            <v>045</v>
          </cell>
          <cell r="E1127" t="str">
            <v>PERPIGNAN</v>
          </cell>
          <cell r="F1127" t="str">
            <v>0F53 0F53 ALINEA</v>
          </cell>
          <cell r="G1127">
            <v>43882</v>
          </cell>
          <cell r="H1127">
            <v>76</v>
          </cell>
          <cell r="I1127">
            <v>258</v>
          </cell>
          <cell r="J1127">
            <v>78.69</v>
          </cell>
          <cell r="K1127">
            <v>0</v>
          </cell>
          <cell r="L1127">
            <v>1</v>
          </cell>
          <cell r="M1127" t="str">
            <v>CE06 MONTPELLIER</v>
          </cell>
          <cell r="N1127" t="str">
            <v>Aucune - Livraison Directe par CP</v>
          </cell>
          <cell r="O1127" t="str">
            <v>AH0000034605</v>
          </cell>
        </row>
        <row r="1128">
          <cell r="A1128" t="str">
            <v>ARTENAY</v>
          </cell>
          <cell r="B1128" t="str">
            <v>MIDI PYRENEES-LANGUEDOC</v>
          </cell>
          <cell r="C1128" t="str">
            <v>045</v>
          </cell>
          <cell r="D1128" t="str">
            <v>045</v>
          </cell>
          <cell r="E1128" t="str">
            <v>PERPIGNAN</v>
          </cell>
          <cell r="F1128" t="str">
            <v>0EBF 0EBF 192500 HOME SHOPPING M6 BOUTIQUE FEVRIER 2020</v>
          </cell>
          <cell r="G1128">
            <v>43889</v>
          </cell>
          <cell r="H1128">
            <v>23</v>
          </cell>
          <cell r="I1128">
            <v>645</v>
          </cell>
          <cell r="J1128">
            <v>51.6</v>
          </cell>
          <cell r="K1128">
            <v>0</v>
          </cell>
          <cell r="L1128">
            <v>1</v>
          </cell>
          <cell r="M1128" t="str">
            <v>CE06 MONTPELLIER</v>
          </cell>
          <cell r="N1128" t="str">
            <v>Aucune - Livraison Directe par CP</v>
          </cell>
          <cell r="O1128" t="str">
            <v>AH0000034971</v>
          </cell>
        </row>
        <row r="1129">
          <cell r="A1129" t="str">
            <v>ARTENAY</v>
          </cell>
          <cell r="B1129" t="str">
            <v>MIDI PYRENEES-LANGUEDOC</v>
          </cell>
          <cell r="C1129" t="str">
            <v>045</v>
          </cell>
          <cell r="D1129" t="str">
            <v>045</v>
          </cell>
          <cell r="E1129" t="str">
            <v>PERPIGNAN</v>
          </cell>
          <cell r="F1129" t="str">
            <v>0F79 0F79 DESBOUIS GRESIL 70132081</v>
          </cell>
          <cell r="G1129">
            <v>43889</v>
          </cell>
          <cell r="H1129">
            <v>29</v>
          </cell>
          <cell r="I1129">
            <v>562</v>
          </cell>
          <cell r="J1129">
            <v>42.712000000000003</v>
          </cell>
          <cell r="K1129">
            <v>0</v>
          </cell>
          <cell r="L1129">
            <v>1</v>
          </cell>
          <cell r="M1129" t="str">
            <v>CE06 MONTPELLIER</v>
          </cell>
          <cell r="N1129" t="str">
            <v>Aucune - Livraison Directe par CP</v>
          </cell>
          <cell r="O1129" t="str">
            <v>AH0000034971</v>
          </cell>
        </row>
        <row r="1130">
          <cell r="A1130" t="str">
            <v>ARTENAY</v>
          </cell>
          <cell r="B1130" t="str">
            <v>MIDI PYRENEES-LANGUEDOC</v>
          </cell>
          <cell r="C1130" t="str">
            <v>045</v>
          </cell>
          <cell r="D1130" t="str">
            <v>045</v>
          </cell>
          <cell r="E1130" t="str">
            <v>PERPIGNAN</v>
          </cell>
          <cell r="F1130" t="str">
            <v>0F7B 0F7B DESBOUIS GRESIL_LOT1_70132091</v>
          </cell>
          <cell r="G1130">
            <v>43889</v>
          </cell>
          <cell r="H1130">
            <v>3</v>
          </cell>
          <cell r="I1130">
            <v>103</v>
          </cell>
          <cell r="J1130">
            <v>7.8280000000000003</v>
          </cell>
          <cell r="K1130">
            <v>0</v>
          </cell>
          <cell r="L1130">
            <v>1</v>
          </cell>
          <cell r="M1130" t="str">
            <v>CE06 MONTPELLIER</v>
          </cell>
          <cell r="N1130" t="str">
            <v>Aucune - Livraison Directe par CP</v>
          </cell>
          <cell r="O1130" t="str">
            <v>AH0000034971</v>
          </cell>
        </row>
        <row r="1131">
          <cell r="A1131" t="str">
            <v>ARTENAY</v>
          </cell>
          <cell r="B1131" t="str">
            <v>MIDI PYRENEES-LANGUEDOC</v>
          </cell>
          <cell r="C1131" t="str">
            <v>045</v>
          </cell>
          <cell r="D1131" t="str">
            <v>045</v>
          </cell>
          <cell r="E1131" t="str">
            <v>PERPIGNAN</v>
          </cell>
          <cell r="F1131" t="str">
            <v>0F7C 0F7C DESBOUIS GRESIL_LOT2_70132091</v>
          </cell>
          <cell r="G1131">
            <v>43889</v>
          </cell>
          <cell r="H1131">
            <v>21</v>
          </cell>
          <cell r="I1131">
            <v>439</v>
          </cell>
          <cell r="J1131">
            <v>29.413</v>
          </cell>
          <cell r="K1131">
            <v>0</v>
          </cell>
          <cell r="L1131">
            <v>1</v>
          </cell>
          <cell r="M1131" t="str">
            <v>CE06 MONTPELLIER</v>
          </cell>
          <cell r="N1131" t="str">
            <v>Aucune - Livraison Directe par CP</v>
          </cell>
          <cell r="O1131" t="str">
            <v>AH0000034971</v>
          </cell>
        </row>
        <row r="1132">
          <cell r="A1132" t="str">
            <v>ARTENAY</v>
          </cell>
          <cell r="B1132" t="str">
            <v>MIDI PYRENEES-LANGUEDOC</v>
          </cell>
          <cell r="C1132" t="str">
            <v>045</v>
          </cell>
          <cell r="D1132" t="str">
            <v>045</v>
          </cell>
          <cell r="E1132" t="str">
            <v>PERPIGNAN</v>
          </cell>
          <cell r="F1132" t="str">
            <v>0F7D 0F7D DESBOUIS GRESIL 70132107</v>
          </cell>
          <cell r="G1132">
            <v>43889</v>
          </cell>
          <cell r="H1132">
            <v>28</v>
          </cell>
          <cell r="I1132">
            <v>551</v>
          </cell>
          <cell r="J1132">
            <v>41.875999999999998</v>
          </cell>
          <cell r="K1132">
            <v>0</v>
          </cell>
          <cell r="L1132">
            <v>1</v>
          </cell>
          <cell r="M1132" t="str">
            <v>CE06 MONTPELLIER</v>
          </cell>
          <cell r="N1132" t="str">
            <v>Aucune - Livraison Directe par CP</v>
          </cell>
          <cell r="O1132" t="str">
            <v>AH0000034971</v>
          </cell>
        </row>
        <row r="1133">
          <cell r="A1133" t="str">
            <v>ARTENAY</v>
          </cell>
          <cell r="B1133" t="str">
            <v>MIDI PYRENEES-LANGUEDOC</v>
          </cell>
          <cell r="C1133" t="str">
            <v>045</v>
          </cell>
          <cell r="D1133" t="str">
            <v>045</v>
          </cell>
          <cell r="E1133" t="str">
            <v>PERPIGNAN</v>
          </cell>
          <cell r="F1133" t="str">
            <v>0FER 0FER 56146 ATELIER REUNIS</v>
          </cell>
          <cell r="G1133">
            <v>43888</v>
          </cell>
          <cell r="H1133">
            <v>61</v>
          </cell>
          <cell r="I1133">
            <v>1261</v>
          </cell>
          <cell r="J1133">
            <v>79.442999999999998</v>
          </cell>
          <cell r="K1133">
            <v>0</v>
          </cell>
          <cell r="L1133">
            <v>1</v>
          </cell>
          <cell r="M1133" t="str">
            <v>CE06 MONTPELLIER</v>
          </cell>
          <cell r="N1133" t="str">
            <v>Aucune - Livraison Directe par CP</v>
          </cell>
          <cell r="O1133" t="str">
            <v>AH0000035185</v>
          </cell>
        </row>
        <row r="1134">
          <cell r="A1134" t="str">
            <v>ARTENAY</v>
          </cell>
          <cell r="B1134" t="str">
            <v>MIDI PYRENEES-LANGUEDOC</v>
          </cell>
          <cell r="C1134" t="str">
            <v>045</v>
          </cell>
          <cell r="D1134" t="str">
            <v>045</v>
          </cell>
          <cell r="E1134" t="str">
            <v>PERPIGNAN</v>
          </cell>
          <cell r="F1134" t="str">
            <v>0FHP 0FHP ENGIE-S_D6_D_Q</v>
          </cell>
          <cell r="G1134">
            <v>43888</v>
          </cell>
          <cell r="H1134">
            <v>1</v>
          </cell>
          <cell r="I1134">
            <v>31</v>
          </cell>
          <cell r="J1134">
            <v>0.45879999999999999</v>
          </cell>
          <cell r="K1134">
            <v>0</v>
          </cell>
          <cell r="L1134">
            <v>1</v>
          </cell>
          <cell r="M1134" t="str">
            <v>CE06 MONTPELLIER</v>
          </cell>
          <cell r="N1134" t="str">
            <v>Aucune - Livraison Directe par CP</v>
          </cell>
          <cell r="O1134" t="str">
            <v>AH0000035185</v>
          </cell>
        </row>
        <row r="1135">
          <cell r="A1135" t="str">
            <v>CORBAS</v>
          </cell>
          <cell r="B1135" t="str">
            <v>MIDI PYRENEES-LANGUEDOC</v>
          </cell>
          <cell r="C1135" t="str">
            <v>045</v>
          </cell>
          <cell r="D1135" t="str">
            <v>045</v>
          </cell>
          <cell r="E1135" t="str">
            <v>PERPIGNAN</v>
          </cell>
          <cell r="F1135" t="str">
            <v>0FEC 0FEC S10_SFR_Type2</v>
          </cell>
          <cell r="G1135">
            <v>43887</v>
          </cell>
          <cell r="H1135">
            <v>2</v>
          </cell>
          <cell r="I1135">
            <v>423</v>
          </cell>
          <cell r="J1135">
            <v>3.8915999999999999</v>
          </cell>
          <cell r="K1135">
            <v>2</v>
          </cell>
          <cell r="L1135">
            <v>0</v>
          </cell>
          <cell r="M1135" t="str">
            <v>CE06 MONTPELLIER</v>
          </cell>
          <cell r="N1135" t="str">
            <v>Aucune - Livraison Directe par CP</v>
          </cell>
          <cell r="O1135" t="str">
            <v>KS0000010103</v>
          </cell>
          <cell r="P1135" t="str">
            <v>KS0000010104</v>
          </cell>
        </row>
        <row r="1136">
          <cell r="A1136" t="str">
            <v>CORBAS</v>
          </cell>
          <cell r="B1136" t="str">
            <v>MIDI PYRENEES-LANGUEDOC</v>
          </cell>
          <cell r="C1136" t="str">
            <v>045</v>
          </cell>
          <cell r="D1136" t="str">
            <v>045</v>
          </cell>
          <cell r="E1136" t="str">
            <v>PERPIGNAN</v>
          </cell>
          <cell r="F1136" t="str">
            <v>0FGD 0FGD S10_SFR_Type2</v>
          </cell>
          <cell r="G1136">
            <v>43887</v>
          </cell>
          <cell r="H1136">
            <v>2</v>
          </cell>
          <cell r="I1136">
            <v>417</v>
          </cell>
          <cell r="J1136">
            <v>3.8780999999999999</v>
          </cell>
          <cell r="K1136">
            <v>2</v>
          </cell>
          <cell r="L1136">
            <v>0</v>
          </cell>
          <cell r="M1136" t="str">
            <v>CE06 MONTPELLIER</v>
          </cell>
          <cell r="N1136" t="str">
            <v>Aucune - Livraison Directe par CP</v>
          </cell>
          <cell r="O1136" t="str">
            <v>KS0000010103</v>
          </cell>
          <cell r="P1136" t="str">
            <v>KS0000010104</v>
          </cell>
        </row>
        <row r="1137">
          <cell r="A1137" t="str">
            <v>CORBAS</v>
          </cell>
          <cell r="B1137" t="str">
            <v>MIDI PYRENEES-LANGUEDOC</v>
          </cell>
          <cell r="C1137" t="str">
            <v>045</v>
          </cell>
          <cell r="D1137" t="str">
            <v>045</v>
          </cell>
          <cell r="E1137" t="str">
            <v>PERPIGNAN</v>
          </cell>
          <cell r="F1137" t="str">
            <v>0FK8 0FK8 S10_SFR_Type2</v>
          </cell>
          <cell r="G1137">
            <v>43887</v>
          </cell>
          <cell r="H1137">
            <v>1</v>
          </cell>
          <cell r="I1137">
            <v>272</v>
          </cell>
          <cell r="J1137">
            <v>2.6383999999999999</v>
          </cell>
          <cell r="K1137">
            <v>2</v>
          </cell>
          <cell r="L1137">
            <v>0</v>
          </cell>
          <cell r="M1137" t="str">
            <v>CE06 MONTPELLIER</v>
          </cell>
          <cell r="N1137" t="str">
            <v>Aucune - Livraison Directe par CP</v>
          </cell>
          <cell r="O1137" t="str">
            <v>KS0000010103</v>
          </cell>
          <cell r="P1137" t="str">
            <v>KS0000010104</v>
          </cell>
        </row>
        <row r="1138">
          <cell r="A1138" t="str">
            <v>ARTENAY</v>
          </cell>
          <cell r="B1138" t="str">
            <v>MIDI PYRENEES-LANGUEDOC</v>
          </cell>
          <cell r="C1138" t="str">
            <v>045</v>
          </cell>
          <cell r="D1138" t="str">
            <v>065</v>
          </cell>
          <cell r="E1138" t="str">
            <v>LE BOULOU</v>
          </cell>
          <cell r="F1138" t="str">
            <v>0F53 0F53 ALINEA</v>
          </cell>
          <cell r="G1138">
            <v>43882</v>
          </cell>
          <cell r="H1138">
            <v>32</v>
          </cell>
          <cell r="I1138">
            <v>96</v>
          </cell>
          <cell r="J1138">
            <v>29.28</v>
          </cell>
          <cell r="K1138">
            <v>2</v>
          </cell>
          <cell r="L1138">
            <v>0</v>
          </cell>
          <cell r="M1138" t="str">
            <v>CE06 MONTPELLIER</v>
          </cell>
          <cell r="N1138" t="str">
            <v>A livrer de ADX 045 - PERPIGNAN vers 065 - LE BOULOU</v>
          </cell>
          <cell r="O1138" t="str">
            <v>AH0000034614</v>
          </cell>
          <cell r="P1138" t="str">
            <v>AH0000034613</v>
          </cell>
        </row>
        <row r="1139">
          <cell r="A1139" t="str">
            <v>ARTENAY</v>
          </cell>
          <cell r="B1139" t="str">
            <v>MIDI PYRENEES-LANGUEDOC</v>
          </cell>
          <cell r="C1139" t="str">
            <v>045</v>
          </cell>
          <cell r="D1139" t="str">
            <v>065</v>
          </cell>
          <cell r="E1139" t="str">
            <v>LE BOULOU</v>
          </cell>
          <cell r="F1139" t="str">
            <v>0EBF 0EBF 192500 HOME SHOPPING M6 BOUTIQUE FEVRIER 2020</v>
          </cell>
          <cell r="G1139">
            <v>43889</v>
          </cell>
          <cell r="H1139">
            <v>6</v>
          </cell>
          <cell r="I1139">
            <v>206</v>
          </cell>
          <cell r="J1139">
            <v>16.48</v>
          </cell>
          <cell r="K1139">
            <v>2</v>
          </cell>
          <cell r="L1139">
            <v>0</v>
          </cell>
          <cell r="M1139" t="str">
            <v>CE06 MONTPELLIER</v>
          </cell>
          <cell r="N1139" t="str">
            <v>A livrer de ADX 045 - PERPIGNAN vers 065 - LE BOULOU</v>
          </cell>
          <cell r="O1139" t="str">
            <v>AH0000034977</v>
          </cell>
          <cell r="P1139" t="str">
            <v>AH0000034978</v>
          </cell>
        </row>
        <row r="1140">
          <cell r="A1140" t="str">
            <v>ARTENAY</v>
          </cell>
          <cell r="B1140" t="str">
            <v>MIDI PYRENEES-LANGUEDOC</v>
          </cell>
          <cell r="C1140" t="str">
            <v>045</v>
          </cell>
          <cell r="D1140" t="str">
            <v>065</v>
          </cell>
          <cell r="E1140" t="str">
            <v>LE BOULOU</v>
          </cell>
          <cell r="F1140" t="str">
            <v>0F79 0F79 DESBOUIS GRESIL 70132081</v>
          </cell>
          <cell r="G1140">
            <v>43889</v>
          </cell>
          <cell r="H1140">
            <v>3</v>
          </cell>
          <cell r="I1140">
            <v>91</v>
          </cell>
          <cell r="J1140">
            <v>6.9160000000000004</v>
          </cell>
          <cell r="K1140">
            <v>2</v>
          </cell>
          <cell r="L1140">
            <v>0</v>
          </cell>
          <cell r="M1140" t="str">
            <v>CE06 MONTPELLIER</v>
          </cell>
          <cell r="N1140" t="str">
            <v>A livrer de ADX 045 - PERPIGNAN vers 065 - LE BOULOU</v>
          </cell>
          <cell r="O1140" t="str">
            <v>AH0000034977</v>
          </cell>
          <cell r="P1140" t="str">
            <v>AH0000034978</v>
          </cell>
        </row>
        <row r="1141">
          <cell r="A1141" t="str">
            <v>ARTENAY</v>
          </cell>
          <cell r="B1141" t="str">
            <v>MIDI PYRENEES-LANGUEDOC</v>
          </cell>
          <cell r="C1141" t="str">
            <v>045</v>
          </cell>
          <cell r="D1141" t="str">
            <v>065</v>
          </cell>
          <cell r="E1141" t="str">
            <v>LE BOULOU</v>
          </cell>
          <cell r="F1141" t="str">
            <v>0F7B 0F7B DESBOUIS GRESIL_LOT1_70132091</v>
          </cell>
          <cell r="G1141">
            <v>43889</v>
          </cell>
          <cell r="H1141">
            <v>1</v>
          </cell>
          <cell r="I1141">
            <v>12</v>
          </cell>
          <cell r="J1141">
            <v>0.91200000000000003</v>
          </cell>
          <cell r="K1141">
            <v>2</v>
          </cell>
          <cell r="L1141">
            <v>0</v>
          </cell>
          <cell r="M1141" t="str">
            <v>CE06 MONTPELLIER</v>
          </cell>
          <cell r="N1141" t="str">
            <v>A livrer de ADX 045 - PERPIGNAN vers 065 - LE BOULOU</v>
          </cell>
          <cell r="O1141" t="str">
            <v>AH0000034977</v>
          </cell>
          <cell r="P1141" t="str">
            <v>AH0000034978</v>
          </cell>
        </row>
        <row r="1142">
          <cell r="A1142" t="str">
            <v>ARTENAY</v>
          </cell>
          <cell r="B1142" t="str">
            <v>MIDI PYRENEES-LANGUEDOC</v>
          </cell>
          <cell r="C1142" t="str">
            <v>045</v>
          </cell>
          <cell r="D1142" t="str">
            <v>065</v>
          </cell>
          <cell r="E1142" t="str">
            <v>LE BOULOU</v>
          </cell>
          <cell r="F1142" t="str">
            <v>0F7C 0F7C DESBOUIS GRESIL_LOT2_70132091</v>
          </cell>
          <cell r="G1142">
            <v>43889</v>
          </cell>
          <cell r="H1142">
            <v>2</v>
          </cell>
          <cell r="I1142">
            <v>70</v>
          </cell>
          <cell r="J1142">
            <v>4.6900000000000004</v>
          </cell>
          <cell r="K1142">
            <v>2</v>
          </cell>
          <cell r="L1142">
            <v>0</v>
          </cell>
          <cell r="M1142" t="str">
            <v>CE06 MONTPELLIER</v>
          </cell>
          <cell r="N1142" t="str">
            <v>A livrer de ADX 045 - PERPIGNAN vers 065 - LE BOULOU</v>
          </cell>
          <cell r="O1142" t="str">
            <v>AH0000034977</v>
          </cell>
          <cell r="P1142" t="str">
            <v>AH0000034978</v>
          </cell>
        </row>
        <row r="1143">
          <cell r="A1143" t="str">
            <v>ARTENAY</v>
          </cell>
          <cell r="B1143" t="str">
            <v>MIDI PYRENEES-LANGUEDOC</v>
          </cell>
          <cell r="C1143" t="str">
            <v>045</v>
          </cell>
          <cell r="D1143" t="str">
            <v>065</v>
          </cell>
          <cell r="E1143" t="str">
            <v>LE BOULOU</v>
          </cell>
          <cell r="F1143" t="str">
            <v>0F7D 0F7D DESBOUIS GRESIL 70132107</v>
          </cell>
          <cell r="G1143">
            <v>43889</v>
          </cell>
          <cell r="H1143">
            <v>4</v>
          </cell>
          <cell r="I1143">
            <v>91</v>
          </cell>
          <cell r="J1143">
            <v>6.9160000000000004</v>
          </cell>
          <cell r="K1143">
            <v>2</v>
          </cell>
          <cell r="L1143">
            <v>0</v>
          </cell>
          <cell r="M1143" t="str">
            <v>CE06 MONTPELLIER</v>
          </cell>
          <cell r="N1143" t="str">
            <v>A livrer de ADX 045 - PERPIGNAN vers 065 - LE BOULOU</v>
          </cell>
          <cell r="O1143" t="str">
            <v>AH0000034977</v>
          </cell>
          <cell r="P1143" t="str">
            <v>AH0000034978</v>
          </cell>
        </row>
        <row r="1144">
          <cell r="A1144" t="str">
            <v>ARTENAY</v>
          </cell>
          <cell r="B1144" t="str">
            <v>MIDI PYRENEES-LANGUEDOC</v>
          </cell>
          <cell r="C1144" t="str">
            <v>045</v>
          </cell>
          <cell r="D1144" t="str">
            <v>065</v>
          </cell>
          <cell r="E1144" t="str">
            <v>LE BOULOU</v>
          </cell>
          <cell r="F1144" t="str">
            <v>0FER 0FER 56146 ATELIER REUNIS</v>
          </cell>
          <cell r="G1144">
            <v>43888</v>
          </cell>
          <cell r="H1144">
            <v>15</v>
          </cell>
          <cell r="I1144">
            <v>371</v>
          </cell>
          <cell r="J1144">
            <v>23.373000000000001</v>
          </cell>
          <cell r="K1144">
            <v>0</v>
          </cell>
          <cell r="L1144">
            <v>1</v>
          </cell>
          <cell r="M1144" t="str">
            <v>CE06 MONTPELLIER</v>
          </cell>
          <cell r="N1144" t="str">
            <v>A livrer de ADX 045 - PERPIGNAN vers 065 - LE BOULOU</v>
          </cell>
          <cell r="O1144" t="str">
            <v>AH0000035185</v>
          </cell>
        </row>
        <row r="1145">
          <cell r="A1145" t="str">
            <v>ARTENAY</v>
          </cell>
          <cell r="B1145" t="str">
            <v>MIDI PYRENEES-LANGUEDOC</v>
          </cell>
          <cell r="C1145" t="str">
            <v>045</v>
          </cell>
          <cell r="D1145" t="str">
            <v>065</v>
          </cell>
          <cell r="E1145" t="str">
            <v>LE BOULOU</v>
          </cell>
          <cell r="F1145" t="str">
            <v>0FHP 0FHP ENGIE-S_D6_D_Q</v>
          </cell>
          <cell r="G1145">
            <v>43888</v>
          </cell>
          <cell r="H1145">
            <v>1</v>
          </cell>
          <cell r="I1145">
            <v>3</v>
          </cell>
          <cell r="J1145">
            <v>4.4400000000000002E-2</v>
          </cell>
          <cell r="K1145">
            <v>0</v>
          </cell>
          <cell r="L1145">
            <v>1</v>
          </cell>
          <cell r="M1145" t="str">
            <v>CE06 MONTPELLIER</v>
          </cell>
          <cell r="N1145" t="str">
            <v>A livrer de ADX 045 - PERPIGNAN vers 065 - LE BOULOU</v>
          </cell>
          <cell r="O1145" t="str">
            <v>AH0000035185</v>
          </cell>
        </row>
        <row r="1146">
          <cell r="A1146" t="str">
            <v>CORBAS</v>
          </cell>
          <cell r="B1146" t="str">
            <v>MIDI PYRENEES-LANGUEDOC</v>
          </cell>
          <cell r="C1146" t="str">
            <v>045</v>
          </cell>
          <cell r="D1146" t="str">
            <v>065</v>
          </cell>
          <cell r="E1146" t="str">
            <v>LE BOULOU</v>
          </cell>
          <cell r="F1146" t="str">
            <v>0FEC 0FEC S10_SFR_Type2</v>
          </cell>
          <cell r="G1146">
            <v>43887</v>
          </cell>
          <cell r="H1146">
            <v>1</v>
          </cell>
          <cell r="I1146">
            <v>168</v>
          </cell>
          <cell r="J1146">
            <v>1.5456000000000001</v>
          </cell>
          <cell r="K1146">
            <v>2</v>
          </cell>
          <cell r="L1146">
            <v>0</v>
          </cell>
          <cell r="M1146" t="str">
            <v>CE06 MONTPELLIER</v>
          </cell>
          <cell r="N1146" t="str">
            <v>A livrer de ADX 045 - PERPIGNAN vers 065 - LE BOULOU</v>
          </cell>
          <cell r="O1146" t="str">
            <v>KS0000010103</v>
          </cell>
          <cell r="P1146" t="str">
            <v>KS0000010104</v>
          </cell>
        </row>
        <row r="1147">
          <cell r="A1147" t="str">
            <v>CORBAS</v>
          </cell>
          <cell r="B1147" t="str">
            <v>MIDI PYRENEES-LANGUEDOC</v>
          </cell>
          <cell r="C1147" t="str">
            <v>045</v>
          </cell>
          <cell r="D1147" t="str">
            <v>065</v>
          </cell>
          <cell r="E1147" t="str">
            <v>LE BOULOU</v>
          </cell>
          <cell r="F1147" t="str">
            <v>0FGD 0FGD S10_SFR_Type2</v>
          </cell>
          <cell r="G1147">
            <v>43887</v>
          </cell>
          <cell r="H1147">
            <v>1</v>
          </cell>
          <cell r="I1147">
            <v>137</v>
          </cell>
          <cell r="J1147">
            <v>1.2741</v>
          </cell>
          <cell r="K1147">
            <v>2</v>
          </cell>
          <cell r="L1147">
            <v>0</v>
          </cell>
          <cell r="M1147" t="str">
            <v>CE06 MONTPELLIER</v>
          </cell>
          <cell r="N1147" t="str">
            <v>A livrer de ADX 045 - PERPIGNAN vers 065 - LE BOULOU</v>
          </cell>
          <cell r="O1147" t="str">
            <v>KS0000010103</v>
          </cell>
          <cell r="P1147" t="str">
            <v>KS0000010104</v>
          </cell>
        </row>
        <row r="1148">
          <cell r="A1148" t="str">
            <v>CORBAS</v>
          </cell>
          <cell r="B1148" t="str">
            <v>MIDI PYRENEES-LANGUEDOC</v>
          </cell>
          <cell r="C1148" t="str">
            <v>045</v>
          </cell>
          <cell r="D1148" t="str">
            <v>065</v>
          </cell>
          <cell r="E1148" t="str">
            <v>LE BOULOU</v>
          </cell>
          <cell r="F1148" t="str">
            <v>0FK8 0FK8 S10_SFR_Type2</v>
          </cell>
          <cell r="G1148">
            <v>43887</v>
          </cell>
          <cell r="H1148">
            <v>1</v>
          </cell>
          <cell r="I1148">
            <v>88</v>
          </cell>
          <cell r="J1148">
            <v>0.85360000000000003</v>
          </cell>
          <cell r="K1148">
            <v>2</v>
          </cell>
          <cell r="L1148">
            <v>0</v>
          </cell>
          <cell r="M1148" t="str">
            <v>CE06 MONTPELLIER</v>
          </cell>
          <cell r="N1148" t="str">
            <v>A livrer de ADX 045 - PERPIGNAN vers 065 - LE BOULOU</v>
          </cell>
          <cell r="O1148" t="str">
            <v>KS0000010103</v>
          </cell>
          <cell r="P1148" t="str">
            <v>KS0000010104</v>
          </cell>
        </row>
        <row r="1149">
          <cell r="A1149" t="str">
            <v>ARTENAY</v>
          </cell>
          <cell r="B1149" t="str">
            <v>MIDI PYRENEES-LANGUEDOC</v>
          </cell>
          <cell r="C1149" t="str">
            <v>310</v>
          </cell>
          <cell r="D1149" t="str">
            <v>310</v>
          </cell>
          <cell r="E1149" t="str">
            <v>RODEZ</v>
          </cell>
          <cell r="F1149" t="str">
            <v>0F53 0F53 ALINEA</v>
          </cell>
          <cell r="G1149">
            <v>43882</v>
          </cell>
          <cell r="H1149">
            <v>70</v>
          </cell>
          <cell r="I1149">
            <v>230</v>
          </cell>
          <cell r="J1149">
            <v>70.150000000000006</v>
          </cell>
          <cell r="K1149">
            <v>0</v>
          </cell>
          <cell r="L1149">
            <v>1</v>
          </cell>
          <cell r="M1149" t="str">
            <v>CE05 TOULOUSE</v>
          </cell>
          <cell r="N1149" t="str">
            <v>Aucune - Livraison Directe par CP</v>
          </cell>
          <cell r="O1149" t="str">
            <v>AH0000034622</v>
          </cell>
        </row>
        <row r="1150">
          <cell r="A1150" t="str">
            <v>ARTENAY</v>
          </cell>
          <cell r="B1150" t="str">
            <v>MIDI PYRENEES-LANGUEDOC</v>
          </cell>
          <cell r="C1150" t="str">
            <v>310</v>
          </cell>
          <cell r="D1150" t="str">
            <v>310</v>
          </cell>
          <cell r="E1150" t="str">
            <v>RODEZ</v>
          </cell>
          <cell r="F1150" t="str">
            <v>0EBF 0EBF 192500 HOME SHOPPING M6 BOUTIQUE FEVRIER 2020</v>
          </cell>
          <cell r="G1150">
            <v>43889</v>
          </cell>
          <cell r="H1150">
            <v>6</v>
          </cell>
          <cell r="I1150">
            <v>167</v>
          </cell>
          <cell r="J1150">
            <v>13.36</v>
          </cell>
          <cell r="K1150">
            <v>0</v>
          </cell>
          <cell r="L1150">
            <v>1</v>
          </cell>
          <cell r="M1150" t="str">
            <v>CE05 TOULOUSE</v>
          </cell>
          <cell r="N1150" t="str">
            <v>Aucune - Livraison Directe par CP</v>
          </cell>
          <cell r="O1150" t="str">
            <v>AH0000034984</v>
          </cell>
        </row>
        <row r="1151">
          <cell r="A1151" t="str">
            <v>ARTENAY</v>
          </cell>
          <cell r="B1151" t="str">
            <v>MIDI PYRENEES-LANGUEDOC</v>
          </cell>
          <cell r="C1151" t="str">
            <v>310</v>
          </cell>
          <cell r="D1151" t="str">
            <v>310</v>
          </cell>
          <cell r="E1151" t="str">
            <v>RODEZ</v>
          </cell>
          <cell r="F1151" t="str">
            <v>0F79 0F79 DESBOUIS GRESIL 70132081</v>
          </cell>
          <cell r="G1151">
            <v>43889</v>
          </cell>
          <cell r="H1151">
            <v>10</v>
          </cell>
          <cell r="I1151">
            <v>229</v>
          </cell>
          <cell r="J1151">
            <v>17.404</v>
          </cell>
          <cell r="K1151">
            <v>0</v>
          </cell>
          <cell r="L1151">
            <v>1</v>
          </cell>
          <cell r="M1151" t="str">
            <v>CE05 TOULOUSE</v>
          </cell>
          <cell r="N1151" t="str">
            <v>Aucune - Livraison Directe par CP</v>
          </cell>
          <cell r="O1151" t="str">
            <v>AH0000034984</v>
          </cell>
        </row>
        <row r="1152">
          <cell r="A1152" t="str">
            <v>ARTENAY</v>
          </cell>
          <cell r="B1152" t="str">
            <v>MIDI PYRENEES-LANGUEDOC</v>
          </cell>
          <cell r="C1152" t="str">
            <v>310</v>
          </cell>
          <cell r="D1152" t="str">
            <v>310</v>
          </cell>
          <cell r="E1152" t="str">
            <v>RODEZ</v>
          </cell>
          <cell r="F1152" t="str">
            <v>0F7B 0F7B DESBOUIS GRESIL_LOT1_70132091</v>
          </cell>
          <cell r="G1152">
            <v>43889</v>
          </cell>
          <cell r="H1152">
            <v>1</v>
          </cell>
          <cell r="I1152">
            <v>34</v>
          </cell>
          <cell r="J1152">
            <v>2.5840000000000001</v>
          </cell>
          <cell r="K1152">
            <v>0</v>
          </cell>
          <cell r="L1152">
            <v>1</v>
          </cell>
          <cell r="M1152" t="str">
            <v>CE05 TOULOUSE</v>
          </cell>
          <cell r="N1152" t="str">
            <v>Aucune - Livraison Directe par CP</v>
          </cell>
          <cell r="O1152" t="str">
            <v>AH0000034984</v>
          </cell>
        </row>
        <row r="1153">
          <cell r="A1153" t="str">
            <v>ARTENAY</v>
          </cell>
          <cell r="B1153" t="str">
            <v>MIDI PYRENEES-LANGUEDOC</v>
          </cell>
          <cell r="C1153" t="str">
            <v>310</v>
          </cell>
          <cell r="D1153" t="str">
            <v>310</v>
          </cell>
          <cell r="E1153" t="str">
            <v>RODEZ</v>
          </cell>
          <cell r="F1153" t="str">
            <v>0F7C 0F7C DESBOUIS GRESIL_LOT2_70132091</v>
          </cell>
          <cell r="G1153">
            <v>43889</v>
          </cell>
          <cell r="H1153">
            <v>8</v>
          </cell>
          <cell r="I1153">
            <v>193</v>
          </cell>
          <cell r="J1153">
            <v>12.930999999999999</v>
          </cell>
          <cell r="K1153">
            <v>0</v>
          </cell>
          <cell r="L1153">
            <v>1</v>
          </cell>
          <cell r="M1153" t="str">
            <v>CE05 TOULOUSE</v>
          </cell>
          <cell r="N1153" t="str">
            <v>Aucune - Livraison Directe par CP</v>
          </cell>
          <cell r="O1153" t="str">
            <v>AH0000034984</v>
          </cell>
        </row>
        <row r="1154">
          <cell r="A1154" t="str">
            <v>ARTENAY</v>
          </cell>
          <cell r="B1154" t="str">
            <v>MIDI PYRENEES-LANGUEDOC</v>
          </cell>
          <cell r="C1154" t="str">
            <v>310</v>
          </cell>
          <cell r="D1154" t="str">
            <v>310</v>
          </cell>
          <cell r="E1154" t="str">
            <v>RODEZ</v>
          </cell>
          <cell r="F1154" t="str">
            <v>0F7D 0F7D DESBOUIS GRESIL 70132107</v>
          </cell>
          <cell r="G1154">
            <v>43889</v>
          </cell>
          <cell r="H1154">
            <v>12</v>
          </cell>
          <cell r="I1154">
            <v>240</v>
          </cell>
          <cell r="J1154">
            <v>18.239999999999998</v>
          </cell>
          <cell r="K1154">
            <v>0</v>
          </cell>
          <cell r="L1154">
            <v>1</v>
          </cell>
          <cell r="M1154" t="str">
            <v>CE05 TOULOUSE</v>
          </cell>
          <cell r="N1154" t="str">
            <v>Aucune - Livraison Directe par CP</v>
          </cell>
          <cell r="O1154" t="str">
            <v>AH0000034984</v>
          </cell>
        </row>
        <row r="1155">
          <cell r="A1155" t="str">
            <v>ARTENAY</v>
          </cell>
          <cell r="B1155" t="str">
            <v>MIDI PYRENEES-LANGUEDOC</v>
          </cell>
          <cell r="C1155" t="str">
            <v>310</v>
          </cell>
          <cell r="D1155" t="str">
            <v>310</v>
          </cell>
          <cell r="E1155" t="str">
            <v>RODEZ</v>
          </cell>
          <cell r="F1155" t="str">
            <v>0FER 0FER 56146 ATELIER REUNIS</v>
          </cell>
          <cell r="G1155">
            <v>43888</v>
          </cell>
          <cell r="H1155">
            <v>1</v>
          </cell>
          <cell r="I1155">
            <v>24</v>
          </cell>
          <cell r="J1155">
            <v>1.512</v>
          </cell>
          <cell r="K1155">
            <v>1</v>
          </cell>
          <cell r="L1155">
            <v>0</v>
          </cell>
          <cell r="M1155" t="str">
            <v>CE05 TOULOUSE</v>
          </cell>
          <cell r="N1155" t="str">
            <v>Aucune - Livraison Directe par CP</v>
          </cell>
          <cell r="O1155" t="str">
            <v>AH0000035192</v>
          </cell>
        </row>
        <row r="1156">
          <cell r="A1156" t="str">
            <v>ARTENAY</v>
          </cell>
          <cell r="B1156" t="str">
            <v>MIDI PYRENEES-LANGUEDOC</v>
          </cell>
          <cell r="C1156" t="str">
            <v>310</v>
          </cell>
          <cell r="D1156" t="str">
            <v>310</v>
          </cell>
          <cell r="E1156" t="str">
            <v>RODEZ</v>
          </cell>
          <cell r="F1156" t="str">
            <v>0FHP 0FHP ENGIE-S_D6_D_Q</v>
          </cell>
          <cell r="G1156">
            <v>43888</v>
          </cell>
          <cell r="H1156">
            <v>1</v>
          </cell>
          <cell r="I1156">
            <v>14</v>
          </cell>
          <cell r="J1156">
            <v>0.2072</v>
          </cell>
          <cell r="K1156">
            <v>1</v>
          </cell>
          <cell r="L1156">
            <v>0</v>
          </cell>
          <cell r="M1156" t="str">
            <v>CE05 TOULOUSE</v>
          </cell>
          <cell r="N1156" t="str">
            <v>Aucune - Livraison Directe par CP</v>
          </cell>
          <cell r="O1156" t="str">
            <v>AH0000035192</v>
          </cell>
        </row>
        <row r="1157">
          <cell r="A1157" t="str">
            <v>CORBAS</v>
          </cell>
          <cell r="B1157" t="str">
            <v>MIDI PYRENEES-LANGUEDOC</v>
          </cell>
          <cell r="C1157" t="str">
            <v>310</v>
          </cell>
          <cell r="D1157" t="str">
            <v>310</v>
          </cell>
          <cell r="E1157" t="str">
            <v>RODEZ</v>
          </cell>
          <cell r="F1157" t="str">
            <v>0FEC 0FEC S10_SFR_Type2</v>
          </cell>
          <cell r="G1157">
            <v>43887</v>
          </cell>
          <cell r="H1157">
            <v>1</v>
          </cell>
          <cell r="I1157">
            <v>146</v>
          </cell>
          <cell r="J1157">
            <v>1.3431999999999999</v>
          </cell>
          <cell r="K1157">
            <v>1</v>
          </cell>
          <cell r="L1157">
            <v>0</v>
          </cell>
          <cell r="M1157" t="str">
            <v>CE05 TOULOUSE</v>
          </cell>
          <cell r="N1157" t="str">
            <v>Aucune - Livraison Directe par CP</v>
          </cell>
          <cell r="O1157" t="str">
            <v>KS0000010161</v>
          </cell>
        </row>
        <row r="1158">
          <cell r="A1158" t="str">
            <v>CORBAS</v>
          </cell>
          <cell r="B1158" t="str">
            <v>MIDI PYRENEES-LANGUEDOC</v>
          </cell>
          <cell r="C1158" t="str">
            <v>310</v>
          </cell>
          <cell r="D1158" t="str">
            <v>310</v>
          </cell>
          <cell r="E1158" t="str">
            <v>RODEZ</v>
          </cell>
          <cell r="F1158" t="str">
            <v>0FGD 0FGD S10_SFR_Type2</v>
          </cell>
          <cell r="G1158">
            <v>43887</v>
          </cell>
          <cell r="H1158">
            <v>1</v>
          </cell>
          <cell r="I1158">
            <v>125</v>
          </cell>
          <cell r="J1158">
            <v>1.1625000000000001</v>
          </cell>
          <cell r="K1158">
            <v>1</v>
          </cell>
          <cell r="L1158">
            <v>0</v>
          </cell>
          <cell r="M1158" t="str">
            <v>CE05 TOULOUSE</v>
          </cell>
          <cell r="N1158" t="str">
            <v>Aucune - Livraison Directe par CP</v>
          </cell>
          <cell r="O1158" t="str">
            <v>KS0000010161</v>
          </cell>
        </row>
        <row r="1159">
          <cell r="A1159" t="str">
            <v>CORBAS</v>
          </cell>
          <cell r="B1159" t="str">
            <v>MIDI PYRENEES-LANGUEDOC</v>
          </cell>
          <cell r="C1159" t="str">
            <v>310</v>
          </cell>
          <cell r="D1159" t="str">
            <v>310</v>
          </cell>
          <cell r="E1159" t="str">
            <v>RODEZ</v>
          </cell>
          <cell r="F1159" t="str">
            <v>0FK8 0FK8 S10_SFR_Type2</v>
          </cell>
          <cell r="G1159">
            <v>43887</v>
          </cell>
          <cell r="H1159">
            <v>1</v>
          </cell>
          <cell r="I1159">
            <v>77</v>
          </cell>
          <cell r="J1159">
            <v>0.74690000000000001</v>
          </cell>
          <cell r="K1159">
            <v>1</v>
          </cell>
          <cell r="L1159">
            <v>0</v>
          </cell>
          <cell r="M1159" t="str">
            <v>CE05 TOULOUSE</v>
          </cell>
          <cell r="N1159" t="str">
            <v>Aucune - Livraison Directe par CP</v>
          </cell>
          <cell r="O1159" t="str">
            <v>KS0000010161</v>
          </cell>
        </row>
        <row r="1160">
          <cell r="A1160" t="str">
            <v>ARTENAY</v>
          </cell>
          <cell r="B1160" t="str">
            <v>MIDI PYRENEES-LANGUEDOC</v>
          </cell>
          <cell r="C1160" t="str">
            <v>403</v>
          </cell>
          <cell r="D1160" t="str">
            <v>403</v>
          </cell>
          <cell r="E1160" t="str">
            <v>PAU</v>
          </cell>
          <cell r="F1160" t="str">
            <v>0F53 0F53 ALINEA</v>
          </cell>
          <cell r="G1160">
            <v>43882</v>
          </cell>
          <cell r="H1160">
            <v>63</v>
          </cell>
          <cell r="I1160">
            <v>200</v>
          </cell>
          <cell r="J1160">
            <v>61</v>
          </cell>
          <cell r="K1160">
            <v>0</v>
          </cell>
          <cell r="L1160">
            <v>1</v>
          </cell>
          <cell r="M1160" t="str">
            <v>CE04 BORDEAUX</v>
          </cell>
          <cell r="N1160" t="str">
            <v>Aucune - Livraison Directe par CP</v>
          </cell>
          <cell r="O1160" t="str">
            <v>AH0000034623</v>
          </cell>
        </row>
        <row r="1161">
          <cell r="A1161" t="str">
            <v>ARTENAY</v>
          </cell>
          <cell r="B1161" t="str">
            <v>MIDI PYRENEES-LANGUEDOC</v>
          </cell>
          <cell r="C1161" t="str">
            <v>403</v>
          </cell>
          <cell r="D1161" t="str">
            <v>403</v>
          </cell>
          <cell r="E1161" t="str">
            <v>PAU</v>
          </cell>
          <cell r="F1161" t="str">
            <v>0EBF 0EBF 192500 HOME SHOPPING M6 BOUTIQUE FEVRIER 2020</v>
          </cell>
          <cell r="G1161">
            <v>43889</v>
          </cell>
          <cell r="H1161">
            <v>14</v>
          </cell>
          <cell r="I1161">
            <v>418</v>
          </cell>
          <cell r="J1161">
            <v>33.44</v>
          </cell>
          <cell r="K1161">
            <v>0</v>
          </cell>
          <cell r="L1161">
            <v>1</v>
          </cell>
          <cell r="M1161" t="str">
            <v>CE04 BORDEAUX</v>
          </cell>
          <cell r="N1161" t="str">
            <v>Aucune - Livraison Directe par CP</v>
          </cell>
          <cell r="O1161" t="str">
            <v>AH0000034985</v>
          </cell>
        </row>
        <row r="1162">
          <cell r="A1162" t="str">
            <v>ARTENAY</v>
          </cell>
          <cell r="B1162" t="str">
            <v>MIDI PYRENEES-LANGUEDOC</v>
          </cell>
          <cell r="C1162" t="str">
            <v>403</v>
          </cell>
          <cell r="D1162" t="str">
            <v>403</v>
          </cell>
          <cell r="E1162" t="str">
            <v>PAU</v>
          </cell>
          <cell r="F1162" t="str">
            <v>0F79 0F79 DESBOUIS GRESIL 70132081</v>
          </cell>
          <cell r="G1162">
            <v>43889</v>
          </cell>
          <cell r="H1162">
            <v>23</v>
          </cell>
          <cell r="I1162">
            <v>514</v>
          </cell>
          <cell r="J1162">
            <v>39.064</v>
          </cell>
          <cell r="K1162">
            <v>0</v>
          </cell>
          <cell r="L1162">
            <v>1</v>
          </cell>
          <cell r="M1162" t="str">
            <v>CE04 BORDEAUX</v>
          </cell>
          <cell r="N1162" t="str">
            <v>Aucune - Livraison Directe par CP</v>
          </cell>
          <cell r="O1162" t="str">
            <v>AH0000034985</v>
          </cell>
        </row>
        <row r="1163">
          <cell r="A1163" t="str">
            <v>ARTENAY</v>
          </cell>
          <cell r="B1163" t="str">
            <v>MIDI PYRENEES-LANGUEDOC</v>
          </cell>
          <cell r="C1163" t="str">
            <v>403</v>
          </cell>
          <cell r="D1163" t="str">
            <v>403</v>
          </cell>
          <cell r="E1163" t="str">
            <v>PAU</v>
          </cell>
          <cell r="F1163" t="str">
            <v>0F7B 0F7B DESBOUIS GRESIL_LOT1_70132091</v>
          </cell>
          <cell r="G1163">
            <v>43889</v>
          </cell>
          <cell r="H1163">
            <v>3</v>
          </cell>
          <cell r="I1163">
            <v>84</v>
          </cell>
          <cell r="J1163">
            <v>6.3840000000000003</v>
          </cell>
          <cell r="K1163">
            <v>0</v>
          </cell>
          <cell r="L1163">
            <v>1</v>
          </cell>
          <cell r="M1163" t="str">
            <v>CE04 BORDEAUX</v>
          </cell>
          <cell r="N1163" t="str">
            <v>Aucune - Livraison Directe par CP</v>
          </cell>
          <cell r="O1163" t="str">
            <v>AH0000034985</v>
          </cell>
        </row>
        <row r="1164">
          <cell r="A1164" t="str">
            <v>ARTENAY</v>
          </cell>
          <cell r="B1164" t="str">
            <v>MIDI PYRENEES-LANGUEDOC</v>
          </cell>
          <cell r="C1164" t="str">
            <v>403</v>
          </cell>
          <cell r="D1164" t="str">
            <v>403</v>
          </cell>
          <cell r="E1164" t="str">
            <v>PAU</v>
          </cell>
          <cell r="F1164" t="str">
            <v>0F7C 0F7C DESBOUIS GRESIL_LOT2_70132091</v>
          </cell>
          <cell r="G1164">
            <v>43889</v>
          </cell>
          <cell r="H1164">
            <v>15</v>
          </cell>
          <cell r="I1164">
            <v>376</v>
          </cell>
          <cell r="J1164">
            <v>25.192</v>
          </cell>
          <cell r="K1164">
            <v>0</v>
          </cell>
          <cell r="L1164">
            <v>1</v>
          </cell>
          <cell r="M1164" t="str">
            <v>CE04 BORDEAUX</v>
          </cell>
          <cell r="N1164" t="str">
            <v>Aucune - Livraison Directe par CP</v>
          </cell>
          <cell r="O1164" t="str">
            <v>AH0000034985</v>
          </cell>
        </row>
        <row r="1165">
          <cell r="A1165" t="str">
            <v>ARTENAY</v>
          </cell>
          <cell r="B1165" t="str">
            <v>MIDI PYRENEES-LANGUEDOC</v>
          </cell>
          <cell r="C1165" t="str">
            <v>403</v>
          </cell>
          <cell r="D1165" t="str">
            <v>403</v>
          </cell>
          <cell r="E1165" t="str">
            <v>PAU</v>
          </cell>
          <cell r="F1165" t="str">
            <v>0F7D 0F7D DESBOUIS GRESIL 70132107</v>
          </cell>
          <cell r="G1165">
            <v>43889</v>
          </cell>
          <cell r="H1165">
            <v>27</v>
          </cell>
          <cell r="I1165">
            <v>524</v>
          </cell>
          <cell r="J1165">
            <v>39.823999999999998</v>
          </cell>
          <cell r="K1165">
            <v>0</v>
          </cell>
          <cell r="L1165">
            <v>1</v>
          </cell>
          <cell r="M1165" t="str">
            <v>CE04 BORDEAUX</v>
          </cell>
          <cell r="N1165" t="str">
            <v>Aucune - Livraison Directe par CP</v>
          </cell>
          <cell r="O1165" t="str">
            <v>AH0000034985</v>
          </cell>
        </row>
        <row r="1166">
          <cell r="A1166" t="str">
            <v>ARTENAY</v>
          </cell>
          <cell r="B1166" t="str">
            <v>MIDI PYRENEES-LANGUEDOC</v>
          </cell>
          <cell r="C1166" t="str">
            <v>403</v>
          </cell>
          <cell r="D1166" t="str">
            <v>403</v>
          </cell>
          <cell r="E1166" t="str">
            <v>PAU</v>
          </cell>
          <cell r="F1166" t="str">
            <v>0FER 0FER 56146 ATELIER REUNIS</v>
          </cell>
          <cell r="G1166">
            <v>43888</v>
          </cell>
          <cell r="H1166">
            <v>6</v>
          </cell>
          <cell r="I1166">
            <v>261</v>
          </cell>
          <cell r="J1166">
            <v>16.443000000000001</v>
          </cell>
          <cell r="K1166">
            <v>1</v>
          </cell>
          <cell r="L1166">
            <v>0</v>
          </cell>
          <cell r="M1166" t="str">
            <v>CE04 BORDEAUX</v>
          </cell>
          <cell r="N1166" t="str">
            <v>Aucune - Livraison Directe par CP</v>
          </cell>
          <cell r="O1166" t="str">
            <v>AH0000035193</v>
          </cell>
        </row>
        <row r="1167">
          <cell r="A1167" t="str">
            <v>ARTENAY</v>
          </cell>
          <cell r="B1167" t="str">
            <v>MIDI PYRENEES-LANGUEDOC</v>
          </cell>
          <cell r="C1167" t="str">
            <v>403</v>
          </cell>
          <cell r="D1167" t="str">
            <v>403</v>
          </cell>
          <cell r="E1167" t="str">
            <v>PAU</v>
          </cell>
          <cell r="F1167" t="str">
            <v>0FHP 0FHP ENGIE-S_D6_D_Q</v>
          </cell>
          <cell r="G1167">
            <v>43888</v>
          </cell>
          <cell r="H1167">
            <v>1</v>
          </cell>
          <cell r="I1167">
            <v>17</v>
          </cell>
          <cell r="J1167">
            <v>0.25159999999999999</v>
          </cell>
          <cell r="K1167">
            <v>1</v>
          </cell>
          <cell r="L1167">
            <v>0</v>
          </cell>
          <cell r="M1167" t="str">
            <v>CE04 BORDEAUX</v>
          </cell>
          <cell r="N1167" t="str">
            <v>Aucune - Livraison Directe par CP</v>
          </cell>
          <cell r="O1167" t="str">
            <v>AH0000035193</v>
          </cell>
        </row>
        <row r="1168">
          <cell r="A1168" t="str">
            <v>CORBAS</v>
          </cell>
          <cell r="B1168" t="str">
            <v>MIDI PYRENEES-LANGUEDOC</v>
          </cell>
          <cell r="C1168" t="str">
            <v>403</v>
          </cell>
          <cell r="D1168" t="str">
            <v>403</v>
          </cell>
          <cell r="E1168" t="str">
            <v>PAU</v>
          </cell>
          <cell r="F1168" t="str">
            <v>0FEC 0FEC S10_SFR_Type2</v>
          </cell>
          <cell r="G1168">
            <v>43887</v>
          </cell>
          <cell r="H1168">
            <v>2</v>
          </cell>
          <cell r="I1168">
            <v>382</v>
          </cell>
          <cell r="J1168">
            <v>3.5144000000000002</v>
          </cell>
          <cell r="K1168">
            <v>1</v>
          </cell>
          <cell r="L1168">
            <v>0</v>
          </cell>
          <cell r="M1168" t="str">
            <v>CE04 BORDEAUX</v>
          </cell>
          <cell r="N1168" t="str">
            <v>Aucune - Livraison Directe par CP</v>
          </cell>
          <cell r="O1168" t="str">
            <v>KS0000010164</v>
          </cell>
        </row>
        <row r="1169">
          <cell r="A1169" t="str">
            <v>CORBAS</v>
          </cell>
          <cell r="B1169" t="str">
            <v>MIDI PYRENEES-LANGUEDOC</v>
          </cell>
          <cell r="C1169" t="str">
            <v>403</v>
          </cell>
          <cell r="D1169" t="str">
            <v>403</v>
          </cell>
          <cell r="E1169" t="str">
            <v>PAU</v>
          </cell>
          <cell r="F1169" t="str">
            <v>0FGD 0FGD S10_SFR_Type2</v>
          </cell>
          <cell r="G1169">
            <v>43887</v>
          </cell>
          <cell r="H1169">
            <v>1</v>
          </cell>
          <cell r="I1169">
            <v>320</v>
          </cell>
          <cell r="J1169">
            <v>2.976</v>
          </cell>
          <cell r="K1169">
            <v>1</v>
          </cell>
          <cell r="L1169">
            <v>0</v>
          </cell>
          <cell r="M1169" t="str">
            <v>CE04 BORDEAUX</v>
          </cell>
          <cell r="N1169" t="str">
            <v>Aucune - Livraison Directe par CP</v>
          </cell>
          <cell r="O1169" t="str">
            <v>KS0000010164</v>
          </cell>
        </row>
        <row r="1170">
          <cell r="A1170" t="str">
            <v>CORBAS</v>
          </cell>
          <cell r="B1170" t="str">
            <v>MIDI PYRENEES-LANGUEDOC</v>
          </cell>
          <cell r="C1170" t="str">
            <v>403</v>
          </cell>
          <cell r="D1170" t="str">
            <v>403</v>
          </cell>
          <cell r="E1170" t="str">
            <v>PAU</v>
          </cell>
          <cell r="F1170" t="str">
            <v>0FK8 0FK8 S10_SFR_Type2</v>
          </cell>
          <cell r="G1170">
            <v>43887</v>
          </cell>
          <cell r="H1170">
            <v>1</v>
          </cell>
          <cell r="I1170">
            <v>175</v>
          </cell>
          <cell r="J1170">
            <v>1.6975</v>
          </cell>
          <cell r="K1170">
            <v>1</v>
          </cell>
          <cell r="L1170">
            <v>0</v>
          </cell>
          <cell r="M1170" t="str">
            <v>CE04 BORDEAUX</v>
          </cell>
          <cell r="N1170" t="str">
            <v>Aucune - Livraison Directe par CP</v>
          </cell>
          <cell r="O1170" t="str">
            <v>KS0000010164</v>
          </cell>
        </row>
        <row r="1171">
          <cell r="A1171" t="str">
            <v>ARTENAY</v>
          </cell>
          <cell r="B1171" t="str">
            <v>MIDI PYRENEES-LANGUEDOC</v>
          </cell>
          <cell r="C1171" t="str">
            <v>406</v>
          </cell>
          <cell r="D1171" t="str">
            <v>406</v>
          </cell>
          <cell r="E1171" t="str">
            <v>ST GAUDENS</v>
          </cell>
          <cell r="F1171" t="str">
            <v>0F53 0F53 ALINEA</v>
          </cell>
          <cell r="G1171">
            <v>43882</v>
          </cell>
          <cell r="H1171">
            <v>43</v>
          </cell>
          <cell r="I1171">
            <v>144</v>
          </cell>
          <cell r="J1171">
            <v>43.92</v>
          </cell>
          <cell r="K1171">
            <v>2</v>
          </cell>
          <cell r="L1171">
            <v>0</v>
          </cell>
          <cell r="M1171" t="str">
            <v>CE05 TOULOUSE</v>
          </cell>
          <cell r="N1171" t="str">
            <v>Aucune - Livraison Directe par CP</v>
          </cell>
          <cell r="O1171" t="str">
            <v>AH0000034624</v>
          </cell>
          <cell r="P1171" t="str">
            <v>AH0000034625</v>
          </cell>
        </row>
        <row r="1172">
          <cell r="A1172" t="str">
            <v>ARTENAY</v>
          </cell>
          <cell r="B1172" t="str">
            <v>MIDI PYRENEES-LANGUEDOC</v>
          </cell>
          <cell r="C1172" t="str">
            <v>406</v>
          </cell>
          <cell r="D1172" t="str">
            <v>406</v>
          </cell>
          <cell r="E1172" t="str">
            <v>ST GAUDENS</v>
          </cell>
          <cell r="F1172" t="str">
            <v>0EBF 0EBF 192500 HOME SHOPPING M6 BOUTIQUE FEVRIER 2020</v>
          </cell>
          <cell r="G1172">
            <v>43889</v>
          </cell>
          <cell r="H1172">
            <v>5</v>
          </cell>
          <cell r="I1172">
            <v>148</v>
          </cell>
          <cell r="J1172">
            <v>11.84</v>
          </cell>
          <cell r="K1172">
            <v>2</v>
          </cell>
          <cell r="L1172">
            <v>0</v>
          </cell>
          <cell r="M1172" t="str">
            <v>CE05 TOULOUSE</v>
          </cell>
          <cell r="N1172" t="str">
            <v>Aucune - Livraison Directe par CP</v>
          </cell>
          <cell r="O1172" t="str">
            <v>AH0000034986</v>
          </cell>
          <cell r="P1172" t="str">
            <v>AH0000034987</v>
          </cell>
        </row>
        <row r="1173">
          <cell r="A1173" t="str">
            <v>ARTENAY</v>
          </cell>
          <cell r="B1173" t="str">
            <v>MIDI PYRENEES-LANGUEDOC</v>
          </cell>
          <cell r="C1173" t="str">
            <v>406</v>
          </cell>
          <cell r="D1173" t="str">
            <v>406</v>
          </cell>
          <cell r="E1173" t="str">
            <v>ST GAUDENS</v>
          </cell>
          <cell r="F1173" t="str">
            <v>0F79 0F79 DESBOUIS GRESIL 70132081</v>
          </cell>
          <cell r="G1173">
            <v>43889</v>
          </cell>
          <cell r="H1173">
            <v>3</v>
          </cell>
          <cell r="I1173">
            <v>56</v>
          </cell>
          <cell r="J1173">
            <v>4.2560000000000002</v>
          </cell>
          <cell r="K1173">
            <v>2</v>
          </cell>
          <cell r="L1173">
            <v>0</v>
          </cell>
          <cell r="M1173" t="str">
            <v>CE05 TOULOUSE</v>
          </cell>
          <cell r="N1173" t="str">
            <v>Aucune - Livraison Directe par CP</v>
          </cell>
          <cell r="O1173" t="str">
            <v>AH0000034986</v>
          </cell>
          <cell r="P1173" t="str">
            <v>AH0000034987</v>
          </cell>
        </row>
        <row r="1174">
          <cell r="A1174" t="str">
            <v>ARTENAY</v>
          </cell>
          <cell r="B1174" t="str">
            <v>MIDI PYRENEES-LANGUEDOC</v>
          </cell>
          <cell r="C1174" t="str">
            <v>406</v>
          </cell>
          <cell r="D1174" t="str">
            <v>406</v>
          </cell>
          <cell r="E1174" t="str">
            <v>ST GAUDENS</v>
          </cell>
          <cell r="F1174" t="str">
            <v>0F7C 0F7C DESBOUIS GRESIL_LOT2_70132091</v>
          </cell>
          <cell r="G1174">
            <v>43889</v>
          </cell>
          <cell r="H1174">
            <v>2</v>
          </cell>
          <cell r="I1174">
            <v>51</v>
          </cell>
          <cell r="J1174">
            <v>3.4169999999999998</v>
          </cell>
          <cell r="K1174">
            <v>2</v>
          </cell>
          <cell r="L1174">
            <v>0</v>
          </cell>
          <cell r="M1174" t="str">
            <v>CE05 TOULOUSE</v>
          </cell>
          <cell r="N1174" t="str">
            <v>Aucune - Livraison Directe par CP</v>
          </cell>
          <cell r="O1174" t="str">
            <v>AH0000034986</v>
          </cell>
          <cell r="P1174" t="str">
            <v>AH0000034987</v>
          </cell>
        </row>
        <row r="1175">
          <cell r="A1175" t="str">
            <v>ARTENAY</v>
          </cell>
          <cell r="B1175" t="str">
            <v>MIDI PYRENEES-LANGUEDOC</v>
          </cell>
          <cell r="C1175" t="str">
            <v>406</v>
          </cell>
          <cell r="D1175" t="str">
            <v>406</v>
          </cell>
          <cell r="E1175" t="str">
            <v>ST GAUDENS</v>
          </cell>
          <cell r="F1175" t="str">
            <v>0F7D 0F7D DESBOUIS GRESIL 70132107</v>
          </cell>
          <cell r="G1175">
            <v>43889</v>
          </cell>
          <cell r="H1175">
            <v>2</v>
          </cell>
          <cell r="I1175">
            <v>49</v>
          </cell>
          <cell r="J1175">
            <v>3.7240000000000002</v>
          </cell>
          <cell r="K1175">
            <v>2</v>
          </cell>
          <cell r="L1175">
            <v>0</v>
          </cell>
          <cell r="M1175" t="str">
            <v>CE05 TOULOUSE</v>
          </cell>
          <cell r="N1175" t="str">
            <v>Aucune - Livraison Directe par CP</v>
          </cell>
          <cell r="O1175" t="str">
            <v>AH0000034986</v>
          </cell>
          <cell r="P1175" t="str">
            <v>AH0000034987</v>
          </cell>
        </row>
        <row r="1176">
          <cell r="A1176" t="str">
            <v>ARTENAY</v>
          </cell>
          <cell r="B1176" t="str">
            <v>MIDI PYRENEES-LANGUEDOC</v>
          </cell>
          <cell r="C1176" t="str">
            <v>406</v>
          </cell>
          <cell r="D1176" t="str">
            <v>406</v>
          </cell>
          <cell r="E1176" t="str">
            <v>ST GAUDENS</v>
          </cell>
          <cell r="F1176" t="str">
            <v>0FER 0FER 56146 ATELIER REUNIS</v>
          </cell>
          <cell r="G1176">
            <v>43888</v>
          </cell>
          <cell r="H1176">
            <v>1</v>
          </cell>
          <cell r="I1176">
            <v>15</v>
          </cell>
          <cell r="J1176">
            <v>0.94499999999999995</v>
          </cell>
          <cell r="K1176">
            <v>1</v>
          </cell>
          <cell r="L1176">
            <v>0</v>
          </cell>
          <cell r="M1176" t="str">
            <v>CE05 TOULOUSE</v>
          </cell>
          <cell r="N1176" t="str">
            <v>Aucune - Livraison Directe par CP</v>
          </cell>
          <cell r="O1176" t="str">
            <v>AH0000035194</v>
          </cell>
        </row>
        <row r="1177">
          <cell r="A1177" t="str">
            <v>ARTENAY</v>
          </cell>
          <cell r="B1177" t="str">
            <v>MIDI PYRENEES-LANGUEDOC</v>
          </cell>
          <cell r="C1177" t="str">
            <v>406</v>
          </cell>
          <cell r="D1177" t="str">
            <v>406</v>
          </cell>
          <cell r="E1177" t="str">
            <v>ST GAUDENS</v>
          </cell>
          <cell r="F1177" t="str">
            <v>0FHP 0FHP ENGIE-S_D6_D_Q</v>
          </cell>
          <cell r="G1177">
            <v>43888</v>
          </cell>
          <cell r="H1177">
            <v>1</v>
          </cell>
          <cell r="I1177">
            <v>3</v>
          </cell>
          <cell r="J1177">
            <v>4.4400000000000002E-2</v>
          </cell>
          <cell r="K1177">
            <v>1</v>
          </cell>
          <cell r="L1177">
            <v>0</v>
          </cell>
          <cell r="M1177" t="str">
            <v>CE05 TOULOUSE</v>
          </cell>
          <cell r="N1177" t="str">
            <v>Aucune - Livraison Directe par CP</v>
          </cell>
          <cell r="O1177" t="str">
            <v>AH0000035194</v>
          </cell>
        </row>
        <row r="1178">
          <cell r="A1178" t="str">
            <v>CORBAS</v>
          </cell>
          <cell r="B1178" t="str">
            <v>MIDI PYRENEES-LANGUEDOC</v>
          </cell>
          <cell r="C1178" t="str">
            <v>406</v>
          </cell>
          <cell r="D1178" t="str">
            <v>406</v>
          </cell>
          <cell r="E1178" t="str">
            <v>ST GAUDENS</v>
          </cell>
          <cell r="F1178" t="str">
            <v>0FEC 0FEC S10_SFR_Type2</v>
          </cell>
          <cell r="G1178">
            <v>43887</v>
          </cell>
          <cell r="H1178">
            <v>1</v>
          </cell>
          <cell r="I1178">
            <v>76</v>
          </cell>
          <cell r="J1178">
            <v>0.69920000000000004</v>
          </cell>
          <cell r="K1178">
            <v>1</v>
          </cell>
          <cell r="L1178">
            <v>0</v>
          </cell>
          <cell r="M1178" t="str">
            <v>CE05 TOULOUSE</v>
          </cell>
          <cell r="N1178" t="str">
            <v>Aucune - Livraison Directe par CP</v>
          </cell>
          <cell r="O1178" t="str">
            <v>KS0000010166</v>
          </cell>
        </row>
        <row r="1179">
          <cell r="A1179" t="str">
            <v>CORBAS</v>
          </cell>
          <cell r="B1179" t="str">
            <v>MIDI PYRENEES-LANGUEDOC</v>
          </cell>
          <cell r="C1179" t="str">
            <v>406</v>
          </cell>
          <cell r="D1179" t="str">
            <v>406</v>
          </cell>
          <cell r="E1179" t="str">
            <v>ST GAUDENS</v>
          </cell>
          <cell r="F1179" t="str">
            <v>0FGD 0FGD S10_SFR_Type2</v>
          </cell>
          <cell r="G1179">
            <v>43887</v>
          </cell>
          <cell r="H1179">
            <v>1</v>
          </cell>
          <cell r="I1179">
            <v>61</v>
          </cell>
          <cell r="J1179">
            <v>0.56730000000000003</v>
          </cell>
          <cell r="K1179">
            <v>1</v>
          </cell>
          <cell r="L1179">
            <v>0</v>
          </cell>
          <cell r="M1179" t="str">
            <v>CE05 TOULOUSE</v>
          </cell>
          <cell r="N1179" t="str">
            <v>Aucune - Livraison Directe par CP</v>
          </cell>
          <cell r="O1179" t="str">
            <v>KS0000010166</v>
          </cell>
        </row>
        <row r="1180">
          <cell r="A1180" t="str">
            <v>CORBAS</v>
          </cell>
          <cell r="B1180" t="str">
            <v>MIDI PYRENEES-LANGUEDOC</v>
          </cell>
          <cell r="C1180" t="str">
            <v>406</v>
          </cell>
          <cell r="D1180" t="str">
            <v>406</v>
          </cell>
          <cell r="E1180" t="str">
            <v>ST GAUDENS</v>
          </cell>
          <cell r="F1180" t="str">
            <v>0FK8 0FK8 S10_SFR_Type2</v>
          </cell>
          <cell r="G1180">
            <v>43887</v>
          </cell>
          <cell r="H1180">
            <v>1</v>
          </cell>
          <cell r="I1180">
            <v>38</v>
          </cell>
          <cell r="J1180">
            <v>0.36859999999999998</v>
          </cell>
          <cell r="K1180">
            <v>1</v>
          </cell>
          <cell r="L1180">
            <v>0</v>
          </cell>
          <cell r="M1180" t="str">
            <v>CE05 TOULOUSE</v>
          </cell>
          <cell r="N1180" t="str">
            <v>Aucune - Livraison Directe par CP</v>
          </cell>
          <cell r="O1180" t="str">
            <v>KS0000010166</v>
          </cell>
        </row>
        <row r="1181">
          <cell r="A1181" t="str">
            <v>ARTENAY</v>
          </cell>
          <cell r="B1181" t="str">
            <v>MIDI PYRENEES-LANGUEDOC</v>
          </cell>
          <cell r="C1181" t="str">
            <v>408</v>
          </cell>
          <cell r="D1181" t="str">
            <v>408</v>
          </cell>
          <cell r="E1181" t="str">
            <v>TOULOUSE 1</v>
          </cell>
          <cell r="F1181" t="str">
            <v>0F53 0F53 ALINEA</v>
          </cell>
          <cell r="G1181">
            <v>43882</v>
          </cell>
          <cell r="H1181">
            <v>216</v>
          </cell>
          <cell r="I1181">
            <v>1636</v>
          </cell>
          <cell r="J1181">
            <v>498.98</v>
          </cell>
          <cell r="K1181">
            <v>0</v>
          </cell>
          <cell r="L1181">
            <v>4</v>
          </cell>
          <cell r="M1181" t="str">
            <v>CE05 TOULOUSE</v>
          </cell>
          <cell r="N1181" t="str">
            <v>Aucune - Livraison Directe par CP</v>
          </cell>
          <cell r="O1181" t="str">
            <v>AH0000034626</v>
          </cell>
          <cell r="P1181" t="str">
            <v>AH0000034627</v>
          </cell>
          <cell r="Q1181" t="str">
            <v>AH0000034628</v>
          </cell>
          <cell r="R1181" t="str">
            <v>AH0000034629</v>
          </cell>
        </row>
        <row r="1182">
          <cell r="A1182" t="str">
            <v>ARTENAY</v>
          </cell>
          <cell r="B1182" t="str">
            <v>MIDI PYRENEES-LANGUEDOC</v>
          </cell>
          <cell r="C1182" t="str">
            <v>408</v>
          </cell>
          <cell r="D1182" t="str">
            <v>408</v>
          </cell>
          <cell r="E1182" t="str">
            <v>TOULOUSE 1</v>
          </cell>
          <cell r="F1182" t="str">
            <v>0F53 0F53 ALINEA</v>
          </cell>
          <cell r="G1182">
            <v>43882</v>
          </cell>
          <cell r="H1182">
            <v>159</v>
          </cell>
          <cell r="I1182">
            <v>1184</v>
          </cell>
          <cell r="J1182">
            <v>361.12</v>
          </cell>
          <cell r="K1182">
            <v>0</v>
          </cell>
          <cell r="L1182">
            <v>4</v>
          </cell>
          <cell r="M1182" t="str">
            <v>CE05 TOULOUSE</v>
          </cell>
          <cell r="N1182" t="str">
            <v>Aucune - Livraison Directe par CP</v>
          </cell>
          <cell r="O1182" t="str">
            <v>AH0000034626</v>
          </cell>
          <cell r="P1182" t="str">
            <v>AH0000034627</v>
          </cell>
          <cell r="Q1182" t="str">
            <v>AH0000034628</v>
          </cell>
          <cell r="R1182" t="str">
            <v>AH0000034629</v>
          </cell>
        </row>
        <row r="1183">
          <cell r="A1183" t="str">
            <v>ARTENAY</v>
          </cell>
          <cell r="B1183" t="str">
            <v>MIDI PYRENEES-LANGUEDOC</v>
          </cell>
          <cell r="C1183" t="str">
            <v>408</v>
          </cell>
          <cell r="D1183" t="str">
            <v>408</v>
          </cell>
          <cell r="E1183" t="str">
            <v>TOULOUSE 1</v>
          </cell>
          <cell r="F1183" t="str">
            <v>0F53 0F53 ALINEA</v>
          </cell>
          <cell r="G1183">
            <v>43882</v>
          </cell>
          <cell r="H1183">
            <v>212</v>
          </cell>
          <cell r="I1183">
            <v>1633</v>
          </cell>
          <cell r="J1183">
            <v>498.065</v>
          </cell>
          <cell r="K1183">
            <v>0</v>
          </cell>
          <cell r="L1183">
            <v>4</v>
          </cell>
          <cell r="M1183" t="str">
            <v>CE05 TOULOUSE</v>
          </cell>
          <cell r="N1183" t="str">
            <v>Aucune - Livraison Directe par CP</v>
          </cell>
          <cell r="O1183" t="str">
            <v>AH0000034626</v>
          </cell>
          <cell r="P1183" t="str">
            <v>AH0000034627</v>
          </cell>
          <cell r="Q1183" t="str">
            <v>AH0000034628</v>
          </cell>
          <cell r="R1183" t="str">
            <v>AH0000034629</v>
          </cell>
        </row>
        <row r="1184">
          <cell r="A1184" t="str">
            <v>ARTENAY</v>
          </cell>
          <cell r="B1184" t="str">
            <v>MIDI PYRENEES-LANGUEDOC</v>
          </cell>
          <cell r="C1184" t="str">
            <v>408</v>
          </cell>
          <cell r="D1184" t="str">
            <v>408</v>
          </cell>
          <cell r="E1184" t="str">
            <v>TOULOUSE 1</v>
          </cell>
          <cell r="F1184" t="str">
            <v>0F53 0F53 ALINEA</v>
          </cell>
          <cell r="G1184">
            <v>43882</v>
          </cell>
          <cell r="H1184">
            <v>90</v>
          </cell>
          <cell r="I1184">
            <v>704</v>
          </cell>
          <cell r="J1184">
            <v>214.72</v>
          </cell>
          <cell r="K1184">
            <v>0</v>
          </cell>
          <cell r="L1184">
            <v>4</v>
          </cell>
          <cell r="M1184" t="str">
            <v>CE05 TOULOUSE</v>
          </cell>
          <cell r="N1184" t="str">
            <v>Aucune - Livraison Directe par CP</v>
          </cell>
          <cell r="O1184" t="str">
            <v>AH0000034626</v>
          </cell>
          <cell r="P1184" t="str">
            <v>AH0000034627</v>
          </cell>
          <cell r="Q1184" t="str">
            <v>AH0000034628</v>
          </cell>
          <cell r="R1184" t="str">
            <v>AH0000034629</v>
          </cell>
        </row>
        <row r="1185">
          <cell r="A1185" t="str">
            <v>ARTENAY</v>
          </cell>
          <cell r="B1185" t="str">
            <v>MIDI PYRENEES-LANGUEDOC</v>
          </cell>
          <cell r="C1185" t="str">
            <v>408</v>
          </cell>
          <cell r="D1185" t="str">
            <v>408</v>
          </cell>
          <cell r="E1185" t="str">
            <v>TOULOUSE 1</v>
          </cell>
          <cell r="F1185" t="str">
            <v>0EBF 0EBF 192500 HOME SHOPPING M6 BOUTIQUE FEVRIER 2020</v>
          </cell>
          <cell r="G1185">
            <v>43889</v>
          </cell>
          <cell r="H1185">
            <v>16</v>
          </cell>
          <cell r="I1185">
            <v>470</v>
          </cell>
          <cell r="J1185">
            <v>37.6</v>
          </cell>
          <cell r="K1185">
            <v>0</v>
          </cell>
          <cell r="L1185">
            <v>1</v>
          </cell>
          <cell r="M1185" t="str">
            <v>CE05 TOULOUSE</v>
          </cell>
          <cell r="N1185" t="str">
            <v>Aucune - Livraison Directe par CP</v>
          </cell>
          <cell r="O1185" t="str">
            <v>AH0000034988</v>
          </cell>
        </row>
        <row r="1186">
          <cell r="A1186" t="str">
            <v>ARTENAY</v>
          </cell>
          <cell r="B1186" t="str">
            <v>MIDI PYRENEES-LANGUEDOC</v>
          </cell>
          <cell r="C1186" t="str">
            <v>408</v>
          </cell>
          <cell r="D1186" t="str">
            <v>408</v>
          </cell>
          <cell r="E1186" t="str">
            <v>TOULOUSE 1</v>
          </cell>
          <cell r="F1186" t="str">
            <v>0F79 0F79 DESBOUIS GRESIL 70132081</v>
          </cell>
          <cell r="G1186">
            <v>43889</v>
          </cell>
          <cell r="H1186">
            <v>4</v>
          </cell>
          <cell r="I1186">
            <v>136</v>
          </cell>
          <cell r="J1186">
            <v>10.336</v>
          </cell>
          <cell r="K1186">
            <v>0</v>
          </cell>
          <cell r="L1186">
            <v>1</v>
          </cell>
          <cell r="M1186" t="str">
            <v>CE05 TOULOUSE</v>
          </cell>
          <cell r="N1186" t="str">
            <v>Aucune - Livraison Directe par CP</v>
          </cell>
          <cell r="O1186" t="str">
            <v>AH0000034988</v>
          </cell>
        </row>
        <row r="1187">
          <cell r="A1187" t="str">
            <v>ARTENAY</v>
          </cell>
          <cell r="B1187" t="str">
            <v>MIDI PYRENEES-LANGUEDOC</v>
          </cell>
          <cell r="C1187" t="str">
            <v>408</v>
          </cell>
          <cell r="D1187" t="str">
            <v>408</v>
          </cell>
          <cell r="E1187" t="str">
            <v>TOULOUSE 1</v>
          </cell>
          <cell r="F1187" t="str">
            <v>0F7B 0F7B DESBOUIS GRESIL_LOT1_70132091</v>
          </cell>
          <cell r="G1187">
            <v>43889</v>
          </cell>
          <cell r="H1187">
            <v>2</v>
          </cell>
          <cell r="I1187">
            <v>65</v>
          </cell>
          <cell r="J1187">
            <v>4.9400000000000004</v>
          </cell>
          <cell r="K1187">
            <v>0</v>
          </cell>
          <cell r="L1187">
            <v>1</v>
          </cell>
          <cell r="M1187" t="str">
            <v>CE05 TOULOUSE</v>
          </cell>
          <cell r="N1187" t="str">
            <v>Aucune - Livraison Directe par CP</v>
          </cell>
          <cell r="O1187" t="str">
            <v>AH0000034988</v>
          </cell>
        </row>
        <row r="1188">
          <cell r="A1188" t="str">
            <v>ARTENAY</v>
          </cell>
          <cell r="B1188" t="str">
            <v>MIDI PYRENEES-LANGUEDOC</v>
          </cell>
          <cell r="C1188" t="str">
            <v>408</v>
          </cell>
          <cell r="D1188" t="str">
            <v>408</v>
          </cell>
          <cell r="E1188" t="str">
            <v>TOULOUSE 1</v>
          </cell>
          <cell r="F1188" t="str">
            <v>0F7C 0F7C DESBOUIS GRESIL_LOT2_70132091</v>
          </cell>
          <cell r="G1188">
            <v>43889</v>
          </cell>
          <cell r="H1188">
            <v>2</v>
          </cell>
          <cell r="I1188">
            <v>70</v>
          </cell>
          <cell r="J1188">
            <v>4.6900000000000004</v>
          </cell>
          <cell r="K1188">
            <v>0</v>
          </cell>
          <cell r="L1188">
            <v>1</v>
          </cell>
          <cell r="M1188" t="str">
            <v>CE05 TOULOUSE</v>
          </cell>
          <cell r="N1188" t="str">
            <v>Aucune - Livraison Directe par CP</v>
          </cell>
          <cell r="O1188" t="str">
            <v>AH0000034988</v>
          </cell>
        </row>
        <row r="1189">
          <cell r="A1189" t="str">
            <v>ARTENAY</v>
          </cell>
          <cell r="B1189" t="str">
            <v>MIDI PYRENEES-LANGUEDOC</v>
          </cell>
          <cell r="C1189" t="str">
            <v>408</v>
          </cell>
          <cell r="D1189" t="str">
            <v>408</v>
          </cell>
          <cell r="E1189" t="str">
            <v>TOULOUSE 1</v>
          </cell>
          <cell r="F1189" t="str">
            <v>0F7D 0F7D DESBOUIS GRESIL 70132107</v>
          </cell>
          <cell r="G1189">
            <v>43889</v>
          </cell>
          <cell r="H1189">
            <v>2</v>
          </cell>
          <cell r="I1189">
            <v>61</v>
          </cell>
          <cell r="J1189">
            <v>4.6360000000000001</v>
          </cell>
          <cell r="K1189">
            <v>0</v>
          </cell>
          <cell r="L1189">
            <v>1</v>
          </cell>
          <cell r="M1189" t="str">
            <v>CE05 TOULOUSE</v>
          </cell>
          <cell r="N1189" t="str">
            <v>Aucune - Livraison Directe par CP</v>
          </cell>
          <cell r="O1189" t="str">
            <v>AH0000034988</v>
          </cell>
        </row>
        <row r="1190">
          <cell r="A1190" t="str">
            <v>ARTENAY</v>
          </cell>
          <cell r="B1190" t="str">
            <v>MIDI PYRENEES-LANGUEDOC</v>
          </cell>
          <cell r="C1190" t="str">
            <v>408</v>
          </cell>
          <cell r="D1190" t="str">
            <v>408</v>
          </cell>
          <cell r="E1190" t="str">
            <v>TOULOUSE 1</v>
          </cell>
          <cell r="F1190" t="str">
            <v>0FER 0FER 56146 ATELIER REUNIS</v>
          </cell>
          <cell r="G1190">
            <v>43888</v>
          </cell>
          <cell r="H1190">
            <v>44</v>
          </cell>
          <cell r="I1190">
            <v>937</v>
          </cell>
          <cell r="J1190">
            <v>59.030999999999999</v>
          </cell>
          <cell r="K1190">
            <v>0</v>
          </cell>
          <cell r="L1190">
            <v>1</v>
          </cell>
          <cell r="M1190" t="str">
            <v>CE05 TOULOUSE</v>
          </cell>
          <cell r="N1190" t="str">
            <v>Aucune - Livraison Directe par CP</v>
          </cell>
          <cell r="O1190" t="str">
            <v>AH0000035195</v>
          </cell>
        </row>
        <row r="1191">
          <cell r="A1191" t="str">
            <v>ARTENAY</v>
          </cell>
          <cell r="B1191" t="str">
            <v>MIDI PYRENEES-LANGUEDOC</v>
          </cell>
          <cell r="C1191" t="str">
            <v>408</v>
          </cell>
          <cell r="D1191" t="str">
            <v>408</v>
          </cell>
          <cell r="E1191" t="str">
            <v>TOULOUSE 1</v>
          </cell>
          <cell r="F1191" t="str">
            <v>0FHP 0FHP ENGIE-S_D6_D_Q</v>
          </cell>
          <cell r="G1191">
            <v>43888</v>
          </cell>
          <cell r="H1191">
            <v>1</v>
          </cell>
          <cell r="I1191">
            <v>38</v>
          </cell>
          <cell r="J1191">
            <v>0.56240000000000001</v>
          </cell>
          <cell r="K1191">
            <v>0</v>
          </cell>
          <cell r="L1191">
            <v>1</v>
          </cell>
          <cell r="M1191" t="str">
            <v>CE05 TOULOUSE</v>
          </cell>
          <cell r="N1191" t="str">
            <v>Aucune - Livraison Directe par CP</v>
          </cell>
          <cell r="O1191" t="str">
            <v>AH0000035195</v>
          </cell>
        </row>
        <row r="1192">
          <cell r="A1192" t="str">
            <v>CORBAS</v>
          </cell>
          <cell r="B1192" t="str">
            <v>MIDI PYRENEES-LANGUEDOC</v>
          </cell>
          <cell r="C1192" t="str">
            <v>408</v>
          </cell>
          <cell r="D1192" t="str">
            <v>408</v>
          </cell>
          <cell r="E1192" t="str">
            <v>TOULOUSE 1</v>
          </cell>
          <cell r="F1192" t="str">
            <v>0FEC 0FEC S10_SFR_Type2</v>
          </cell>
          <cell r="G1192">
            <v>43887</v>
          </cell>
          <cell r="H1192">
            <v>1</v>
          </cell>
          <cell r="I1192">
            <v>258</v>
          </cell>
          <cell r="J1192">
            <v>2.3736000000000002</v>
          </cell>
          <cell r="K1192">
            <v>1</v>
          </cell>
          <cell r="L1192">
            <v>0</v>
          </cell>
          <cell r="M1192" t="str">
            <v>CE05 TOULOUSE</v>
          </cell>
          <cell r="N1192" t="str">
            <v>Aucune - Livraison Directe par CP</v>
          </cell>
          <cell r="O1192" t="str">
            <v>KS0000010168</v>
          </cell>
        </row>
        <row r="1193">
          <cell r="A1193" t="str">
            <v>CORBAS</v>
          </cell>
          <cell r="B1193" t="str">
            <v>MIDI PYRENEES-LANGUEDOC</v>
          </cell>
          <cell r="C1193" t="str">
            <v>408</v>
          </cell>
          <cell r="D1193" t="str">
            <v>408</v>
          </cell>
          <cell r="E1193" t="str">
            <v>TOULOUSE 1</v>
          </cell>
          <cell r="F1193" t="str">
            <v>0FGD 0FGD S10_SFR_Type2</v>
          </cell>
          <cell r="G1193">
            <v>43887</v>
          </cell>
          <cell r="H1193">
            <v>1</v>
          </cell>
          <cell r="I1193">
            <v>205</v>
          </cell>
          <cell r="J1193">
            <v>1.9065000000000001</v>
          </cell>
          <cell r="K1193">
            <v>1</v>
          </cell>
          <cell r="L1193">
            <v>0</v>
          </cell>
          <cell r="M1193" t="str">
            <v>CE05 TOULOUSE</v>
          </cell>
          <cell r="N1193" t="str">
            <v>Aucune - Livraison Directe par CP</v>
          </cell>
          <cell r="O1193" t="str">
            <v>KS0000010168</v>
          </cell>
        </row>
        <row r="1194">
          <cell r="A1194" t="str">
            <v>CORBAS</v>
          </cell>
          <cell r="B1194" t="str">
            <v>MIDI PYRENEES-LANGUEDOC</v>
          </cell>
          <cell r="C1194" t="str">
            <v>408</v>
          </cell>
          <cell r="D1194" t="str">
            <v>408</v>
          </cell>
          <cell r="E1194" t="str">
            <v>TOULOUSE 1</v>
          </cell>
          <cell r="F1194" t="str">
            <v>0FK8 0FK8 S10_SFR_Type2</v>
          </cell>
          <cell r="G1194">
            <v>43887</v>
          </cell>
          <cell r="H1194">
            <v>1</v>
          </cell>
          <cell r="I1194">
            <v>194</v>
          </cell>
          <cell r="J1194">
            <v>1.8817999999999999</v>
          </cell>
          <cell r="K1194">
            <v>1</v>
          </cell>
          <cell r="L1194">
            <v>0</v>
          </cell>
          <cell r="M1194" t="str">
            <v>CE05 TOULOUSE</v>
          </cell>
          <cell r="N1194" t="str">
            <v>Aucune - Livraison Directe par CP</v>
          </cell>
          <cell r="O1194" t="str">
            <v>KS0000010168</v>
          </cell>
        </row>
        <row r="1195">
          <cell r="A1195" t="str">
            <v>ARTENAY</v>
          </cell>
          <cell r="B1195" t="str">
            <v>MIDI PYRENEES-LANGUEDOC</v>
          </cell>
          <cell r="C1195" t="str">
            <v>408</v>
          </cell>
          <cell r="D1195" t="str">
            <v>410</v>
          </cell>
          <cell r="E1195" t="str">
            <v>TOULOUSE 3</v>
          </cell>
          <cell r="F1195" t="str">
            <v>0F53 0F53 ALINEA</v>
          </cell>
          <cell r="G1195">
            <v>43882</v>
          </cell>
          <cell r="H1195">
            <v>60</v>
          </cell>
          <cell r="I1195">
            <v>453</v>
          </cell>
          <cell r="J1195">
            <v>138.16499999999999</v>
          </cell>
          <cell r="K1195">
            <v>0</v>
          </cell>
          <cell r="L1195">
            <v>3</v>
          </cell>
          <cell r="M1195" t="str">
            <v>CE05 TOULOUSE</v>
          </cell>
          <cell r="N1195" t="str">
            <v>A livrer de ADX 408 - TOULOUSE 1 vers 410 - TOULOUSE 3</v>
          </cell>
          <cell r="O1195" t="str">
            <v>AH0000034630</v>
          </cell>
          <cell r="P1195" t="str">
            <v>AH0000034631</v>
          </cell>
          <cell r="Q1195" t="str">
            <v>AH0000034632</v>
          </cell>
        </row>
        <row r="1196">
          <cell r="A1196" t="str">
            <v>ARTENAY</v>
          </cell>
          <cell r="B1196" t="str">
            <v>MIDI PYRENEES-LANGUEDOC</v>
          </cell>
          <cell r="C1196" t="str">
            <v>408</v>
          </cell>
          <cell r="D1196" t="str">
            <v>410</v>
          </cell>
          <cell r="E1196" t="str">
            <v>TOULOUSE 3</v>
          </cell>
          <cell r="F1196" t="str">
            <v>0F53 0F53 ALINEA</v>
          </cell>
          <cell r="G1196">
            <v>43882</v>
          </cell>
          <cell r="H1196">
            <v>210</v>
          </cell>
          <cell r="I1196">
            <v>1592</v>
          </cell>
          <cell r="J1196">
            <v>485.56</v>
          </cell>
          <cell r="K1196">
            <v>0</v>
          </cell>
          <cell r="L1196">
            <v>3</v>
          </cell>
          <cell r="M1196" t="str">
            <v>CE05 TOULOUSE</v>
          </cell>
          <cell r="N1196" t="str">
            <v>A livrer de ADX 408 - TOULOUSE 1 vers 410 - TOULOUSE 3</v>
          </cell>
          <cell r="O1196" t="str">
            <v>AH0000034630</v>
          </cell>
          <cell r="P1196" t="str">
            <v>AH0000034631</v>
          </cell>
          <cell r="Q1196" t="str">
            <v>AH0000034632</v>
          </cell>
        </row>
        <row r="1197">
          <cell r="A1197" t="str">
            <v>ARTENAY</v>
          </cell>
          <cell r="B1197" t="str">
            <v>MIDI PYRENEES-LANGUEDOC</v>
          </cell>
          <cell r="C1197" t="str">
            <v>408</v>
          </cell>
          <cell r="D1197" t="str">
            <v>410</v>
          </cell>
          <cell r="E1197" t="str">
            <v>TOULOUSE 3</v>
          </cell>
          <cell r="F1197" t="str">
            <v>0F53 0F53 ALINEA</v>
          </cell>
          <cell r="G1197">
            <v>43882</v>
          </cell>
          <cell r="H1197">
            <v>211</v>
          </cell>
          <cell r="I1197">
            <v>1637</v>
          </cell>
          <cell r="J1197">
            <v>499.28500000000003</v>
          </cell>
          <cell r="K1197">
            <v>0</v>
          </cell>
          <cell r="L1197">
            <v>3</v>
          </cell>
          <cell r="M1197" t="str">
            <v>CE05 TOULOUSE</v>
          </cell>
          <cell r="N1197" t="str">
            <v>A livrer de ADX 408 - TOULOUSE 1 vers 410 - TOULOUSE 3</v>
          </cell>
          <cell r="O1197" t="str">
            <v>AH0000034630</v>
          </cell>
          <cell r="P1197" t="str">
            <v>AH0000034631</v>
          </cell>
          <cell r="Q1197" t="str">
            <v>AH0000034632</v>
          </cell>
        </row>
        <row r="1198">
          <cell r="A1198" t="str">
            <v>ARTENAY</v>
          </cell>
          <cell r="B1198" t="str">
            <v>MIDI PYRENEES-LANGUEDOC</v>
          </cell>
          <cell r="C1198" t="str">
            <v>408</v>
          </cell>
          <cell r="D1198" t="str">
            <v>410</v>
          </cell>
          <cell r="E1198" t="str">
            <v>TOULOUSE 3</v>
          </cell>
          <cell r="F1198" t="str">
            <v>0EBF 0EBF 192500 HOME SHOPPING M6 BOUTIQUE FEVRIER 2020</v>
          </cell>
          <cell r="G1198">
            <v>43889</v>
          </cell>
          <cell r="H1198">
            <v>10</v>
          </cell>
          <cell r="I1198">
            <v>290</v>
          </cell>
          <cell r="J1198">
            <v>23.2</v>
          </cell>
          <cell r="K1198">
            <v>0</v>
          </cell>
          <cell r="L1198">
            <v>1</v>
          </cell>
          <cell r="M1198" t="str">
            <v>CE05 TOULOUSE</v>
          </cell>
          <cell r="N1198" t="str">
            <v>A livrer de ADX 408 - TOULOUSE 1 vers 410 - TOULOUSE 3</v>
          </cell>
          <cell r="O1198" t="str">
            <v>AH0000034989</v>
          </cell>
        </row>
        <row r="1199">
          <cell r="A1199" t="str">
            <v>ARTENAY</v>
          </cell>
          <cell r="B1199" t="str">
            <v>MIDI PYRENEES-LANGUEDOC</v>
          </cell>
          <cell r="C1199" t="str">
            <v>408</v>
          </cell>
          <cell r="D1199" t="str">
            <v>410</v>
          </cell>
          <cell r="E1199" t="str">
            <v>TOULOUSE 3</v>
          </cell>
          <cell r="F1199" t="str">
            <v>0F79 0F79 DESBOUIS GRESIL 70132081</v>
          </cell>
          <cell r="G1199">
            <v>43889</v>
          </cell>
          <cell r="H1199">
            <v>8</v>
          </cell>
          <cell r="I1199">
            <v>187</v>
          </cell>
          <cell r="J1199">
            <v>14.212</v>
          </cell>
          <cell r="K1199">
            <v>0</v>
          </cell>
          <cell r="L1199">
            <v>1</v>
          </cell>
          <cell r="M1199" t="str">
            <v>CE05 TOULOUSE</v>
          </cell>
          <cell r="N1199" t="str">
            <v>A livrer de ADX 408 - TOULOUSE 1 vers 410 - TOULOUSE 3</v>
          </cell>
          <cell r="O1199" t="str">
            <v>AH0000034989</v>
          </cell>
        </row>
        <row r="1200">
          <cell r="A1200" t="str">
            <v>ARTENAY</v>
          </cell>
          <cell r="B1200" t="str">
            <v>MIDI PYRENEES-LANGUEDOC</v>
          </cell>
          <cell r="C1200" t="str">
            <v>408</v>
          </cell>
          <cell r="D1200" t="str">
            <v>410</v>
          </cell>
          <cell r="E1200" t="str">
            <v>TOULOUSE 3</v>
          </cell>
          <cell r="F1200" t="str">
            <v>0F7B 0F7B DESBOUIS GRESIL_LOT1_70132091</v>
          </cell>
          <cell r="G1200">
            <v>43889</v>
          </cell>
          <cell r="H1200">
            <v>2</v>
          </cell>
          <cell r="I1200">
            <v>63</v>
          </cell>
          <cell r="J1200">
            <v>4.7880000000000003</v>
          </cell>
          <cell r="K1200">
            <v>0</v>
          </cell>
          <cell r="L1200">
            <v>1</v>
          </cell>
          <cell r="M1200" t="str">
            <v>CE05 TOULOUSE</v>
          </cell>
          <cell r="N1200" t="str">
            <v>A livrer de ADX 408 - TOULOUSE 1 vers 410 - TOULOUSE 3</v>
          </cell>
          <cell r="O1200" t="str">
            <v>AH0000034989</v>
          </cell>
        </row>
        <row r="1201">
          <cell r="A1201" t="str">
            <v>ARTENAY</v>
          </cell>
          <cell r="B1201" t="str">
            <v>MIDI PYRENEES-LANGUEDOC</v>
          </cell>
          <cell r="C1201" t="str">
            <v>408</v>
          </cell>
          <cell r="D1201" t="str">
            <v>410</v>
          </cell>
          <cell r="E1201" t="str">
            <v>TOULOUSE 3</v>
          </cell>
          <cell r="F1201" t="str">
            <v>0F7C 0F7C DESBOUIS GRESIL_LOT2_70132091</v>
          </cell>
          <cell r="G1201">
            <v>43889</v>
          </cell>
          <cell r="H1201">
            <v>5</v>
          </cell>
          <cell r="I1201">
            <v>99</v>
          </cell>
          <cell r="J1201">
            <v>6.633</v>
          </cell>
          <cell r="K1201">
            <v>0</v>
          </cell>
          <cell r="L1201">
            <v>1</v>
          </cell>
          <cell r="M1201" t="str">
            <v>CE05 TOULOUSE</v>
          </cell>
          <cell r="N1201" t="str">
            <v>A livrer de ADX 408 - TOULOUSE 1 vers 410 - TOULOUSE 3</v>
          </cell>
          <cell r="O1201" t="str">
            <v>AH0000034989</v>
          </cell>
        </row>
        <row r="1202">
          <cell r="A1202" t="str">
            <v>ARTENAY</v>
          </cell>
          <cell r="B1202" t="str">
            <v>MIDI PYRENEES-LANGUEDOC</v>
          </cell>
          <cell r="C1202" t="str">
            <v>408</v>
          </cell>
          <cell r="D1202" t="str">
            <v>410</v>
          </cell>
          <cell r="E1202" t="str">
            <v>TOULOUSE 3</v>
          </cell>
          <cell r="F1202" t="str">
            <v>0F7D 0F7D DESBOUIS GRESIL 70132107</v>
          </cell>
          <cell r="G1202">
            <v>43889</v>
          </cell>
          <cell r="H1202">
            <v>4</v>
          </cell>
          <cell r="I1202">
            <v>106</v>
          </cell>
          <cell r="J1202">
            <v>8.0559999999999992</v>
          </cell>
          <cell r="K1202">
            <v>0</v>
          </cell>
          <cell r="L1202">
            <v>1</v>
          </cell>
          <cell r="M1202" t="str">
            <v>CE05 TOULOUSE</v>
          </cell>
          <cell r="N1202" t="str">
            <v>A livrer de ADX 408 - TOULOUSE 1 vers 410 - TOULOUSE 3</v>
          </cell>
          <cell r="O1202" t="str">
            <v>AH0000034989</v>
          </cell>
        </row>
        <row r="1203">
          <cell r="A1203" t="str">
            <v>ARTENAY</v>
          </cell>
          <cell r="B1203" t="str">
            <v>MIDI PYRENEES-LANGUEDOC</v>
          </cell>
          <cell r="C1203" t="str">
            <v>408</v>
          </cell>
          <cell r="D1203" t="str">
            <v>410</v>
          </cell>
          <cell r="E1203" t="str">
            <v>TOULOUSE 3</v>
          </cell>
          <cell r="F1203" t="str">
            <v>0FER 0FER 56146 ATELIER REUNIS</v>
          </cell>
          <cell r="G1203">
            <v>43888</v>
          </cell>
          <cell r="H1203">
            <v>4</v>
          </cell>
          <cell r="I1203">
            <v>166</v>
          </cell>
          <cell r="J1203">
            <v>10.458</v>
          </cell>
          <cell r="K1203">
            <v>0</v>
          </cell>
          <cell r="L1203">
            <v>1</v>
          </cell>
          <cell r="M1203" t="str">
            <v>CE05 TOULOUSE</v>
          </cell>
          <cell r="N1203" t="str">
            <v>A livrer de ADX 408 - TOULOUSE 1 vers 410 - TOULOUSE 3</v>
          </cell>
          <cell r="O1203" t="str">
            <v>AH0000035195</v>
          </cell>
        </row>
        <row r="1204">
          <cell r="A1204" t="str">
            <v>ARTENAY</v>
          </cell>
          <cell r="B1204" t="str">
            <v>MIDI PYRENEES-LANGUEDOC</v>
          </cell>
          <cell r="C1204" t="str">
            <v>408</v>
          </cell>
          <cell r="D1204" t="str">
            <v>410</v>
          </cell>
          <cell r="E1204" t="str">
            <v>TOULOUSE 3</v>
          </cell>
          <cell r="F1204" t="str">
            <v>0FHP 0FHP ENGIE-S_D6_D_Q</v>
          </cell>
          <cell r="G1204">
            <v>43888</v>
          </cell>
          <cell r="H1204">
            <v>1</v>
          </cell>
          <cell r="I1204">
            <v>27</v>
          </cell>
          <cell r="J1204">
            <v>0.39960000000000001</v>
          </cell>
          <cell r="K1204">
            <v>0</v>
          </cell>
          <cell r="L1204">
            <v>1</v>
          </cell>
          <cell r="M1204" t="str">
            <v>CE05 TOULOUSE</v>
          </cell>
          <cell r="N1204" t="str">
            <v>A livrer de ADX 408 - TOULOUSE 1 vers 410 - TOULOUSE 3</v>
          </cell>
          <cell r="O1204" t="str">
            <v>AH0000035195</v>
          </cell>
        </row>
        <row r="1205">
          <cell r="A1205" t="str">
            <v>CORBAS</v>
          </cell>
          <cell r="B1205" t="str">
            <v>MIDI PYRENEES-LANGUEDOC</v>
          </cell>
          <cell r="C1205" t="str">
            <v>408</v>
          </cell>
          <cell r="D1205" t="str">
            <v>410</v>
          </cell>
          <cell r="E1205" t="str">
            <v>TOULOUSE 3</v>
          </cell>
          <cell r="F1205" t="str">
            <v>0FEC 0FEC S10_SFR_Type2</v>
          </cell>
          <cell r="G1205">
            <v>43887</v>
          </cell>
          <cell r="H1205">
            <v>1</v>
          </cell>
          <cell r="I1205">
            <v>193</v>
          </cell>
          <cell r="J1205">
            <v>1.7756000000000001</v>
          </cell>
          <cell r="K1205">
            <v>1</v>
          </cell>
          <cell r="L1205">
            <v>0</v>
          </cell>
          <cell r="M1205" t="str">
            <v>CE05 TOULOUSE</v>
          </cell>
          <cell r="N1205" t="str">
            <v>A livrer de ADX 408 - TOULOUSE 1 vers 410 - TOULOUSE 3</v>
          </cell>
          <cell r="O1205" t="str">
            <v>KS0000010168</v>
          </cell>
        </row>
        <row r="1206">
          <cell r="A1206" t="str">
            <v>CORBAS</v>
          </cell>
          <cell r="B1206" t="str">
            <v>MIDI PYRENEES-LANGUEDOC</v>
          </cell>
          <cell r="C1206" t="str">
            <v>408</v>
          </cell>
          <cell r="D1206" t="str">
            <v>410</v>
          </cell>
          <cell r="E1206" t="str">
            <v>TOULOUSE 3</v>
          </cell>
          <cell r="F1206" t="str">
            <v>0FGD 0FGD S10_SFR_Type2</v>
          </cell>
          <cell r="G1206">
            <v>43887</v>
          </cell>
          <cell r="H1206">
            <v>1</v>
          </cell>
          <cell r="I1206">
            <v>169</v>
          </cell>
          <cell r="J1206">
            <v>1.5717000000000001</v>
          </cell>
          <cell r="K1206">
            <v>1</v>
          </cell>
          <cell r="L1206">
            <v>0</v>
          </cell>
          <cell r="M1206" t="str">
            <v>CE05 TOULOUSE</v>
          </cell>
          <cell r="N1206" t="str">
            <v>A livrer de ADX 408 - TOULOUSE 1 vers 410 - TOULOUSE 3</v>
          </cell>
          <cell r="O1206" t="str">
            <v>KS0000010168</v>
          </cell>
        </row>
        <row r="1207">
          <cell r="A1207" t="str">
            <v>CORBAS</v>
          </cell>
          <cell r="B1207" t="str">
            <v>MIDI PYRENEES-LANGUEDOC</v>
          </cell>
          <cell r="C1207" t="str">
            <v>408</v>
          </cell>
          <cell r="D1207" t="str">
            <v>410</v>
          </cell>
          <cell r="E1207" t="str">
            <v>TOULOUSE 3</v>
          </cell>
          <cell r="F1207" t="str">
            <v>0FK8 0FK8 S10_SFR_Type2</v>
          </cell>
          <cell r="G1207">
            <v>43887</v>
          </cell>
          <cell r="H1207">
            <v>1</v>
          </cell>
          <cell r="I1207">
            <v>103</v>
          </cell>
          <cell r="J1207">
            <v>0.99909999999999999</v>
          </cell>
          <cell r="K1207">
            <v>1</v>
          </cell>
          <cell r="L1207">
            <v>0</v>
          </cell>
          <cell r="M1207" t="str">
            <v>CE05 TOULOUSE</v>
          </cell>
          <cell r="N1207" t="str">
            <v>A livrer de ADX 408 - TOULOUSE 1 vers 410 - TOULOUSE 3</v>
          </cell>
          <cell r="O1207" t="str">
            <v>KS0000010168</v>
          </cell>
        </row>
        <row r="1208">
          <cell r="A1208" t="str">
            <v>ARTENAY</v>
          </cell>
          <cell r="B1208" t="str">
            <v>MIDI PYRENEES-LANGUEDOC</v>
          </cell>
          <cell r="C1208" t="str">
            <v>409</v>
          </cell>
          <cell r="D1208" t="str">
            <v>405</v>
          </cell>
          <cell r="E1208" t="str">
            <v>PAMIERS</v>
          </cell>
          <cell r="F1208" t="str">
            <v>0F53 0F53 ALINEA</v>
          </cell>
          <cell r="G1208">
            <v>43882</v>
          </cell>
          <cell r="H1208">
            <v>48</v>
          </cell>
          <cell r="I1208">
            <v>200</v>
          </cell>
          <cell r="J1208">
            <v>61</v>
          </cell>
          <cell r="K1208">
            <v>0</v>
          </cell>
          <cell r="L1208">
            <v>1</v>
          </cell>
          <cell r="M1208" t="str">
            <v>CE05 TOULOUSE</v>
          </cell>
          <cell r="N1208" t="str">
            <v>A enlever à CE05 TOULOUSE vers 409 - TOULOUSE 2</v>
          </cell>
          <cell r="O1208" t="str">
            <v>AH0000034730</v>
          </cell>
        </row>
        <row r="1209">
          <cell r="A1209" t="str">
            <v>ARTENAY</v>
          </cell>
          <cell r="B1209" t="str">
            <v>MIDI PYRENEES-LANGUEDOC</v>
          </cell>
          <cell r="C1209" t="str">
            <v>409</v>
          </cell>
          <cell r="D1209" t="str">
            <v>405</v>
          </cell>
          <cell r="E1209" t="str">
            <v>PAMIERS</v>
          </cell>
          <cell r="F1209" t="str">
            <v>0EBF 0EBF 192500 HOME SHOPPING M6 BOUTIQUE FEVRIER 2020</v>
          </cell>
          <cell r="G1209">
            <v>43889</v>
          </cell>
          <cell r="H1209">
            <v>4</v>
          </cell>
          <cell r="I1209">
            <v>118</v>
          </cell>
          <cell r="J1209">
            <v>9.44</v>
          </cell>
          <cell r="K1209">
            <v>2</v>
          </cell>
          <cell r="L1209">
            <v>0</v>
          </cell>
          <cell r="M1209" t="str">
            <v>CE05 TOULOUSE</v>
          </cell>
          <cell r="N1209" t="str">
            <v>A enlever à CE05 TOULOUSE vers 409 - TOULOUSE 2</v>
          </cell>
          <cell r="O1209" t="str">
            <v>AH0000035060</v>
          </cell>
          <cell r="P1209" t="str">
            <v>AH0000035061</v>
          </cell>
        </row>
        <row r="1210">
          <cell r="A1210" t="str">
            <v>ARTENAY</v>
          </cell>
          <cell r="B1210" t="str">
            <v>MIDI PYRENEES-LANGUEDOC</v>
          </cell>
          <cell r="C1210" t="str">
            <v>409</v>
          </cell>
          <cell r="D1210" t="str">
            <v>405</v>
          </cell>
          <cell r="E1210" t="str">
            <v>PAMIERS</v>
          </cell>
          <cell r="F1210" t="str">
            <v>0F79 0F79 DESBOUIS GRESIL 70132081</v>
          </cell>
          <cell r="G1210">
            <v>43889</v>
          </cell>
          <cell r="H1210">
            <v>9</v>
          </cell>
          <cell r="I1210">
            <v>141</v>
          </cell>
          <cell r="J1210">
            <v>10.715999999999999</v>
          </cell>
          <cell r="K1210">
            <v>2</v>
          </cell>
          <cell r="L1210">
            <v>0</v>
          </cell>
          <cell r="M1210" t="str">
            <v>CE05 TOULOUSE</v>
          </cell>
          <cell r="N1210" t="str">
            <v>A enlever à CE05 TOULOUSE vers 409 - TOULOUSE 2</v>
          </cell>
          <cell r="O1210" t="str">
            <v>AH0000035060</v>
          </cell>
          <cell r="P1210" t="str">
            <v>AH0000035061</v>
          </cell>
        </row>
        <row r="1211">
          <cell r="A1211" t="str">
            <v>ARTENAY</v>
          </cell>
          <cell r="B1211" t="str">
            <v>MIDI PYRENEES-LANGUEDOC</v>
          </cell>
          <cell r="C1211" t="str">
            <v>409</v>
          </cell>
          <cell r="D1211" t="str">
            <v>405</v>
          </cell>
          <cell r="E1211" t="str">
            <v>PAMIERS</v>
          </cell>
          <cell r="F1211" t="str">
            <v>0F7B 0F7B DESBOUIS GRESIL_LOT1_70132091</v>
          </cell>
          <cell r="G1211">
            <v>43889</v>
          </cell>
          <cell r="H1211">
            <v>1</v>
          </cell>
          <cell r="I1211">
            <v>25</v>
          </cell>
          <cell r="J1211">
            <v>1.9</v>
          </cell>
          <cell r="K1211">
            <v>2</v>
          </cell>
          <cell r="L1211">
            <v>0</v>
          </cell>
          <cell r="M1211" t="str">
            <v>CE05 TOULOUSE</v>
          </cell>
          <cell r="N1211" t="str">
            <v>A enlever à CE05 TOULOUSE vers 409 - TOULOUSE 2</v>
          </cell>
          <cell r="O1211" t="str">
            <v>AH0000035060</v>
          </cell>
          <cell r="P1211" t="str">
            <v>AH0000035061</v>
          </cell>
        </row>
        <row r="1212">
          <cell r="A1212" t="str">
            <v>ARTENAY</v>
          </cell>
          <cell r="B1212" t="str">
            <v>MIDI PYRENEES-LANGUEDOC</v>
          </cell>
          <cell r="C1212" t="str">
            <v>409</v>
          </cell>
          <cell r="D1212" t="str">
            <v>405</v>
          </cell>
          <cell r="E1212" t="str">
            <v>PAMIERS</v>
          </cell>
          <cell r="F1212" t="str">
            <v>0F7C 0F7C DESBOUIS GRESIL_LOT2_70132091</v>
          </cell>
          <cell r="G1212">
            <v>43889</v>
          </cell>
          <cell r="H1212">
            <v>4</v>
          </cell>
          <cell r="I1212">
            <v>92</v>
          </cell>
          <cell r="J1212">
            <v>6.1639999999999997</v>
          </cell>
          <cell r="K1212">
            <v>2</v>
          </cell>
          <cell r="L1212">
            <v>0</v>
          </cell>
          <cell r="M1212" t="str">
            <v>CE05 TOULOUSE</v>
          </cell>
          <cell r="N1212" t="str">
            <v>A enlever à CE05 TOULOUSE vers 409 - TOULOUSE 2</v>
          </cell>
          <cell r="O1212" t="str">
            <v>AH0000035060</v>
          </cell>
          <cell r="P1212" t="str">
            <v>AH0000035061</v>
          </cell>
        </row>
        <row r="1213">
          <cell r="A1213" t="str">
            <v>ARTENAY</v>
          </cell>
          <cell r="B1213" t="str">
            <v>MIDI PYRENEES-LANGUEDOC</v>
          </cell>
          <cell r="C1213" t="str">
            <v>409</v>
          </cell>
          <cell r="D1213" t="str">
            <v>405</v>
          </cell>
          <cell r="E1213" t="str">
            <v>PAMIERS</v>
          </cell>
          <cell r="F1213" t="str">
            <v>0F7D 0F7D DESBOUIS GRESIL 70132107</v>
          </cell>
          <cell r="G1213">
            <v>43889</v>
          </cell>
          <cell r="H1213">
            <v>8</v>
          </cell>
          <cell r="I1213">
            <v>136</v>
          </cell>
          <cell r="J1213">
            <v>10.336</v>
          </cell>
          <cell r="K1213">
            <v>2</v>
          </cell>
          <cell r="L1213">
            <v>0</v>
          </cell>
          <cell r="M1213" t="str">
            <v>CE05 TOULOUSE</v>
          </cell>
          <cell r="N1213" t="str">
            <v>A enlever à CE05 TOULOUSE vers 409 - TOULOUSE 2</v>
          </cell>
          <cell r="O1213" t="str">
            <v>AH0000035060</v>
          </cell>
          <cell r="P1213" t="str">
            <v>AH0000035061</v>
          </cell>
        </row>
        <row r="1214">
          <cell r="A1214" t="str">
            <v>ARTENAY</v>
          </cell>
          <cell r="B1214" t="str">
            <v>MIDI PYRENEES-LANGUEDOC</v>
          </cell>
          <cell r="C1214" t="str">
            <v>409</v>
          </cell>
          <cell r="D1214" t="str">
            <v>405</v>
          </cell>
          <cell r="E1214" t="str">
            <v>PAMIERS</v>
          </cell>
          <cell r="F1214" t="str">
            <v>0FHP 0FHP ENGIE-S_D6_D_Q</v>
          </cell>
          <cell r="G1214">
            <v>43888</v>
          </cell>
          <cell r="H1214">
            <v>1</v>
          </cell>
          <cell r="I1214">
            <v>8</v>
          </cell>
          <cell r="J1214">
            <v>0.11840000000000001</v>
          </cell>
          <cell r="K1214">
            <v>2</v>
          </cell>
          <cell r="L1214">
            <v>0</v>
          </cell>
          <cell r="M1214" t="str">
            <v>CE05 TOULOUSE</v>
          </cell>
          <cell r="N1214" t="str">
            <v>A enlever à CE05 TOULOUSE vers 409 - TOULOUSE 2</v>
          </cell>
          <cell r="O1214" t="str">
            <v>AH0000035239</v>
          </cell>
          <cell r="P1214" t="str">
            <v>AH0000035240</v>
          </cell>
        </row>
        <row r="1215">
          <cell r="A1215" t="str">
            <v>CORBAS</v>
          </cell>
          <cell r="B1215" t="str">
            <v>MIDI PYRENEES-LANGUEDOC</v>
          </cell>
          <cell r="C1215" t="str">
            <v>409</v>
          </cell>
          <cell r="D1215" t="str">
            <v>405</v>
          </cell>
          <cell r="E1215" t="str">
            <v>PAMIERS</v>
          </cell>
          <cell r="F1215" t="str">
            <v>0FEC 0FEC S10_SFR_Type2</v>
          </cell>
          <cell r="G1215">
            <v>43887</v>
          </cell>
          <cell r="H1215">
            <v>1</v>
          </cell>
          <cell r="I1215">
            <v>96</v>
          </cell>
          <cell r="J1215">
            <v>0.88319999999999999</v>
          </cell>
          <cell r="K1215">
            <v>1</v>
          </cell>
          <cell r="L1215">
            <v>0</v>
          </cell>
          <cell r="M1215" t="str">
            <v>CE05 TOULOUSE</v>
          </cell>
          <cell r="N1215" t="str">
            <v>A enlever à CE05 TOULOUSE vers 409 - TOULOUSE 2</v>
          </cell>
          <cell r="O1215" t="str">
            <v>KS0000010165</v>
          </cell>
        </row>
        <row r="1216">
          <cell r="A1216" t="str">
            <v>CORBAS</v>
          </cell>
          <cell r="B1216" t="str">
            <v>MIDI PYRENEES-LANGUEDOC</v>
          </cell>
          <cell r="C1216" t="str">
            <v>409</v>
          </cell>
          <cell r="D1216" t="str">
            <v>405</v>
          </cell>
          <cell r="E1216" t="str">
            <v>PAMIERS</v>
          </cell>
          <cell r="F1216" t="str">
            <v>0FGD 0FGD S10_SFR_Type2</v>
          </cell>
          <cell r="G1216">
            <v>43887</v>
          </cell>
          <cell r="H1216">
            <v>1</v>
          </cell>
          <cell r="I1216">
            <v>84</v>
          </cell>
          <cell r="J1216">
            <v>0.78120000000000001</v>
          </cell>
          <cell r="K1216">
            <v>1</v>
          </cell>
          <cell r="L1216">
            <v>0</v>
          </cell>
          <cell r="M1216" t="str">
            <v>CE05 TOULOUSE</v>
          </cell>
          <cell r="N1216" t="str">
            <v>A enlever à CE05 TOULOUSE vers 409 - TOULOUSE 2</v>
          </cell>
          <cell r="O1216" t="str">
            <v>KS0000010165</v>
          </cell>
        </row>
        <row r="1217">
          <cell r="A1217" t="str">
            <v>CORBAS</v>
          </cell>
          <cell r="B1217" t="str">
            <v>MIDI PYRENEES-LANGUEDOC</v>
          </cell>
          <cell r="C1217" t="str">
            <v>409</v>
          </cell>
          <cell r="D1217" t="str">
            <v>405</v>
          </cell>
          <cell r="E1217" t="str">
            <v>PAMIERS</v>
          </cell>
          <cell r="F1217" t="str">
            <v>0FK8 0FK8 S10_SFR_Type2</v>
          </cell>
          <cell r="G1217">
            <v>43887</v>
          </cell>
          <cell r="H1217">
            <v>1</v>
          </cell>
          <cell r="I1217">
            <v>51</v>
          </cell>
          <cell r="J1217">
            <v>0.49469999999999997</v>
          </cell>
          <cell r="K1217">
            <v>1</v>
          </cell>
          <cell r="L1217">
            <v>0</v>
          </cell>
          <cell r="M1217" t="str">
            <v>CE05 TOULOUSE</v>
          </cell>
          <cell r="N1217" t="str">
            <v>A enlever à CE05 TOULOUSE vers 409 - TOULOUSE 2</v>
          </cell>
          <cell r="O1217" t="str">
            <v>KS0000010165</v>
          </cell>
        </row>
        <row r="1218">
          <cell r="A1218" t="str">
            <v>ARTENAY</v>
          </cell>
          <cell r="B1218" t="str">
            <v>MIDI PYRENEES-LANGUEDOC</v>
          </cell>
          <cell r="C1218" t="str">
            <v>409</v>
          </cell>
          <cell r="D1218" t="str">
            <v>409</v>
          </cell>
          <cell r="E1218" t="str">
            <v>TOULOUSE 2</v>
          </cell>
          <cell r="F1218" t="str">
            <v>0F53 0F53 ALINEA</v>
          </cell>
          <cell r="G1218">
            <v>43882</v>
          </cell>
          <cell r="H1218">
            <v>238</v>
          </cell>
          <cell r="I1218">
            <v>1638</v>
          </cell>
          <cell r="J1218">
            <v>499.59</v>
          </cell>
          <cell r="K1218">
            <v>0</v>
          </cell>
          <cell r="L1218">
            <v>3</v>
          </cell>
          <cell r="M1218" t="str">
            <v>CE05 TOULOUSE</v>
          </cell>
          <cell r="N1218" t="str">
            <v>A enlever à CE05 TOULOUSE vers 409 - TOULOUSE 2</v>
          </cell>
          <cell r="O1218" t="str">
            <v>AH0000034734</v>
          </cell>
          <cell r="P1218" t="str">
            <v>AH0000034732</v>
          </cell>
          <cell r="Q1218" t="str">
            <v>AH0000034733</v>
          </cell>
        </row>
        <row r="1219">
          <cell r="A1219" t="str">
            <v>ARTENAY</v>
          </cell>
          <cell r="B1219" t="str">
            <v>MIDI PYRENEES-LANGUEDOC</v>
          </cell>
          <cell r="C1219" t="str">
            <v>409</v>
          </cell>
          <cell r="D1219" t="str">
            <v>409</v>
          </cell>
          <cell r="E1219" t="str">
            <v>TOULOUSE 2</v>
          </cell>
          <cell r="F1219" t="str">
            <v>0F53 0F53 ALINEA</v>
          </cell>
          <cell r="G1219">
            <v>43882</v>
          </cell>
          <cell r="H1219">
            <v>205</v>
          </cell>
          <cell r="I1219">
            <v>1580</v>
          </cell>
          <cell r="J1219">
            <v>481.9</v>
          </cell>
          <cell r="K1219">
            <v>0</v>
          </cell>
          <cell r="L1219">
            <v>3</v>
          </cell>
          <cell r="M1219" t="str">
            <v>CE05 TOULOUSE</v>
          </cell>
          <cell r="N1219" t="str">
            <v>A enlever à CE05 TOULOUSE vers 409 - TOULOUSE 2</v>
          </cell>
          <cell r="O1219" t="str">
            <v>AH0000034734</v>
          </cell>
          <cell r="P1219" t="str">
            <v>AH0000034732</v>
          </cell>
          <cell r="Q1219" t="str">
            <v>AH0000034733</v>
          </cell>
        </row>
        <row r="1220">
          <cell r="A1220" t="str">
            <v>ARTENAY</v>
          </cell>
          <cell r="B1220" t="str">
            <v>MIDI PYRENEES-LANGUEDOC</v>
          </cell>
          <cell r="C1220" t="str">
            <v>409</v>
          </cell>
          <cell r="D1220" t="str">
            <v>409</v>
          </cell>
          <cell r="E1220" t="str">
            <v>TOULOUSE 2</v>
          </cell>
          <cell r="F1220" t="str">
            <v>0F53 0F53 ALINEA</v>
          </cell>
          <cell r="G1220">
            <v>43882</v>
          </cell>
          <cell r="H1220">
            <v>7</v>
          </cell>
          <cell r="I1220">
            <v>44</v>
          </cell>
          <cell r="J1220">
            <v>13.42</v>
          </cell>
          <cell r="K1220">
            <v>0</v>
          </cell>
          <cell r="L1220">
            <v>3</v>
          </cell>
          <cell r="M1220" t="str">
            <v>CE05 TOULOUSE</v>
          </cell>
          <cell r="N1220" t="str">
            <v>A enlever à CE05 TOULOUSE vers 409 - TOULOUSE 2</v>
          </cell>
          <cell r="O1220" t="str">
            <v>AH0000034734</v>
          </cell>
          <cell r="P1220" t="str">
            <v>AH0000034732</v>
          </cell>
          <cell r="Q1220" t="str">
            <v>AH0000034733</v>
          </cell>
        </row>
        <row r="1221">
          <cell r="A1221" t="str">
            <v>ARTENAY</v>
          </cell>
          <cell r="B1221" t="str">
            <v>MIDI PYRENEES-LANGUEDOC</v>
          </cell>
          <cell r="C1221" t="str">
            <v>409</v>
          </cell>
          <cell r="D1221" t="str">
            <v>409</v>
          </cell>
          <cell r="E1221" t="str">
            <v>TOULOUSE 2</v>
          </cell>
          <cell r="F1221" t="str">
            <v>0EBF 0EBF 192500 HOME SHOPPING M6 BOUTIQUE FEVRIER 2020</v>
          </cell>
          <cell r="G1221">
            <v>43889</v>
          </cell>
          <cell r="H1221">
            <v>10</v>
          </cell>
          <cell r="I1221">
            <v>314</v>
          </cell>
          <cell r="J1221">
            <v>25.12</v>
          </cell>
          <cell r="K1221">
            <v>0</v>
          </cell>
          <cell r="L1221">
            <v>1</v>
          </cell>
          <cell r="M1221" t="str">
            <v>CE05 TOULOUSE</v>
          </cell>
          <cell r="N1221" t="str">
            <v>A enlever à CE05 TOULOUSE vers 409 - TOULOUSE 2</v>
          </cell>
          <cell r="O1221" t="str">
            <v>AH0000035064</v>
          </cell>
        </row>
        <row r="1222">
          <cell r="A1222" t="str">
            <v>ARTENAY</v>
          </cell>
          <cell r="B1222" t="str">
            <v>MIDI PYRENEES-LANGUEDOC</v>
          </cell>
          <cell r="C1222" t="str">
            <v>409</v>
          </cell>
          <cell r="D1222" t="str">
            <v>409</v>
          </cell>
          <cell r="E1222" t="str">
            <v>TOULOUSE 2</v>
          </cell>
          <cell r="F1222" t="str">
            <v>0F79 0F79 DESBOUIS GRESIL 70132081</v>
          </cell>
          <cell r="G1222">
            <v>43889</v>
          </cell>
          <cell r="H1222">
            <v>19</v>
          </cell>
          <cell r="I1222">
            <v>354</v>
          </cell>
          <cell r="J1222">
            <v>26.904</v>
          </cell>
          <cell r="K1222">
            <v>0</v>
          </cell>
          <cell r="L1222">
            <v>1</v>
          </cell>
          <cell r="M1222" t="str">
            <v>CE05 TOULOUSE</v>
          </cell>
          <cell r="N1222" t="str">
            <v>A enlever à CE05 TOULOUSE vers 409 - TOULOUSE 2</v>
          </cell>
          <cell r="O1222" t="str">
            <v>AH0000035064</v>
          </cell>
        </row>
        <row r="1223">
          <cell r="A1223" t="str">
            <v>ARTENAY</v>
          </cell>
          <cell r="B1223" t="str">
            <v>MIDI PYRENEES-LANGUEDOC</v>
          </cell>
          <cell r="C1223" t="str">
            <v>409</v>
          </cell>
          <cell r="D1223" t="str">
            <v>409</v>
          </cell>
          <cell r="E1223" t="str">
            <v>TOULOUSE 2</v>
          </cell>
          <cell r="F1223" t="str">
            <v>0F7B 0F7B DESBOUIS GRESIL_LOT1_70132091</v>
          </cell>
          <cell r="G1223">
            <v>43889</v>
          </cell>
          <cell r="H1223">
            <v>3</v>
          </cell>
          <cell r="I1223">
            <v>95</v>
          </cell>
          <cell r="J1223">
            <v>7.22</v>
          </cell>
          <cell r="K1223">
            <v>0</v>
          </cell>
          <cell r="L1223">
            <v>1</v>
          </cell>
          <cell r="M1223" t="str">
            <v>CE05 TOULOUSE</v>
          </cell>
          <cell r="N1223" t="str">
            <v>A enlever à CE05 TOULOUSE vers 409 - TOULOUSE 2</v>
          </cell>
          <cell r="O1223" t="str">
            <v>AH0000035064</v>
          </cell>
        </row>
        <row r="1224">
          <cell r="A1224" t="str">
            <v>ARTENAY</v>
          </cell>
          <cell r="B1224" t="str">
            <v>MIDI PYRENEES-LANGUEDOC</v>
          </cell>
          <cell r="C1224" t="str">
            <v>409</v>
          </cell>
          <cell r="D1224" t="str">
            <v>409</v>
          </cell>
          <cell r="E1224" t="str">
            <v>TOULOUSE 2</v>
          </cell>
          <cell r="F1224" t="str">
            <v>0F7C 0F7C DESBOUIS GRESIL_LOT2_70132091</v>
          </cell>
          <cell r="G1224">
            <v>43889</v>
          </cell>
          <cell r="H1224">
            <v>13</v>
          </cell>
          <cell r="I1224">
            <v>271</v>
          </cell>
          <cell r="J1224">
            <v>18.157</v>
          </cell>
          <cell r="K1224">
            <v>0</v>
          </cell>
          <cell r="L1224">
            <v>1</v>
          </cell>
          <cell r="M1224" t="str">
            <v>CE05 TOULOUSE</v>
          </cell>
          <cell r="N1224" t="str">
            <v>A enlever à CE05 TOULOUSE vers 409 - TOULOUSE 2</v>
          </cell>
          <cell r="O1224" t="str">
            <v>AH0000035064</v>
          </cell>
        </row>
        <row r="1225">
          <cell r="A1225" t="str">
            <v>ARTENAY</v>
          </cell>
          <cell r="B1225" t="str">
            <v>MIDI PYRENEES-LANGUEDOC</v>
          </cell>
          <cell r="C1225" t="str">
            <v>409</v>
          </cell>
          <cell r="D1225" t="str">
            <v>409</v>
          </cell>
          <cell r="E1225" t="str">
            <v>TOULOUSE 2</v>
          </cell>
          <cell r="F1225" t="str">
            <v>0F7D 0F7D DESBOUIS GRESIL 70132107</v>
          </cell>
          <cell r="G1225">
            <v>43889</v>
          </cell>
          <cell r="H1225">
            <v>15</v>
          </cell>
          <cell r="I1225">
            <v>335</v>
          </cell>
          <cell r="J1225">
            <v>25.46</v>
          </cell>
          <cell r="K1225">
            <v>0</v>
          </cell>
          <cell r="L1225">
            <v>1</v>
          </cell>
          <cell r="M1225" t="str">
            <v>CE05 TOULOUSE</v>
          </cell>
          <cell r="N1225" t="str">
            <v>A enlever à CE05 TOULOUSE vers 409 - TOULOUSE 2</v>
          </cell>
          <cell r="O1225" t="str">
            <v>AH0000035064</v>
          </cell>
        </row>
        <row r="1226">
          <cell r="A1226" t="str">
            <v>ARTENAY</v>
          </cell>
          <cell r="B1226" t="str">
            <v>MIDI PYRENEES-LANGUEDOC</v>
          </cell>
          <cell r="C1226" t="str">
            <v>409</v>
          </cell>
          <cell r="D1226" t="str">
            <v>409</v>
          </cell>
          <cell r="E1226" t="str">
            <v>TOULOUSE 2</v>
          </cell>
          <cell r="F1226" t="str">
            <v>0FER 0FER 56146 ATELIER REUNIS</v>
          </cell>
          <cell r="G1226">
            <v>43888</v>
          </cell>
          <cell r="H1226">
            <v>10</v>
          </cell>
          <cell r="I1226">
            <v>293</v>
          </cell>
          <cell r="J1226">
            <v>18.459</v>
          </cell>
          <cell r="K1226">
            <v>2</v>
          </cell>
          <cell r="L1226">
            <v>0</v>
          </cell>
          <cell r="M1226" t="str">
            <v>CE05 TOULOUSE</v>
          </cell>
          <cell r="N1226" t="str">
            <v>A enlever à CE05 TOULOUSE vers 409 - TOULOUSE 2</v>
          </cell>
          <cell r="O1226" t="str">
            <v>AH0000035239</v>
          </cell>
          <cell r="P1226" t="str">
            <v>AH0000035240</v>
          </cell>
        </row>
        <row r="1227">
          <cell r="A1227" t="str">
            <v>ARTENAY</v>
          </cell>
          <cell r="B1227" t="str">
            <v>MIDI PYRENEES-LANGUEDOC</v>
          </cell>
          <cell r="C1227" t="str">
            <v>409</v>
          </cell>
          <cell r="D1227" t="str">
            <v>409</v>
          </cell>
          <cell r="E1227" t="str">
            <v>TOULOUSE 2</v>
          </cell>
          <cell r="F1227" t="str">
            <v>0FHP 0FHP ENGIE-S_D6_D_Q</v>
          </cell>
          <cell r="G1227">
            <v>43888</v>
          </cell>
          <cell r="H1227">
            <v>1</v>
          </cell>
          <cell r="I1227">
            <v>33</v>
          </cell>
          <cell r="J1227">
            <v>0.4884</v>
          </cell>
          <cell r="K1227">
            <v>2</v>
          </cell>
          <cell r="L1227">
            <v>0</v>
          </cell>
          <cell r="M1227" t="str">
            <v>CE05 TOULOUSE</v>
          </cell>
          <cell r="N1227" t="str">
            <v>A enlever à CE05 TOULOUSE vers 409 - TOULOUSE 2</v>
          </cell>
          <cell r="O1227" t="str">
            <v>AH0000035239</v>
          </cell>
          <cell r="P1227" t="str">
            <v>AH0000035240</v>
          </cell>
        </row>
        <row r="1228">
          <cell r="A1228" t="str">
            <v>CORBAS</v>
          </cell>
          <cell r="B1228" t="str">
            <v>MIDI PYRENEES-LANGUEDOC</v>
          </cell>
          <cell r="C1228" t="str">
            <v>409</v>
          </cell>
          <cell r="D1228" t="str">
            <v>409</v>
          </cell>
          <cell r="E1228" t="str">
            <v>TOULOUSE 2</v>
          </cell>
          <cell r="F1228" t="str">
            <v>0FEC 0FEC S10_SFR_Type2</v>
          </cell>
          <cell r="G1228">
            <v>43887</v>
          </cell>
          <cell r="H1228">
            <v>1</v>
          </cell>
          <cell r="I1228">
            <v>194</v>
          </cell>
          <cell r="J1228">
            <v>1.7847999999999999</v>
          </cell>
          <cell r="K1228">
            <v>1</v>
          </cell>
          <cell r="L1228">
            <v>0</v>
          </cell>
          <cell r="M1228" t="str">
            <v>CE05 TOULOUSE</v>
          </cell>
          <cell r="N1228" t="str">
            <v>A enlever à CE05 TOULOUSE vers 409 - TOULOUSE 2</v>
          </cell>
          <cell r="O1228" t="str">
            <v>KS0000010165</v>
          </cell>
        </row>
        <row r="1229">
          <cell r="A1229" t="str">
            <v>CORBAS</v>
          </cell>
          <cell r="B1229" t="str">
            <v>MIDI PYRENEES-LANGUEDOC</v>
          </cell>
          <cell r="C1229" t="str">
            <v>409</v>
          </cell>
          <cell r="D1229" t="str">
            <v>409</v>
          </cell>
          <cell r="E1229" t="str">
            <v>TOULOUSE 2</v>
          </cell>
          <cell r="F1229" t="str">
            <v>0FGD 0FGD S10_SFR_Type2</v>
          </cell>
          <cell r="G1229">
            <v>43887</v>
          </cell>
          <cell r="H1229">
            <v>1</v>
          </cell>
          <cell r="I1229">
            <v>215</v>
          </cell>
          <cell r="J1229">
            <v>1.9995000000000001</v>
          </cell>
          <cell r="K1229">
            <v>1</v>
          </cell>
          <cell r="L1229">
            <v>0</v>
          </cell>
          <cell r="M1229" t="str">
            <v>CE05 TOULOUSE</v>
          </cell>
          <cell r="N1229" t="str">
            <v>A enlever à CE05 TOULOUSE vers 409 - TOULOUSE 2</v>
          </cell>
          <cell r="O1229" t="str">
            <v>KS0000010165</v>
          </cell>
        </row>
        <row r="1230">
          <cell r="A1230" t="str">
            <v>CORBAS</v>
          </cell>
          <cell r="B1230" t="str">
            <v>MIDI PYRENEES-LANGUEDOC</v>
          </cell>
          <cell r="C1230" t="str">
            <v>409</v>
          </cell>
          <cell r="D1230" t="str">
            <v>409</v>
          </cell>
          <cell r="E1230" t="str">
            <v>TOULOUSE 2</v>
          </cell>
          <cell r="F1230" t="str">
            <v>0FK8 0FK8 S10_SFR_Type2</v>
          </cell>
          <cell r="G1230">
            <v>43887</v>
          </cell>
          <cell r="H1230">
            <v>1</v>
          </cell>
          <cell r="I1230">
            <v>127</v>
          </cell>
          <cell r="J1230">
            <v>1.2319</v>
          </cell>
          <cell r="K1230">
            <v>1</v>
          </cell>
          <cell r="L1230">
            <v>0</v>
          </cell>
          <cell r="M1230" t="str">
            <v>CE05 TOULOUSE</v>
          </cell>
          <cell r="N1230" t="str">
            <v>A enlever à CE05 TOULOUSE vers 409 - TOULOUSE 2</v>
          </cell>
          <cell r="O1230" t="str">
            <v>KS0000010165</v>
          </cell>
        </row>
        <row r="1231">
          <cell r="A1231" t="str">
            <v>ARTENAY</v>
          </cell>
          <cell r="B1231" t="str">
            <v>MIDI PYRENEES-LANGUEDOC</v>
          </cell>
          <cell r="C1231" t="str">
            <v>409</v>
          </cell>
          <cell r="D1231" t="str">
            <v>411</v>
          </cell>
          <cell r="E1231" t="str">
            <v>LABARTHE SUR LEZE</v>
          </cell>
          <cell r="F1231" t="str">
            <v>0F53 0F53 ALINEA</v>
          </cell>
          <cell r="G1231">
            <v>43882</v>
          </cell>
          <cell r="H1231">
            <v>219</v>
          </cell>
          <cell r="I1231">
            <v>1485</v>
          </cell>
          <cell r="J1231">
            <v>452.92500000000001</v>
          </cell>
          <cell r="K1231">
            <v>0</v>
          </cell>
          <cell r="L1231">
            <v>2</v>
          </cell>
          <cell r="M1231" t="str">
            <v>CE05 TOULOUSE</v>
          </cell>
          <cell r="N1231" t="str">
            <v>A enlever à CE05 TOULOUSE vers 409 - TOULOUSE 2</v>
          </cell>
          <cell r="O1231" t="str">
            <v>AH0000034735</v>
          </cell>
          <cell r="P1231" t="str">
            <v>AH0000034736</v>
          </cell>
        </row>
        <row r="1232">
          <cell r="A1232" t="str">
            <v>ARTENAY</v>
          </cell>
          <cell r="B1232" t="str">
            <v>MIDI PYRENEES-LANGUEDOC</v>
          </cell>
          <cell r="C1232" t="str">
            <v>409</v>
          </cell>
          <cell r="D1232" t="str">
            <v>411</v>
          </cell>
          <cell r="E1232" t="str">
            <v>LABARTHE SUR LEZE</v>
          </cell>
          <cell r="F1232" t="str">
            <v>0EBF 0EBF 192500 HOME SHOPPING M6 BOUTIQUE FEVRIER 2020</v>
          </cell>
          <cell r="G1232">
            <v>43889</v>
          </cell>
          <cell r="H1232">
            <v>11</v>
          </cell>
          <cell r="I1232">
            <v>268</v>
          </cell>
          <cell r="J1232">
            <v>21.44</v>
          </cell>
          <cell r="K1232">
            <v>0</v>
          </cell>
          <cell r="L1232">
            <v>1</v>
          </cell>
          <cell r="M1232" t="str">
            <v>CE05 TOULOUSE</v>
          </cell>
          <cell r="N1232" t="str">
            <v>A enlever à CE05 TOULOUSE vers 409 - TOULOUSE 2</v>
          </cell>
          <cell r="O1232" t="str">
            <v>AH0000035065</v>
          </cell>
        </row>
        <row r="1233">
          <cell r="A1233" t="str">
            <v>ARTENAY</v>
          </cell>
          <cell r="B1233" t="str">
            <v>MIDI PYRENEES-LANGUEDOC</v>
          </cell>
          <cell r="C1233" t="str">
            <v>409</v>
          </cell>
          <cell r="D1233" t="str">
            <v>411</v>
          </cell>
          <cell r="E1233" t="str">
            <v>LABARTHE SUR LEZE</v>
          </cell>
          <cell r="F1233" t="str">
            <v>0F79 0F79 DESBOUIS GRESIL 70132081</v>
          </cell>
          <cell r="G1233">
            <v>43889</v>
          </cell>
          <cell r="H1233">
            <v>4</v>
          </cell>
          <cell r="I1233">
            <v>121</v>
          </cell>
          <cell r="J1233">
            <v>9.1959999999999997</v>
          </cell>
          <cell r="K1233">
            <v>0</v>
          </cell>
          <cell r="L1233">
            <v>1</v>
          </cell>
          <cell r="M1233" t="str">
            <v>CE05 TOULOUSE</v>
          </cell>
          <cell r="N1233" t="str">
            <v>A enlever à CE05 TOULOUSE vers 409 - TOULOUSE 2</v>
          </cell>
          <cell r="O1233" t="str">
            <v>AH0000035065</v>
          </cell>
        </row>
        <row r="1234">
          <cell r="A1234" t="str">
            <v>ARTENAY</v>
          </cell>
          <cell r="B1234" t="str">
            <v>MIDI PYRENEES-LANGUEDOC</v>
          </cell>
          <cell r="C1234" t="str">
            <v>409</v>
          </cell>
          <cell r="D1234" t="str">
            <v>411</v>
          </cell>
          <cell r="E1234" t="str">
            <v>LABARTHE SUR LEZE</v>
          </cell>
          <cell r="F1234" t="str">
            <v>0F7B 0F7B DESBOUIS GRESIL_LOT1_70132091</v>
          </cell>
          <cell r="G1234">
            <v>43889</v>
          </cell>
          <cell r="H1234">
            <v>2</v>
          </cell>
          <cell r="I1234">
            <v>40</v>
          </cell>
          <cell r="J1234">
            <v>3.04</v>
          </cell>
          <cell r="K1234">
            <v>0</v>
          </cell>
          <cell r="L1234">
            <v>1</v>
          </cell>
          <cell r="M1234" t="str">
            <v>CE05 TOULOUSE</v>
          </cell>
          <cell r="N1234" t="str">
            <v>A enlever à CE05 TOULOUSE vers 409 - TOULOUSE 2</v>
          </cell>
          <cell r="O1234" t="str">
            <v>AH0000035065</v>
          </cell>
        </row>
        <row r="1235">
          <cell r="A1235" t="str">
            <v>ARTENAY</v>
          </cell>
          <cell r="B1235" t="str">
            <v>MIDI PYRENEES-LANGUEDOC</v>
          </cell>
          <cell r="C1235" t="str">
            <v>409</v>
          </cell>
          <cell r="D1235" t="str">
            <v>411</v>
          </cell>
          <cell r="E1235" t="str">
            <v>LABARTHE SUR LEZE</v>
          </cell>
          <cell r="F1235" t="str">
            <v>0F7C 0F7C DESBOUIS GRESIL_LOT2_70132091</v>
          </cell>
          <cell r="G1235">
            <v>43889</v>
          </cell>
          <cell r="H1235">
            <v>4</v>
          </cell>
          <cell r="I1235">
            <v>102</v>
          </cell>
          <cell r="J1235">
            <v>6.8339999999999996</v>
          </cell>
          <cell r="K1235">
            <v>0</v>
          </cell>
          <cell r="L1235">
            <v>1</v>
          </cell>
          <cell r="M1235" t="str">
            <v>CE05 TOULOUSE</v>
          </cell>
          <cell r="N1235" t="str">
            <v>A enlever à CE05 TOULOUSE vers 409 - TOULOUSE 2</v>
          </cell>
          <cell r="O1235" t="str">
            <v>AH0000035065</v>
          </cell>
        </row>
        <row r="1236">
          <cell r="A1236" t="str">
            <v>ARTENAY</v>
          </cell>
          <cell r="B1236" t="str">
            <v>MIDI PYRENEES-LANGUEDOC</v>
          </cell>
          <cell r="C1236" t="str">
            <v>409</v>
          </cell>
          <cell r="D1236" t="str">
            <v>411</v>
          </cell>
          <cell r="E1236" t="str">
            <v>LABARTHE SUR LEZE</v>
          </cell>
          <cell r="F1236" t="str">
            <v>0F7D 0F7D DESBOUIS GRESIL 70132107</v>
          </cell>
          <cell r="G1236">
            <v>43889</v>
          </cell>
          <cell r="H1236">
            <v>4</v>
          </cell>
          <cell r="I1236">
            <v>105</v>
          </cell>
          <cell r="J1236">
            <v>7.98</v>
          </cell>
          <cell r="K1236">
            <v>0</v>
          </cell>
          <cell r="L1236">
            <v>1</v>
          </cell>
          <cell r="M1236" t="str">
            <v>CE05 TOULOUSE</v>
          </cell>
          <cell r="N1236" t="str">
            <v>A enlever à CE05 TOULOUSE vers 409 - TOULOUSE 2</v>
          </cell>
          <cell r="O1236" t="str">
            <v>AH0000035065</v>
          </cell>
        </row>
        <row r="1237">
          <cell r="A1237" t="str">
            <v>ARTENAY</v>
          </cell>
          <cell r="B1237" t="str">
            <v>MIDI PYRENEES-LANGUEDOC</v>
          </cell>
          <cell r="C1237" t="str">
            <v>409</v>
          </cell>
          <cell r="D1237" t="str">
            <v>411</v>
          </cell>
          <cell r="E1237" t="str">
            <v>LABARTHE SUR LEZE</v>
          </cell>
          <cell r="F1237" t="str">
            <v>0FER 0FER 56146 ATELIER REUNIS</v>
          </cell>
          <cell r="G1237">
            <v>43888</v>
          </cell>
          <cell r="H1237">
            <v>3</v>
          </cell>
          <cell r="I1237">
            <v>96</v>
          </cell>
          <cell r="J1237">
            <v>6.048</v>
          </cell>
          <cell r="K1237">
            <v>2</v>
          </cell>
          <cell r="L1237">
            <v>0</v>
          </cell>
          <cell r="M1237" t="str">
            <v>CE05 TOULOUSE</v>
          </cell>
          <cell r="N1237" t="str">
            <v>A enlever à CE05 TOULOUSE vers 409 - TOULOUSE 2</v>
          </cell>
          <cell r="O1237" t="str">
            <v>AH0000035239</v>
          </cell>
          <cell r="P1237" t="str">
            <v>AH0000035240</v>
          </cell>
        </row>
        <row r="1238">
          <cell r="A1238" t="str">
            <v>ARTENAY</v>
          </cell>
          <cell r="B1238" t="str">
            <v>MIDI PYRENEES-LANGUEDOC</v>
          </cell>
          <cell r="C1238" t="str">
            <v>409</v>
          </cell>
          <cell r="D1238" t="str">
            <v>411</v>
          </cell>
          <cell r="E1238" t="str">
            <v>LABARTHE SUR LEZE</v>
          </cell>
          <cell r="F1238" t="str">
            <v>0FHP 0FHP ENGIE-S_D6_D_Q</v>
          </cell>
          <cell r="G1238">
            <v>43888</v>
          </cell>
          <cell r="H1238">
            <v>1</v>
          </cell>
          <cell r="I1238">
            <v>15</v>
          </cell>
          <cell r="J1238">
            <v>0.222</v>
          </cell>
          <cell r="K1238">
            <v>2</v>
          </cell>
          <cell r="L1238">
            <v>0</v>
          </cell>
          <cell r="M1238" t="str">
            <v>CE05 TOULOUSE</v>
          </cell>
          <cell r="N1238" t="str">
            <v>A enlever à CE05 TOULOUSE vers 409 - TOULOUSE 2</v>
          </cell>
          <cell r="O1238" t="str">
            <v>AH0000035239</v>
          </cell>
          <cell r="P1238" t="str">
            <v>AH0000035240</v>
          </cell>
        </row>
        <row r="1239">
          <cell r="A1239" t="str">
            <v>CORBAS</v>
          </cell>
          <cell r="B1239" t="str">
            <v>MIDI PYRENEES-LANGUEDOC</v>
          </cell>
          <cell r="C1239" t="str">
            <v>409</v>
          </cell>
          <cell r="D1239" t="str">
            <v>411</v>
          </cell>
          <cell r="E1239" t="str">
            <v>LABARTHE SUR LEZE</v>
          </cell>
          <cell r="F1239" t="str">
            <v>0FEC 0FEC S10_SFR_Type2</v>
          </cell>
          <cell r="G1239">
            <v>43887</v>
          </cell>
          <cell r="H1239">
            <v>1</v>
          </cell>
          <cell r="I1239">
            <v>163</v>
          </cell>
          <cell r="J1239">
            <v>1.4996</v>
          </cell>
          <cell r="K1239">
            <v>1</v>
          </cell>
          <cell r="L1239">
            <v>0</v>
          </cell>
          <cell r="M1239" t="str">
            <v>CE05 TOULOUSE</v>
          </cell>
          <cell r="N1239" t="str">
            <v>A enlever à CE05 TOULOUSE vers 409 - TOULOUSE 2</v>
          </cell>
          <cell r="O1239" t="str">
            <v>KS0000010165</v>
          </cell>
        </row>
        <row r="1240">
          <cell r="A1240" t="str">
            <v>CORBAS</v>
          </cell>
          <cell r="B1240" t="str">
            <v>MIDI PYRENEES-LANGUEDOC</v>
          </cell>
          <cell r="C1240" t="str">
            <v>409</v>
          </cell>
          <cell r="D1240" t="str">
            <v>411</v>
          </cell>
          <cell r="E1240" t="str">
            <v>LABARTHE SUR LEZE</v>
          </cell>
          <cell r="F1240" t="str">
            <v>0FGD 0FGD S10_SFR_Type2</v>
          </cell>
          <cell r="G1240">
            <v>43887</v>
          </cell>
          <cell r="H1240">
            <v>1</v>
          </cell>
          <cell r="I1240">
            <v>146</v>
          </cell>
          <cell r="J1240">
            <v>1.3577999999999999</v>
          </cell>
          <cell r="K1240">
            <v>1</v>
          </cell>
          <cell r="L1240">
            <v>0</v>
          </cell>
          <cell r="M1240" t="str">
            <v>CE05 TOULOUSE</v>
          </cell>
          <cell r="N1240" t="str">
            <v>A enlever à CE05 TOULOUSE vers 409 - TOULOUSE 2</v>
          </cell>
          <cell r="O1240" t="str">
            <v>KS0000010165</v>
          </cell>
        </row>
        <row r="1241">
          <cell r="A1241" t="str">
            <v>CORBAS</v>
          </cell>
          <cell r="B1241" t="str">
            <v>MIDI PYRENEES-LANGUEDOC</v>
          </cell>
          <cell r="C1241" t="str">
            <v>409</v>
          </cell>
          <cell r="D1241" t="str">
            <v>411</v>
          </cell>
          <cell r="E1241" t="str">
            <v>LABARTHE SUR LEZE</v>
          </cell>
          <cell r="F1241" t="str">
            <v>0FK8 0FK8 S10_SFR_Type2</v>
          </cell>
          <cell r="G1241">
            <v>43887</v>
          </cell>
          <cell r="H1241">
            <v>1</v>
          </cell>
          <cell r="I1241">
            <v>101</v>
          </cell>
          <cell r="J1241">
            <v>0.97970000000000002</v>
          </cell>
          <cell r="K1241">
            <v>1</v>
          </cell>
          <cell r="L1241">
            <v>0</v>
          </cell>
          <cell r="M1241" t="str">
            <v>CE05 TOULOUSE</v>
          </cell>
          <cell r="N1241" t="str">
            <v>A enlever à CE05 TOULOUSE vers 409 - TOULOUSE 2</v>
          </cell>
          <cell r="O1241" t="str">
            <v>KS0000010165</v>
          </cell>
        </row>
        <row r="1242">
          <cell r="A1242" t="str">
            <v>ARTENAY</v>
          </cell>
          <cell r="B1242" t="str">
            <v>MIDI PYRENEES-LANGUEDOC</v>
          </cell>
          <cell r="C1242" t="str">
            <v>412</v>
          </cell>
          <cell r="D1242" t="str">
            <v>412</v>
          </cell>
          <cell r="E1242" t="str">
            <v>TARBES</v>
          </cell>
          <cell r="F1242" t="str">
            <v>0F53 0F53 ALINEA</v>
          </cell>
          <cell r="G1242">
            <v>43882</v>
          </cell>
          <cell r="H1242">
            <v>65</v>
          </cell>
          <cell r="I1242">
            <v>203</v>
          </cell>
          <cell r="J1242">
            <v>61.914999999999999</v>
          </cell>
          <cell r="K1242">
            <v>0</v>
          </cell>
          <cell r="L1242">
            <v>1</v>
          </cell>
          <cell r="M1242" t="str">
            <v>CE05 TOULOUSE</v>
          </cell>
          <cell r="N1242" t="str">
            <v>Aucune - Livraison Directe par CP</v>
          </cell>
          <cell r="O1242" t="str">
            <v>AH0000034737</v>
          </cell>
        </row>
        <row r="1243">
          <cell r="A1243" t="str">
            <v>ARTENAY</v>
          </cell>
          <cell r="B1243" t="str">
            <v>MIDI PYRENEES-LANGUEDOC</v>
          </cell>
          <cell r="C1243" t="str">
            <v>412</v>
          </cell>
          <cell r="D1243" t="str">
            <v>412</v>
          </cell>
          <cell r="E1243" t="str">
            <v>TARBES</v>
          </cell>
          <cell r="F1243" t="str">
            <v>0EBF 0EBF 192500 HOME SHOPPING M6 BOUTIQUE FEVRIER 2020</v>
          </cell>
          <cell r="G1243">
            <v>43889</v>
          </cell>
          <cell r="H1243">
            <v>10</v>
          </cell>
          <cell r="I1243">
            <v>333</v>
          </cell>
          <cell r="J1243">
            <v>26.64</v>
          </cell>
          <cell r="K1243">
            <v>0</v>
          </cell>
          <cell r="L1243">
            <v>1</v>
          </cell>
          <cell r="M1243" t="str">
            <v>CE05 TOULOUSE</v>
          </cell>
          <cell r="N1243" t="str">
            <v>Aucune - Livraison Directe par CP</v>
          </cell>
          <cell r="O1243" t="str">
            <v>AH0000035066</v>
          </cell>
        </row>
        <row r="1244">
          <cell r="A1244" t="str">
            <v>ARTENAY</v>
          </cell>
          <cell r="B1244" t="str">
            <v>MIDI PYRENEES-LANGUEDOC</v>
          </cell>
          <cell r="C1244" t="str">
            <v>412</v>
          </cell>
          <cell r="D1244" t="str">
            <v>412</v>
          </cell>
          <cell r="E1244" t="str">
            <v>TARBES</v>
          </cell>
          <cell r="F1244" t="str">
            <v>0F79 0F79 DESBOUIS GRESIL 70132081</v>
          </cell>
          <cell r="G1244">
            <v>43889</v>
          </cell>
          <cell r="H1244">
            <v>11</v>
          </cell>
          <cell r="I1244">
            <v>292</v>
          </cell>
          <cell r="J1244">
            <v>22.192</v>
          </cell>
          <cell r="K1244">
            <v>0</v>
          </cell>
          <cell r="L1244">
            <v>1</v>
          </cell>
          <cell r="M1244" t="str">
            <v>CE05 TOULOUSE</v>
          </cell>
          <cell r="N1244" t="str">
            <v>Aucune - Livraison Directe par CP</v>
          </cell>
          <cell r="O1244" t="str">
            <v>AH0000035066</v>
          </cell>
        </row>
        <row r="1245">
          <cell r="A1245" t="str">
            <v>ARTENAY</v>
          </cell>
          <cell r="B1245" t="str">
            <v>MIDI PYRENEES-LANGUEDOC</v>
          </cell>
          <cell r="C1245" t="str">
            <v>412</v>
          </cell>
          <cell r="D1245" t="str">
            <v>412</v>
          </cell>
          <cell r="E1245" t="str">
            <v>TARBES</v>
          </cell>
          <cell r="F1245" t="str">
            <v>0F7B 0F7B DESBOUIS GRESIL_LOT1_70132091</v>
          </cell>
          <cell r="G1245">
            <v>43889</v>
          </cell>
          <cell r="H1245">
            <v>2</v>
          </cell>
          <cell r="I1245">
            <v>66</v>
          </cell>
          <cell r="J1245">
            <v>5.016</v>
          </cell>
          <cell r="K1245">
            <v>0</v>
          </cell>
          <cell r="L1245">
            <v>1</v>
          </cell>
          <cell r="M1245" t="str">
            <v>CE05 TOULOUSE</v>
          </cell>
          <cell r="N1245" t="str">
            <v>Aucune - Livraison Directe par CP</v>
          </cell>
          <cell r="O1245" t="str">
            <v>AH0000035066</v>
          </cell>
        </row>
        <row r="1246">
          <cell r="A1246" t="str">
            <v>ARTENAY</v>
          </cell>
          <cell r="B1246" t="str">
            <v>MIDI PYRENEES-LANGUEDOC</v>
          </cell>
          <cell r="C1246" t="str">
            <v>412</v>
          </cell>
          <cell r="D1246" t="str">
            <v>412</v>
          </cell>
          <cell r="E1246" t="str">
            <v>TARBES</v>
          </cell>
          <cell r="F1246" t="str">
            <v>0F7C 0F7C DESBOUIS GRESIL_LOT2_70132091</v>
          </cell>
          <cell r="G1246">
            <v>43889</v>
          </cell>
          <cell r="H1246">
            <v>8</v>
          </cell>
          <cell r="I1246">
            <v>228</v>
          </cell>
          <cell r="J1246">
            <v>15.276</v>
          </cell>
          <cell r="K1246">
            <v>0</v>
          </cell>
          <cell r="L1246">
            <v>1</v>
          </cell>
          <cell r="M1246" t="str">
            <v>CE05 TOULOUSE</v>
          </cell>
          <cell r="N1246" t="str">
            <v>Aucune - Livraison Directe par CP</v>
          </cell>
          <cell r="O1246" t="str">
            <v>AH0000035066</v>
          </cell>
        </row>
        <row r="1247">
          <cell r="A1247" t="str">
            <v>ARTENAY</v>
          </cell>
          <cell r="B1247" t="str">
            <v>MIDI PYRENEES-LANGUEDOC</v>
          </cell>
          <cell r="C1247" t="str">
            <v>412</v>
          </cell>
          <cell r="D1247" t="str">
            <v>412</v>
          </cell>
          <cell r="E1247" t="str">
            <v>TARBES</v>
          </cell>
          <cell r="F1247" t="str">
            <v>0F7D 0F7D DESBOUIS GRESIL 70132107</v>
          </cell>
          <cell r="G1247">
            <v>43889</v>
          </cell>
          <cell r="H1247">
            <v>11</v>
          </cell>
          <cell r="I1247">
            <v>303</v>
          </cell>
          <cell r="J1247">
            <v>23.027999999999999</v>
          </cell>
          <cell r="K1247">
            <v>0</v>
          </cell>
          <cell r="L1247">
            <v>1</v>
          </cell>
          <cell r="M1247" t="str">
            <v>CE05 TOULOUSE</v>
          </cell>
          <cell r="N1247" t="str">
            <v>Aucune - Livraison Directe par CP</v>
          </cell>
          <cell r="O1247" t="str">
            <v>AH0000035066</v>
          </cell>
        </row>
        <row r="1248">
          <cell r="A1248" t="str">
            <v>ARTENAY</v>
          </cell>
          <cell r="B1248" t="str">
            <v>MIDI PYRENEES-LANGUEDOC</v>
          </cell>
          <cell r="C1248" t="str">
            <v>412</v>
          </cell>
          <cell r="D1248" t="str">
            <v>412</v>
          </cell>
          <cell r="E1248" t="str">
            <v>TARBES</v>
          </cell>
          <cell r="F1248" t="str">
            <v>0FER 0FER 56146 ATELIER REUNIS</v>
          </cell>
          <cell r="G1248">
            <v>43888</v>
          </cell>
          <cell r="H1248">
            <v>1</v>
          </cell>
          <cell r="I1248">
            <v>28</v>
          </cell>
          <cell r="J1248">
            <v>1.764</v>
          </cell>
          <cell r="K1248">
            <v>1</v>
          </cell>
          <cell r="L1248">
            <v>0</v>
          </cell>
          <cell r="M1248" t="str">
            <v>CE05 TOULOUSE</v>
          </cell>
          <cell r="N1248" t="str">
            <v>Aucune - Livraison Directe par CP</v>
          </cell>
          <cell r="O1248" t="str">
            <v>AH0000035242</v>
          </cell>
        </row>
        <row r="1249">
          <cell r="A1249" t="str">
            <v>ARTENAY</v>
          </cell>
          <cell r="B1249" t="str">
            <v>MIDI PYRENEES-LANGUEDOC</v>
          </cell>
          <cell r="C1249" t="str">
            <v>412</v>
          </cell>
          <cell r="D1249" t="str">
            <v>412</v>
          </cell>
          <cell r="E1249" t="str">
            <v>TARBES</v>
          </cell>
          <cell r="F1249" t="str">
            <v>0FHP 0FHP ENGIE-S_D6_D_Q</v>
          </cell>
          <cell r="G1249">
            <v>43888</v>
          </cell>
          <cell r="H1249">
            <v>1</v>
          </cell>
          <cell r="I1249">
            <v>31</v>
          </cell>
          <cell r="J1249">
            <v>0.45879999999999999</v>
          </cell>
          <cell r="K1249">
            <v>1</v>
          </cell>
          <cell r="L1249">
            <v>0</v>
          </cell>
          <cell r="M1249" t="str">
            <v>CE05 TOULOUSE</v>
          </cell>
          <cell r="N1249" t="str">
            <v>Aucune - Livraison Directe par CP</v>
          </cell>
          <cell r="O1249" t="str">
            <v>AH0000035242</v>
          </cell>
        </row>
        <row r="1250">
          <cell r="A1250" t="str">
            <v>CORBAS</v>
          </cell>
          <cell r="B1250" t="str">
            <v>MIDI PYRENEES-LANGUEDOC</v>
          </cell>
          <cell r="C1250" t="str">
            <v>412</v>
          </cell>
          <cell r="D1250" t="str">
            <v>412</v>
          </cell>
          <cell r="E1250" t="str">
            <v>TARBES</v>
          </cell>
          <cell r="F1250" t="str">
            <v>0FEC 0FEC S10_SFR_Type2</v>
          </cell>
          <cell r="G1250">
            <v>43887</v>
          </cell>
          <cell r="H1250">
            <v>1</v>
          </cell>
          <cell r="I1250">
            <v>219</v>
          </cell>
          <cell r="J1250">
            <v>2.0148000000000001</v>
          </cell>
          <cell r="K1250">
            <v>1</v>
          </cell>
          <cell r="L1250">
            <v>0</v>
          </cell>
          <cell r="M1250" t="str">
            <v>CE05 TOULOUSE</v>
          </cell>
          <cell r="N1250" t="str">
            <v>Aucune - Livraison Directe par CP</v>
          </cell>
          <cell r="O1250" t="str">
            <v>KS0000010169</v>
          </cell>
        </row>
        <row r="1251">
          <cell r="A1251" t="str">
            <v>CORBAS</v>
          </cell>
          <cell r="B1251" t="str">
            <v>MIDI PYRENEES-LANGUEDOC</v>
          </cell>
          <cell r="C1251" t="str">
            <v>412</v>
          </cell>
          <cell r="D1251" t="str">
            <v>412</v>
          </cell>
          <cell r="E1251" t="str">
            <v>TARBES</v>
          </cell>
          <cell r="F1251" t="str">
            <v>0FGD 0FGD S10_SFR_Type2</v>
          </cell>
          <cell r="G1251">
            <v>43887</v>
          </cell>
          <cell r="H1251">
            <v>1</v>
          </cell>
          <cell r="I1251">
            <v>203</v>
          </cell>
          <cell r="J1251">
            <v>1.8878999999999999</v>
          </cell>
          <cell r="K1251">
            <v>1</v>
          </cell>
          <cell r="L1251">
            <v>0</v>
          </cell>
          <cell r="M1251" t="str">
            <v>CE05 TOULOUSE</v>
          </cell>
          <cell r="N1251" t="str">
            <v>Aucune - Livraison Directe par CP</v>
          </cell>
          <cell r="O1251" t="str">
            <v>KS0000010169</v>
          </cell>
        </row>
        <row r="1252">
          <cell r="A1252" t="str">
            <v>CORBAS</v>
          </cell>
          <cell r="B1252" t="str">
            <v>MIDI PYRENEES-LANGUEDOC</v>
          </cell>
          <cell r="C1252" t="str">
            <v>412</v>
          </cell>
          <cell r="D1252" t="str">
            <v>412</v>
          </cell>
          <cell r="E1252" t="str">
            <v>TARBES</v>
          </cell>
          <cell r="F1252" t="str">
            <v>0FK8 0FK8 S10_SFR_Type2</v>
          </cell>
          <cell r="G1252">
            <v>43887</v>
          </cell>
          <cell r="H1252">
            <v>1</v>
          </cell>
          <cell r="I1252">
            <v>115</v>
          </cell>
          <cell r="J1252">
            <v>1.1154999999999999</v>
          </cell>
          <cell r="K1252">
            <v>1</v>
          </cell>
          <cell r="L1252">
            <v>0</v>
          </cell>
          <cell r="M1252" t="str">
            <v>CE05 TOULOUSE</v>
          </cell>
          <cell r="N1252" t="str">
            <v>Aucune - Livraison Directe par CP</v>
          </cell>
          <cell r="O1252" t="str">
            <v>KS0000010169</v>
          </cell>
        </row>
        <row r="1253">
          <cell r="A1253" t="str">
            <v>ARTENAY</v>
          </cell>
          <cell r="B1253" t="str">
            <v>MIDI PYRENEES-LANGUEDOC</v>
          </cell>
          <cell r="C1253" t="str">
            <v>414</v>
          </cell>
          <cell r="D1253" t="str">
            <v>414</v>
          </cell>
          <cell r="E1253" t="str">
            <v>MONTAUBAN</v>
          </cell>
          <cell r="F1253" t="str">
            <v>0F53 0F53 ALINEA</v>
          </cell>
          <cell r="G1253">
            <v>43882</v>
          </cell>
          <cell r="H1253">
            <v>177</v>
          </cell>
          <cell r="I1253">
            <v>920</v>
          </cell>
          <cell r="J1253">
            <v>280.60000000000002</v>
          </cell>
          <cell r="K1253">
            <v>0</v>
          </cell>
          <cell r="L1253">
            <v>1</v>
          </cell>
          <cell r="M1253" t="str">
            <v>CE05 TOULOUSE</v>
          </cell>
          <cell r="N1253" t="str">
            <v>Aucune - Livraison Directe par CP</v>
          </cell>
          <cell r="O1253" t="str">
            <v>AH0000034739</v>
          </cell>
        </row>
        <row r="1254">
          <cell r="A1254" t="str">
            <v>ARTENAY</v>
          </cell>
          <cell r="B1254" t="str">
            <v>MIDI PYRENEES-LANGUEDOC</v>
          </cell>
          <cell r="C1254" t="str">
            <v>414</v>
          </cell>
          <cell r="D1254" t="str">
            <v>414</v>
          </cell>
          <cell r="E1254" t="str">
            <v>MONTAUBAN</v>
          </cell>
          <cell r="F1254" t="str">
            <v>0EBF 0EBF 192500 HOME SHOPPING M6 BOUTIQUE FEVRIER 2020</v>
          </cell>
          <cell r="G1254">
            <v>43889</v>
          </cell>
          <cell r="H1254">
            <v>9</v>
          </cell>
          <cell r="I1254">
            <v>301</v>
          </cell>
          <cell r="J1254">
            <v>24.08</v>
          </cell>
          <cell r="K1254">
            <v>0</v>
          </cell>
          <cell r="L1254">
            <v>1</v>
          </cell>
          <cell r="M1254" t="str">
            <v>CE05 TOULOUSE</v>
          </cell>
          <cell r="N1254" t="str">
            <v>Aucune - Livraison Directe par CP</v>
          </cell>
          <cell r="O1254" t="str">
            <v>AH0000035068</v>
          </cell>
        </row>
        <row r="1255">
          <cell r="A1255" t="str">
            <v>ARTENAY</v>
          </cell>
          <cell r="B1255" t="str">
            <v>MIDI PYRENEES-LANGUEDOC</v>
          </cell>
          <cell r="C1255" t="str">
            <v>414</v>
          </cell>
          <cell r="D1255" t="str">
            <v>414</v>
          </cell>
          <cell r="E1255" t="str">
            <v>MONTAUBAN</v>
          </cell>
          <cell r="F1255" t="str">
            <v>0F79 0F79 DESBOUIS GRESIL 70132081</v>
          </cell>
          <cell r="G1255">
            <v>43889</v>
          </cell>
          <cell r="H1255">
            <v>6</v>
          </cell>
          <cell r="I1255">
            <v>136</v>
          </cell>
          <cell r="J1255">
            <v>10.336</v>
          </cell>
          <cell r="K1255">
            <v>0</v>
          </cell>
          <cell r="L1255">
            <v>1</v>
          </cell>
          <cell r="M1255" t="str">
            <v>CE05 TOULOUSE</v>
          </cell>
          <cell r="N1255" t="str">
            <v>Aucune - Livraison Directe par CP</v>
          </cell>
          <cell r="O1255" t="str">
            <v>AH0000035068</v>
          </cell>
        </row>
        <row r="1256">
          <cell r="A1256" t="str">
            <v>ARTENAY</v>
          </cell>
          <cell r="B1256" t="str">
            <v>MIDI PYRENEES-LANGUEDOC</v>
          </cell>
          <cell r="C1256" t="str">
            <v>414</v>
          </cell>
          <cell r="D1256" t="str">
            <v>414</v>
          </cell>
          <cell r="E1256" t="str">
            <v>MONTAUBAN</v>
          </cell>
          <cell r="F1256" t="str">
            <v>0F7B 0F7B DESBOUIS GRESIL_LOT1_70132091</v>
          </cell>
          <cell r="G1256">
            <v>43889</v>
          </cell>
          <cell r="H1256">
            <v>1</v>
          </cell>
          <cell r="I1256">
            <v>24</v>
          </cell>
          <cell r="J1256">
            <v>1.8240000000000001</v>
          </cell>
          <cell r="K1256">
            <v>0</v>
          </cell>
          <cell r="L1256">
            <v>1</v>
          </cell>
          <cell r="M1256" t="str">
            <v>CE05 TOULOUSE</v>
          </cell>
          <cell r="N1256" t="str">
            <v>Aucune - Livraison Directe par CP</v>
          </cell>
          <cell r="O1256" t="str">
            <v>AH0000035068</v>
          </cell>
        </row>
        <row r="1257">
          <cell r="A1257" t="str">
            <v>ARTENAY</v>
          </cell>
          <cell r="B1257" t="str">
            <v>MIDI PYRENEES-LANGUEDOC</v>
          </cell>
          <cell r="C1257" t="str">
            <v>414</v>
          </cell>
          <cell r="D1257" t="str">
            <v>414</v>
          </cell>
          <cell r="E1257" t="str">
            <v>MONTAUBAN</v>
          </cell>
          <cell r="F1257" t="str">
            <v>0F7C 0F7C DESBOUIS GRESIL_LOT2_70132091</v>
          </cell>
          <cell r="G1257">
            <v>43889</v>
          </cell>
          <cell r="H1257">
            <v>4</v>
          </cell>
          <cell r="I1257">
            <v>112</v>
          </cell>
          <cell r="J1257">
            <v>7.5039999999999996</v>
          </cell>
          <cell r="K1257">
            <v>0</v>
          </cell>
          <cell r="L1257">
            <v>1</v>
          </cell>
          <cell r="M1257" t="str">
            <v>CE05 TOULOUSE</v>
          </cell>
          <cell r="N1257" t="str">
            <v>Aucune - Livraison Directe par CP</v>
          </cell>
          <cell r="O1257" t="str">
            <v>AH0000035068</v>
          </cell>
        </row>
        <row r="1258">
          <cell r="A1258" t="str">
            <v>ARTENAY</v>
          </cell>
          <cell r="B1258" t="str">
            <v>MIDI PYRENEES-LANGUEDOC</v>
          </cell>
          <cell r="C1258" t="str">
            <v>414</v>
          </cell>
          <cell r="D1258" t="str">
            <v>414</v>
          </cell>
          <cell r="E1258" t="str">
            <v>MONTAUBAN</v>
          </cell>
          <cell r="F1258" t="str">
            <v>0F7D 0F7D DESBOUIS GRESIL 70132107</v>
          </cell>
          <cell r="G1258">
            <v>43889</v>
          </cell>
          <cell r="H1258">
            <v>5</v>
          </cell>
          <cell r="I1258">
            <v>115</v>
          </cell>
          <cell r="J1258">
            <v>8.74</v>
          </cell>
          <cell r="K1258">
            <v>0</v>
          </cell>
          <cell r="L1258">
            <v>1</v>
          </cell>
          <cell r="M1258" t="str">
            <v>CE05 TOULOUSE</v>
          </cell>
          <cell r="N1258" t="str">
            <v>Aucune - Livraison Directe par CP</v>
          </cell>
          <cell r="O1258" t="str">
            <v>AH0000035068</v>
          </cell>
        </row>
        <row r="1259">
          <cell r="A1259" t="str">
            <v>ARTENAY</v>
          </cell>
          <cell r="B1259" t="str">
            <v>MIDI PYRENEES-LANGUEDOC</v>
          </cell>
          <cell r="C1259" t="str">
            <v>414</v>
          </cell>
          <cell r="D1259" t="str">
            <v>414</v>
          </cell>
          <cell r="E1259" t="str">
            <v>MONTAUBAN</v>
          </cell>
          <cell r="F1259" t="str">
            <v>0FER 0FER 56146 ATELIER REUNIS</v>
          </cell>
          <cell r="G1259">
            <v>43888</v>
          </cell>
          <cell r="H1259">
            <v>6</v>
          </cell>
          <cell r="I1259">
            <v>190</v>
          </cell>
          <cell r="J1259">
            <v>11.97</v>
          </cell>
          <cell r="K1259">
            <v>1</v>
          </cell>
          <cell r="L1259">
            <v>0</v>
          </cell>
          <cell r="M1259" t="str">
            <v>CE05 TOULOUSE</v>
          </cell>
          <cell r="N1259" t="str">
            <v>Aucune - Livraison Directe par CP</v>
          </cell>
          <cell r="O1259" t="str">
            <v>AH0000035244</v>
          </cell>
        </row>
        <row r="1260">
          <cell r="A1260" t="str">
            <v>ARTENAY</v>
          </cell>
          <cell r="B1260" t="str">
            <v>MIDI PYRENEES-LANGUEDOC</v>
          </cell>
          <cell r="C1260" t="str">
            <v>414</v>
          </cell>
          <cell r="D1260" t="str">
            <v>414</v>
          </cell>
          <cell r="E1260" t="str">
            <v>MONTAUBAN</v>
          </cell>
          <cell r="F1260" t="str">
            <v>0FHP 0FHP ENGIE-S_D6_D_Q</v>
          </cell>
          <cell r="G1260">
            <v>43888</v>
          </cell>
          <cell r="H1260">
            <v>1</v>
          </cell>
          <cell r="I1260">
            <v>15</v>
          </cell>
          <cell r="J1260">
            <v>0.222</v>
          </cell>
          <cell r="K1260">
            <v>1</v>
          </cell>
          <cell r="L1260">
            <v>0</v>
          </cell>
          <cell r="M1260" t="str">
            <v>CE05 TOULOUSE</v>
          </cell>
          <cell r="N1260" t="str">
            <v>Aucune - Livraison Directe par CP</v>
          </cell>
          <cell r="O1260" t="str">
            <v>AH0000035244</v>
          </cell>
        </row>
        <row r="1261">
          <cell r="A1261" t="str">
            <v>CORBAS</v>
          </cell>
          <cell r="B1261" t="str">
            <v>MIDI PYRENEES-LANGUEDOC</v>
          </cell>
          <cell r="C1261" t="str">
            <v>414</v>
          </cell>
          <cell r="D1261" t="str">
            <v>414</v>
          </cell>
          <cell r="E1261" t="str">
            <v>MONTAUBAN</v>
          </cell>
          <cell r="F1261" t="str">
            <v>0FEC 0FEC S10_SFR_Type2</v>
          </cell>
          <cell r="G1261">
            <v>43887</v>
          </cell>
          <cell r="H1261">
            <v>1</v>
          </cell>
          <cell r="I1261">
            <v>120</v>
          </cell>
          <cell r="J1261">
            <v>1.1040000000000001</v>
          </cell>
          <cell r="K1261">
            <v>1</v>
          </cell>
          <cell r="L1261">
            <v>0</v>
          </cell>
          <cell r="M1261" t="str">
            <v>CE05 TOULOUSE</v>
          </cell>
          <cell r="N1261" t="str">
            <v>Aucune - Livraison Directe par CP</v>
          </cell>
          <cell r="O1261" t="str">
            <v>KS0000010171</v>
          </cell>
        </row>
        <row r="1262">
          <cell r="A1262" t="str">
            <v>CORBAS</v>
          </cell>
          <cell r="B1262" t="str">
            <v>MIDI PYRENEES-LANGUEDOC</v>
          </cell>
          <cell r="C1262" t="str">
            <v>414</v>
          </cell>
          <cell r="D1262" t="str">
            <v>414</v>
          </cell>
          <cell r="E1262" t="str">
            <v>MONTAUBAN</v>
          </cell>
          <cell r="F1262" t="str">
            <v>0FGD 0FGD S10_SFR_Type2</v>
          </cell>
          <cell r="G1262">
            <v>43887</v>
          </cell>
          <cell r="H1262">
            <v>1</v>
          </cell>
          <cell r="I1262">
            <v>119</v>
          </cell>
          <cell r="J1262">
            <v>1.1067</v>
          </cell>
          <cell r="K1262">
            <v>1</v>
          </cell>
          <cell r="L1262">
            <v>0</v>
          </cell>
          <cell r="M1262" t="str">
            <v>CE05 TOULOUSE</v>
          </cell>
          <cell r="N1262" t="str">
            <v>Aucune - Livraison Directe par CP</v>
          </cell>
          <cell r="O1262" t="str">
            <v>KS0000010171</v>
          </cell>
        </row>
        <row r="1263">
          <cell r="A1263" t="str">
            <v>CORBAS</v>
          </cell>
          <cell r="B1263" t="str">
            <v>MIDI PYRENEES-LANGUEDOC</v>
          </cell>
          <cell r="C1263" t="str">
            <v>414</v>
          </cell>
          <cell r="D1263" t="str">
            <v>414</v>
          </cell>
          <cell r="E1263" t="str">
            <v>MONTAUBAN</v>
          </cell>
          <cell r="F1263" t="str">
            <v>0FK8 0FK8 S10_SFR_Type2</v>
          </cell>
          <cell r="G1263">
            <v>43887</v>
          </cell>
          <cell r="H1263">
            <v>1</v>
          </cell>
          <cell r="I1263">
            <v>86</v>
          </cell>
          <cell r="J1263">
            <v>0.83420000000000005</v>
          </cell>
          <cell r="K1263">
            <v>1</v>
          </cell>
          <cell r="L1263">
            <v>0</v>
          </cell>
          <cell r="M1263" t="str">
            <v>CE05 TOULOUSE</v>
          </cell>
          <cell r="N1263" t="str">
            <v>Aucune - Livraison Directe par CP</v>
          </cell>
          <cell r="O1263" t="str">
            <v>KS0000010171</v>
          </cell>
        </row>
        <row r="1264">
          <cell r="A1264" t="str">
            <v>ARTENAY</v>
          </cell>
          <cell r="B1264" t="str">
            <v>MIDI PYRENEES-LANGUEDOC</v>
          </cell>
          <cell r="C1264" t="str">
            <v>414</v>
          </cell>
          <cell r="D1264" t="str">
            <v>416</v>
          </cell>
          <cell r="E1264" t="str">
            <v>CAHORS</v>
          </cell>
          <cell r="F1264" t="str">
            <v>0F53 0F53 ALINEA</v>
          </cell>
          <cell r="G1264">
            <v>43882</v>
          </cell>
          <cell r="H1264">
            <v>30</v>
          </cell>
          <cell r="I1264">
            <v>98</v>
          </cell>
          <cell r="J1264">
            <v>29.89</v>
          </cell>
          <cell r="K1264">
            <v>2</v>
          </cell>
          <cell r="L1264">
            <v>0</v>
          </cell>
          <cell r="M1264" t="str">
            <v>CE05 TOULOUSE</v>
          </cell>
          <cell r="N1264" t="str">
            <v>A livrer de ADX 414 - MONTAUBAN vers 416 - CAHORS</v>
          </cell>
          <cell r="O1264" t="str">
            <v>AH0000034741</v>
          </cell>
          <cell r="P1264" t="str">
            <v>AH0000034742</v>
          </cell>
        </row>
        <row r="1265">
          <cell r="A1265" t="str">
            <v>ARTENAY</v>
          </cell>
          <cell r="B1265" t="str">
            <v>MIDI PYRENEES-LANGUEDOC</v>
          </cell>
          <cell r="C1265" t="str">
            <v>414</v>
          </cell>
          <cell r="D1265" t="str">
            <v>416</v>
          </cell>
          <cell r="E1265" t="str">
            <v>CAHORS</v>
          </cell>
          <cell r="F1265" t="str">
            <v>0EBF 0EBF 192500 HOME SHOPPING M6 BOUTIQUE FEVRIER 2020</v>
          </cell>
          <cell r="G1265">
            <v>43889</v>
          </cell>
          <cell r="H1265">
            <v>2</v>
          </cell>
          <cell r="I1265">
            <v>52</v>
          </cell>
          <cell r="J1265">
            <v>4.16</v>
          </cell>
          <cell r="K1265">
            <v>1</v>
          </cell>
          <cell r="L1265">
            <v>0</v>
          </cell>
          <cell r="M1265" t="str">
            <v>CE05 TOULOUSE</v>
          </cell>
          <cell r="N1265" t="str">
            <v>A livrer de ADX 414 - MONTAUBAN vers 416 - CAHORS</v>
          </cell>
          <cell r="O1265" t="str">
            <v>AH0000035070</v>
          </cell>
        </row>
        <row r="1266">
          <cell r="A1266" t="str">
            <v>ARTENAY</v>
          </cell>
          <cell r="B1266" t="str">
            <v>MIDI PYRENEES-LANGUEDOC</v>
          </cell>
          <cell r="C1266" t="str">
            <v>414</v>
          </cell>
          <cell r="D1266" t="str">
            <v>416</v>
          </cell>
          <cell r="E1266" t="str">
            <v>CAHORS</v>
          </cell>
          <cell r="F1266" t="str">
            <v>0F79 0F79 DESBOUIS GRESIL 70132081</v>
          </cell>
          <cell r="G1266">
            <v>43889</v>
          </cell>
          <cell r="H1266">
            <v>3</v>
          </cell>
          <cell r="I1266">
            <v>51</v>
          </cell>
          <cell r="J1266">
            <v>3.8759999999999999</v>
          </cell>
          <cell r="K1266">
            <v>1</v>
          </cell>
          <cell r="L1266">
            <v>0</v>
          </cell>
          <cell r="M1266" t="str">
            <v>CE05 TOULOUSE</v>
          </cell>
          <cell r="N1266" t="str">
            <v>A livrer de ADX 414 - MONTAUBAN vers 416 - CAHORS</v>
          </cell>
          <cell r="O1266" t="str">
            <v>AH0000035070</v>
          </cell>
        </row>
        <row r="1267">
          <cell r="A1267" t="str">
            <v>ARTENAY</v>
          </cell>
          <cell r="B1267" t="str">
            <v>MIDI PYRENEES-LANGUEDOC</v>
          </cell>
          <cell r="C1267" t="str">
            <v>414</v>
          </cell>
          <cell r="D1267" t="str">
            <v>416</v>
          </cell>
          <cell r="E1267" t="str">
            <v>CAHORS</v>
          </cell>
          <cell r="F1267" t="str">
            <v>0F7C 0F7C DESBOUIS GRESIL_LOT2_70132091</v>
          </cell>
          <cell r="G1267">
            <v>43889</v>
          </cell>
          <cell r="H1267">
            <v>2</v>
          </cell>
          <cell r="I1267">
            <v>61</v>
          </cell>
          <cell r="J1267">
            <v>4.0869999999999997</v>
          </cell>
          <cell r="K1267">
            <v>1</v>
          </cell>
          <cell r="L1267">
            <v>0</v>
          </cell>
          <cell r="M1267" t="str">
            <v>CE05 TOULOUSE</v>
          </cell>
          <cell r="N1267" t="str">
            <v>A livrer de ADX 414 - MONTAUBAN vers 416 - CAHORS</v>
          </cell>
          <cell r="O1267" t="str">
            <v>AH0000035070</v>
          </cell>
        </row>
        <row r="1268">
          <cell r="A1268" t="str">
            <v>ARTENAY</v>
          </cell>
          <cell r="B1268" t="str">
            <v>MIDI PYRENEES-LANGUEDOC</v>
          </cell>
          <cell r="C1268" t="str">
            <v>414</v>
          </cell>
          <cell r="D1268" t="str">
            <v>416</v>
          </cell>
          <cell r="E1268" t="str">
            <v>CAHORS</v>
          </cell>
          <cell r="F1268" t="str">
            <v>0F7D 0F7D DESBOUIS GRESIL 70132107</v>
          </cell>
          <cell r="G1268">
            <v>43889</v>
          </cell>
          <cell r="H1268">
            <v>3</v>
          </cell>
          <cell r="I1268">
            <v>63</v>
          </cell>
          <cell r="J1268">
            <v>4.7880000000000003</v>
          </cell>
          <cell r="K1268">
            <v>1</v>
          </cell>
          <cell r="L1268">
            <v>0</v>
          </cell>
          <cell r="M1268" t="str">
            <v>CE05 TOULOUSE</v>
          </cell>
          <cell r="N1268" t="str">
            <v>A livrer de ADX 414 - MONTAUBAN vers 416 - CAHORS</v>
          </cell>
          <cell r="O1268" t="str">
            <v>AH0000035070</v>
          </cell>
        </row>
        <row r="1269">
          <cell r="A1269" t="str">
            <v>ARTENAY</v>
          </cell>
          <cell r="B1269" t="str">
            <v>MIDI PYRENEES-LANGUEDOC</v>
          </cell>
          <cell r="C1269" t="str">
            <v>414</v>
          </cell>
          <cell r="D1269" t="str">
            <v>416</v>
          </cell>
          <cell r="E1269" t="str">
            <v>CAHORS</v>
          </cell>
          <cell r="F1269" t="str">
            <v>0FHP 0FHP ENGIE-S_D6_D_Q</v>
          </cell>
          <cell r="G1269">
            <v>43888</v>
          </cell>
          <cell r="H1269">
            <v>1</v>
          </cell>
          <cell r="I1269">
            <v>2</v>
          </cell>
          <cell r="J1269">
            <v>2.9600000000000001E-2</v>
          </cell>
          <cell r="K1269">
            <v>1</v>
          </cell>
          <cell r="L1269">
            <v>0</v>
          </cell>
          <cell r="M1269" t="str">
            <v>CE05 TOULOUSE</v>
          </cell>
          <cell r="N1269" t="str">
            <v>A livrer de ADX 414 - MONTAUBAN vers 416 - CAHORS</v>
          </cell>
          <cell r="O1269" t="str">
            <v>AH0000035244</v>
          </cell>
        </row>
        <row r="1270">
          <cell r="A1270" t="str">
            <v>CORBAS</v>
          </cell>
          <cell r="B1270" t="str">
            <v>MIDI PYRENEES-LANGUEDOC</v>
          </cell>
          <cell r="C1270" t="str">
            <v>414</v>
          </cell>
          <cell r="D1270" t="str">
            <v>416</v>
          </cell>
          <cell r="E1270" t="str">
            <v>CAHORS</v>
          </cell>
          <cell r="F1270" t="str">
            <v>0FEC 0FEC S10_SFR_Type2</v>
          </cell>
          <cell r="G1270">
            <v>43887</v>
          </cell>
          <cell r="H1270">
            <v>1</v>
          </cell>
          <cell r="I1270">
            <v>47</v>
          </cell>
          <cell r="J1270">
            <v>0.43240000000000001</v>
          </cell>
          <cell r="K1270">
            <v>1</v>
          </cell>
          <cell r="L1270">
            <v>0</v>
          </cell>
          <cell r="M1270" t="str">
            <v>CE05 TOULOUSE</v>
          </cell>
          <cell r="N1270" t="str">
            <v>A livrer de ADX 414 - MONTAUBAN vers 416 - CAHORS</v>
          </cell>
          <cell r="O1270" t="str">
            <v>KS0000010171</v>
          </cell>
        </row>
        <row r="1271">
          <cell r="A1271" t="str">
            <v>CORBAS</v>
          </cell>
          <cell r="B1271" t="str">
            <v>MIDI PYRENEES-LANGUEDOC</v>
          </cell>
          <cell r="C1271" t="str">
            <v>414</v>
          </cell>
          <cell r="D1271" t="str">
            <v>416</v>
          </cell>
          <cell r="E1271" t="str">
            <v>CAHORS</v>
          </cell>
          <cell r="F1271" t="str">
            <v>0FGD 0FGD S10_SFR_Type2</v>
          </cell>
          <cell r="G1271">
            <v>43887</v>
          </cell>
          <cell r="H1271">
            <v>1</v>
          </cell>
          <cell r="I1271">
            <v>33</v>
          </cell>
          <cell r="J1271">
            <v>0.30690000000000001</v>
          </cell>
          <cell r="K1271">
            <v>1</v>
          </cell>
          <cell r="L1271">
            <v>0</v>
          </cell>
          <cell r="M1271" t="str">
            <v>CE05 TOULOUSE</v>
          </cell>
          <cell r="N1271" t="str">
            <v>A livrer de ADX 414 - MONTAUBAN vers 416 - CAHORS</v>
          </cell>
          <cell r="O1271" t="str">
            <v>KS0000010171</v>
          </cell>
        </row>
        <row r="1272">
          <cell r="A1272" t="str">
            <v>CORBAS</v>
          </cell>
          <cell r="B1272" t="str">
            <v>MIDI PYRENEES-LANGUEDOC</v>
          </cell>
          <cell r="C1272" t="str">
            <v>414</v>
          </cell>
          <cell r="D1272" t="str">
            <v>416</v>
          </cell>
          <cell r="E1272" t="str">
            <v>CAHORS</v>
          </cell>
          <cell r="F1272" t="str">
            <v>0FK8 0FK8 S10_SFR_Type2</v>
          </cell>
          <cell r="G1272">
            <v>43887</v>
          </cell>
          <cell r="H1272">
            <v>1</v>
          </cell>
          <cell r="I1272">
            <v>26</v>
          </cell>
          <cell r="J1272">
            <v>0.25219999999999998</v>
          </cell>
          <cell r="K1272">
            <v>1</v>
          </cell>
          <cell r="L1272">
            <v>0</v>
          </cell>
          <cell r="M1272" t="str">
            <v>CE05 TOULOUSE</v>
          </cell>
          <cell r="N1272" t="str">
            <v>A livrer de ADX 414 - MONTAUBAN vers 416 - CAHORS</v>
          </cell>
          <cell r="O1272" t="str">
            <v>KS0000010171</v>
          </cell>
        </row>
        <row r="1273">
          <cell r="A1273" t="str">
            <v>ARTENAY</v>
          </cell>
          <cell r="B1273" t="str">
            <v>MIDI PYRENEES-LANGUEDOC</v>
          </cell>
          <cell r="C1273" t="str">
            <v>415</v>
          </cell>
          <cell r="D1273" t="str">
            <v>415</v>
          </cell>
          <cell r="E1273" t="str">
            <v>BAYONNE</v>
          </cell>
          <cell r="F1273" t="str">
            <v>0F53 0F53 ALINEA</v>
          </cell>
          <cell r="G1273">
            <v>43882</v>
          </cell>
          <cell r="H1273">
            <v>54</v>
          </cell>
          <cell r="I1273">
            <v>167</v>
          </cell>
          <cell r="J1273">
            <v>50.935000000000002</v>
          </cell>
          <cell r="K1273">
            <v>0</v>
          </cell>
          <cell r="L1273">
            <v>1</v>
          </cell>
          <cell r="M1273" t="str">
            <v>CE04 BORDEAUX</v>
          </cell>
          <cell r="N1273" t="str">
            <v>Aucune - Livraison Directe par CP</v>
          </cell>
          <cell r="O1273" t="str">
            <v>AH0000034740</v>
          </cell>
        </row>
        <row r="1274">
          <cell r="A1274" t="str">
            <v>ARTENAY</v>
          </cell>
          <cell r="B1274" t="str">
            <v>MIDI PYRENEES-LANGUEDOC</v>
          </cell>
          <cell r="C1274" t="str">
            <v>415</v>
          </cell>
          <cell r="D1274" t="str">
            <v>415</v>
          </cell>
          <cell r="E1274" t="str">
            <v>BAYONNE</v>
          </cell>
          <cell r="F1274" t="str">
            <v>0EBF 0EBF 192500 HOME SHOPPING M6 BOUTIQUE FEVRIER 2020</v>
          </cell>
          <cell r="G1274">
            <v>43889</v>
          </cell>
          <cell r="H1274">
            <v>11</v>
          </cell>
          <cell r="I1274">
            <v>297</v>
          </cell>
          <cell r="J1274">
            <v>23.76</v>
          </cell>
          <cell r="K1274">
            <v>0</v>
          </cell>
          <cell r="L1274">
            <v>1</v>
          </cell>
          <cell r="M1274" t="str">
            <v>CE04 BORDEAUX</v>
          </cell>
          <cell r="N1274" t="str">
            <v>Aucune - Livraison Directe par CP</v>
          </cell>
          <cell r="O1274" t="str">
            <v>AH0000035069</v>
          </cell>
        </row>
        <row r="1275">
          <cell r="A1275" t="str">
            <v>ARTENAY</v>
          </cell>
          <cell r="B1275" t="str">
            <v>MIDI PYRENEES-LANGUEDOC</v>
          </cell>
          <cell r="C1275" t="str">
            <v>415</v>
          </cell>
          <cell r="D1275" t="str">
            <v>415</v>
          </cell>
          <cell r="E1275" t="str">
            <v>BAYONNE</v>
          </cell>
          <cell r="F1275" t="str">
            <v>0F79 0F79 DESBOUIS GRESIL 70132081</v>
          </cell>
          <cell r="G1275">
            <v>43889</v>
          </cell>
          <cell r="H1275">
            <v>24</v>
          </cell>
          <cell r="I1275">
            <v>439</v>
          </cell>
          <cell r="J1275">
            <v>33.363999999999997</v>
          </cell>
          <cell r="K1275">
            <v>0</v>
          </cell>
          <cell r="L1275">
            <v>1</v>
          </cell>
          <cell r="M1275" t="str">
            <v>CE04 BORDEAUX</v>
          </cell>
          <cell r="N1275" t="str">
            <v>Aucune - Livraison Directe par CP</v>
          </cell>
          <cell r="O1275" t="str">
            <v>AH0000035069</v>
          </cell>
        </row>
        <row r="1276">
          <cell r="A1276" t="str">
            <v>ARTENAY</v>
          </cell>
          <cell r="B1276" t="str">
            <v>MIDI PYRENEES-LANGUEDOC</v>
          </cell>
          <cell r="C1276" t="str">
            <v>415</v>
          </cell>
          <cell r="D1276" t="str">
            <v>415</v>
          </cell>
          <cell r="E1276" t="str">
            <v>BAYONNE</v>
          </cell>
          <cell r="F1276" t="str">
            <v>0F7B 0F7B DESBOUIS GRESIL_LOT1_70132091</v>
          </cell>
          <cell r="G1276">
            <v>43889</v>
          </cell>
          <cell r="H1276">
            <v>3</v>
          </cell>
          <cell r="I1276">
            <v>86</v>
          </cell>
          <cell r="J1276">
            <v>6.5359999999999996</v>
          </cell>
          <cell r="K1276">
            <v>0</v>
          </cell>
          <cell r="L1276">
            <v>1</v>
          </cell>
          <cell r="M1276" t="str">
            <v>CE04 BORDEAUX</v>
          </cell>
          <cell r="N1276" t="str">
            <v>Aucune - Livraison Directe par CP</v>
          </cell>
          <cell r="O1276" t="str">
            <v>AH0000035069</v>
          </cell>
        </row>
        <row r="1277">
          <cell r="A1277" t="str">
            <v>ARTENAY</v>
          </cell>
          <cell r="B1277" t="str">
            <v>MIDI PYRENEES-LANGUEDOC</v>
          </cell>
          <cell r="C1277" t="str">
            <v>415</v>
          </cell>
          <cell r="D1277" t="str">
            <v>415</v>
          </cell>
          <cell r="E1277" t="str">
            <v>BAYONNE</v>
          </cell>
          <cell r="F1277" t="str">
            <v>0F7C 0F7C DESBOUIS GRESIL_LOT2_70132091</v>
          </cell>
          <cell r="G1277">
            <v>43889</v>
          </cell>
          <cell r="H1277">
            <v>16</v>
          </cell>
          <cell r="I1277">
            <v>374</v>
          </cell>
          <cell r="J1277">
            <v>25.058</v>
          </cell>
          <cell r="K1277">
            <v>0</v>
          </cell>
          <cell r="L1277">
            <v>1</v>
          </cell>
          <cell r="M1277" t="str">
            <v>CE04 BORDEAUX</v>
          </cell>
          <cell r="N1277" t="str">
            <v>Aucune - Livraison Directe par CP</v>
          </cell>
          <cell r="O1277" t="str">
            <v>AH0000035069</v>
          </cell>
        </row>
        <row r="1278">
          <cell r="A1278" t="str">
            <v>ARTENAY</v>
          </cell>
          <cell r="B1278" t="str">
            <v>MIDI PYRENEES-LANGUEDOC</v>
          </cell>
          <cell r="C1278" t="str">
            <v>415</v>
          </cell>
          <cell r="D1278" t="str">
            <v>415</v>
          </cell>
          <cell r="E1278" t="str">
            <v>BAYONNE</v>
          </cell>
          <cell r="F1278" t="str">
            <v>0F7D 0F7D DESBOUIS GRESIL 70132107</v>
          </cell>
          <cell r="G1278">
            <v>43889</v>
          </cell>
          <cell r="H1278">
            <v>26</v>
          </cell>
          <cell r="I1278">
            <v>469</v>
          </cell>
          <cell r="J1278">
            <v>35.643999999999998</v>
          </cell>
          <cell r="K1278">
            <v>0</v>
          </cell>
          <cell r="L1278">
            <v>1</v>
          </cell>
          <cell r="M1278" t="str">
            <v>CE04 BORDEAUX</v>
          </cell>
          <cell r="N1278" t="str">
            <v>Aucune - Livraison Directe par CP</v>
          </cell>
          <cell r="O1278" t="str">
            <v>AH0000035069</v>
          </cell>
        </row>
        <row r="1279">
          <cell r="A1279" t="str">
            <v>ARTENAY</v>
          </cell>
          <cell r="B1279" t="str">
            <v>MIDI PYRENEES-LANGUEDOC</v>
          </cell>
          <cell r="C1279" t="str">
            <v>415</v>
          </cell>
          <cell r="D1279" t="str">
            <v>415</v>
          </cell>
          <cell r="E1279" t="str">
            <v>BAYONNE</v>
          </cell>
          <cell r="F1279" t="str">
            <v>0FER 0FER 56146 ATELIER REUNIS</v>
          </cell>
          <cell r="G1279">
            <v>43888</v>
          </cell>
          <cell r="H1279">
            <v>14</v>
          </cell>
          <cell r="I1279">
            <v>371</v>
          </cell>
          <cell r="J1279">
            <v>23.373000000000001</v>
          </cell>
          <cell r="K1279">
            <v>2</v>
          </cell>
          <cell r="L1279">
            <v>0</v>
          </cell>
          <cell r="M1279" t="str">
            <v>CE04 BORDEAUX</v>
          </cell>
          <cell r="N1279" t="str">
            <v>Aucune - Livraison Directe par CP</v>
          </cell>
          <cell r="O1279" t="str">
            <v>AH0000035245</v>
          </cell>
          <cell r="P1279" t="str">
            <v>AH0000035246</v>
          </cell>
        </row>
        <row r="1280">
          <cell r="A1280" t="str">
            <v>ARTENAY</v>
          </cell>
          <cell r="B1280" t="str">
            <v>MIDI PYRENEES-LANGUEDOC</v>
          </cell>
          <cell r="C1280" t="str">
            <v>415</v>
          </cell>
          <cell r="D1280" t="str">
            <v>415</v>
          </cell>
          <cell r="E1280" t="str">
            <v>BAYONNE</v>
          </cell>
          <cell r="F1280" t="str">
            <v>0FHP 0FHP ENGIE-S_D6_D_Q</v>
          </cell>
          <cell r="G1280">
            <v>43888</v>
          </cell>
          <cell r="H1280">
            <v>1</v>
          </cell>
          <cell r="I1280">
            <v>30</v>
          </cell>
          <cell r="J1280">
            <v>0.44400000000000001</v>
          </cell>
          <cell r="K1280">
            <v>2</v>
          </cell>
          <cell r="L1280">
            <v>0</v>
          </cell>
          <cell r="M1280" t="str">
            <v>CE04 BORDEAUX</v>
          </cell>
          <cell r="N1280" t="str">
            <v>Aucune - Livraison Directe par CP</v>
          </cell>
          <cell r="O1280" t="str">
            <v>AH0000035245</v>
          </cell>
          <cell r="P1280" t="str">
            <v>AH0000035246</v>
          </cell>
        </row>
        <row r="1281">
          <cell r="A1281" t="str">
            <v>CORBAS</v>
          </cell>
          <cell r="B1281" t="str">
            <v>MIDI PYRENEES-LANGUEDOC</v>
          </cell>
          <cell r="C1281" t="str">
            <v>415</v>
          </cell>
          <cell r="D1281" t="str">
            <v>415</v>
          </cell>
          <cell r="E1281" t="str">
            <v>BAYONNE</v>
          </cell>
          <cell r="F1281" t="str">
            <v>0FEC 0FEC S10_SFR_Type2</v>
          </cell>
          <cell r="G1281">
            <v>43887</v>
          </cell>
          <cell r="H1281">
            <v>1</v>
          </cell>
          <cell r="I1281">
            <v>236</v>
          </cell>
          <cell r="J1281">
            <v>2.1711999999999998</v>
          </cell>
          <cell r="K1281">
            <v>1</v>
          </cell>
          <cell r="L1281">
            <v>0</v>
          </cell>
          <cell r="M1281" t="str">
            <v>CE04 BORDEAUX</v>
          </cell>
          <cell r="N1281" t="str">
            <v>Aucune - Livraison Directe par CP</v>
          </cell>
          <cell r="O1281" t="str">
            <v>KS0000010172</v>
          </cell>
        </row>
        <row r="1282">
          <cell r="A1282" t="str">
            <v>CORBAS</v>
          </cell>
          <cell r="B1282" t="str">
            <v>MIDI PYRENEES-LANGUEDOC</v>
          </cell>
          <cell r="C1282" t="str">
            <v>415</v>
          </cell>
          <cell r="D1282" t="str">
            <v>415</v>
          </cell>
          <cell r="E1282" t="str">
            <v>BAYONNE</v>
          </cell>
          <cell r="F1282" t="str">
            <v>0FGD 0FGD S10_SFR_Type2</v>
          </cell>
          <cell r="G1282">
            <v>43887</v>
          </cell>
          <cell r="H1282">
            <v>1</v>
          </cell>
          <cell r="I1282">
            <v>233</v>
          </cell>
          <cell r="J1282">
            <v>2.1669</v>
          </cell>
          <cell r="K1282">
            <v>1</v>
          </cell>
          <cell r="L1282">
            <v>0</v>
          </cell>
          <cell r="M1282" t="str">
            <v>CE04 BORDEAUX</v>
          </cell>
          <cell r="N1282" t="str">
            <v>Aucune - Livraison Directe par CP</v>
          </cell>
          <cell r="O1282" t="str">
            <v>KS0000010172</v>
          </cell>
        </row>
        <row r="1283">
          <cell r="A1283" t="str">
            <v>CORBAS</v>
          </cell>
          <cell r="B1283" t="str">
            <v>MIDI PYRENEES-LANGUEDOC</v>
          </cell>
          <cell r="C1283" t="str">
            <v>415</v>
          </cell>
          <cell r="D1283" t="str">
            <v>415</v>
          </cell>
          <cell r="E1283" t="str">
            <v>BAYONNE</v>
          </cell>
          <cell r="F1283" t="str">
            <v>0FK8 0FK8 S10_SFR_Type2</v>
          </cell>
          <cell r="G1283">
            <v>43887</v>
          </cell>
          <cell r="H1283">
            <v>1</v>
          </cell>
          <cell r="I1283">
            <v>120</v>
          </cell>
          <cell r="J1283">
            <v>1.1639999999999999</v>
          </cell>
          <cell r="K1283">
            <v>1</v>
          </cell>
          <cell r="L1283">
            <v>0</v>
          </cell>
          <cell r="M1283" t="str">
            <v>CE04 BORDEAUX</v>
          </cell>
          <cell r="N1283" t="str">
            <v>Aucune - Livraison Directe par CP</v>
          </cell>
          <cell r="O1283" t="str">
            <v>KS0000010172</v>
          </cell>
        </row>
        <row r="1284">
          <cell r="A1284" t="str">
            <v>ARTENAY</v>
          </cell>
          <cell r="B1284" t="str">
            <v>MIDI PYRENEES-LANGUEDOC</v>
          </cell>
          <cell r="C1284" t="str">
            <v>417</v>
          </cell>
          <cell r="D1284" t="str">
            <v>413</v>
          </cell>
          <cell r="E1284" t="str">
            <v>AUCH</v>
          </cell>
          <cell r="F1284" t="str">
            <v>0F53 0F53 ALINEA</v>
          </cell>
          <cell r="G1284">
            <v>43882</v>
          </cell>
          <cell r="H1284">
            <v>30</v>
          </cell>
          <cell r="I1284">
            <v>177</v>
          </cell>
          <cell r="J1284">
            <v>53.984999999999999</v>
          </cell>
          <cell r="K1284">
            <v>0</v>
          </cell>
          <cell r="L1284">
            <v>1</v>
          </cell>
          <cell r="M1284" t="str">
            <v>CE04 BORDEAUX</v>
          </cell>
          <cell r="N1284" t="str">
            <v>A livrer de ADX 417 - AGEN vers 413 - AUCH</v>
          </cell>
          <cell r="O1284" t="str">
            <v>AH0000034738</v>
          </cell>
        </row>
        <row r="1285">
          <cell r="A1285" t="str">
            <v>ARTENAY</v>
          </cell>
          <cell r="B1285" t="str">
            <v>MIDI PYRENEES-LANGUEDOC</v>
          </cell>
          <cell r="C1285" t="str">
            <v>417</v>
          </cell>
          <cell r="D1285" t="str">
            <v>413</v>
          </cell>
          <cell r="E1285" t="str">
            <v>AUCH</v>
          </cell>
          <cell r="F1285" t="str">
            <v>0EBF 0EBF 192500 HOME SHOPPING M6 BOUTIQUE FEVRIER 2020</v>
          </cell>
          <cell r="G1285">
            <v>43889</v>
          </cell>
          <cell r="H1285">
            <v>1</v>
          </cell>
          <cell r="I1285">
            <v>36</v>
          </cell>
          <cell r="J1285">
            <v>2.88</v>
          </cell>
          <cell r="K1285">
            <v>1</v>
          </cell>
          <cell r="L1285">
            <v>0</v>
          </cell>
          <cell r="M1285" t="str">
            <v>CE04 BORDEAUX</v>
          </cell>
          <cell r="N1285" t="str">
            <v>A livrer de ADX 417 - AGEN vers 413 - AUCH</v>
          </cell>
          <cell r="O1285" t="str">
            <v>AH0000035067</v>
          </cell>
        </row>
        <row r="1286">
          <cell r="A1286" t="str">
            <v>ARTENAY</v>
          </cell>
          <cell r="B1286" t="str">
            <v>MIDI PYRENEES-LANGUEDOC</v>
          </cell>
          <cell r="C1286" t="str">
            <v>417</v>
          </cell>
          <cell r="D1286" t="str">
            <v>413</v>
          </cell>
          <cell r="E1286" t="str">
            <v>AUCH</v>
          </cell>
          <cell r="F1286" t="str">
            <v>0F79 0F79 DESBOUIS GRESIL 70132081</v>
          </cell>
          <cell r="G1286">
            <v>43889</v>
          </cell>
          <cell r="H1286">
            <v>1</v>
          </cell>
          <cell r="I1286">
            <v>33</v>
          </cell>
          <cell r="J1286">
            <v>2.508</v>
          </cell>
          <cell r="K1286">
            <v>1</v>
          </cell>
          <cell r="L1286">
            <v>0</v>
          </cell>
          <cell r="M1286" t="str">
            <v>CE04 BORDEAUX</v>
          </cell>
          <cell r="N1286" t="str">
            <v>A livrer de ADX 417 - AGEN vers 413 - AUCH</v>
          </cell>
          <cell r="O1286" t="str">
            <v>AH0000035067</v>
          </cell>
        </row>
        <row r="1287">
          <cell r="A1287" t="str">
            <v>ARTENAY</v>
          </cell>
          <cell r="B1287" t="str">
            <v>MIDI PYRENEES-LANGUEDOC</v>
          </cell>
          <cell r="C1287" t="str">
            <v>417</v>
          </cell>
          <cell r="D1287" t="str">
            <v>413</v>
          </cell>
          <cell r="E1287" t="str">
            <v>AUCH</v>
          </cell>
          <cell r="F1287" t="str">
            <v>0F7B 0F7B DESBOUIS GRESIL_LOT1_70132091</v>
          </cell>
          <cell r="G1287">
            <v>43889</v>
          </cell>
          <cell r="H1287">
            <v>1</v>
          </cell>
          <cell r="I1287">
            <v>8</v>
          </cell>
          <cell r="J1287">
            <v>0.60799999999999998</v>
          </cell>
          <cell r="K1287">
            <v>1</v>
          </cell>
          <cell r="L1287">
            <v>0</v>
          </cell>
          <cell r="M1287" t="str">
            <v>CE04 BORDEAUX</v>
          </cell>
          <cell r="N1287" t="str">
            <v>A livrer de ADX 417 - AGEN vers 413 - AUCH</v>
          </cell>
          <cell r="O1287" t="str">
            <v>AH0000035067</v>
          </cell>
        </row>
        <row r="1288">
          <cell r="A1288" t="str">
            <v>ARTENAY</v>
          </cell>
          <cell r="B1288" t="str">
            <v>MIDI PYRENEES-LANGUEDOC</v>
          </cell>
          <cell r="C1288" t="str">
            <v>417</v>
          </cell>
          <cell r="D1288" t="str">
            <v>413</v>
          </cell>
          <cell r="E1288" t="str">
            <v>AUCH</v>
          </cell>
          <cell r="F1288" t="str">
            <v>0F7C 0F7C DESBOUIS GRESIL_LOT2_70132091</v>
          </cell>
          <cell r="G1288">
            <v>43889</v>
          </cell>
          <cell r="H1288">
            <v>1</v>
          </cell>
          <cell r="I1288">
            <v>33</v>
          </cell>
          <cell r="J1288">
            <v>2.2109999999999999</v>
          </cell>
          <cell r="K1288">
            <v>1</v>
          </cell>
          <cell r="L1288">
            <v>0</v>
          </cell>
          <cell r="M1288" t="str">
            <v>CE04 BORDEAUX</v>
          </cell>
          <cell r="N1288" t="str">
            <v>A livrer de ADX 417 - AGEN vers 413 - AUCH</v>
          </cell>
          <cell r="O1288" t="str">
            <v>AH0000035067</v>
          </cell>
        </row>
        <row r="1289">
          <cell r="A1289" t="str">
            <v>ARTENAY</v>
          </cell>
          <cell r="B1289" t="str">
            <v>MIDI PYRENEES-LANGUEDOC</v>
          </cell>
          <cell r="C1289" t="str">
            <v>417</v>
          </cell>
          <cell r="D1289" t="str">
            <v>413</v>
          </cell>
          <cell r="E1289" t="str">
            <v>AUCH</v>
          </cell>
          <cell r="F1289" t="str">
            <v>0F7D 0F7D DESBOUIS GRESIL 70132107</v>
          </cell>
          <cell r="G1289">
            <v>43889</v>
          </cell>
          <cell r="H1289">
            <v>1</v>
          </cell>
          <cell r="I1289">
            <v>34</v>
          </cell>
          <cell r="J1289">
            <v>2.5840000000000001</v>
          </cell>
          <cell r="K1289">
            <v>1</v>
          </cell>
          <cell r="L1289">
            <v>0</v>
          </cell>
          <cell r="M1289" t="str">
            <v>CE04 BORDEAUX</v>
          </cell>
          <cell r="N1289" t="str">
            <v>A livrer de ADX 417 - AGEN vers 413 - AUCH</v>
          </cell>
          <cell r="O1289" t="str">
            <v>AH0000035067</v>
          </cell>
        </row>
        <row r="1290">
          <cell r="A1290" t="str">
            <v>ARTENAY</v>
          </cell>
          <cell r="B1290" t="str">
            <v>MIDI PYRENEES-LANGUEDOC</v>
          </cell>
          <cell r="C1290" t="str">
            <v>417</v>
          </cell>
          <cell r="D1290" t="str">
            <v>413</v>
          </cell>
          <cell r="E1290" t="str">
            <v>AUCH</v>
          </cell>
          <cell r="F1290" t="str">
            <v>0FER 0FER 56146 ATELIER REUNIS</v>
          </cell>
          <cell r="G1290">
            <v>43888</v>
          </cell>
          <cell r="H1290">
            <v>1</v>
          </cell>
          <cell r="I1290">
            <v>9</v>
          </cell>
          <cell r="J1290">
            <v>0.56699999999999995</v>
          </cell>
          <cell r="K1290">
            <v>1</v>
          </cell>
          <cell r="L1290">
            <v>0</v>
          </cell>
          <cell r="M1290" t="str">
            <v>CE04 BORDEAUX</v>
          </cell>
          <cell r="N1290" t="str">
            <v>A livrer de ADX 417 - AGEN vers 413 - AUCH</v>
          </cell>
          <cell r="O1290" t="str">
            <v>AH0000035243</v>
          </cell>
        </row>
        <row r="1291">
          <cell r="A1291" t="str">
            <v>ARTENAY</v>
          </cell>
          <cell r="B1291" t="str">
            <v>MIDI PYRENEES-LANGUEDOC</v>
          </cell>
          <cell r="C1291" t="str">
            <v>417</v>
          </cell>
          <cell r="D1291" t="str">
            <v>413</v>
          </cell>
          <cell r="E1291" t="str">
            <v>AUCH</v>
          </cell>
          <cell r="F1291" t="str">
            <v>0FHP 0FHP ENGIE-S_D6_D_Q</v>
          </cell>
          <cell r="G1291">
            <v>43888</v>
          </cell>
          <cell r="H1291">
            <v>1</v>
          </cell>
          <cell r="I1291">
            <v>2</v>
          </cell>
          <cell r="J1291">
            <v>2.9600000000000001E-2</v>
          </cell>
          <cell r="K1291">
            <v>1</v>
          </cell>
          <cell r="L1291">
            <v>0</v>
          </cell>
          <cell r="M1291" t="str">
            <v>CE04 BORDEAUX</v>
          </cell>
          <cell r="N1291" t="str">
            <v>A livrer de ADX 417 - AGEN vers 413 - AUCH</v>
          </cell>
          <cell r="O1291" t="str">
            <v>AH0000035243</v>
          </cell>
        </row>
        <row r="1292">
          <cell r="A1292" t="str">
            <v>CORBAS</v>
          </cell>
          <cell r="B1292" t="str">
            <v>MIDI PYRENEES-LANGUEDOC</v>
          </cell>
          <cell r="C1292" t="str">
            <v>417</v>
          </cell>
          <cell r="D1292" t="str">
            <v>413</v>
          </cell>
          <cell r="E1292" t="str">
            <v>AUCH</v>
          </cell>
          <cell r="F1292" t="str">
            <v>0FEC 0FEC S10_SFR_Type2</v>
          </cell>
          <cell r="G1292">
            <v>43887</v>
          </cell>
          <cell r="H1292">
            <v>1</v>
          </cell>
          <cell r="I1292">
            <v>34</v>
          </cell>
          <cell r="J1292">
            <v>0.31280000000000002</v>
          </cell>
          <cell r="K1292">
            <v>1</v>
          </cell>
          <cell r="L1292">
            <v>0</v>
          </cell>
          <cell r="M1292" t="str">
            <v>CE04 BORDEAUX</v>
          </cell>
          <cell r="N1292" t="str">
            <v>A livrer de ADX 417 - AGEN vers 413 - AUCH</v>
          </cell>
          <cell r="O1292" t="str">
            <v>KS0000010170</v>
          </cell>
        </row>
        <row r="1293">
          <cell r="A1293" t="str">
            <v>CORBAS</v>
          </cell>
          <cell r="B1293" t="str">
            <v>MIDI PYRENEES-LANGUEDOC</v>
          </cell>
          <cell r="C1293" t="str">
            <v>417</v>
          </cell>
          <cell r="D1293" t="str">
            <v>413</v>
          </cell>
          <cell r="E1293" t="str">
            <v>AUCH</v>
          </cell>
          <cell r="F1293" t="str">
            <v>0FGD 0FGD S10_SFR_Type2</v>
          </cell>
          <cell r="G1293">
            <v>43887</v>
          </cell>
          <cell r="H1293">
            <v>1</v>
          </cell>
          <cell r="I1293">
            <v>19</v>
          </cell>
          <cell r="J1293">
            <v>0.1767</v>
          </cell>
          <cell r="K1293">
            <v>1</v>
          </cell>
          <cell r="L1293">
            <v>0</v>
          </cell>
          <cell r="M1293" t="str">
            <v>CE04 BORDEAUX</v>
          </cell>
          <cell r="N1293" t="str">
            <v>A livrer de ADX 417 - AGEN vers 413 - AUCH</v>
          </cell>
          <cell r="O1293" t="str">
            <v>KS0000010170</v>
          </cell>
        </row>
        <row r="1294">
          <cell r="A1294" t="str">
            <v>CORBAS</v>
          </cell>
          <cell r="B1294" t="str">
            <v>MIDI PYRENEES-LANGUEDOC</v>
          </cell>
          <cell r="C1294" t="str">
            <v>417</v>
          </cell>
          <cell r="D1294" t="str">
            <v>413</v>
          </cell>
          <cell r="E1294" t="str">
            <v>AUCH</v>
          </cell>
          <cell r="F1294" t="str">
            <v>0FK8 0FK8 S10_SFR_Type2</v>
          </cell>
          <cell r="G1294">
            <v>43887</v>
          </cell>
          <cell r="H1294">
            <v>1</v>
          </cell>
          <cell r="I1294">
            <v>10</v>
          </cell>
          <cell r="J1294">
            <v>9.7000000000000003E-2</v>
          </cell>
          <cell r="K1294">
            <v>1</v>
          </cell>
          <cell r="L1294">
            <v>0</v>
          </cell>
          <cell r="M1294" t="str">
            <v>CE04 BORDEAUX</v>
          </cell>
          <cell r="N1294" t="str">
            <v>A livrer de ADX 417 - AGEN vers 413 - AUCH</v>
          </cell>
          <cell r="O1294" t="str">
            <v>KS0000010170</v>
          </cell>
        </row>
        <row r="1295">
          <cell r="A1295" t="str">
            <v>ARTENAY</v>
          </cell>
          <cell r="B1295" t="str">
            <v>MIDI PYRENEES-LANGUEDOC</v>
          </cell>
          <cell r="C1295" t="str">
            <v>417</v>
          </cell>
          <cell r="D1295" t="str">
            <v>417</v>
          </cell>
          <cell r="E1295" t="str">
            <v>AGEN</v>
          </cell>
          <cell r="F1295" t="str">
            <v>0F53 0F53 ALINEA</v>
          </cell>
          <cell r="G1295">
            <v>43882</v>
          </cell>
          <cell r="H1295">
            <v>67</v>
          </cell>
          <cell r="I1295">
            <v>241</v>
          </cell>
          <cell r="J1295">
            <v>73.504999999999995</v>
          </cell>
          <cell r="K1295">
            <v>0</v>
          </cell>
          <cell r="L1295">
            <v>1</v>
          </cell>
          <cell r="M1295" t="str">
            <v>CE04 BORDEAUX</v>
          </cell>
          <cell r="N1295" t="str">
            <v>Aucune - Livraison Directe par CP</v>
          </cell>
          <cell r="O1295" t="str">
            <v>AH0000034743</v>
          </cell>
        </row>
        <row r="1296">
          <cell r="A1296" t="str">
            <v>ARTENAY</v>
          </cell>
          <cell r="B1296" t="str">
            <v>MIDI PYRENEES-LANGUEDOC</v>
          </cell>
          <cell r="C1296" t="str">
            <v>417</v>
          </cell>
          <cell r="D1296" t="str">
            <v>417</v>
          </cell>
          <cell r="E1296" t="str">
            <v>AGEN</v>
          </cell>
          <cell r="F1296" t="str">
            <v>0EBF 0EBF 192500 HOME SHOPPING M6 BOUTIQUE FEVRIER 2020</v>
          </cell>
          <cell r="G1296">
            <v>43889</v>
          </cell>
          <cell r="H1296">
            <v>9</v>
          </cell>
          <cell r="I1296">
            <v>265</v>
          </cell>
          <cell r="J1296">
            <v>21.2</v>
          </cell>
          <cell r="K1296">
            <v>0</v>
          </cell>
          <cell r="L1296">
            <v>1</v>
          </cell>
          <cell r="M1296" t="str">
            <v>CE04 BORDEAUX</v>
          </cell>
          <cell r="N1296" t="str">
            <v>Aucune - Livraison Directe par CP</v>
          </cell>
          <cell r="O1296" t="str">
            <v>AH0000035071</v>
          </cell>
        </row>
        <row r="1297">
          <cell r="A1297" t="str">
            <v>ARTENAY</v>
          </cell>
          <cell r="B1297" t="str">
            <v>MIDI PYRENEES-LANGUEDOC</v>
          </cell>
          <cell r="C1297" t="str">
            <v>417</v>
          </cell>
          <cell r="D1297" t="str">
            <v>417</v>
          </cell>
          <cell r="E1297" t="str">
            <v>AGEN</v>
          </cell>
          <cell r="F1297" t="str">
            <v>0F79 0F79 DESBOUIS GRESIL 70132081</v>
          </cell>
          <cell r="G1297">
            <v>43889</v>
          </cell>
          <cell r="H1297">
            <v>5</v>
          </cell>
          <cell r="I1297">
            <v>160</v>
          </cell>
          <cell r="J1297">
            <v>12.16</v>
          </cell>
          <cell r="K1297">
            <v>0</v>
          </cell>
          <cell r="L1297">
            <v>1</v>
          </cell>
          <cell r="M1297" t="str">
            <v>CE04 BORDEAUX</v>
          </cell>
          <cell r="N1297" t="str">
            <v>Aucune - Livraison Directe par CP</v>
          </cell>
          <cell r="O1297" t="str">
            <v>AH0000035071</v>
          </cell>
        </row>
        <row r="1298">
          <cell r="A1298" t="str">
            <v>ARTENAY</v>
          </cell>
          <cell r="B1298" t="str">
            <v>MIDI PYRENEES-LANGUEDOC</v>
          </cell>
          <cell r="C1298" t="str">
            <v>417</v>
          </cell>
          <cell r="D1298" t="str">
            <v>417</v>
          </cell>
          <cell r="E1298" t="str">
            <v>AGEN</v>
          </cell>
          <cell r="F1298" t="str">
            <v>0F7B 0F7B DESBOUIS GRESIL_LOT1_70132091</v>
          </cell>
          <cell r="G1298">
            <v>43889</v>
          </cell>
          <cell r="H1298">
            <v>1</v>
          </cell>
          <cell r="I1298">
            <v>37</v>
          </cell>
          <cell r="J1298">
            <v>2.8119999999999998</v>
          </cell>
          <cell r="K1298">
            <v>0</v>
          </cell>
          <cell r="L1298">
            <v>1</v>
          </cell>
          <cell r="M1298" t="str">
            <v>CE04 BORDEAUX</v>
          </cell>
          <cell r="N1298" t="str">
            <v>Aucune - Livraison Directe par CP</v>
          </cell>
          <cell r="O1298" t="str">
            <v>AH0000035071</v>
          </cell>
        </row>
        <row r="1299">
          <cell r="A1299" t="str">
            <v>ARTENAY</v>
          </cell>
          <cell r="B1299" t="str">
            <v>MIDI PYRENEES-LANGUEDOC</v>
          </cell>
          <cell r="C1299" t="str">
            <v>417</v>
          </cell>
          <cell r="D1299" t="str">
            <v>417</v>
          </cell>
          <cell r="E1299" t="str">
            <v>AGEN</v>
          </cell>
          <cell r="F1299" t="str">
            <v>0F7C 0F7C DESBOUIS GRESIL_LOT2_70132091</v>
          </cell>
          <cell r="G1299">
            <v>43889</v>
          </cell>
          <cell r="H1299">
            <v>8</v>
          </cell>
          <cell r="I1299">
            <v>173</v>
          </cell>
          <cell r="J1299">
            <v>11.590999999999999</v>
          </cell>
          <cell r="K1299">
            <v>0</v>
          </cell>
          <cell r="L1299">
            <v>1</v>
          </cell>
          <cell r="M1299" t="str">
            <v>CE04 BORDEAUX</v>
          </cell>
          <cell r="N1299" t="str">
            <v>Aucune - Livraison Directe par CP</v>
          </cell>
          <cell r="O1299" t="str">
            <v>AH0000035071</v>
          </cell>
        </row>
        <row r="1300">
          <cell r="A1300" t="str">
            <v>ARTENAY</v>
          </cell>
          <cell r="B1300" t="str">
            <v>MIDI PYRENEES-LANGUEDOC</v>
          </cell>
          <cell r="C1300" t="str">
            <v>417</v>
          </cell>
          <cell r="D1300" t="str">
            <v>417</v>
          </cell>
          <cell r="E1300" t="str">
            <v>AGEN</v>
          </cell>
          <cell r="F1300" t="str">
            <v>0F7D 0F7D DESBOUIS GRESIL 70132107</v>
          </cell>
          <cell r="G1300">
            <v>43889</v>
          </cell>
          <cell r="H1300">
            <v>10</v>
          </cell>
          <cell r="I1300">
            <v>186</v>
          </cell>
          <cell r="J1300">
            <v>14.135999999999999</v>
          </cell>
          <cell r="K1300">
            <v>0</v>
          </cell>
          <cell r="L1300">
            <v>1</v>
          </cell>
          <cell r="M1300" t="str">
            <v>CE04 BORDEAUX</v>
          </cell>
          <cell r="N1300" t="str">
            <v>Aucune - Livraison Directe par CP</v>
          </cell>
          <cell r="O1300" t="str">
            <v>AH0000035071</v>
          </cell>
        </row>
        <row r="1301">
          <cell r="A1301" t="str">
            <v>ARTENAY</v>
          </cell>
          <cell r="B1301" t="str">
            <v>MIDI PYRENEES-LANGUEDOC</v>
          </cell>
          <cell r="C1301" t="str">
            <v>417</v>
          </cell>
          <cell r="D1301" t="str">
            <v>417</v>
          </cell>
          <cell r="E1301" t="str">
            <v>AGEN</v>
          </cell>
          <cell r="F1301" t="str">
            <v>0FER 0FER 56146 ATELIER REUNIS</v>
          </cell>
          <cell r="G1301">
            <v>43888</v>
          </cell>
          <cell r="H1301">
            <v>1</v>
          </cell>
          <cell r="I1301">
            <v>34</v>
          </cell>
          <cell r="J1301">
            <v>2.1419999999999999</v>
          </cell>
          <cell r="K1301">
            <v>1</v>
          </cell>
          <cell r="L1301">
            <v>0</v>
          </cell>
          <cell r="M1301" t="str">
            <v>CE04 BORDEAUX</v>
          </cell>
          <cell r="N1301" t="str">
            <v>Aucune - Livraison Directe par CP</v>
          </cell>
          <cell r="O1301" t="str">
            <v>AH0000035243</v>
          </cell>
        </row>
        <row r="1302">
          <cell r="A1302" t="str">
            <v>ARTENAY</v>
          </cell>
          <cell r="B1302" t="str">
            <v>MIDI PYRENEES-LANGUEDOC</v>
          </cell>
          <cell r="C1302" t="str">
            <v>417</v>
          </cell>
          <cell r="D1302" t="str">
            <v>417</v>
          </cell>
          <cell r="E1302" t="str">
            <v>AGEN</v>
          </cell>
          <cell r="F1302" t="str">
            <v>0FHP 0FHP ENGIE-S_D6_D_Q</v>
          </cell>
          <cell r="G1302">
            <v>43888</v>
          </cell>
          <cell r="H1302">
            <v>1</v>
          </cell>
          <cell r="I1302">
            <v>23</v>
          </cell>
          <cell r="J1302">
            <v>0.34039999999999998</v>
          </cell>
          <cell r="K1302">
            <v>1</v>
          </cell>
          <cell r="L1302">
            <v>0</v>
          </cell>
          <cell r="M1302" t="str">
            <v>CE04 BORDEAUX</v>
          </cell>
          <cell r="N1302" t="str">
            <v>Aucune - Livraison Directe par CP</v>
          </cell>
          <cell r="O1302" t="str">
            <v>AH0000035243</v>
          </cell>
        </row>
        <row r="1303">
          <cell r="A1303" t="str">
            <v>CORBAS</v>
          </cell>
          <cell r="B1303" t="str">
            <v>MIDI PYRENEES-LANGUEDOC</v>
          </cell>
          <cell r="C1303" t="str">
            <v>417</v>
          </cell>
          <cell r="D1303" t="str">
            <v>417</v>
          </cell>
          <cell r="E1303" t="str">
            <v>AGEN</v>
          </cell>
          <cell r="F1303" t="str">
            <v>0FEC 0FEC S10_SFR_Type2</v>
          </cell>
          <cell r="G1303">
            <v>43887</v>
          </cell>
          <cell r="H1303">
            <v>1</v>
          </cell>
          <cell r="I1303">
            <v>158</v>
          </cell>
          <cell r="J1303">
            <v>1.4536</v>
          </cell>
          <cell r="K1303">
            <v>1</v>
          </cell>
          <cell r="L1303">
            <v>0</v>
          </cell>
          <cell r="M1303" t="str">
            <v>CE04 BORDEAUX</v>
          </cell>
          <cell r="N1303" t="str">
            <v>Aucune - Livraison Directe par CP</v>
          </cell>
          <cell r="O1303" t="str">
            <v>KS0000010170</v>
          </cell>
        </row>
        <row r="1304">
          <cell r="A1304" t="str">
            <v>CORBAS</v>
          </cell>
          <cell r="B1304" t="str">
            <v>MIDI PYRENEES-LANGUEDOC</v>
          </cell>
          <cell r="C1304" t="str">
            <v>417</v>
          </cell>
          <cell r="D1304" t="str">
            <v>417</v>
          </cell>
          <cell r="E1304" t="str">
            <v>AGEN</v>
          </cell>
          <cell r="F1304" t="str">
            <v>0FGD 0FGD S10_SFR_Type2</v>
          </cell>
          <cell r="G1304">
            <v>43887</v>
          </cell>
          <cell r="H1304">
            <v>1</v>
          </cell>
          <cell r="I1304">
            <v>129</v>
          </cell>
          <cell r="J1304">
            <v>1.1997</v>
          </cell>
          <cell r="K1304">
            <v>1</v>
          </cell>
          <cell r="L1304">
            <v>0</v>
          </cell>
          <cell r="M1304" t="str">
            <v>CE04 BORDEAUX</v>
          </cell>
          <cell r="N1304" t="str">
            <v>Aucune - Livraison Directe par CP</v>
          </cell>
          <cell r="O1304" t="str">
            <v>KS0000010170</v>
          </cell>
        </row>
        <row r="1305">
          <cell r="A1305" t="str">
            <v>CORBAS</v>
          </cell>
          <cell r="B1305" t="str">
            <v>MIDI PYRENEES-LANGUEDOC</v>
          </cell>
          <cell r="C1305" t="str">
            <v>417</v>
          </cell>
          <cell r="D1305" t="str">
            <v>417</v>
          </cell>
          <cell r="E1305" t="str">
            <v>AGEN</v>
          </cell>
          <cell r="F1305" t="str">
            <v>0FK8 0FK8 S10_SFR_Type2</v>
          </cell>
          <cell r="G1305">
            <v>43887</v>
          </cell>
          <cell r="H1305">
            <v>1</v>
          </cell>
          <cell r="I1305">
            <v>96</v>
          </cell>
          <cell r="J1305">
            <v>0.93120000000000003</v>
          </cell>
          <cell r="K1305">
            <v>1</v>
          </cell>
          <cell r="L1305">
            <v>0</v>
          </cell>
          <cell r="M1305" t="str">
            <v>CE04 BORDEAUX</v>
          </cell>
          <cell r="N1305" t="str">
            <v>Aucune - Livraison Directe par CP</v>
          </cell>
          <cell r="O1305" t="str">
            <v>KS0000010170</v>
          </cell>
        </row>
        <row r="1306">
          <cell r="A1306" t="str">
            <v>ARTENAY</v>
          </cell>
          <cell r="B1306" t="str">
            <v>MIDI PYRENEES-LANGUEDOC</v>
          </cell>
          <cell r="C1306" t="str">
            <v>417</v>
          </cell>
          <cell r="D1306" t="str">
            <v>418</v>
          </cell>
          <cell r="E1306" t="str">
            <v>MARMANDE</v>
          </cell>
          <cell r="F1306" t="str">
            <v>0F53 0F53 ALINEA</v>
          </cell>
          <cell r="G1306">
            <v>43882</v>
          </cell>
          <cell r="H1306">
            <v>18</v>
          </cell>
          <cell r="I1306">
            <v>51</v>
          </cell>
          <cell r="J1306">
            <v>15.555</v>
          </cell>
          <cell r="K1306">
            <v>1</v>
          </cell>
          <cell r="L1306">
            <v>0</v>
          </cell>
          <cell r="M1306" t="str">
            <v>CE04 BORDEAUX</v>
          </cell>
          <cell r="N1306" t="str">
            <v>Aucune - Livraison Directe par CP</v>
          </cell>
          <cell r="O1306" t="str">
            <v>AH0000034744</v>
          </cell>
        </row>
        <row r="1307">
          <cell r="A1307" t="str">
            <v>ARTENAY</v>
          </cell>
          <cell r="B1307" t="str">
            <v>MIDI PYRENEES-LANGUEDOC</v>
          </cell>
          <cell r="C1307" t="str">
            <v>417</v>
          </cell>
          <cell r="D1307" t="str">
            <v>418</v>
          </cell>
          <cell r="E1307" t="str">
            <v>MARMANDE</v>
          </cell>
          <cell r="F1307" t="str">
            <v>0EBF 0EBF 192500 HOME SHOPPING M6 BOUTIQUE FEVRIER 2020</v>
          </cell>
          <cell r="G1307">
            <v>43889</v>
          </cell>
          <cell r="H1307">
            <v>5</v>
          </cell>
          <cell r="I1307">
            <v>93</v>
          </cell>
          <cell r="J1307">
            <v>7.44</v>
          </cell>
          <cell r="K1307">
            <v>1</v>
          </cell>
          <cell r="L1307">
            <v>0</v>
          </cell>
          <cell r="M1307" t="str">
            <v>CE04 BORDEAUX</v>
          </cell>
          <cell r="N1307" t="str">
            <v>Aucune - Livraison Directe par CP</v>
          </cell>
          <cell r="O1307" t="str">
            <v>AH0000035072</v>
          </cell>
        </row>
        <row r="1308">
          <cell r="A1308" t="str">
            <v>ARTENAY</v>
          </cell>
          <cell r="B1308" t="str">
            <v>MIDI PYRENEES-LANGUEDOC</v>
          </cell>
          <cell r="C1308" t="str">
            <v>417</v>
          </cell>
          <cell r="D1308" t="str">
            <v>418</v>
          </cell>
          <cell r="E1308" t="str">
            <v>MARMANDE</v>
          </cell>
          <cell r="F1308" t="str">
            <v>0F79 0F79 DESBOUIS GRESIL 70132081</v>
          </cell>
          <cell r="G1308">
            <v>43889</v>
          </cell>
          <cell r="H1308">
            <v>2</v>
          </cell>
          <cell r="I1308">
            <v>52</v>
          </cell>
          <cell r="J1308">
            <v>3.952</v>
          </cell>
          <cell r="K1308">
            <v>1</v>
          </cell>
          <cell r="L1308">
            <v>0</v>
          </cell>
          <cell r="M1308" t="str">
            <v>CE04 BORDEAUX</v>
          </cell>
          <cell r="N1308" t="str">
            <v>Aucune - Livraison Directe par CP</v>
          </cell>
          <cell r="O1308" t="str">
            <v>AH0000035072</v>
          </cell>
        </row>
        <row r="1309">
          <cell r="A1309" t="str">
            <v>ARTENAY</v>
          </cell>
          <cell r="B1309" t="str">
            <v>MIDI PYRENEES-LANGUEDOC</v>
          </cell>
          <cell r="C1309" t="str">
            <v>417</v>
          </cell>
          <cell r="D1309" t="str">
            <v>418</v>
          </cell>
          <cell r="E1309" t="str">
            <v>MARMANDE</v>
          </cell>
          <cell r="F1309" t="str">
            <v>0F7B 0F7B DESBOUIS GRESIL_LOT1_70132091</v>
          </cell>
          <cell r="G1309">
            <v>43889</v>
          </cell>
          <cell r="H1309">
            <v>1</v>
          </cell>
          <cell r="I1309">
            <v>11</v>
          </cell>
          <cell r="J1309">
            <v>0.83599999999999997</v>
          </cell>
          <cell r="K1309">
            <v>1</v>
          </cell>
          <cell r="L1309">
            <v>0</v>
          </cell>
          <cell r="M1309" t="str">
            <v>CE04 BORDEAUX</v>
          </cell>
          <cell r="N1309" t="str">
            <v>Aucune - Livraison Directe par CP</v>
          </cell>
          <cell r="O1309" t="str">
            <v>AH0000035072</v>
          </cell>
        </row>
        <row r="1310">
          <cell r="A1310" t="str">
            <v>ARTENAY</v>
          </cell>
          <cell r="B1310" t="str">
            <v>MIDI PYRENEES-LANGUEDOC</v>
          </cell>
          <cell r="C1310" t="str">
            <v>417</v>
          </cell>
          <cell r="D1310" t="str">
            <v>418</v>
          </cell>
          <cell r="E1310" t="str">
            <v>MARMANDE</v>
          </cell>
          <cell r="F1310" t="str">
            <v>0F7C 0F7C DESBOUIS GRESIL_LOT2_70132091</v>
          </cell>
          <cell r="G1310">
            <v>43889</v>
          </cell>
          <cell r="H1310">
            <v>1</v>
          </cell>
          <cell r="I1310">
            <v>32</v>
          </cell>
          <cell r="J1310">
            <v>2.1440000000000001</v>
          </cell>
          <cell r="K1310">
            <v>1</v>
          </cell>
          <cell r="L1310">
            <v>0</v>
          </cell>
          <cell r="M1310" t="str">
            <v>CE04 BORDEAUX</v>
          </cell>
          <cell r="N1310" t="str">
            <v>Aucune - Livraison Directe par CP</v>
          </cell>
          <cell r="O1310" t="str">
            <v>AH0000035072</v>
          </cell>
        </row>
        <row r="1311">
          <cell r="A1311" t="str">
            <v>ARTENAY</v>
          </cell>
          <cell r="B1311" t="str">
            <v>MIDI PYRENEES-LANGUEDOC</v>
          </cell>
          <cell r="C1311" t="str">
            <v>417</v>
          </cell>
          <cell r="D1311" t="str">
            <v>418</v>
          </cell>
          <cell r="E1311" t="str">
            <v>MARMANDE</v>
          </cell>
          <cell r="F1311" t="str">
            <v>0F7D 0F7D DESBOUIS GRESIL 70132107</v>
          </cell>
          <cell r="G1311">
            <v>43889</v>
          </cell>
          <cell r="H1311">
            <v>2</v>
          </cell>
          <cell r="I1311">
            <v>41</v>
          </cell>
          <cell r="J1311">
            <v>3.1160000000000001</v>
          </cell>
          <cell r="K1311">
            <v>1</v>
          </cell>
          <cell r="L1311">
            <v>0</v>
          </cell>
          <cell r="M1311" t="str">
            <v>CE04 BORDEAUX</v>
          </cell>
          <cell r="N1311" t="str">
            <v>Aucune - Livraison Directe par CP</v>
          </cell>
          <cell r="O1311" t="str">
            <v>AH0000035072</v>
          </cell>
        </row>
        <row r="1312">
          <cell r="A1312" t="str">
            <v>ARTENAY</v>
          </cell>
          <cell r="B1312" t="str">
            <v>MIDI PYRENEES-LANGUEDOC</v>
          </cell>
          <cell r="C1312" t="str">
            <v>417</v>
          </cell>
          <cell r="D1312" t="str">
            <v>418</v>
          </cell>
          <cell r="E1312" t="str">
            <v>MARMANDE</v>
          </cell>
          <cell r="F1312" t="str">
            <v>0FER 0FER 56146 ATELIER REUNIS</v>
          </cell>
          <cell r="G1312">
            <v>43888</v>
          </cell>
          <cell r="H1312">
            <v>1</v>
          </cell>
          <cell r="I1312">
            <v>20</v>
          </cell>
          <cell r="J1312">
            <v>1.26</v>
          </cell>
          <cell r="K1312">
            <v>1</v>
          </cell>
          <cell r="L1312">
            <v>0</v>
          </cell>
          <cell r="M1312" t="str">
            <v>CE04 BORDEAUX</v>
          </cell>
          <cell r="N1312" t="str">
            <v>Aucune - Livraison Directe par CP</v>
          </cell>
          <cell r="O1312" t="str">
            <v>AH0000035247</v>
          </cell>
        </row>
        <row r="1313">
          <cell r="A1313" t="str">
            <v>ARTENAY</v>
          </cell>
          <cell r="B1313" t="str">
            <v>MIDI PYRENEES-LANGUEDOC</v>
          </cell>
          <cell r="C1313" t="str">
            <v>417</v>
          </cell>
          <cell r="D1313" t="str">
            <v>418</v>
          </cell>
          <cell r="E1313" t="str">
            <v>MARMANDE</v>
          </cell>
          <cell r="F1313" t="str">
            <v>0FHP 0FHP ENGIE-S_D6_D_Q</v>
          </cell>
          <cell r="G1313">
            <v>43888</v>
          </cell>
          <cell r="H1313">
            <v>1</v>
          </cell>
          <cell r="I1313">
            <v>9</v>
          </cell>
          <cell r="J1313">
            <v>0.13320000000000001</v>
          </cell>
          <cell r="K1313">
            <v>1</v>
          </cell>
          <cell r="L1313">
            <v>0</v>
          </cell>
          <cell r="M1313" t="str">
            <v>CE04 BORDEAUX</v>
          </cell>
          <cell r="N1313" t="str">
            <v>Aucune - Livraison Directe par CP</v>
          </cell>
          <cell r="O1313" t="str">
            <v>AH0000035247</v>
          </cell>
        </row>
        <row r="1314">
          <cell r="A1314" t="str">
            <v>CORBAS</v>
          </cell>
          <cell r="B1314" t="str">
            <v>MIDI PYRENEES-LANGUEDOC</v>
          </cell>
          <cell r="C1314" t="str">
            <v>417</v>
          </cell>
          <cell r="D1314" t="str">
            <v>418</v>
          </cell>
          <cell r="E1314" t="str">
            <v>MARMANDE</v>
          </cell>
          <cell r="F1314" t="str">
            <v>0FEC 0FEC S10_SFR_Type2</v>
          </cell>
          <cell r="G1314">
            <v>43887</v>
          </cell>
          <cell r="H1314">
            <v>1</v>
          </cell>
          <cell r="I1314">
            <v>46</v>
          </cell>
          <cell r="J1314">
            <v>0.42320000000000002</v>
          </cell>
          <cell r="K1314">
            <v>1</v>
          </cell>
          <cell r="L1314">
            <v>0</v>
          </cell>
          <cell r="M1314" t="str">
            <v>CE04 BORDEAUX</v>
          </cell>
          <cell r="N1314" t="str">
            <v>Aucune - Livraison Directe par CP</v>
          </cell>
          <cell r="O1314" t="str">
            <v>KS0000010173</v>
          </cell>
        </row>
        <row r="1315">
          <cell r="A1315" t="str">
            <v>CORBAS</v>
          </cell>
          <cell r="B1315" t="str">
            <v>MIDI PYRENEES-LANGUEDOC</v>
          </cell>
          <cell r="C1315" t="str">
            <v>417</v>
          </cell>
          <cell r="D1315" t="str">
            <v>418</v>
          </cell>
          <cell r="E1315" t="str">
            <v>MARMANDE</v>
          </cell>
          <cell r="F1315" t="str">
            <v>0FGD 0FGD S10_SFR_Type2</v>
          </cell>
          <cell r="G1315">
            <v>43887</v>
          </cell>
          <cell r="H1315">
            <v>1</v>
          </cell>
          <cell r="I1315">
            <v>46</v>
          </cell>
          <cell r="J1315">
            <v>0.42780000000000001</v>
          </cell>
          <cell r="K1315">
            <v>1</v>
          </cell>
          <cell r="L1315">
            <v>0</v>
          </cell>
          <cell r="M1315" t="str">
            <v>CE04 BORDEAUX</v>
          </cell>
          <cell r="N1315" t="str">
            <v>Aucune - Livraison Directe par CP</v>
          </cell>
          <cell r="O1315" t="str">
            <v>KS0000010173</v>
          </cell>
        </row>
        <row r="1316">
          <cell r="A1316" t="str">
            <v>CORBAS</v>
          </cell>
          <cell r="B1316" t="str">
            <v>MIDI PYRENEES-LANGUEDOC</v>
          </cell>
          <cell r="C1316" t="str">
            <v>417</v>
          </cell>
          <cell r="D1316" t="str">
            <v>418</v>
          </cell>
          <cell r="E1316" t="str">
            <v>MARMANDE</v>
          </cell>
          <cell r="F1316" t="str">
            <v>0FK8 0FK8 S10_SFR_Type2</v>
          </cell>
          <cell r="G1316">
            <v>43887</v>
          </cell>
          <cell r="H1316">
            <v>1</v>
          </cell>
          <cell r="I1316">
            <v>37</v>
          </cell>
          <cell r="J1316">
            <v>0.3589</v>
          </cell>
          <cell r="K1316">
            <v>1</v>
          </cell>
          <cell r="L1316">
            <v>0</v>
          </cell>
          <cell r="M1316" t="str">
            <v>CE04 BORDEAUX</v>
          </cell>
          <cell r="N1316" t="str">
            <v>Aucune - Livraison Directe par CP</v>
          </cell>
          <cell r="O1316" t="str">
            <v>KS0000010173</v>
          </cell>
        </row>
        <row r="1317">
          <cell r="A1317" t="str">
            <v>ARTENAY</v>
          </cell>
          <cell r="B1317" t="str">
            <v>MIDI PYRENEES-LANGUEDOC</v>
          </cell>
          <cell r="C1317" t="str">
            <v>420</v>
          </cell>
          <cell r="D1317" t="str">
            <v>420</v>
          </cell>
          <cell r="E1317" t="str">
            <v>MONT DE MARSAN</v>
          </cell>
          <cell r="F1317" t="str">
            <v>0F53 0F53 ALINEA</v>
          </cell>
          <cell r="G1317">
            <v>43882</v>
          </cell>
          <cell r="H1317">
            <v>35</v>
          </cell>
          <cell r="I1317">
            <v>127</v>
          </cell>
          <cell r="J1317">
            <v>38.734999999999999</v>
          </cell>
          <cell r="K1317">
            <v>2</v>
          </cell>
          <cell r="L1317">
            <v>0</v>
          </cell>
          <cell r="M1317" t="str">
            <v>CE04 BORDEAUX</v>
          </cell>
          <cell r="N1317" t="str">
            <v>A livrer de ADX 415 - BAYONNE vers 420 - MONT DE MARSAN</v>
          </cell>
          <cell r="O1317" t="str">
            <v>AH0000034747</v>
          </cell>
          <cell r="P1317" t="str">
            <v>AH0000034746</v>
          </cell>
        </row>
        <row r="1318">
          <cell r="A1318" t="str">
            <v>ARTENAY</v>
          </cell>
          <cell r="B1318" t="str">
            <v>MIDI PYRENEES-LANGUEDOC</v>
          </cell>
          <cell r="C1318" t="str">
            <v>420</v>
          </cell>
          <cell r="D1318" t="str">
            <v>420</v>
          </cell>
          <cell r="E1318" t="str">
            <v>MONT DE MARSAN</v>
          </cell>
          <cell r="F1318" t="str">
            <v>0EBF 0EBF 192500 HOME SHOPPING M6 BOUTIQUE FEVRIER 2020</v>
          </cell>
          <cell r="G1318">
            <v>43889</v>
          </cell>
          <cell r="H1318">
            <v>8</v>
          </cell>
          <cell r="I1318">
            <v>171</v>
          </cell>
          <cell r="J1318">
            <v>13.68</v>
          </cell>
          <cell r="K1318">
            <v>2</v>
          </cell>
          <cell r="L1318">
            <v>0</v>
          </cell>
          <cell r="M1318" t="str">
            <v>CE04 BORDEAUX</v>
          </cell>
          <cell r="N1318" t="str">
            <v>A livrer de ADX 415 - BAYONNE vers 420 - MONT DE MARSAN</v>
          </cell>
          <cell r="O1318" t="str">
            <v>AH0000035075</v>
          </cell>
          <cell r="P1318" t="str">
            <v>AH0000035076</v>
          </cell>
        </row>
        <row r="1319">
          <cell r="A1319" t="str">
            <v>ARTENAY</v>
          </cell>
          <cell r="B1319" t="str">
            <v>MIDI PYRENEES-LANGUEDOC</v>
          </cell>
          <cell r="C1319" t="str">
            <v>420</v>
          </cell>
          <cell r="D1319" t="str">
            <v>420</v>
          </cell>
          <cell r="E1319" t="str">
            <v>MONT DE MARSAN</v>
          </cell>
          <cell r="F1319" t="str">
            <v>0F79 0F79 DESBOUIS GRESIL 70132081</v>
          </cell>
          <cell r="G1319">
            <v>43889</v>
          </cell>
          <cell r="H1319">
            <v>2</v>
          </cell>
          <cell r="I1319">
            <v>56</v>
          </cell>
          <cell r="J1319">
            <v>4.2560000000000002</v>
          </cell>
          <cell r="K1319">
            <v>2</v>
          </cell>
          <cell r="L1319">
            <v>0</v>
          </cell>
          <cell r="M1319" t="str">
            <v>CE04 BORDEAUX</v>
          </cell>
          <cell r="N1319" t="str">
            <v>A livrer de ADX 415 - BAYONNE vers 420 - MONT DE MARSAN</v>
          </cell>
          <cell r="O1319" t="str">
            <v>AH0000035075</v>
          </cell>
          <cell r="P1319" t="str">
            <v>AH0000035076</v>
          </cell>
        </row>
        <row r="1320">
          <cell r="A1320" t="str">
            <v>ARTENAY</v>
          </cell>
          <cell r="B1320" t="str">
            <v>MIDI PYRENEES-LANGUEDOC</v>
          </cell>
          <cell r="C1320" t="str">
            <v>420</v>
          </cell>
          <cell r="D1320" t="str">
            <v>420</v>
          </cell>
          <cell r="E1320" t="str">
            <v>MONT DE MARSAN</v>
          </cell>
          <cell r="F1320" t="str">
            <v>0F7B 0F7B DESBOUIS GRESIL_LOT1_70132091</v>
          </cell>
          <cell r="G1320">
            <v>43889</v>
          </cell>
          <cell r="H1320">
            <v>1</v>
          </cell>
          <cell r="I1320">
            <v>15</v>
          </cell>
          <cell r="J1320">
            <v>1.1399999999999999</v>
          </cell>
          <cell r="K1320">
            <v>2</v>
          </cell>
          <cell r="L1320">
            <v>0</v>
          </cell>
          <cell r="M1320" t="str">
            <v>CE04 BORDEAUX</v>
          </cell>
          <cell r="N1320" t="str">
            <v>A livrer de ADX 415 - BAYONNE vers 420 - MONT DE MARSAN</v>
          </cell>
          <cell r="O1320" t="str">
            <v>AH0000035075</v>
          </cell>
          <cell r="P1320" t="str">
            <v>AH0000035076</v>
          </cell>
        </row>
        <row r="1321">
          <cell r="A1321" t="str">
            <v>ARTENAY</v>
          </cell>
          <cell r="B1321" t="str">
            <v>MIDI PYRENEES-LANGUEDOC</v>
          </cell>
          <cell r="C1321" t="str">
            <v>420</v>
          </cell>
          <cell r="D1321" t="str">
            <v>420</v>
          </cell>
          <cell r="E1321" t="str">
            <v>MONT DE MARSAN</v>
          </cell>
          <cell r="F1321" t="str">
            <v>0F7C 0F7C DESBOUIS GRESIL_LOT2_70132091</v>
          </cell>
          <cell r="G1321">
            <v>43889</v>
          </cell>
          <cell r="H1321">
            <v>2</v>
          </cell>
          <cell r="I1321">
            <v>43</v>
          </cell>
          <cell r="J1321">
            <v>2.8809999999999998</v>
          </cell>
          <cell r="K1321">
            <v>2</v>
          </cell>
          <cell r="L1321">
            <v>0</v>
          </cell>
          <cell r="M1321" t="str">
            <v>CE04 BORDEAUX</v>
          </cell>
          <cell r="N1321" t="str">
            <v>A livrer de ADX 415 - BAYONNE vers 420 - MONT DE MARSAN</v>
          </cell>
          <cell r="O1321" t="str">
            <v>AH0000035075</v>
          </cell>
          <cell r="P1321" t="str">
            <v>AH0000035076</v>
          </cell>
        </row>
        <row r="1322">
          <cell r="A1322" t="str">
            <v>ARTENAY</v>
          </cell>
          <cell r="B1322" t="str">
            <v>MIDI PYRENEES-LANGUEDOC</v>
          </cell>
          <cell r="C1322" t="str">
            <v>420</v>
          </cell>
          <cell r="D1322" t="str">
            <v>420</v>
          </cell>
          <cell r="E1322" t="str">
            <v>MONT DE MARSAN</v>
          </cell>
          <cell r="F1322" t="str">
            <v>0F7D 0F7D DESBOUIS GRESIL 70132107</v>
          </cell>
          <cell r="G1322">
            <v>43889</v>
          </cell>
          <cell r="H1322">
            <v>2</v>
          </cell>
          <cell r="I1322">
            <v>58</v>
          </cell>
          <cell r="J1322">
            <v>4.4080000000000004</v>
          </cell>
          <cell r="K1322">
            <v>2</v>
          </cell>
          <cell r="L1322">
            <v>0</v>
          </cell>
          <cell r="M1322" t="str">
            <v>CE04 BORDEAUX</v>
          </cell>
          <cell r="N1322" t="str">
            <v>A livrer de ADX 415 - BAYONNE vers 420 - MONT DE MARSAN</v>
          </cell>
          <cell r="O1322" t="str">
            <v>AH0000035075</v>
          </cell>
          <cell r="P1322" t="str">
            <v>AH0000035076</v>
          </cell>
        </row>
        <row r="1323">
          <cell r="A1323" t="str">
            <v>ARTENAY</v>
          </cell>
          <cell r="B1323" t="str">
            <v>MIDI PYRENEES-LANGUEDOC</v>
          </cell>
          <cell r="C1323" t="str">
            <v>420</v>
          </cell>
          <cell r="D1323" t="str">
            <v>420</v>
          </cell>
          <cell r="E1323" t="str">
            <v>MONT DE MARSAN</v>
          </cell>
          <cell r="F1323" t="str">
            <v>0FER 0FER 56146 ATELIER REUNIS</v>
          </cell>
          <cell r="G1323">
            <v>43888</v>
          </cell>
          <cell r="H1323">
            <v>1</v>
          </cell>
          <cell r="I1323">
            <v>28</v>
          </cell>
          <cell r="J1323">
            <v>1.764</v>
          </cell>
          <cell r="K1323">
            <v>1</v>
          </cell>
          <cell r="L1323">
            <v>0</v>
          </cell>
          <cell r="M1323" t="str">
            <v>CE04 BORDEAUX</v>
          </cell>
          <cell r="N1323" t="str">
            <v>A livrer de ADX 415 - BAYONNE vers 420 - MONT DE MARSAN</v>
          </cell>
          <cell r="O1323" t="str">
            <v>AH0000035249</v>
          </cell>
        </row>
        <row r="1324">
          <cell r="A1324" t="str">
            <v>ARTENAY</v>
          </cell>
          <cell r="B1324" t="str">
            <v>MIDI PYRENEES-LANGUEDOC</v>
          </cell>
          <cell r="C1324" t="str">
            <v>420</v>
          </cell>
          <cell r="D1324" t="str">
            <v>420</v>
          </cell>
          <cell r="E1324" t="str">
            <v>MONT DE MARSAN</v>
          </cell>
          <cell r="F1324" t="str">
            <v>0FHP 0FHP ENGIE-S_D6_D_Q</v>
          </cell>
          <cell r="G1324">
            <v>43888</v>
          </cell>
          <cell r="H1324">
            <v>1</v>
          </cell>
          <cell r="I1324">
            <v>6</v>
          </cell>
          <cell r="J1324">
            <v>8.8800000000000004E-2</v>
          </cell>
          <cell r="K1324">
            <v>1</v>
          </cell>
          <cell r="L1324">
            <v>0</v>
          </cell>
          <cell r="M1324" t="str">
            <v>CE04 BORDEAUX</v>
          </cell>
          <cell r="N1324" t="str">
            <v>A livrer de ADX 415 - BAYONNE vers 420 - MONT DE MARSAN</v>
          </cell>
          <cell r="O1324" t="str">
            <v>AH0000035249</v>
          </cell>
        </row>
        <row r="1325">
          <cell r="A1325" t="str">
            <v>CORBAS</v>
          </cell>
          <cell r="B1325" t="str">
            <v>MIDI PYRENEES-LANGUEDOC</v>
          </cell>
          <cell r="C1325" t="str">
            <v>420</v>
          </cell>
          <cell r="D1325" t="str">
            <v>420</v>
          </cell>
          <cell r="E1325" t="str">
            <v>MONT DE MARSAN</v>
          </cell>
          <cell r="F1325" t="str">
            <v>0FEC 0FEC S10_SFR_Type2</v>
          </cell>
          <cell r="G1325">
            <v>43887</v>
          </cell>
          <cell r="H1325">
            <v>1</v>
          </cell>
          <cell r="I1325">
            <v>111</v>
          </cell>
          <cell r="J1325">
            <v>1.0212000000000001</v>
          </cell>
          <cell r="K1325">
            <v>1</v>
          </cell>
          <cell r="L1325">
            <v>0</v>
          </cell>
          <cell r="M1325" t="str">
            <v>CE04 BORDEAUX</v>
          </cell>
          <cell r="N1325" t="str">
            <v>A livrer de ADX 415 - BAYONNE vers 420 - MONT DE MARSAN</v>
          </cell>
          <cell r="O1325" t="str">
            <v>KS0000010175</v>
          </cell>
        </row>
        <row r="1326">
          <cell r="A1326" t="str">
            <v>CORBAS</v>
          </cell>
          <cell r="B1326" t="str">
            <v>MIDI PYRENEES-LANGUEDOC</v>
          </cell>
          <cell r="C1326" t="str">
            <v>420</v>
          </cell>
          <cell r="D1326" t="str">
            <v>420</v>
          </cell>
          <cell r="E1326" t="str">
            <v>MONT DE MARSAN</v>
          </cell>
          <cell r="F1326" t="str">
            <v>0FGD 0FGD S10_SFR_Type2</v>
          </cell>
          <cell r="G1326">
            <v>43887</v>
          </cell>
          <cell r="H1326">
            <v>1</v>
          </cell>
          <cell r="I1326">
            <v>80</v>
          </cell>
          <cell r="J1326">
            <v>0.74399999999999999</v>
          </cell>
          <cell r="K1326">
            <v>1</v>
          </cell>
          <cell r="L1326">
            <v>0</v>
          </cell>
          <cell r="M1326" t="str">
            <v>CE04 BORDEAUX</v>
          </cell>
          <cell r="N1326" t="str">
            <v>A livrer de ADX 415 - BAYONNE vers 420 - MONT DE MARSAN</v>
          </cell>
          <cell r="O1326" t="str">
            <v>KS0000010175</v>
          </cell>
        </row>
        <row r="1327">
          <cell r="A1327" t="str">
            <v>CORBAS</v>
          </cell>
          <cell r="B1327" t="str">
            <v>MIDI PYRENEES-LANGUEDOC</v>
          </cell>
          <cell r="C1327" t="str">
            <v>420</v>
          </cell>
          <cell r="D1327" t="str">
            <v>420</v>
          </cell>
          <cell r="E1327" t="str">
            <v>MONT DE MARSAN</v>
          </cell>
          <cell r="F1327" t="str">
            <v>0FK8 0FK8 S10_SFR_Type2</v>
          </cell>
          <cell r="G1327">
            <v>43887</v>
          </cell>
          <cell r="H1327">
            <v>1</v>
          </cell>
          <cell r="I1327">
            <v>54</v>
          </cell>
          <cell r="J1327">
            <v>0.52380000000000004</v>
          </cell>
          <cell r="K1327">
            <v>1</v>
          </cell>
          <cell r="L1327">
            <v>0</v>
          </cell>
          <cell r="M1327" t="str">
            <v>CE04 BORDEAUX</v>
          </cell>
          <cell r="N1327" t="str">
            <v>A livrer de ADX 415 - BAYONNE vers 420 - MONT DE MARSAN</v>
          </cell>
          <cell r="O1327" t="str">
            <v>KS0000010175</v>
          </cell>
        </row>
        <row r="1328">
          <cell r="A1328" t="str">
            <v>ARTENAY</v>
          </cell>
          <cell r="B1328" t="str">
            <v>MIDI PYRENEES-LANGUEDOC</v>
          </cell>
          <cell r="C1328" t="str">
            <v>421</v>
          </cell>
          <cell r="D1328" t="str">
            <v>421</v>
          </cell>
          <cell r="E1328" t="str">
            <v>DAX</v>
          </cell>
          <cell r="F1328" t="str">
            <v>0F53 0F53 ALINEA</v>
          </cell>
          <cell r="G1328">
            <v>43882</v>
          </cell>
          <cell r="H1328">
            <v>29</v>
          </cell>
          <cell r="I1328">
            <v>125</v>
          </cell>
          <cell r="J1328">
            <v>38.125</v>
          </cell>
          <cell r="K1328">
            <v>2</v>
          </cell>
          <cell r="L1328">
            <v>0</v>
          </cell>
          <cell r="M1328" t="str">
            <v>CE04 BORDEAUX</v>
          </cell>
          <cell r="N1328" t="str">
            <v>A livrer de ADX 415 - BAYONNE vers 421 - DAX</v>
          </cell>
          <cell r="O1328" t="str">
            <v>AH0000034748</v>
          </cell>
          <cell r="P1328" t="str">
            <v>AH0000034749</v>
          </cell>
        </row>
        <row r="1329">
          <cell r="A1329" t="str">
            <v>ARTENAY</v>
          </cell>
          <cell r="B1329" t="str">
            <v>MIDI PYRENEES-LANGUEDOC</v>
          </cell>
          <cell r="C1329" t="str">
            <v>421</v>
          </cell>
          <cell r="D1329" t="str">
            <v>421</v>
          </cell>
          <cell r="E1329" t="str">
            <v>DAX</v>
          </cell>
          <cell r="F1329" t="str">
            <v>0EBF 0EBF 192500 HOME SHOPPING M6 BOUTIQUE FEVRIER 2020</v>
          </cell>
          <cell r="G1329">
            <v>43889</v>
          </cell>
          <cell r="H1329">
            <v>7</v>
          </cell>
          <cell r="I1329">
            <v>197</v>
          </cell>
          <cell r="J1329">
            <v>15.76</v>
          </cell>
          <cell r="K1329">
            <v>2</v>
          </cell>
          <cell r="L1329">
            <v>0</v>
          </cell>
          <cell r="M1329" t="str">
            <v>CE04 BORDEAUX</v>
          </cell>
          <cell r="N1329" t="str">
            <v>A livrer de ADX 415 - BAYONNE vers 421 - DAX</v>
          </cell>
          <cell r="O1329" t="str">
            <v>AH0000035077</v>
          </cell>
          <cell r="P1329" t="str">
            <v>AH0000035078</v>
          </cell>
        </row>
        <row r="1330">
          <cell r="A1330" t="str">
            <v>ARTENAY</v>
          </cell>
          <cell r="B1330" t="str">
            <v>MIDI PYRENEES-LANGUEDOC</v>
          </cell>
          <cell r="C1330" t="str">
            <v>421</v>
          </cell>
          <cell r="D1330" t="str">
            <v>421</v>
          </cell>
          <cell r="E1330" t="str">
            <v>DAX</v>
          </cell>
          <cell r="F1330" t="str">
            <v>0F79 0F79 DESBOUIS GRESIL 70132081</v>
          </cell>
          <cell r="G1330">
            <v>43889</v>
          </cell>
          <cell r="H1330">
            <v>4</v>
          </cell>
          <cell r="I1330">
            <v>105</v>
          </cell>
          <cell r="J1330">
            <v>7.98</v>
          </cell>
          <cell r="K1330">
            <v>2</v>
          </cell>
          <cell r="L1330">
            <v>0</v>
          </cell>
          <cell r="M1330" t="str">
            <v>CE04 BORDEAUX</v>
          </cell>
          <cell r="N1330" t="str">
            <v>A livrer de ADX 415 - BAYONNE vers 421 - DAX</v>
          </cell>
          <cell r="O1330" t="str">
            <v>AH0000035077</v>
          </cell>
          <cell r="P1330" t="str">
            <v>AH0000035078</v>
          </cell>
        </row>
        <row r="1331">
          <cell r="A1331" t="str">
            <v>ARTENAY</v>
          </cell>
          <cell r="B1331" t="str">
            <v>MIDI PYRENEES-LANGUEDOC</v>
          </cell>
          <cell r="C1331" t="str">
            <v>421</v>
          </cell>
          <cell r="D1331" t="str">
            <v>421</v>
          </cell>
          <cell r="E1331" t="str">
            <v>DAX</v>
          </cell>
          <cell r="F1331" t="str">
            <v>0F7B 0F7B DESBOUIS GRESIL_LOT1_70132091</v>
          </cell>
          <cell r="G1331">
            <v>43889</v>
          </cell>
          <cell r="H1331">
            <v>1</v>
          </cell>
          <cell r="I1331">
            <v>17</v>
          </cell>
          <cell r="J1331">
            <v>1.292</v>
          </cell>
          <cell r="K1331">
            <v>2</v>
          </cell>
          <cell r="L1331">
            <v>0</v>
          </cell>
          <cell r="M1331" t="str">
            <v>CE04 BORDEAUX</v>
          </cell>
          <cell r="N1331" t="str">
            <v>A livrer de ADX 415 - BAYONNE vers 421 - DAX</v>
          </cell>
          <cell r="O1331" t="str">
            <v>AH0000035077</v>
          </cell>
          <cell r="P1331" t="str">
            <v>AH0000035078</v>
          </cell>
        </row>
        <row r="1332">
          <cell r="A1332" t="str">
            <v>ARTENAY</v>
          </cell>
          <cell r="B1332" t="str">
            <v>MIDI PYRENEES-LANGUEDOC</v>
          </cell>
          <cell r="C1332" t="str">
            <v>421</v>
          </cell>
          <cell r="D1332" t="str">
            <v>421</v>
          </cell>
          <cell r="E1332" t="str">
            <v>DAX</v>
          </cell>
          <cell r="F1332" t="str">
            <v>0F7C 0F7C DESBOUIS GRESIL_LOT2_70132091</v>
          </cell>
          <cell r="G1332">
            <v>43889</v>
          </cell>
          <cell r="H1332">
            <v>2</v>
          </cell>
          <cell r="I1332">
            <v>64</v>
          </cell>
          <cell r="J1332">
            <v>4.2880000000000003</v>
          </cell>
          <cell r="K1332">
            <v>2</v>
          </cell>
          <cell r="L1332">
            <v>0</v>
          </cell>
          <cell r="M1332" t="str">
            <v>CE04 BORDEAUX</v>
          </cell>
          <cell r="N1332" t="str">
            <v>A livrer de ADX 415 - BAYONNE vers 421 - DAX</v>
          </cell>
          <cell r="O1332" t="str">
            <v>AH0000035077</v>
          </cell>
          <cell r="P1332" t="str">
            <v>AH0000035078</v>
          </cell>
        </row>
        <row r="1333">
          <cell r="A1333" t="str">
            <v>ARTENAY</v>
          </cell>
          <cell r="B1333" t="str">
            <v>MIDI PYRENEES-LANGUEDOC</v>
          </cell>
          <cell r="C1333" t="str">
            <v>421</v>
          </cell>
          <cell r="D1333" t="str">
            <v>421</v>
          </cell>
          <cell r="E1333" t="str">
            <v>DAX</v>
          </cell>
          <cell r="F1333" t="str">
            <v>0F7D 0F7D DESBOUIS GRESIL 70132107</v>
          </cell>
          <cell r="G1333">
            <v>43889</v>
          </cell>
          <cell r="H1333">
            <v>4</v>
          </cell>
          <cell r="I1333">
            <v>84</v>
          </cell>
          <cell r="J1333">
            <v>6.3840000000000003</v>
          </cell>
          <cell r="K1333">
            <v>2</v>
          </cell>
          <cell r="L1333">
            <v>0</v>
          </cell>
          <cell r="M1333" t="str">
            <v>CE04 BORDEAUX</v>
          </cell>
          <cell r="N1333" t="str">
            <v>A livrer de ADX 415 - BAYONNE vers 421 - DAX</v>
          </cell>
          <cell r="O1333" t="str">
            <v>AH0000035077</v>
          </cell>
          <cell r="P1333" t="str">
            <v>AH0000035078</v>
          </cell>
        </row>
        <row r="1334">
          <cell r="A1334" t="str">
            <v>ARTENAY</v>
          </cell>
          <cell r="B1334" t="str">
            <v>MIDI PYRENEES-LANGUEDOC</v>
          </cell>
          <cell r="C1334" t="str">
            <v>421</v>
          </cell>
          <cell r="D1334" t="str">
            <v>421</v>
          </cell>
          <cell r="E1334" t="str">
            <v>DAX</v>
          </cell>
          <cell r="F1334" t="str">
            <v>0FER 0FER 56146 ATELIER REUNIS</v>
          </cell>
          <cell r="G1334">
            <v>43888</v>
          </cell>
          <cell r="H1334">
            <v>2</v>
          </cell>
          <cell r="I1334">
            <v>83</v>
          </cell>
          <cell r="J1334">
            <v>5.2290000000000001</v>
          </cell>
          <cell r="K1334">
            <v>1</v>
          </cell>
          <cell r="L1334">
            <v>0</v>
          </cell>
          <cell r="M1334" t="str">
            <v>CE04 BORDEAUX</v>
          </cell>
          <cell r="N1334" t="str">
            <v>A livrer de ADX 415 - BAYONNE vers 421 - DAX</v>
          </cell>
          <cell r="O1334" t="str">
            <v>AH0000035250</v>
          </cell>
        </row>
        <row r="1335">
          <cell r="A1335" t="str">
            <v>ARTENAY</v>
          </cell>
          <cell r="B1335" t="str">
            <v>MIDI PYRENEES-LANGUEDOC</v>
          </cell>
          <cell r="C1335" t="str">
            <v>421</v>
          </cell>
          <cell r="D1335" t="str">
            <v>421</v>
          </cell>
          <cell r="E1335" t="str">
            <v>DAX</v>
          </cell>
          <cell r="F1335" t="str">
            <v>0FHP 0FHP ENGIE-S_D6_D_Q</v>
          </cell>
          <cell r="G1335">
            <v>43888</v>
          </cell>
          <cell r="H1335">
            <v>1</v>
          </cell>
          <cell r="I1335">
            <v>11</v>
          </cell>
          <cell r="J1335">
            <v>0.1628</v>
          </cell>
          <cell r="K1335">
            <v>1</v>
          </cell>
          <cell r="L1335">
            <v>0</v>
          </cell>
          <cell r="M1335" t="str">
            <v>CE04 BORDEAUX</v>
          </cell>
          <cell r="N1335" t="str">
            <v>A livrer de ADX 415 - BAYONNE vers 421 - DAX</v>
          </cell>
          <cell r="O1335" t="str">
            <v>AH0000035250</v>
          </cell>
        </row>
        <row r="1336">
          <cell r="A1336" t="str">
            <v>CORBAS</v>
          </cell>
          <cell r="B1336" t="str">
            <v>MIDI PYRENEES-LANGUEDOC</v>
          </cell>
          <cell r="C1336" t="str">
            <v>421</v>
          </cell>
          <cell r="D1336" t="str">
            <v>421</v>
          </cell>
          <cell r="E1336" t="str">
            <v>DAX</v>
          </cell>
          <cell r="F1336" t="str">
            <v>0FEC 0FEC S10_SFR_Type2</v>
          </cell>
          <cell r="G1336">
            <v>43887</v>
          </cell>
          <cell r="H1336">
            <v>1</v>
          </cell>
          <cell r="I1336">
            <v>107</v>
          </cell>
          <cell r="J1336">
            <v>0.98440000000000005</v>
          </cell>
          <cell r="K1336">
            <v>1</v>
          </cell>
          <cell r="L1336">
            <v>0</v>
          </cell>
          <cell r="M1336" t="str">
            <v>CE04 BORDEAUX</v>
          </cell>
          <cell r="N1336" t="str">
            <v>A livrer de ADX 415 - BAYONNE vers 421 - DAX</v>
          </cell>
          <cell r="O1336" t="str">
            <v>KS0000010176</v>
          </cell>
        </row>
        <row r="1337">
          <cell r="A1337" t="str">
            <v>CORBAS</v>
          </cell>
          <cell r="B1337" t="str">
            <v>MIDI PYRENEES-LANGUEDOC</v>
          </cell>
          <cell r="C1337" t="str">
            <v>421</v>
          </cell>
          <cell r="D1337" t="str">
            <v>421</v>
          </cell>
          <cell r="E1337" t="str">
            <v>DAX</v>
          </cell>
          <cell r="F1337" t="str">
            <v>0FGD 0FGD S10_SFR_Type2</v>
          </cell>
          <cell r="G1337">
            <v>43887</v>
          </cell>
          <cell r="H1337">
            <v>1</v>
          </cell>
          <cell r="I1337">
            <v>79</v>
          </cell>
          <cell r="J1337">
            <v>0.73470000000000002</v>
          </cell>
          <cell r="K1337">
            <v>1</v>
          </cell>
          <cell r="L1337">
            <v>0</v>
          </cell>
          <cell r="M1337" t="str">
            <v>CE04 BORDEAUX</v>
          </cell>
          <cell r="N1337" t="str">
            <v>A livrer de ADX 415 - BAYONNE vers 421 - DAX</v>
          </cell>
          <cell r="O1337" t="str">
            <v>KS0000010176</v>
          </cell>
        </row>
        <row r="1338">
          <cell r="A1338" t="str">
            <v>CORBAS</v>
          </cell>
          <cell r="B1338" t="str">
            <v>MIDI PYRENEES-LANGUEDOC</v>
          </cell>
          <cell r="C1338" t="str">
            <v>421</v>
          </cell>
          <cell r="D1338" t="str">
            <v>421</v>
          </cell>
          <cell r="E1338" t="str">
            <v>DAX</v>
          </cell>
          <cell r="F1338" t="str">
            <v>0FK8 0FK8 S10_SFR_Type2</v>
          </cell>
          <cell r="G1338">
            <v>43887</v>
          </cell>
          <cell r="H1338">
            <v>1</v>
          </cell>
          <cell r="I1338">
            <v>71</v>
          </cell>
          <cell r="J1338">
            <v>0.68869999999999998</v>
          </cell>
          <cell r="K1338">
            <v>1</v>
          </cell>
          <cell r="L1338">
            <v>0</v>
          </cell>
          <cell r="M1338" t="str">
            <v>CE04 BORDEAUX</v>
          </cell>
          <cell r="N1338" t="str">
            <v>A livrer de ADX 415 - BAYONNE vers 421 - DAX</v>
          </cell>
          <cell r="O1338" t="str">
            <v>KS0000010176</v>
          </cell>
        </row>
        <row r="1339">
          <cell r="A1339" t="str">
            <v>ARTENAY</v>
          </cell>
          <cell r="B1339" t="str">
            <v>MIDI PYRENEES-LANGUEDOC</v>
          </cell>
          <cell r="C1339" t="str">
            <v>456</v>
          </cell>
          <cell r="D1339" t="str">
            <v>407</v>
          </cell>
          <cell r="E1339" t="str">
            <v>CASTRES</v>
          </cell>
          <cell r="F1339" t="str">
            <v>0F53 0F53 ALINEA</v>
          </cell>
          <cell r="G1339">
            <v>43883</v>
          </cell>
          <cell r="H1339">
            <v>117</v>
          </cell>
          <cell r="I1339">
            <v>543</v>
          </cell>
          <cell r="J1339">
            <v>165.61500000000001</v>
          </cell>
          <cell r="K1339">
            <v>0</v>
          </cell>
          <cell r="L1339">
            <v>1</v>
          </cell>
          <cell r="M1339" t="str">
            <v>CE05 TOULOUSE</v>
          </cell>
          <cell r="N1339" t="str">
            <v>A livrer de ADX 456 - ALBI vers 407 - CASTRES</v>
          </cell>
          <cell r="O1339" t="str">
            <v>AH0000034731</v>
          </cell>
        </row>
        <row r="1340">
          <cell r="A1340" t="str">
            <v>ARTENAY</v>
          </cell>
          <cell r="B1340" t="str">
            <v>MIDI PYRENEES-LANGUEDOC</v>
          </cell>
          <cell r="C1340" t="str">
            <v>456</v>
          </cell>
          <cell r="D1340" t="str">
            <v>407</v>
          </cell>
          <cell r="E1340" t="str">
            <v>CASTRES</v>
          </cell>
          <cell r="F1340" t="str">
            <v>0EBF 0EBF 192500 HOME SHOPPING M6 BOUTIQUE FEVRIER 2020</v>
          </cell>
          <cell r="G1340">
            <v>43889</v>
          </cell>
          <cell r="H1340">
            <v>6</v>
          </cell>
          <cell r="I1340">
            <v>174</v>
          </cell>
          <cell r="J1340">
            <v>13.92</v>
          </cell>
          <cell r="K1340">
            <v>2</v>
          </cell>
          <cell r="L1340">
            <v>0</v>
          </cell>
          <cell r="M1340" t="str">
            <v>CE05 TOULOUSE</v>
          </cell>
          <cell r="N1340" t="str">
            <v>A livrer de ADX 456 - ALBI vers 407 - CASTRES</v>
          </cell>
          <cell r="O1340" t="str">
            <v>AH0000035062</v>
          </cell>
          <cell r="P1340" t="str">
            <v>AH0000035063</v>
          </cell>
        </row>
        <row r="1341">
          <cell r="A1341" t="str">
            <v>ARTENAY</v>
          </cell>
          <cell r="B1341" t="str">
            <v>MIDI PYRENEES-LANGUEDOC</v>
          </cell>
          <cell r="C1341" t="str">
            <v>456</v>
          </cell>
          <cell r="D1341" t="str">
            <v>407</v>
          </cell>
          <cell r="E1341" t="str">
            <v>CASTRES</v>
          </cell>
          <cell r="F1341" t="str">
            <v>0F79 0F79 DESBOUIS GRESIL 70132081</v>
          </cell>
          <cell r="G1341">
            <v>43889</v>
          </cell>
          <cell r="H1341">
            <v>4</v>
          </cell>
          <cell r="I1341">
            <v>116</v>
          </cell>
          <cell r="J1341">
            <v>8.8160000000000007</v>
          </cell>
          <cell r="K1341">
            <v>2</v>
          </cell>
          <cell r="L1341">
            <v>0</v>
          </cell>
          <cell r="M1341" t="str">
            <v>CE05 TOULOUSE</v>
          </cell>
          <cell r="N1341" t="str">
            <v>A livrer de ADX 456 - ALBI vers 407 - CASTRES</v>
          </cell>
          <cell r="O1341" t="str">
            <v>AH0000035062</v>
          </cell>
          <cell r="P1341" t="str">
            <v>AH0000035063</v>
          </cell>
        </row>
        <row r="1342">
          <cell r="A1342" t="str">
            <v>ARTENAY</v>
          </cell>
          <cell r="B1342" t="str">
            <v>MIDI PYRENEES-LANGUEDOC</v>
          </cell>
          <cell r="C1342" t="str">
            <v>456</v>
          </cell>
          <cell r="D1342" t="str">
            <v>407</v>
          </cell>
          <cell r="E1342" t="str">
            <v>CASTRES</v>
          </cell>
          <cell r="F1342" t="str">
            <v>0F7B 0F7B DESBOUIS GRESIL_LOT1_70132091</v>
          </cell>
          <cell r="G1342">
            <v>43889</v>
          </cell>
          <cell r="H1342">
            <v>1</v>
          </cell>
          <cell r="I1342">
            <v>16</v>
          </cell>
          <cell r="J1342">
            <v>1.216</v>
          </cell>
          <cell r="K1342">
            <v>2</v>
          </cell>
          <cell r="L1342">
            <v>0</v>
          </cell>
          <cell r="M1342" t="str">
            <v>CE05 TOULOUSE</v>
          </cell>
          <cell r="N1342" t="str">
            <v>A livrer de ADX 456 - ALBI vers 407 - CASTRES</v>
          </cell>
          <cell r="O1342" t="str">
            <v>AH0000035062</v>
          </cell>
          <cell r="P1342" t="str">
            <v>AH0000035063</v>
          </cell>
        </row>
        <row r="1343">
          <cell r="A1343" t="str">
            <v>ARTENAY</v>
          </cell>
          <cell r="B1343" t="str">
            <v>MIDI PYRENEES-LANGUEDOC</v>
          </cell>
          <cell r="C1343" t="str">
            <v>456</v>
          </cell>
          <cell r="D1343" t="str">
            <v>407</v>
          </cell>
          <cell r="E1343" t="str">
            <v>CASTRES</v>
          </cell>
          <cell r="F1343" t="str">
            <v>0F7C 0F7C DESBOUIS GRESIL_LOT2_70132091</v>
          </cell>
          <cell r="G1343">
            <v>43889</v>
          </cell>
          <cell r="H1343">
            <v>4</v>
          </cell>
          <cell r="I1343">
            <v>88</v>
          </cell>
          <cell r="J1343">
            <v>5.8959999999999999</v>
          </cell>
          <cell r="K1343">
            <v>2</v>
          </cell>
          <cell r="L1343">
            <v>0</v>
          </cell>
          <cell r="M1343" t="str">
            <v>CE05 TOULOUSE</v>
          </cell>
          <cell r="N1343" t="str">
            <v>A livrer de ADX 456 - ALBI vers 407 - CASTRES</v>
          </cell>
          <cell r="O1343" t="str">
            <v>AH0000035062</v>
          </cell>
          <cell r="P1343" t="str">
            <v>AH0000035063</v>
          </cell>
        </row>
        <row r="1344">
          <cell r="A1344" t="str">
            <v>ARTENAY</v>
          </cell>
          <cell r="B1344" t="str">
            <v>MIDI PYRENEES-LANGUEDOC</v>
          </cell>
          <cell r="C1344" t="str">
            <v>456</v>
          </cell>
          <cell r="D1344" t="str">
            <v>407</v>
          </cell>
          <cell r="E1344" t="str">
            <v>CASTRES</v>
          </cell>
          <cell r="F1344" t="str">
            <v>0F7D 0F7D DESBOUIS GRESIL 70132107</v>
          </cell>
          <cell r="G1344">
            <v>43889</v>
          </cell>
          <cell r="H1344">
            <v>4</v>
          </cell>
          <cell r="I1344">
            <v>102</v>
          </cell>
          <cell r="J1344">
            <v>7.7519999999999998</v>
          </cell>
          <cell r="K1344">
            <v>2</v>
          </cell>
          <cell r="L1344">
            <v>0</v>
          </cell>
          <cell r="M1344" t="str">
            <v>CE05 TOULOUSE</v>
          </cell>
          <cell r="N1344" t="str">
            <v>A livrer de ADX 456 - ALBI vers 407 - CASTRES</v>
          </cell>
          <cell r="O1344" t="str">
            <v>AH0000035062</v>
          </cell>
          <cell r="P1344" t="str">
            <v>AH0000035063</v>
          </cell>
        </row>
        <row r="1345">
          <cell r="A1345" t="str">
            <v>ARTENAY</v>
          </cell>
          <cell r="B1345" t="str">
            <v>MIDI PYRENEES-LANGUEDOC</v>
          </cell>
          <cell r="C1345" t="str">
            <v>456</v>
          </cell>
          <cell r="D1345" t="str">
            <v>407</v>
          </cell>
          <cell r="E1345" t="str">
            <v>CASTRES</v>
          </cell>
          <cell r="F1345" t="str">
            <v>0FER 0FER 56146 ATELIER REUNIS</v>
          </cell>
          <cell r="G1345">
            <v>43888</v>
          </cell>
          <cell r="H1345">
            <v>1</v>
          </cell>
          <cell r="I1345">
            <v>13</v>
          </cell>
          <cell r="J1345">
            <v>0.81899999999999995</v>
          </cell>
          <cell r="K1345">
            <v>1</v>
          </cell>
          <cell r="L1345">
            <v>0</v>
          </cell>
          <cell r="M1345" t="str">
            <v>CE05 TOULOUSE</v>
          </cell>
          <cell r="N1345" t="str">
            <v>A livrer de ADX 456 - ALBI vers 407 - CASTRES</v>
          </cell>
          <cell r="O1345" t="str">
            <v>AH0000035241</v>
          </cell>
        </row>
        <row r="1346">
          <cell r="A1346" t="str">
            <v>ARTENAY</v>
          </cell>
          <cell r="B1346" t="str">
            <v>MIDI PYRENEES-LANGUEDOC</v>
          </cell>
          <cell r="C1346" t="str">
            <v>456</v>
          </cell>
          <cell r="D1346" t="str">
            <v>407</v>
          </cell>
          <cell r="E1346" t="str">
            <v>CASTRES</v>
          </cell>
          <cell r="F1346" t="str">
            <v>0FHP 0FHP ENGIE-S_D6_D_Q</v>
          </cell>
          <cell r="G1346">
            <v>43888</v>
          </cell>
          <cell r="H1346">
            <v>1</v>
          </cell>
          <cell r="I1346">
            <v>12</v>
          </cell>
          <cell r="J1346">
            <v>0.17760000000000001</v>
          </cell>
          <cell r="K1346">
            <v>1</v>
          </cell>
          <cell r="L1346">
            <v>0</v>
          </cell>
          <cell r="M1346" t="str">
            <v>CE05 TOULOUSE</v>
          </cell>
          <cell r="N1346" t="str">
            <v>A livrer de ADX 456 - ALBI vers 407 - CASTRES</v>
          </cell>
          <cell r="O1346" t="str">
            <v>AH0000035241</v>
          </cell>
        </row>
        <row r="1347">
          <cell r="A1347" t="str">
            <v>CORBAS</v>
          </cell>
          <cell r="B1347" t="str">
            <v>MIDI PYRENEES-LANGUEDOC</v>
          </cell>
          <cell r="C1347" t="str">
            <v>456</v>
          </cell>
          <cell r="D1347" t="str">
            <v>407</v>
          </cell>
          <cell r="E1347" t="str">
            <v>CASTRES</v>
          </cell>
          <cell r="F1347" t="str">
            <v>0FEC 0FEC S10_SFR_Type2</v>
          </cell>
          <cell r="G1347">
            <v>43887</v>
          </cell>
          <cell r="H1347">
            <v>1</v>
          </cell>
          <cell r="I1347">
            <v>181</v>
          </cell>
          <cell r="J1347">
            <v>1.6652</v>
          </cell>
          <cell r="K1347">
            <v>1</v>
          </cell>
          <cell r="L1347">
            <v>0</v>
          </cell>
          <cell r="M1347" t="str">
            <v>CE05 TOULOUSE</v>
          </cell>
          <cell r="N1347" t="str">
            <v>A livrer de ADX 456 - ALBI vers 407 - CASTRES</v>
          </cell>
          <cell r="O1347" t="str">
            <v>KS0000010167</v>
          </cell>
        </row>
        <row r="1348">
          <cell r="A1348" t="str">
            <v>CORBAS</v>
          </cell>
          <cell r="B1348" t="str">
            <v>MIDI PYRENEES-LANGUEDOC</v>
          </cell>
          <cell r="C1348" t="str">
            <v>456</v>
          </cell>
          <cell r="D1348" t="str">
            <v>407</v>
          </cell>
          <cell r="E1348" t="str">
            <v>CASTRES</v>
          </cell>
          <cell r="F1348" t="str">
            <v>0FGD 0FGD S10_SFR_Type2</v>
          </cell>
          <cell r="G1348">
            <v>43887</v>
          </cell>
          <cell r="H1348">
            <v>1</v>
          </cell>
          <cell r="I1348">
            <v>130</v>
          </cell>
          <cell r="J1348">
            <v>1.2090000000000001</v>
          </cell>
          <cell r="K1348">
            <v>1</v>
          </cell>
          <cell r="L1348">
            <v>0</v>
          </cell>
          <cell r="M1348" t="str">
            <v>CE05 TOULOUSE</v>
          </cell>
          <cell r="N1348" t="str">
            <v>A livrer de ADX 456 - ALBI vers 407 - CASTRES</v>
          </cell>
          <cell r="O1348" t="str">
            <v>KS0000010167</v>
          </cell>
        </row>
        <row r="1349">
          <cell r="A1349" t="str">
            <v>CORBAS</v>
          </cell>
          <cell r="B1349" t="str">
            <v>MIDI PYRENEES-LANGUEDOC</v>
          </cell>
          <cell r="C1349" t="str">
            <v>456</v>
          </cell>
          <cell r="D1349" t="str">
            <v>407</v>
          </cell>
          <cell r="E1349" t="str">
            <v>CASTRES</v>
          </cell>
          <cell r="F1349" t="str">
            <v>0FK8 0FK8 S10_SFR_Type2</v>
          </cell>
          <cell r="G1349">
            <v>43887</v>
          </cell>
          <cell r="H1349">
            <v>1</v>
          </cell>
          <cell r="I1349">
            <v>95</v>
          </cell>
          <cell r="J1349">
            <v>0.92149999999999999</v>
          </cell>
          <cell r="K1349">
            <v>1</v>
          </cell>
          <cell r="L1349">
            <v>0</v>
          </cell>
          <cell r="M1349" t="str">
            <v>CE05 TOULOUSE</v>
          </cell>
          <cell r="N1349" t="str">
            <v>A livrer de ADX 456 - ALBI vers 407 - CASTRES</v>
          </cell>
          <cell r="O1349" t="str">
            <v>KS0000010167</v>
          </cell>
        </row>
        <row r="1350">
          <cell r="A1350" t="str">
            <v>ARTENAY</v>
          </cell>
          <cell r="B1350" t="str">
            <v>MIDI PYRENEES-LANGUEDOC</v>
          </cell>
          <cell r="C1350" t="str">
            <v>456</v>
          </cell>
          <cell r="D1350" t="str">
            <v>456</v>
          </cell>
          <cell r="E1350" t="str">
            <v>ALBI</v>
          </cell>
          <cell r="F1350" t="str">
            <v>0F53 0F53 ALINEA</v>
          </cell>
          <cell r="G1350">
            <v>43882</v>
          </cell>
          <cell r="H1350">
            <v>127</v>
          </cell>
          <cell r="I1350">
            <v>684</v>
          </cell>
          <cell r="J1350">
            <v>208.62</v>
          </cell>
          <cell r="K1350">
            <v>0</v>
          </cell>
          <cell r="L1350">
            <v>1</v>
          </cell>
          <cell r="M1350" t="str">
            <v>CE05 TOULOUSE</v>
          </cell>
          <cell r="N1350" t="str">
            <v>Aucune - Livraison Directe par CP</v>
          </cell>
          <cell r="O1350" t="str">
            <v>AH0000034761</v>
          </cell>
        </row>
        <row r="1351">
          <cell r="A1351" t="str">
            <v>ARTENAY</v>
          </cell>
          <cell r="B1351" t="str">
            <v>MIDI PYRENEES-LANGUEDOC</v>
          </cell>
          <cell r="C1351" t="str">
            <v>456</v>
          </cell>
          <cell r="D1351" t="str">
            <v>456</v>
          </cell>
          <cell r="E1351" t="str">
            <v>ALBI</v>
          </cell>
          <cell r="F1351" t="str">
            <v>0EBF 0EBF 192500 HOME SHOPPING M6 BOUTIQUE FEVRIER 2020</v>
          </cell>
          <cell r="G1351">
            <v>43889</v>
          </cell>
          <cell r="H1351">
            <v>9</v>
          </cell>
          <cell r="I1351">
            <v>243</v>
          </cell>
          <cell r="J1351">
            <v>19.440000000000001</v>
          </cell>
          <cell r="K1351">
            <v>0</v>
          </cell>
          <cell r="L1351">
            <v>1</v>
          </cell>
          <cell r="M1351" t="str">
            <v>CE05 TOULOUSE</v>
          </cell>
          <cell r="N1351" t="str">
            <v>Aucune - Livraison Directe par CP</v>
          </cell>
          <cell r="O1351" t="str">
            <v>AH0000035083</v>
          </cell>
        </row>
        <row r="1352">
          <cell r="A1352" t="str">
            <v>ARTENAY</v>
          </cell>
          <cell r="B1352" t="str">
            <v>MIDI PYRENEES-LANGUEDOC</v>
          </cell>
          <cell r="C1352" t="str">
            <v>456</v>
          </cell>
          <cell r="D1352" t="str">
            <v>456</v>
          </cell>
          <cell r="E1352" t="str">
            <v>ALBI</v>
          </cell>
          <cell r="F1352" t="str">
            <v>0F79 0F79 DESBOUIS GRESIL 70132081</v>
          </cell>
          <cell r="G1352">
            <v>43889</v>
          </cell>
          <cell r="H1352">
            <v>4</v>
          </cell>
          <cell r="I1352">
            <v>130</v>
          </cell>
          <cell r="J1352">
            <v>9.8800000000000008</v>
          </cell>
          <cell r="K1352">
            <v>0</v>
          </cell>
          <cell r="L1352">
            <v>1</v>
          </cell>
          <cell r="M1352" t="str">
            <v>CE05 TOULOUSE</v>
          </cell>
          <cell r="N1352" t="str">
            <v>Aucune - Livraison Directe par CP</v>
          </cell>
          <cell r="O1352" t="str">
            <v>AH0000035083</v>
          </cell>
        </row>
        <row r="1353">
          <cell r="A1353" t="str">
            <v>ARTENAY</v>
          </cell>
          <cell r="B1353" t="str">
            <v>MIDI PYRENEES-LANGUEDOC</v>
          </cell>
          <cell r="C1353" t="str">
            <v>456</v>
          </cell>
          <cell r="D1353" t="str">
            <v>456</v>
          </cell>
          <cell r="E1353" t="str">
            <v>ALBI</v>
          </cell>
          <cell r="F1353" t="str">
            <v>0F7B 0F7B DESBOUIS GRESIL_LOT1_70132091</v>
          </cell>
          <cell r="G1353">
            <v>43889</v>
          </cell>
          <cell r="H1353">
            <v>1</v>
          </cell>
          <cell r="I1353">
            <v>29</v>
          </cell>
          <cell r="J1353">
            <v>2.2040000000000002</v>
          </cell>
          <cell r="K1353">
            <v>0</v>
          </cell>
          <cell r="L1353">
            <v>1</v>
          </cell>
          <cell r="M1353" t="str">
            <v>CE05 TOULOUSE</v>
          </cell>
          <cell r="N1353" t="str">
            <v>Aucune - Livraison Directe par CP</v>
          </cell>
          <cell r="O1353" t="str">
            <v>AH0000035083</v>
          </cell>
        </row>
        <row r="1354">
          <cell r="A1354" t="str">
            <v>ARTENAY</v>
          </cell>
          <cell r="B1354" t="str">
            <v>MIDI PYRENEES-LANGUEDOC</v>
          </cell>
          <cell r="C1354" t="str">
            <v>456</v>
          </cell>
          <cell r="D1354" t="str">
            <v>456</v>
          </cell>
          <cell r="E1354" t="str">
            <v>ALBI</v>
          </cell>
          <cell r="F1354" t="str">
            <v>0F7C 0F7C DESBOUIS GRESIL_LOT2_70132091</v>
          </cell>
          <cell r="G1354">
            <v>43889</v>
          </cell>
          <cell r="H1354">
            <v>3</v>
          </cell>
          <cell r="I1354">
            <v>111</v>
          </cell>
          <cell r="J1354">
            <v>7.4370000000000003</v>
          </cell>
          <cell r="K1354">
            <v>0</v>
          </cell>
          <cell r="L1354">
            <v>1</v>
          </cell>
          <cell r="M1354" t="str">
            <v>CE05 TOULOUSE</v>
          </cell>
          <cell r="N1354" t="str">
            <v>Aucune - Livraison Directe par CP</v>
          </cell>
          <cell r="O1354" t="str">
            <v>AH0000035083</v>
          </cell>
        </row>
        <row r="1355">
          <cell r="A1355" t="str">
            <v>ARTENAY</v>
          </cell>
          <cell r="B1355" t="str">
            <v>MIDI PYRENEES-LANGUEDOC</v>
          </cell>
          <cell r="C1355" t="str">
            <v>456</v>
          </cell>
          <cell r="D1355" t="str">
            <v>456</v>
          </cell>
          <cell r="E1355" t="str">
            <v>ALBI</v>
          </cell>
          <cell r="F1355" t="str">
            <v>0F7D 0F7D DESBOUIS GRESIL 70132107</v>
          </cell>
          <cell r="G1355">
            <v>43889</v>
          </cell>
          <cell r="H1355">
            <v>4</v>
          </cell>
          <cell r="I1355">
            <v>121</v>
          </cell>
          <cell r="J1355">
            <v>9.1959999999999997</v>
          </cell>
          <cell r="K1355">
            <v>0</v>
          </cell>
          <cell r="L1355">
            <v>1</v>
          </cell>
          <cell r="M1355" t="str">
            <v>CE05 TOULOUSE</v>
          </cell>
          <cell r="N1355" t="str">
            <v>Aucune - Livraison Directe par CP</v>
          </cell>
          <cell r="O1355" t="str">
            <v>AH0000035083</v>
          </cell>
        </row>
        <row r="1356">
          <cell r="A1356" t="str">
            <v>ARTENAY</v>
          </cell>
          <cell r="B1356" t="str">
            <v>MIDI PYRENEES-LANGUEDOC</v>
          </cell>
          <cell r="C1356" t="str">
            <v>456</v>
          </cell>
          <cell r="D1356" t="str">
            <v>456</v>
          </cell>
          <cell r="E1356" t="str">
            <v>ALBI</v>
          </cell>
          <cell r="F1356" t="str">
            <v>0FER 0FER 56146 ATELIER REUNIS</v>
          </cell>
          <cell r="G1356">
            <v>43888</v>
          </cell>
          <cell r="H1356">
            <v>1</v>
          </cell>
          <cell r="I1356">
            <v>29</v>
          </cell>
          <cell r="J1356">
            <v>1.827</v>
          </cell>
          <cell r="K1356">
            <v>1</v>
          </cell>
          <cell r="L1356">
            <v>0</v>
          </cell>
          <cell r="M1356" t="str">
            <v>CE05 TOULOUSE</v>
          </cell>
          <cell r="N1356" t="str">
            <v>Aucune - Livraison Directe par CP</v>
          </cell>
          <cell r="O1356" t="str">
            <v>AH0000035241</v>
          </cell>
        </row>
        <row r="1357">
          <cell r="A1357" t="str">
            <v>ARTENAY</v>
          </cell>
          <cell r="B1357" t="str">
            <v>MIDI PYRENEES-LANGUEDOC</v>
          </cell>
          <cell r="C1357" t="str">
            <v>456</v>
          </cell>
          <cell r="D1357" t="str">
            <v>456</v>
          </cell>
          <cell r="E1357" t="str">
            <v>ALBI</v>
          </cell>
          <cell r="F1357" t="str">
            <v>0FHP 0FHP ENGIE-S_D6_D_Q</v>
          </cell>
          <cell r="G1357">
            <v>43888</v>
          </cell>
          <cell r="H1357">
            <v>1</v>
          </cell>
          <cell r="I1357">
            <v>12</v>
          </cell>
          <cell r="J1357">
            <v>0.17760000000000001</v>
          </cell>
          <cell r="K1357">
            <v>1</v>
          </cell>
          <cell r="L1357">
            <v>0</v>
          </cell>
          <cell r="M1357" t="str">
            <v>CE05 TOULOUSE</v>
          </cell>
          <cell r="N1357" t="str">
            <v>Aucune - Livraison Directe par CP</v>
          </cell>
          <cell r="O1357" t="str">
            <v>AH0000035241</v>
          </cell>
        </row>
        <row r="1358">
          <cell r="A1358" t="str">
            <v>CORBAS</v>
          </cell>
          <cell r="B1358" t="str">
            <v>MIDI PYRENEES-LANGUEDOC</v>
          </cell>
          <cell r="C1358" t="str">
            <v>456</v>
          </cell>
          <cell r="D1358" t="str">
            <v>456</v>
          </cell>
          <cell r="E1358" t="str">
            <v>ALBI</v>
          </cell>
          <cell r="F1358" t="str">
            <v>0FEC 0FEC S10_SFR_Type2</v>
          </cell>
          <cell r="G1358">
            <v>43887</v>
          </cell>
          <cell r="H1358">
            <v>1</v>
          </cell>
          <cell r="I1358">
            <v>144</v>
          </cell>
          <cell r="J1358">
            <v>1.3248</v>
          </cell>
          <cell r="K1358">
            <v>1</v>
          </cell>
          <cell r="L1358">
            <v>0</v>
          </cell>
          <cell r="M1358" t="str">
            <v>CE05 TOULOUSE</v>
          </cell>
          <cell r="N1358" t="str">
            <v>Aucune - Livraison Directe par CP</v>
          </cell>
          <cell r="O1358" t="str">
            <v>KS0000010167</v>
          </cell>
        </row>
        <row r="1359">
          <cell r="A1359" t="str">
            <v>CORBAS</v>
          </cell>
          <cell r="B1359" t="str">
            <v>MIDI PYRENEES-LANGUEDOC</v>
          </cell>
          <cell r="C1359" t="str">
            <v>456</v>
          </cell>
          <cell r="D1359" t="str">
            <v>456</v>
          </cell>
          <cell r="E1359" t="str">
            <v>ALBI</v>
          </cell>
          <cell r="F1359" t="str">
            <v>0FGD 0FGD S10_SFR_Type2</v>
          </cell>
          <cell r="G1359">
            <v>43887</v>
          </cell>
          <cell r="H1359">
            <v>1</v>
          </cell>
          <cell r="I1359">
            <v>133</v>
          </cell>
          <cell r="J1359">
            <v>1.2369000000000001</v>
          </cell>
          <cell r="K1359">
            <v>1</v>
          </cell>
          <cell r="L1359">
            <v>0</v>
          </cell>
          <cell r="M1359" t="str">
            <v>CE05 TOULOUSE</v>
          </cell>
          <cell r="N1359" t="str">
            <v>Aucune - Livraison Directe par CP</v>
          </cell>
          <cell r="O1359" t="str">
            <v>KS0000010167</v>
          </cell>
        </row>
        <row r="1360">
          <cell r="A1360" t="str">
            <v>CORBAS</v>
          </cell>
          <cell r="B1360" t="str">
            <v>MIDI PYRENEES-LANGUEDOC</v>
          </cell>
          <cell r="C1360" t="str">
            <v>456</v>
          </cell>
          <cell r="D1360" t="str">
            <v>456</v>
          </cell>
          <cell r="E1360" t="str">
            <v>ALBI</v>
          </cell>
          <cell r="F1360" t="str">
            <v>0FK8 0FK8 S10_SFR_Type2</v>
          </cell>
          <cell r="G1360">
            <v>43887</v>
          </cell>
          <cell r="H1360">
            <v>1</v>
          </cell>
          <cell r="I1360">
            <v>103</v>
          </cell>
          <cell r="J1360">
            <v>0.99909999999999999</v>
          </cell>
          <cell r="K1360">
            <v>1</v>
          </cell>
          <cell r="L1360">
            <v>0</v>
          </cell>
          <cell r="M1360" t="str">
            <v>CE05 TOULOUSE</v>
          </cell>
          <cell r="N1360" t="str">
            <v>Aucune - Livraison Directe par CP</v>
          </cell>
          <cell r="O1360" t="str">
            <v>KS0000010167</v>
          </cell>
        </row>
        <row r="1361">
          <cell r="A1361" t="str">
            <v>ARTENAY</v>
          </cell>
          <cell r="B1361" t="str">
            <v>NORD</v>
          </cell>
          <cell r="C1361" t="str">
            <v>039</v>
          </cell>
          <cell r="D1361" t="str">
            <v>039</v>
          </cell>
          <cell r="E1361" t="str">
            <v>ROUEN 1</v>
          </cell>
          <cell r="F1361" t="str">
            <v>0EBF 0EBF 192500 HOME SHOPPING M6 BOUTIQUE FEVRIER 2020</v>
          </cell>
          <cell r="G1361">
            <v>43889</v>
          </cell>
          <cell r="H1361">
            <v>10</v>
          </cell>
          <cell r="I1361">
            <v>343</v>
          </cell>
          <cell r="J1361">
            <v>27.44</v>
          </cell>
          <cell r="K1361">
            <v>0</v>
          </cell>
          <cell r="L1361">
            <v>1</v>
          </cell>
          <cell r="M1361" t="str">
            <v>CE15 TREMBLAY</v>
          </cell>
          <cell r="N1361" t="str">
            <v>A livrer de ADX 139 - ROUEN 2 vers 039 - ROUEN 1</v>
          </cell>
          <cell r="O1361" t="str">
            <v>AH0000034819</v>
          </cell>
        </row>
        <row r="1362">
          <cell r="A1362" t="str">
            <v>ARTENAY</v>
          </cell>
          <cell r="B1362" t="str">
            <v>NORD</v>
          </cell>
          <cell r="C1362" t="str">
            <v>039</v>
          </cell>
          <cell r="D1362" t="str">
            <v>039</v>
          </cell>
          <cell r="E1362" t="str">
            <v>ROUEN 1</v>
          </cell>
          <cell r="F1362" t="str">
            <v>0F79 0F79 DESBOUIS GRESIL 70132081</v>
          </cell>
          <cell r="G1362">
            <v>43889</v>
          </cell>
          <cell r="H1362">
            <v>6</v>
          </cell>
          <cell r="I1362">
            <v>188</v>
          </cell>
          <cell r="J1362">
            <v>14.288</v>
          </cell>
          <cell r="K1362">
            <v>0</v>
          </cell>
          <cell r="L1362">
            <v>1</v>
          </cell>
          <cell r="M1362" t="str">
            <v>CE15 TREMBLAY</v>
          </cell>
          <cell r="N1362" t="str">
            <v>A livrer de ADX 139 - ROUEN 2 vers 039 - ROUEN 1</v>
          </cell>
          <cell r="O1362" t="str">
            <v>AH0000034819</v>
          </cell>
        </row>
        <row r="1363">
          <cell r="A1363" t="str">
            <v>ARTENAY</v>
          </cell>
          <cell r="B1363" t="str">
            <v>NORD</v>
          </cell>
          <cell r="C1363" t="str">
            <v>039</v>
          </cell>
          <cell r="D1363" t="str">
            <v>039</v>
          </cell>
          <cell r="E1363" t="str">
            <v>ROUEN 1</v>
          </cell>
          <cell r="F1363" t="str">
            <v>0F7B 0F7B DESBOUIS GRESIL_LOT1_70132091</v>
          </cell>
          <cell r="G1363">
            <v>43889</v>
          </cell>
          <cell r="H1363">
            <v>2</v>
          </cell>
          <cell r="I1363">
            <v>54</v>
          </cell>
          <cell r="J1363">
            <v>4.1040000000000001</v>
          </cell>
          <cell r="K1363">
            <v>0</v>
          </cell>
          <cell r="L1363">
            <v>1</v>
          </cell>
          <cell r="M1363" t="str">
            <v>CE15 TREMBLAY</v>
          </cell>
          <cell r="N1363" t="str">
            <v>A livrer de ADX 139 - ROUEN 2 vers 039 - ROUEN 1</v>
          </cell>
          <cell r="O1363" t="str">
            <v>AH0000034819</v>
          </cell>
        </row>
        <row r="1364">
          <cell r="A1364" t="str">
            <v>ARTENAY</v>
          </cell>
          <cell r="B1364" t="str">
            <v>NORD</v>
          </cell>
          <cell r="C1364" t="str">
            <v>039</v>
          </cell>
          <cell r="D1364" t="str">
            <v>039</v>
          </cell>
          <cell r="E1364" t="str">
            <v>ROUEN 1</v>
          </cell>
          <cell r="F1364" t="str">
            <v>0F7C 0F7C DESBOUIS GRESIL_LOT2_70132091</v>
          </cell>
          <cell r="G1364">
            <v>43889</v>
          </cell>
          <cell r="H1364">
            <v>4</v>
          </cell>
          <cell r="I1364">
            <v>123</v>
          </cell>
          <cell r="J1364">
            <v>8.2409999999999997</v>
          </cell>
          <cell r="K1364">
            <v>0</v>
          </cell>
          <cell r="L1364">
            <v>1</v>
          </cell>
          <cell r="M1364" t="str">
            <v>CE15 TREMBLAY</v>
          </cell>
          <cell r="N1364" t="str">
            <v>A livrer de ADX 139 - ROUEN 2 vers 039 - ROUEN 1</v>
          </cell>
          <cell r="O1364" t="str">
            <v>AH0000034819</v>
          </cell>
        </row>
        <row r="1365">
          <cell r="A1365" t="str">
            <v>ARTENAY</v>
          </cell>
          <cell r="B1365" t="str">
            <v>NORD</v>
          </cell>
          <cell r="C1365" t="str">
            <v>039</v>
          </cell>
          <cell r="D1365" t="str">
            <v>039</v>
          </cell>
          <cell r="E1365" t="str">
            <v>ROUEN 1</v>
          </cell>
          <cell r="F1365" t="str">
            <v>0F7D 0F7D DESBOUIS GRESIL 70132107</v>
          </cell>
          <cell r="G1365">
            <v>43889</v>
          </cell>
          <cell r="H1365">
            <v>5</v>
          </cell>
          <cell r="I1365">
            <v>124</v>
          </cell>
          <cell r="J1365">
            <v>9.4239999999999995</v>
          </cell>
          <cell r="K1365">
            <v>0</v>
          </cell>
          <cell r="L1365">
            <v>1</v>
          </cell>
          <cell r="M1365" t="str">
            <v>CE15 TREMBLAY</v>
          </cell>
          <cell r="N1365" t="str">
            <v>A livrer de ADX 139 - ROUEN 2 vers 039 - ROUEN 1</v>
          </cell>
          <cell r="O1365" t="str">
            <v>AH0000034819</v>
          </cell>
        </row>
        <row r="1366">
          <cell r="A1366" t="str">
            <v>ARTENAY</v>
          </cell>
          <cell r="B1366" t="str">
            <v>NORD</v>
          </cell>
          <cell r="C1366" t="str">
            <v>039</v>
          </cell>
          <cell r="D1366" t="str">
            <v>039</v>
          </cell>
          <cell r="E1366" t="str">
            <v>ROUEN 1</v>
          </cell>
          <cell r="F1366" t="str">
            <v>0FER 0FER 56146 ATELIER REUNIS</v>
          </cell>
          <cell r="G1366">
            <v>43888</v>
          </cell>
          <cell r="H1366">
            <v>8</v>
          </cell>
          <cell r="I1366">
            <v>300</v>
          </cell>
          <cell r="J1366">
            <v>18.899999999999999</v>
          </cell>
          <cell r="K1366">
            <v>2</v>
          </cell>
          <cell r="L1366">
            <v>0</v>
          </cell>
          <cell r="M1366" t="str">
            <v>CE15 TREMBLAY</v>
          </cell>
          <cell r="N1366" t="str">
            <v>A livrer de ADX 139 - ROUEN 2 vers 039 - ROUEN 1</v>
          </cell>
          <cell r="O1366" t="str">
            <v>AH0000035110</v>
          </cell>
          <cell r="P1366" t="str">
            <v>AH0000035111</v>
          </cell>
        </row>
        <row r="1367">
          <cell r="A1367" t="str">
            <v>ARTENAY</v>
          </cell>
          <cell r="B1367" t="str">
            <v>NORD</v>
          </cell>
          <cell r="C1367" t="str">
            <v>039</v>
          </cell>
          <cell r="D1367" t="str">
            <v>039</v>
          </cell>
          <cell r="E1367" t="str">
            <v>ROUEN 1</v>
          </cell>
          <cell r="F1367" t="str">
            <v>0FHP 0FHP ENGIE-S_D6_D_Q</v>
          </cell>
          <cell r="G1367">
            <v>43888</v>
          </cell>
          <cell r="H1367">
            <v>1</v>
          </cell>
          <cell r="I1367">
            <v>17</v>
          </cell>
          <cell r="J1367">
            <v>0.25159999999999999</v>
          </cell>
          <cell r="K1367">
            <v>2</v>
          </cell>
          <cell r="L1367">
            <v>0</v>
          </cell>
          <cell r="M1367" t="str">
            <v>CE15 TREMBLAY</v>
          </cell>
          <cell r="N1367" t="str">
            <v>A livrer de ADX 139 - ROUEN 2 vers 039 - ROUEN 1</v>
          </cell>
          <cell r="O1367" t="str">
            <v>AH0000035110</v>
          </cell>
          <cell r="P1367" t="str">
            <v>AH0000035111</v>
          </cell>
        </row>
        <row r="1368">
          <cell r="A1368" t="str">
            <v>ARTENAY</v>
          </cell>
          <cell r="B1368" t="str">
            <v>NORD</v>
          </cell>
          <cell r="C1368" t="str">
            <v>039</v>
          </cell>
          <cell r="D1368" t="str">
            <v>039</v>
          </cell>
          <cell r="E1368" t="str">
            <v>ROUEN 1</v>
          </cell>
          <cell r="F1368" t="str">
            <v>0F53 0F53 ALINEA</v>
          </cell>
          <cell r="G1368">
            <v>43889</v>
          </cell>
          <cell r="H1368">
            <v>10</v>
          </cell>
          <cell r="I1368">
            <v>74</v>
          </cell>
          <cell r="J1368">
            <v>22.57</v>
          </cell>
          <cell r="K1368">
            <v>0</v>
          </cell>
          <cell r="L1368">
            <v>4</v>
          </cell>
          <cell r="M1368" t="str">
            <v>CE15 TREMBLAY</v>
          </cell>
          <cell r="N1368" t="str">
            <v>A livrer de ADX 139 - ROUEN 2 vers 039 - ROUEN 1</v>
          </cell>
          <cell r="O1368" t="str">
            <v>AH0000034414</v>
          </cell>
          <cell r="P1368" t="str">
            <v>AH0000034411</v>
          </cell>
          <cell r="Q1368" t="str">
            <v>AH0000034412</v>
          </cell>
          <cell r="R1368" t="str">
            <v>AH0000034413</v>
          </cell>
        </row>
        <row r="1369">
          <cell r="A1369" t="str">
            <v>ARTENAY</v>
          </cell>
          <cell r="B1369" t="str">
            <v>NORD</v>
          </cell>
          <cell r="C1369" t="str">
            <v>039</v>
          </cell>
          <cell r="D1369" t="str">
            <v>039</v>
          </cell>
          <cell r="E1369" t="str">
            <v>ROUEN 1</v>
          </cell>
          <cell r="F1369" t="str">
            <v>0F53 0F53 ALINEA</v>
          </cell>
          <cell r="G1369">
            <v>43889</v>
          </cell>
          <cell r="H1369">
            <v>227</v>
          </cell>
          <cell r="I1369">
            <v>1634</v>
          </cell>
          <cell r="J1369">
            <v>498.37</v>
          </cell>
          <cell r="K1369">
            <v>0</v>
          </cell>
          <cell r="L1369">
            <v>4</v>
          </cell>
          <cell r="M1369" t="str">
            <v>CE15 TREMBLAY</v>
          </cell>
          <cell r="N1369" t="str">
            <v>A livrer de ADX 139 - ROUEN 2 vers 039 - ROUEN 1</v>
          </cell>
          <cell r="O1369" t="str">
            <v>AH0000034414</v>
          </cell>
          <cell r="P1369" t="str">
            <v>AH0000034411</v>
          </cell>
          <cell r="Q1369" t="str">
            <v>AH0000034412</v>
          </cell>
          <cell r="R1369" t="str">
            <v>AH0000034413</v>
          </cell>
        </row>
        <row r="1370">
          <cell r="A1370" t="str">
            <v>ARTENAY</v>
          </cell>
          <cell r="B1370" t="str">
            <v>NORD</v>
          </cell>
          <cell r="C1370" t="str">
            <v>039</v>
          </cell>
          <cell r="D1370" t="str">
            <v>039</v>
          </cell>
          <cell r="E1370" t="str">
            <v>ROUEN 1</v>
          </cell>
          <cell r="F1370" t="str">
            <v>0F53 0F53 ALINEA</v>
          </cell>
          <cell r="G1370">
            <v>43889</v>
          </cell>
          <cell r="H1370">
            <v>223</v>
          </cell>
          <cell r="I1370">
            <v>1634</v>
          </cell>
          <cell r="J1370">
            <v>498.37</v>
          </cell>
          <cell r="K1370">
            <v>0</v>
          </cell>
          <cell r="L1370">
            <v>4</v>
          </cell>
          <cell r="M1370" t="str">
            <v>CE15 TREMBLAY</v>
          </cell>
          <cell r="N1370" t="str">
            <v>A livrer de ADX 139 - ROUEN 2 vers 039 - ROUEN 1</v>
          </cell>
          <cell r="O1370" t="str">
            <v>AH0000034414</v>
          </cell>
          <cell r="P1370" t="str">
            <v>AH0000034411</v>
          </cell>
          <cell r="Q1370" t="str">
            <v>AH0000034412</v>
          </cell>
          <cell r="R1370" t="str">
            <v>AH0000034413</v>
          </cell>
        </row>
        <row r="1371">
          <cell r="A1371" t="str">
            <v>ARTENAY</v>
          </cell>
          <cell r="B1371" t="str">
            <v>NORD</v>
          </cell>
          <cell r="C1371" t="str">
            <v>039</v>
          </cell>
          <cell r="D1371" t="str">
            <v>039</v>
          </cell>
          <cell r="E1371" t="str">
            <v>ROUEN 1</v>
          </cell>
          <cell r="F1371" t="str">
            <v>0F53 0F53 ALINEA</v>
          </cell>
          <cell r="G1371">
            <v>43889</v>
          </cell>
          <cell r="H1371">
            <v>175</v>
          </cell>
          <cell r="I1371">
            <v>1206</v>
          </cell>
          <cell r="J1371">
            <v>367.83</v>
          </cell>
          <cell r="K1371">
            <v>0</v>
          </cell>
          <cell r="L1371">
            <v>4</v>
          </cell>
          <cell r="M1371" t="str">
            <v>CE15 TREMBLAY</v>
          </cell>
          <cell r="N1371" t="str">
            <v>A livrer de ADX 139 - ROUEN 2 vers 039 - ROUEN 1</v>
          </cell>
          <cell r="O1371" t="str">
            <v>AH0000034414</v>
          </cell>
          <cell r="P1371" t="str">
            <v>AH0000034411</v>
          </cell>
          <cell r="Q1371" t="str">
            <v>AH0000034412</v>
          </cell>
          <cell r="R1371" t="str">
            <v>AH0000034413</v>
          </cell>
        </row>
        <row r="1372">
          <cell r="A1372" t="str">
            <v>CORBAS</v>
          </cell>
          <cell r="B1372" t="str">
            <v>NORD</v>
          </cell>
          <cell r="C1372" t="str">
            <v>039</v>
          </cell>
          <cell r="D1372" t="str">
            <v>039</v>
          </cell>
          <cell r="E1372" t="str">
            <v>ROUEN 1</v>
          </cell>
          <cell r="F1372" t="str">
            <v>0FEC 0FEC S10_SFR_Type2</v>
          </cell>
          <cell r="G1372">
            <v>43887</v>
          </cell>
          <cell r="H1372">
            <v>1</v>
          </cell>
          <cell r="I1372">
            <v>224</v>
          </cell>
          <cell r="J1372">
            <v>2.0608</v>
          </cell>
          <cell r="K1372">
            <v>1</v>
          </cell>
          <cell r="L1372">
            <v>0</v>
          </cell>
          <cell r="M1372" t="str">
            <v>CE15 TREMBLAY</v>
          </cell>
          <cell r="N1372" t="str">
            <v>A livrer de ADX 139 - ROUEN 2 vers 039 - ROUEN 1</v>
          </cell>
          <cell r="O1372" t="str">
            <v>KS0000010099</v>
          </cell>
        </row>
        <row r="1373">
          <cell r="A1373" t="str">
            <v>CORBAS</v>
          </cell>
          <cell r="B1373" t="str">
            <v>NORD</v>
          </cell>
          <cell r="C1373" t="str">
            <v>039</v>
          </cell>
          <cell r="D1373" t="str">
            <v>039</v>
          </cell>
          <cell r="E1373" t="str">
            <v>ROUEN 1</v>
          </cell>
          <cell r="F1373" t="str">
            <v>0FGD 0FGD S10_SFR_Type2</v>
          </cell>
          <cell r="G1373">
            <v>43887</v>
          </cell>
          <cell r="H1373">
            <v>1</v>
          </cell>
          <cell r="I1373">
            <v>220</v>
          </cell>
          <cell r="J1373">
            <v>2.0459999999999998</v>
          </cell>
          <cell r="K1373">
            <v>1</v>
          </cell>
          <cell r="L1373">
            <v>0</v>
          </cell>
          <cell r="M1373" t="str">
            <v>CE15 TREMBLAY</v>
          </cell>
          <cell r="N1373" t="str">
            <v>A livrer de ADX 139 - ROUEN 2 vers 039 - ROUEN 1</v>
          </cell>
          <cell r="O1373" t="str">
            <v>KS0000010099</v>
          </cell>
        </row>
        <row r="1374">
          <cell r="A1374" t="str">
            <v>CORBAS</v>
          </cell>
          <cell r="B1374" t="str">
            <v>NORD</v>
          </cell>
          <cell r="C1374" t="str">
            <v>039</v>
          </cell>
          <cell r="D1374" t="str">
            <v>039</v>
          </cell>
          <cell r="E1374" t="str">
            <v>ROUEN 1</v>
          </cell>
          <cell r="F1374" t="str">
            <v>0FK8 0FK8 S10_SFR_Type2</v>
          </cell>
          <cell r="G1374">
            <v>43887</v>
          </cell>
          <cell r="H1374">
            <v>1</v>
          </cell>
          <cell r="I1374">
            <v>152</v>
          </cell>
          <cell r="J1374">
            <v>1.4743999999999999</v>
          </cell>
          <cell r="K1374">
            <v>1</v>
          </cell>
          <cell r="L1374">
            <v>0</v>
          </cell>
          <cell r="M1374" t="str">
            <v>CE15 TREMBLAY</v>
          </cell>
          <cell r="N1374" t="str">
            <v>A livrer de ADX 139 - ROUEN 2 vers 039 - ROUEN 1</v>
          </cell>
          <cell r="O1374" t="str">
            <v>KS0000010099</v>
          </cell>
        </row>
        <row r="1375">
          <cell r="A1375" t="str">
            <v>ARTENAY</v>
          </cell>
          <cell r="B1375" t="str">
            <v>NORD</v>
          </cell>
          <cell r="C1375" t="str">
            <v>039</v>
          </cell>
          <cell r="D1375" t="str">
            <v>041</v>
          </cell>
          <cell r="E1375" t="str">
            <v>DIEPPE</v>
          </cell>
          <cell r="F1375" t="str">
            <v>0EBF 0EBF 192500 HOME SHOPPING M6 BOUTIQUE FEVRIER 2020</v>
          </cell>
          <cell r="G1375">
            <v>43889</v>
          </cell>
          <cell r="H1375">
            <v>7</v>
          </cell>
          <cell r="I1375">
            <v>201</v>
          </cell>
          <cell r="J1375">
            <v>16.079999999999998</v>
          </cell>
          <cell r="K1375">
            <v>2</v>
          </cell>
          <cell r="L1375">
            <v>0</v>
          </cell>
          <cell r="M1375" t="str">
            <v>CE15 TREMBLAY</v>
          </cell>
          <cell r="N1375" t="str">
            <v>A livrer de ADX 139 - ROUEN 2 vers 041 - DIEPPE</v>
          </cell>
          <cell r="O1375" t="str">
            <v>AH0000034820</v>
          </cell>
          <cell r="P1375" t="str">
            <v>AH0000034821</v>
          </cell>
        </row>
        <row r="1376">
          <cell r="A1376" t="str">
            <v>ARTENAY</v>
          </cell>
          <cell r="B1376" t="str">
            <v>NORD</v>
          </cell>
          <cell r="C1376" t="str">
            <v>039</v>
          </cell>
          <cell r="D1376" t="str">
            <v>041</v>
          </cell>
          <cell r="E1376" t="str">
            <v>DIEPPE</v>
          </cell>
          <cell r="F1376" t="str">
            <v>0F79 0F79 DESBOUIS GRESIL 70132081</v>
          </cell>
          <cell r="G1376">
            <v>43889</v>
          </cell>
          <cell r="H1376">
            <v>3</v>
          </cell>
          <cell r="I1376">
            <v>103</v>
          </cell>
          <cell r="J1376">
            <v>7.8280000000000003</v>
          </cell>
          <cell r="K1376">
            <v>2</v>
          </cell>
          <cell r="L1376">
            <v>0</v>
          </cell>
          <cell r="M1376" t="str">
            <v>CE15 TREMBLAY</v>
          </cell>
          <cell r="N1376" t="str">
            <v>A livrer de ADX 139 - ROUEN 2 vers 041 - DIEPPE</v>
          </cell>
          <cell r="O1376" t="str">
            <v>AH0000034820</v>
          </cell>
          <cell r="P1376" t="str">
            <v>AH0000034821</v>
          </cell>
        </row>
        <row r="1377">
          <cell r="A1377" t="str">
            <v>ARTENAY</v>
          </cell>
          <cell r="B1377" t="str">
            <v>NORD</v>
          </cell>
          <cell r="C1377" t="str">
            <v>039</v>
          </cell>
          <cell r="D1377" t="str">
            <v>041</v>
          </cell>
          <cell r="E1377" t="str">
            <v>DIEPPE</v>
          </cell>
          <cell r="F1377" t="str">
            <v>0F7B 0F7B DESBOUIS GRESIL_LOT1_70132091</v>
          </cell>
          <cell r="G1377">
            <v>43889</v>
          </cell>
          <cell r="H1377">
            <v>1</v>
          </cell>
          <cell r="I1377">
            <v>16</v>
          </cell>
          <cell r="J1377">
            <v>1.216</v>
          </cell>
          <cell r="K1377">
            <v>2</v>
          </cell>
          <cell r="L1377">
            <v>0</v>
          </cell>
          <cell r="M1377" t="str">
            <v>CE15 TREMBLAY</v>
          </cell>
          <cell r="N1377" t="str">
            <v>A livrer de ADX 139 - ROUEN 2 vers 041 - DIEPPE</v>
          </cell>
          <cell r="O1377" t="str">
            <v>AH0000034820</v>
          </cell>
          <cell r="P1377" t="str">
            <v>AH0000034821</v>
          </cell>
        </row>
        <row r="1378">
          <cell r="A1378" t="str">
            <v>ARTENAY</v>
          </cell>
          <cell r="B1378" t="str">
            <v>NORD</v>
          </cell>
          <cell r="C1378" t="str">
            <v>039</v>
          </cell>
          <cell r="D1378" t="str">
            <v>041</v>
          </cell>
          <cell r="E1378" t="str">
            <v>DIEPPE</v>
          </cell>
          <cell r="F1378" t="str">
            <v>0F7C 0F7C DESBOUIS GRESIL_LOT2_70132091</v>
          </cell>
          <cell r="G1378">
            <v>43889</v>
          </cell>
          <cell r="H1378">
            <v>2</v>
          </cell>
          <cell r="I1378">
            <v>60</v>
          </cell>
          <cell r="J1378">
            <v>4.0199999999999996</v>
          </cell>
          <cell r="K1378">
            <v>2</v>
          </cell>
          <cell r="L1378">
            <v>0</v>
          </cell>
          <cell r="M1378" t="str">
            <v>CE15 TREMBLAY</v>
          </cell>
          <cell r="N1378" t="str">
            <v>A livrer de ADX 139 - ROUEN 2 vers 041 - DIEPPE</v>
          </cell>
          <cell r="O1378" t="str">
            <v>AH0000034820</v>
          </cell>
          <cell r="P1378" t="str">
            <v>AH0000034821</v>
          </cell>
        </row>
        <row r="1379">
          <cell r="A1379" t="str">
            <v>ARTENAY</v>
          </cell>
          <cell r="B1379" t="str">
            <v>NORD</v>
          </cell>
          <cell r="C1379" t="str">
            <v>039</v>
          </cell>
          <cell r="D1379" t="str">
            <v>041</v>
          </cell>
          <cell r="E1379" t="str">
            <v>DIEPPE</v>
          </cell>
          <cell r="F1379" t="str">
            <v>0F7D 0F7D DESBOUIS GRESIL 70132107</v>
          </cell>
          <cell r="G1379">
            <v>43889</v>
          </cell>
          <cell r="H1379">
            <v>3</v>
          </cell>
          <cell r="I1379">
            <v>91</v>
          </cell>
          <cell r="J1379">
            <v>6.9160000000000004</v>
          </cell>
          <cell r="K1379">
            <v>2</v>
          </cell>
          <cell r="L1379">
            <v>0</v>
          </cell>
          <cell r="M1379" t="str">
            <v>CE15 TREMBLAY</v>
          </cell>
          <cell r="N1379" t="str">
            <v>A livrer de ADX 139 - ROUEN 2 vers 041 - DIEPPE</v>
          </cell>
          <cell r="O1379" t="str">
            <v>AH0000034820</v>
          </cell>
          <cell r="P1379" t="str">
            <v>AH0000034821</v>
          </cell>
        </row>
        <row r="1380">
          <cell r="A1380" t="str">
            <v>ARTENAY</v>
          </cell>
          <cell r="B1380" t="str">
            <v>NORD</v>
          </cell>
          <cell r="C1380" t="str">
            <v>039</v>
          </cell>
          <cell r="D1380" t="str">
            <v>041</v>
          </cell>
          <cell r="E1380" t="str">
            <v>DIEPPE</v>
          </cell>
          <cell r="F1380" t="str">
            <v>0FER 0FER 56146 ATELIER REUNIS</v>
          </cell>
          <cell r="G1380">
            <v>43888</v>
          </cell>
          <cell r="H1380">
            <v>2</v>
          </cell>
          <cell r="I1380">
            <v>45</v>
          </cell>
          <cell r="J1380">
            <v>2.835</v>
          </cell>
          <cell r="K1380">
            <v>2</v>
          </cell>
          <cell r="L1380">
            <v>0</v>
          </cell>
          <cell r="M1380" t="str">
            <v>CE15 TREMBLAY</v>
          </cell>
          <cell r="N1380" t="str">
            <v>A livrer de ADX 139 - ROUEN 2 vers 041 - DIEPPE</v>
          </cell>
          <cell r="O1380" t="str">
            <v>AH0000035110</v>
          </cell>
          <cell r="P1380" t="str">
            <v>AH0000035111</v>
          </cell>
        </row>
        <row r="1381">
          <cell r="A1381" t="str">
            <v>ARTENAY</v>
          </cell>
          <cell r="B1381" t="str">
            <v>NORD</v>
          </cell>
          <cell r="C1381" t="str">
            <v>039</v>
          </cell>
          <cell r="D1381" t="str">
            <v>041</v>
          </cell>
          <cell r="E1381" t="str">
            <v>DIEPPE</v>
          </cell>
          <cell r="F1381" t="str">
            <v>0FHP 0FHP ENGIE-S_D6_D_Q</v>
          </cell>
          <cell r="G1381">
            <v>43888</v>
          </cell>
          <cell r="H1381">
            <v>1</v>
          </cell>
          <cell r="I1381">
            <v>12</v>
          </cell>
          <cell r="J1381">
            <v>0.17760000000000001</v>
          </cell>
          <cell r="K1381">
            <v>2</v>
          </cell>
          <cell r="L1381">
            <v>0</v>
          </cell>
          <cell r="M1381" t="str">
            <v>CE15 TREMBLAY</v>
          </cell>
          <cell r="N1381" t="str">
            <v>A livrer de ADX 139 - ROUEN 2 vers 041 - DIEPPE</v>
          </cell>
          <cell r="O1381" t="str">
            <v>AH0000035110</v>
          </cell>
          <cell r="P1381" t="str">
            <v>AH0000035111</v>
          </cell>
        </row>
        <row r="1382">
          <cell r="A1382" t="str">
            <v>ARTENAY</v>
          </cell>
          <cell r="B1382" t="str">
            <v>NORD</v>
          </cell>
          <cell r="C1382" t="str">
            <v>039</v>
          </cell>
          <cell r="D1382" t="str">
            <v>041</v>
          </cell>
          <cell r="E1382" t="str">
            <v>DIEPPE</v>
          </cell>
          <cell r="F1382" t="str">
            <v>0F53 0F53 ALINEA</v>
          </cell>
          <cell r="G1382">
            <v>43889</v>
          </cell>
          <cell r="H1382">
            <v>255</v>
          </cell>
          <cell r="I1382">
            <v>1510</v>
          </cell>
          <cell r="J1382">
            <v>460.55</v>
          </cell>
          <cell r="K1382">
            <v>0</v>
          </cell>
          <cell r="L1382">
            <v>2</v>
          </cell>
          <cell r="M1382" t="str">
            <v>CE15 TREMBLAY</v>
          </cell>
          <cell r="N1382" t="str">
            <v>A livrer de ADX 139 - ROUEN 2 vers 041 - DIEPPE</v>
          </cell>
          <cell r="O1382" t="str">
            <v>AH0000034415</v>
          </cell>
          <cell r="P1382" t="str">
            <v>AH0000034416</v>
          </cell>
        </row>
        <row r="1383">
          <cell r="A1383" t="str">
            <v>CORBAS</v>
          </cell>
          <cell r="B1383" t="str">
            <v>NORD</v>
          </cell>
          <cell r="C1383" t="str">
            <v>039</v>
          </cell>
          <cell r="D1383" t="str">
            <v>041</v>
          </cell>
          <cell r="E1383" t="str">
            <v>DIEPPE</v>
          </cell>
          <cell r="F1383" t="str">
            <v>0FEC 0FEC S10_SFR_Type2</v>
          </cell>
          <cell r="G1383">
            <v>43887</v>
          </cell>
          <cell r="H1383">
            <v>1</v>
          </cell>
          <cell r="I1383">
            <v>183</v>
          </cell>
          <cell r="J1383">
            <v>1.6836</v>
          </cell>
          <cell r="K1383">
            <v>1</v>
          </cell>
          <cell r="L1383">
            <v>0</v>
          </cell>
          <cell r="M1383" t="str">
            <v>CE15 TREMBLAY</v>
          </cell>
          <cell r="N1383" t="str">
            <v>A livrer de ADX 039 - ROUEN 1 vers 041 - DIEPPE</v>
          </cell>
          <cell r="O1383" t="str">
            <v>KS0000010101</v>
          </cell>
        </row>
        <row r="1384">
          <cell r="A1384" t="str">
            <v>CORBAS</v>
          </cell>
          <cell r="B1384" t="str">
            <v>NORD</v>
          </cell>
          <cell r="C1384" t="str">
            <v>039</v>
          </cell>
          <cell r="D1384" t="str">
            <v>041</v>
          </cell>
          <cell r="E1384" t="str">
            <v>DIEPPE</v>
          </cell>
          <cell r="F1384" t="str">
            <v>0FGD 0FGD S10_SFR_Type2</v>
          </cell>
          <cell r="G1384">
            <v>43887</v>
          </cell>
          <cell r="H1384">
            <v>1</v>
          </cell>
          <cell r="I1384">
            <v>125</v>
          </cell>
          <cell r="J1384">
            <v>1.1625000000000001</v>
          </cell>
          <cell r="K1384">
            <v>1</v>
          </cell>
          <cell r="L1384">
            <v>0</v>
          </cell>
          <cell r="M1384" t="str">
            <v>CE15 TREMBLAY</v>
          </cell>
          <cell r="N1384" t="str">
            <v>A livrer de ADX 039 - ROUEN 1 vers 041 - DIEPPE</v>
          </cell>
          <cell r="O1384" t="str">
            <v>KS0000010101</v>
          </cell>
        </row>
        <row r="1385">
          <cell r="A1385" t="str">
            <v>CORBAS</v>
          </cell>
          <cell r="B1385" t="str">
            <v>NORD</v>
          </cell>
          <cell r="C1385" t="str">
            <v>039</v>
          </cell>
          <cell r="D1385" t="str">
            <v>041</v>
          </cell>
          <cell r="E1385" t="str">
            <v>DIEPPE</v>
          </cell>
          <cell r="F1385" t="str">
            <v>0FK8 0FK8 S10_SFR_Type2</v>
          </cell>
          <cell r="G1385">
            <v>43887</v>
          </cell>
          <cell r="H1385">
            <v>1</v>
          </cell>
          <cell r="I1385">
            <v>96</v>
          </cell>
          <cell r="J1385">
            <v>0.93120000000000003</v>
          </cell>
          <cell r="K1385">
            <v>1</v>
          </cell>
          <cell r="L1385">
            <v>0</v>
          </cell>
          <cell r="M1385" t="str">
            <v>CE15 TREMBLAY</v>
          </cell>
          <cell r="N1385" t="str">
            <v>A livrer de ADX 039 - ROUEN 1 vers 041 - DIEPPE</v>
          </cell>
          <cell r="O1385" t="str">
            <v>KS0000010101</v>
          </cell>
        </row>
        <row r="1386">
          <cell r="A1386" t="str">
            <v>ARTENAY</v>
          </cell>
          <cell r="B1386" t="str">
            <v>NORD</v>
          </cell>
          <cell r="C1386" t="str">
            <v>044</v>
          </cell>
          <cell r="D1386" t="str">
            <v>043</v>
          </cell>
          <cell r="E1386" t="str">
            <v>YVETOT</v>
          </cell>
          <cell r="F1386" t="str">
            <v>0EBF 0EBF 192500 HOME SHOPPING M6 BOUTIQUE FEVRIER 2020</v>
          </cell>
          <cell r="G1386">
            <v>43889</v>
          </cell>
          <cell r="H1386">
            <v>9</v>
          </cell>
          <cell r="I1386">
            <v>261</v>
          </cell>
          <cell r="J1386">
            <v>20.88</v>
          </cell>
          <cell r="K1386">
            <v>2</v>
          </cell>
          <cell r="L1386">
            <v>0</v>
          </cell>
          <cell r="M1386" t="str">
            <v>CE12 CAEN</v>
          </cell>
          <cell r="N1386" t="str">
            <v>A livrer de ADX 044 - LE HAVRE vers 043 - YVETOT</v>
          </cell>
          <cell r="O1386" t="str">
            <v>AH0000034822</v>
          </cell>
          <cell r="P1386" t="str">
            <v>AH0000034823</v>
          </cell>
        </row>
        <row r="1387">
          <cell r="A1387" t="str">
            <v>ARTENAY</v>
          </cell>
          <cell r="B1387" t="str">
            <v>NORD</v>
          </cell>
          <cell r="C1387" t="str">
            <v>044</v>
          </cell>
          <cell r="D1387" t="str">
            <v>043</v>
          </cell>
          <cell r="E1387" t="str">
            <v>YVETOT</v>
          </cell>
          <cell r="F1387" t="str">
            <v>0F79 0F79 DESBOUIS GRESIL 70132081</v>
          </cell>
          <cell r="G1387">
            <v>43889</v>
          </cell>
          <cell r="H1387">
            <v>4</v>
          </cell>
          <cell r="I1387">
            <v>98</v>
          </cell>
          <cell r="J1387">
            <v>7.4480000000000004</v>
          </cell>
          <cell r="K1387">
            <v>2</v>
          </cell>
          <cell r="L1387">
            <v>0</v>
          </cell>
          <cell r="M1387" t="str">
            <v>CE12 CAEN</v>
          </cell>
          <cell r="N1387" t="str">
            <v>A livrer de ADX 044 - LE HAVRE vers 043 - YVETOT</v>
          </cell>
          <cell r="O1387" t="str">
            <v>AH0000034822</v>
          </cell>
          <cell r="P1387" t="str">
            <v>AH0000034823</v>
          </cell>
        </row>
        <row r="1388">
          <cell r="A1388" t="str">
            <v>ARTENAY</v>
          </cell>
          <cell r="B1388" t="str">
            <v>NORD</v>
          </cell>
          <cell r="C1388" t="str">
            <v>044</v>
          </cell>
          <cell r="D1388" t="str">
            <v>043</v>
          </cell>
          <cell r="E1388" t="str">
            <v>YVETOT</v>
          </cell>
          <cell r="F1388" t="str">
            <v>0F7B 0F7B DESBOUIS GRESIL_LOT1_70132091</v>
          </cell>
          <cell r="G1388">
            <v>43889</v>
          </cell>
          <cell r="H1388">
            <v>1</v>
          </cell>
          <cell r="I1388">
            <v>23</v>
          </cell>
          <cell r="J1388">
            <v>1.748</v>
          </cell>
          <cell r="K1388">
            <v>2</v>
          </cell>
          <cell r="L1388">
            <v>0</v>
          </cell>
          <cell r="M1388" t="str">
            <v>CE12 CAEN</v>
          </cell>
          <cell r="N1388" t="str">
            <v>A livrer de ADX 044 - LE HAVRE vers 043 - YVETOT</v>
          </cell>
          <cell r="O1388" t="str">
            <v>AH0000034822</v>
          </cell>
          <cell r="P1388" t="str">
            <v>AH0000034823</v>
          </cell>
        </row>
        <row r="1389">
          <cell r="A1389" t="str">
            <v>ARTENAY</v>
          </cell>
          <cell r="B1389" t="str">
            <v>NORD</v>
          </cell>
          <cell r="C1389" t="str">
            <v>044</v>
          </cell>
          <cell r="D1389" t="str">
            <v>043</v>
          </cell>
          <cell r="E1389" t="str">
            <v>YVETOT</v>
          </cell>
          <cell r="F1389" t="str">
            <v>0F7C 0F7C DESBOUIS GRESIL_LOT2_70132091</v>
          </cell>
          <cell r="G1389">
            <v>43889</v>
          </cell>
          <cell r="H1389">
            <v>2</v>
          </cell>
          <cell r="I1389">
            <v>57</v>
          </cell>
          <cell r="J1389">
            <v>3.819</v>
          </cell>
          <cell r="K1389">
            <v>2</v>
          </cell>
          <cell r="L1389">
            <v>0</v>
          </cell>
          <cell r="M1389" t="str">
            <v>CE12 CAEN</v>
          </cell>
          <cell r="N1389" t="str">
            <v>A livrer de ADX 044 - LE HAVRE vers 043 - YVETOT</v>
          </cell>
          <cell r="O1389" t="str">
            <v>AH0000034822</v>
          </cell>
          <cell r="P1389" t="str">
            <v>AH0000034823</v>
          </cell>
        </row>
        <row r="1390">
          <cell r="A1390" t="str">
            <v>ARTENAY</v>
          </cell>
          <cell r="B1390" t="str">
            <v>NORD</v>
          </cell>
          <cell r="C1390" t="str">
            <v>044</v>
          </cell>
          <cell r="D1390" t="str">
            <v>043</v>
          </cell>
          <cell r="E1390" t="str">
            <v>YVETOT</v>
          </cell>
          <cell r="F1390" t="str">
            <v>0F7D 0F7D DESBOUIS GRESIL 70132107</v>
          </cell>
          <cell r="G1390">
            <v>43889</v>
          </cell>
          <cell r="H1390">
            <v>3</v>
          </cell>
          <cell r="I1390">
            <v>91</v>
          </cell>
          <cell r="J1390">
            <v>6.9160000000000004</v>
          </cell>
          <cell r="K1390">
            <v>2</v>
          </cell>
          <cell r="L1390">
            <v>0</v>
          </cell>
          <cell r="M1390" t="str">
            <v>CE12 CAEN</v>
          </cell>
          <cell r="N1390" t="str">
            <v>A livrer de ADX 044 - LE HAVRE vers 043 - YVETOT</v>
          </cell>
          <cell r="O1390" t="str">
            <v>AH0000034822</v>
          </cell>
          <cell r="P1390" t="str">
            <v>AH0000034823</v>
          </cell>
        </row>
        <row r="1391">
          <cell r="A1391" t="str">
            <v>ARTENAY</v>
          </cell>
          <cell r="B1391" t="str">
            <v>NORD</v>
          </cell>
          <cell r="C1391" t="str">
            <v>044</v>
          </cell>
          <cell r="D1391" t="str">
            <v>043</v>
          </cell>
          <cell r="E1391" t="str">
            <v>YVETOT</v>
          </cell>
          <cell r="F1391" t="str">
            <v>0FER 0FER 56146 ATELIER REUNIS</v>
          </cell>
          <cell r="G1391">
            <v>43888</v>
          </cell>
          <cell r="H1391">
            <v>1</v>
          </cell>
          <cell r="I1391">
            <v>39</v>
          </cell>
          <cell r="J1391">
            <v>2.4569999999999999</v>
          </cell>
          <cell r="K1391">
            <v>1</v>
          </cell>
          <cell r="L1391">
            <v>0</v>
          </cell>
          <cell r="M1391" t="str">
            <v>CE12 CAEN</v>
          </cell>
          <cell r="N1391" t="str">
            <v>A livrer de ADX 044 - LE HAVRE vers 043 - YVETOT</v>
          </cell>
          <cell r="O1391" t="str">
            <v>AH0000035112</v>
          </cell>
        </row>
        <row r="1392">
          <cell r="A1392" t="str">
            <v>ARTENAY</v>
          </cell>
          <cell r="B1392" t="str">
            <v>NORD</v>
          </cell>
          <cell r="C1392" t="str">
            <v>044</v>
          </cell>
          <cell r="D1392" t="str">
            <v>043</v>
          </cell>
          <cell r="E1392" t="str">
            <v>YVETOT</v>
          </cell>
          <cell r="F1392" t="str">
            <v>0FHP 0FHP ENGIE-S_D6_D_Q</v>
          </cell>
          <cell r="G1392">
            <v>43888</v>
          </cell>
          <cell r="H1392">
            <v>1</v>
          </cell>
          <cell r="I1392">
            <v>15</v>
          </cell>
          <cell r="J1392">
            <v>0.222</v>
          </cell>
          <cell r="K1392">
            <v>1</v>
          </cell>
          <cell r="L1392">
            <v>0</v>
          </cell>
          <cell r="M1392" t="str">
            <v>CE12 CAEN</v>
          </cell>
          <cell r="N1392" t="str">
            <v>A livrer de ADX 044 - LE HAVRE vers 043 - YVETOT</v>
          </cell>
          <cell r="O1392" t="str">
            <v>AH0000035112</v>
          </cell>
        </row>
        <row r="1393">
          <cell r="A1393" t="str">
            <v>ARTENAY</v>
          </cell>
          <cell r="B1393" t="str">
            <v>NORD</v>
          </cell>
          <cell r="C1393" t="str">
            <v>044</v>
          </cell>
          <cell r="D1393" t="str">
            <v>043</v>
          </cell>
          <cell r="E1393" t="str">
            <v>YVETOT</v>
          </cell>
          <cell r="F1393" t="str">
            <v>0F53 0F53 ALINEA</v>
          </cell>
          <cell r="G1393">
            <v>43889</v>
          </cell>
          <cell r="H1393">
            <v>254</v>
          </cell>
          <cell r="I1393">
            <v>1636</v>
          </cell>
          <cell r="J1393">
            <v>498.98</v>
          </cell>
          <cell r="K1393">
            <v>0</v>
          </cell>
          <cell r="L1393">
            <v>3</v>
          </cell>
          <cell r="M1393" t="str">
            <v>CE12 CAEN</v>
          </cell>
          <cell r="N1393" t="str">
            <v>A livrer de ADX 044 - LE HAVRE vers 043 - YVETOT</v>
          </cell>
          <cell r="O1393" t="str">
            <v>AH0000034417</v>
          </cell>
          <cell r="P1393" t="str">
            <v>AH0000034418</v>
          </cell>
          <cell r="Q1393" t="str">
            <v>AH0000034419</v>
          </cell>
        </row>
        <row r="1394">
          <cell r="A1394" t="str">
            <v>ARTENAY</v>
          </cell>
          <cell r="B1394" t="str">
            <v>NORD</v>
          </cell>
          <cell r="C1394" t="str">
            <v>044</v>
          </cell>
          <cell r="D1394" t="str">
            <v>043</v>
          </cell>
          <cell r="E1394" t="str">
            <v>YVETOT</v>
          </cell>
          <cell r="F1394" t="str">
            <v>0F53 0F53 ALINEA</v>
          </cell>
          <cell r="G1394">
            <v>43889</v>
          </cell>
          <cell r="H1394">
            <v>34</v>
          </cell>
          <cell r="I1394">
            <v>240</v>
          </cell>
          <cell r="J1394">
            <v>73.2</v>
          </cell>
          <cell r="K1394">
            <v>0</v>
          </cell>
          <cell r="L1394">
            <v>3</v>
          </cell>
          <cell r="M1394" t="str">
            <v>CE12 CAEN</v>
          </cell>
          <cell r="N1394" t="str">
            <v>A livrer de ADX 044 - LE HAVRE vers 043 - YVETOT</v>
          </cell>
          <cell r="O1394" t="str">
            <v>AH0000034417</v>
          </cell>
          <cell r="P1394" t="str">
            <v>AH0000034418</v>
          </cell>
          <cell r="Q1394" t="str">
            <v>AH0000034419</v>
          </cell>
        </row>
        <row r="1395">
          <cell r="A1395" t="str">
            <v>ARTENAY</v>
          </cell>
          <cell r="B1395" t="str">
            <v>NORD</v>
          </cell>
          <cell r="C1395" t="str">
            <v>044</v>
          </cell>
          <cell r="D1395" t="str">
            <v>043</v>
          </cell>
          <cell r="E1395" t="str">
            <v>YVETOT</v>
          </cell>
          <cell r="F1395" t="str">
            <v>0F53 0F53 ALINEA</v>
          </cell>
          <cell r="G1395">
            <v>43889</v>
          </cell>
          <cell r="H1395">
            <v>152</v>
          </cell>
          <cell r="I1395">
            <v>995</v>
          </cell>
          <cell r="J1395">
            <v>303.47500000000002</v>
          </cell>
          <cell r="K1395">
            <v>0</v>
          </cell>
          <cell r="L1395">
            <v>3</v>
          </cell>
          <cell r="M1395" t="str">
            <v>CE12 CAEN</v>
          </cell>
          <cell r="N1395" t="str">
            <v>A livrer de ADX 044 - LE HAVRE vers 043 - YVETOT</v>
          </cell>
          <cell r="O1395" t="str">
            <v>AH0000034417</v>
          </cell>
          <cell r="P1395" t="str">
            <v>AH0000034418</v>
          </cell>
          <cell r="Q1395" t="str">
            <v>AH0000034419</v>
          </cell>
        </row>
        <row r="1396">
          <cell r="A1396" t="str">
            <v>CORBAS</v>
          </cell>
          <cell r="B1396" t="str">
            <v>NORD</v>
          </cell>
          <cell r="C1396" t="str">
            <v>044</v>
          </cell>
          <cell r="D1396" t="str">
            <v>043</v>
          </cell>
          <cell r="E1396" t="str">
            <v>YVETOT</v>
          </cell>
          <cell r="F1396" t="str">
            <v>0FEC 0FEC S10_SFR_Type2</v>
          </cell>
          <cell r="G1396">
            <v>43887</v>
          </cell>
          <cell r="H1396">
            <v>1</v>
          </cell>
          <cell r="I1396">
            <v>158</v>
          </cell>
          <cell r="J1396">
            <v>1.4536</v>
          </cell>
          <cell r="K1396">
            <v>1</v>
          </cell>
          <cell r="L1396">
            <v>0</v>
          </cell>
          <cell r="M1396" t="str">
            <v>CE12 CAEN</v>
          </cell>
          <cell r="N1396" t="str">
            <v>A livrer de ADX 044 - LE HAVRE vers 043 - YVETOT</v>
          </cell>
          <cell r="O1396" t="str">
            <v>KS0000010102</v>
          </cell>
        </row>
        <row r="1397">
          <cell r="A1397" t="str">
            <v>CORBAS</v>
          </cell>
          <cell r="B1397" t="str">
            <v>NORD</v>
          </cell>
          <cell r="C1397" t="str">
            <v>044</v>
          </cell>
          <cell r="D1397" t="str">
            <v>043</v>
          </cell>
          <cell r="E1397" t="str">
            <v>YVETOT</v>
          </cell>
          <cell r="F1397" t="str">
            <v>0FGD 0FGD S10_SFR_Type2</v>
          </cell>
          <cell r="G1397">
            <v>43887</v>
          </cell>
          <cell r="H1397">
            <v>1</v>
          </cell>
          <cell r="I1397">
            <v>167</v>
          </cell>
          <cell r="J1397">
            <v>1.5530999999999999</v>
          </cell>
          <cell r="K1397">
            <v>1</v>
          </cell>
          <cell r="L1397">
            <v>0</v>
          </cell>
          <cell r="M1397" t="str">
            <v>CE12 CAEN</v>
          </cell>
          <cell r="N1397" t="str">
            <v>A livrer de ADX 044 - LE HAVRE vers 043 - YVETOT</v>
          </cell>
          <cell r="O1397" t="str">
            <v>KS0000010102</v>
          </cell>
        </row>
        <row r="1398">
          <cell r="A1398" t="str">
            <v>CORBAS</v>
          </cell>
          <cell r="B1398" t="str">
            <v>NORD</v>
          </cell>
          <cell r="C1398" t="str">
            <v>044</v>
          </cell>
          <cell r="D1398" t="str">
            <v>043</v>
          </cell>
          <cell r="E1398" t="str">
            <v>YVETOT</v>
          </cell>
          <cell r="F1398" t="str">
            <v>0FK8 0FK8 S10_SFR_Type2</v>
          </cell>
          <cell r="G1398">
            <v>43887</v>
          </cell>
          <cell r="H1398">
            <v>1</v>
          </cell>
          <cell r="I1398">
            <v>118</v>
          </cell>
          <cell r="J1398">
            <v>1.1446000000000001</v>
          </cell>
          <cell r="K1398">
            <v>1</v>
          </cell>
          <cell r="L1398">
            <v>0</v>
          </cell>
          <cell r="M1398" t="str">
            <v>CE12 CAEN</v>
          </cell>
          <cell r="N1398" t="str">
            <v>A livrer de ADX 044 - LE HAVRE vers 043 - YVETOT</v>
          </cell>
          <cell r="O1398" t="str">
            <v>KS0000010102</v>
          </cell>
        </row>
        <row r="1399">
          <cell r="A1399" t="str">
            <v>ARTENAY</v>
          </cell>
          <cell r="B1399" t="str">
            <v>NORD</v>
          </cell>
          <cell r="C1399" t="str">
            <v>044</v>
          </cell>
          <cell r="D1399" t="str">
            <v>044</v>
          </cell>
          <cell r="E1399" t="str">
            <v>LE HAVRE</v>
          </cell>
          <cell r="F1399" t="str">
            <v>0EBF 0EBF 192500 HOME SHOPPING M6 BOUTIQUE FEVRIER 2020</v>
          </cell>
          <cell r="G1399">
            <v>43889</v>
          </cell>
          <cell r="H1399">
            <v>11</v>
          </cell>
          <cell r="I1399">
            <v>384</v>
          </cell>
          <cell r="J1399">
            <v>30.72</v>
          </cell>
          <cell r="K1399">
            <v>0</v>
          </cell>
          <cell r="L1399">
            <v>1</v>
          </cell>
          <cell r="M1399" t="str">
            <v>CE12 CAEN</v>
          </cell>
          <cell r="N1399" t="str">
            <v>Aucune - Livraison Directe par CP</v>
          </cell>
          <cell r="O1399" t="str">
            <v>AH0000034824</v>
          </cell>
        </row>
        <row r="1400">
          <cell r="A1400" t="str">
            <v>ARTENAY</v>
          </cell>
          <cell r="B1400" t="str">
            <v>NORD</v>
          </cell>
          <cell r="C1400" t="str">
            <v>044</v>
          </cell>
          <cell r="D1400" t="str">
            <v>044</v>
          </cell>
          <cell r="E1400" t="str">
            <v>LE HAVRE</v>
          </cell>
          <cell r="F1400" t="str">
            <v>0F79 0F79 DESBOUIS GRESIL 70132081</v>
          </cell>
          <cell r="G1400">
            <v>43889</v>
          </cell>
          <cell r="H1400">
            <v>22</v>
          </cell>
          <cell r="I1400">
            <v>542</v>
          </cell>
          <cell r="J1400">
            <v>41.192</v>
          </cell>
          <cell r="K1400">
            <v>0</v>
          </cell>
          <cell r="L1400">
            <v>1</v>
          </cell>
          <cell r="M1400" t="str">
            <v>CE12 CAEN</v>
          </cell>
          <cell r="N1400" t="str">
            <v>Aucune - Livraison Directe par CP</v>
          </cell>
          <cell r="O1400" t="str">
            <v>AH0000034824</v>
          </cell>
        </row>
        <row r="1401">
          <cell r="A1401" t="str">
            <v>ARTENAY</v>
          </cell>
          <cell r="B1401" t="str">
            <v>NORD</v>
          </cell>
          <cell r="C1401" t="str">
            <v>044</v>
          </cell>
          <cell r="D1401" t="str">
            <v>044</v>
          </cell>
          <cell r="E1401" t="str">
            <v>LE HAVRE</v>
          </cell>
          <cell r="F1401" t="str">
            <v>0F7B 0F7B DESBOUIS GRESIL_LOT1_70132091</v>
          </cell>
          <cell r="G1401">
            <v>43889</v>
          </cell>
          <cell r="H1401">
            <v>4</v>
          </cell>
          <cell r="I1401">
            <v>127</v>
          </cell>
          <cell r="J1401">
            <v>9.6519999999999992</v>
          </cell>
          <cell r="K1401">
            <v>0</v>
          </cell>
          <cell r="L1401">
            <v>1</v>
          </cell>
          <cell r="M1401" t="str">
            <v>CE12 CAEN</v>
          </cell>
          <cell r="N1401" t="str">
            <v>Aucune - Livraison Directe par CP</v>
          </cell>
          <cell r="O1401" t="str">
            <v>AH0000034824</v>
          </cell>
        </row>
        <row r="1402">
          <cell r="A1402" t="str">
            <v>ARTENAY</v>
          </cell>
          <cell r="B1402" t="str">
            <v>NORD</v>
          </cell>
          <cell r="C1402" t="str">
            <v>044</v>
          </cell>
          <cell r="D1402" t="str">
            <v>044</v>
          </cell>
          <cell r="E1402" t="str">
            <v>LE HAVRE</v>
          </cell>
          <cell r="F1402" t="str">
            <v>0F7C 0F7C DESBOUIS GRESIL_LOT2_70132091</v>
          </cell>
          <cell r="G1402">
            <v>43889</v>
          </cell>
          <cell r="H1402">
            <v>14</v>
          </cell>
          <cell r="I1402">
            <v>431</v>
          </cell>
          <cell r="J1402">
            <v>28.876999999999999</v>
          </cell>
          <cell r="K1402">
            <v>0</v>
          </cell>
          <cell r="L1402">
            <v>1</v>
          </cell>
          <cell r="M1402" t="str">
            <v>CE12 CAEN</v>
          </cell>
          <cell r="N1402" t="str">
            <v>Aucune - Livraison Directe par CP</v>
          </cell>
          <cell r="O1402" t="str">
            <v>AH0000034824</v>
          </cell>
        </row>
        <row r="1403">
          <cell r="A1403" t="str">
            <v>ARTENAY</v>
          </cell>
          <cell r="B1403" t="str">
            <v>NORD</v>
          </cell>
          <cell r="C1403" t="str">
            <v>044</v>
          </cell>
          <cell r="D1403" t="str">
            <v>044</v>
          </cell>
          <cell r="E1403" t="str">
            <v>LE HAVRE</v>
          </cell>
          <cell r="F1403" t="str">
            <v>0F7D 0F7D DESBOUIS GRESIL 70132107</v>
          </cell>
          <cell r="G1403">
            <v>43889</v>
          </cell>
          <cell r="H1403">
            <v>23</v>
          </cell>
          <cell r="I1403">
            <v>520</v>
          </cell>
          <cell r="J1403">
            <v>39.520000000000003</v>
          </cell>
          <cell r="K1403">
            <v>0</v>
          </cell>
          <cell r="L1403">
            <v>1</v>
          </cell>
          <cell r="M1403" t="str">
            <v>CE12 CAEN</v>
          </cell>
          <cell r="N1403" t="str">
            <v>Aucune - Livraison Directe par CP</v>
          </cell>
          <cell r="O1403" t="str">
            <v>AH0000034824</v>
          </cell>
        </row>
        <row r="1404">
          <cell r="A1404" t="str">
            <v>ARTENAY</v>
          </cell>
          <cell r="B1404" t="str">
            <v>NORD</v>
          </cell>
          <cell r="C1404" t="str">
            <v>044</v>
          </cell>
          <cell r="D1404" t="str">
            <v>044</v>
          </cell>
          <cell r="E1404" t="str">
            <v>LE HAVRE</v>
          </cell>
          <cell r="F1404" t="str">
            <v>0FER 0FER 56146 ATELIER REUNIS</v>
          </cell>
          <cell r="G1404">
            <v>43888</v>
          </cell>
          <cell r="H1404">
            <v>1</v>
          </cell>
          <cell r="I1404">
            <v>39</v>
          </cell>
          <cell r="J1404">
            <v>2.4569999999999999</v>
          </cell>
          <cell r="K1404">
            <v>1</v>
          </cell>
          <cell r="L1404">
            <v>0</v>
          </cell>
          <cell r="M1404" t="str">
            <v>CE12 CAEN</v>
          </cell>
          <cell r="N1404" t="str">
            <v>Aucune - Livraison Directe par CP</v>
          </cell>
          <cell r="O1404" t="str">
            <v>AH0000035112</v>
          </cell>
        </row>
        <row r="1405">
          <cell r="A1405" t="str">
            <v>ARTENAY</v>
          </cell>
          <cell r="B1405" t="str">
            <v>NORD</v>
          </cell>
          <cell r="C1405" t="str">
            <v>044</v>
          </cell>
          <cell r="D1405" t="str">
            <v>044</v>
          </cell>
          <cell r="E1405" t="str">
            <v>LE HAVRE</v>
          </cell>
          <cell r="F1405" t="str">
            <v>0FHP 0FHP ENGIE-S_D6_D_Q</v>
          </cell>
          <cell r="G1405">
            <v>43888</v>
          </cell>
          <cell r="H1405">
            <v>1</v>
          </cell>
          <cell r="I1405">
            <v>33</v>
          </cell>
          <cell r="J1405">
            <v>0.4884</v>
          </cell>
          <cell r="K1405">
            <v>1</v>
          </cell>
          <cell r="L1405">
            <v>0</v>
          </cell>
          <cell r="M1405" t="str">
            <v>CE12 CAEN</v>
          </cell>
          <cell r="N1405" t="str">
            <v>Aucune - Livraison Directe par CP</v>
          </cell>
          <cell r="O1405" t="str">
            <v>AH0000035112</v>
          </cell>
        </row>
        <row r="1406">
          <cell r="A1406" t="str">
            <v>ARTENAY</v>
          </cell>
          <cell r="B1406" t="str">
            <v>NORD</v>
          </cell>
          <cell r="C1406" t="str">
            <v>044</v>
          </cell>
          <cell r="D1406" t="str">
            <v>044</v>
          </cell>
          <cell r="E1406" t="str">
            <v>LE HAVRE</v>
          </cell>
          <cell r="F1406" t="str">
            <v>0F53 0F53 ALINEA</v>
          </cell>
          <cell r="G1406">
            <v>43889</v>
          </cell>
          <cell r="H1406">
            <v>262</v>
          </cell>
          <cell r="I1406">
            <v>1399</v>
          </cell>
          <cell r="J1406">
            <v>426.69499999999999</v>
          </cell>
          <cell r="K1406">
            <v>2</v>
          </cell>
          <cell r="L1406">
            <v>1</v>
          </cell>
          <cell r="M1406" t="str">
            <v>CE12 CAEN</v>
          </cell>
          <cell r="N1406" t="str">
            <v>Aucune - Livraison Directe par CP</v>
          </cell>
          <cell r="O1406" t="str">
            <v>AH0000034420</v>
          </cell>
          <cell r="P1406" t="str">
            <v>AH0000034421</v>
          </cell>
          <cell r="Q1406" t="str">
            <v>AH0000034422</v>
          </cell>
        </row>
        <row r="1407">
          <cell r="A1407" t="str">
            <v>CORBAS</v>
          </cell>
          <cell r="B1407" t="str">
            <v>NORD</v>
          </cell>
          <cell r="C1407" t="str">
            <v>044</v>
          </cell>
          <cell r="D1407" t="str">
            <v>044</v>
          </cell>
          <cell r="E1407" t="str">
            <v>LE HAVRE</v>
          </cell>
          <cell r="F1407" t="str">
            <v>0FEC 0FEC S10_SFR_Type2</v>
          </cell>
          <cell r="G1407">
            <v>43887</v>
          </cell>
          <cell r="H1407">
            <v>1</v>
          </cell>
          <cell r="I1407">
            <v>274</v>
          </cell>
          <cell r="J1407">
            <v>2.5207999999999999</v>
          </cell>
          <cell r="K1407">
            <v>1</v>
          </cell>
          <cell r="L1407">
            <v>0</v>
          </cell>
          <cell r="M1407" t="str">
            <v>CE12 CAEN</v>
          </cell>
          <cell r="N1407" t="str">
            <v>Aucune - Livraison Directe par CP</v>
          </cell>
          <cell r="O1407" t="str">
            <v>KS0000010102</v>
          </cell>
        </row>
        <row r="1408">
          <cell r="A1408" t="str">
            <v>CORBAS</v>
          </cell>
          <cell r="B1408" t="str">
            <v>NORD</v>
          </cell>
          <cell r="C1408" t="str">
            <v>044</v>
          </cell>
          <cell r="D1408" t="str">
            <v>044</v>
          </cell>
          <cell r="E1408" t="str">
            <v>LE HAVRE</v>
          </cell>
          <cell r="F1408" t="str">
            <v>0FGD 0FGD S10_SFR_Type2</v>
          </cell>
          <cell r="G1408">
            <v>43887</v>
          </cell>
          <cell r="H1408">
            <v>1</v>
          </cell>
          <cell r="I1408">
            <v>264</v>
          </cell>
          <cell r="J1408">
            <v>2.4552</v>
          </cell>
          <cell r="K1408">
            <v>1</v>
          </cell>
          <cell r="L1408">
            <v>0</v>
          </cell>
          <cell r="M1408" t="str">
            <v>CE12 CAEN</v>
          </cell>
          <cell r="N1408" t="str">
            <v>Aucune - Livraison Directe par CP</v>
          </cell>
          <cell r="O1408" t="str">
            <v>KS0000010102</v>
          </cell>
        </row>
        <row r="1409">
          <cell r="A1409" t="str">
            <v>CORBAS</v>
          </cell>
          <cell r="B1409" t="str">
            <v>NORD</v>
          </cell>
          <cell r="C1409" t="str">
            <v>044</v>
          </cell>
          <cell r="D1409" t="str">
            <v>044</v>
          </cell>
          <cell r="E1409" t="str">
            <v>LE HAVRE</v>
          </cell>
          <cell r="F1409" t="str">
            <v>0FK8 0FK8 S10_SFR_Type2</v>
          </cell>
          <cell r="G1409">
            <v>43887</v>
          </cell>
          <cell r="H1409">
            <v>1</v>
          </cell>
          <cell r="I1409">
            <v>180</v>
          </cell>
          <cell r="J1409">
            <v>1.746</v>
          </cell>
          <cell r="K1409">
            <v>1</v>
          </cell>
          <cell r="L1409">
            <v>0</v>
          </cell>
          <cell r="M1409" t="str">
            <v>CE12 CAEN</v>
          </cell>
          <cell r="N1409" t="str">
            <v>Aucune - Livraison Directe par CP</v>
          </cell>
          <cell r="O1409" t="str">
            <v>KS0000010102</v>
          </cell>
        </row>
        <row r="1410">
          <cell r="A1410" t="str">
            <v>ARTENAY</v>
          </cell>
          <cell r="B1410" t="str">
            <v>NORD</v>
          </cell>
          <cell r="C1410" t="str">
            <v>114</v>
          </cell>
          <cell r="D1410" t="str">
            <v>114</v>
          </cell>
          <cell r="E1410" t="str">
            <v>VILLERS ST LEU</v>
          </cell>
          <cell r="F1410" t="str">
            <v>0EBF 0EBF 192500 HOME SHOPPING M6 BOUTIQUE FEVRIER 2020</v>
          </cell>
          <cell r="G1410">
            <v>43889</v>
          </cell>
          <cell r="H1410">
            <v>21</v>
          </cell>
          <cell r="I1410">
            <v>483</v>
          </cell>
          <cell r="J1410">
            <v>38.64</v>
          </cell>
          <cell r="K1410">
            <v>0</v>
          </cell>
          <cell r="L1410">
            <v>1</v>
          </cell>
          <cell r="M1410" t="str">
            <v>CE15 TREMBLAY</v>
          </cell>
          <cell r="N1410" t="str">
            <v>A livrer de ADX 189 - BEAUVAIS vers 114 - VILLERS ST LEU</v>
          </cell>
          <cell r="O1410" t="str">
            <v>AH0000034941</v>
          </cell>
        </row>
        <row r="1411">
          <cell r="A1411" t="str">
            <v>ARTENAY</v>
          </cell>
          <cell r="B1411" t="str">
            <v>NORD</v>
          </cell>
          <cell r="C1411" t="str">
            <v>114</v>
          </cell>
          <cell r="D1411" t="str">
            <v>114</v>
          </cell>
          <cell r="E1411" t="str">
            <v>VILLERS ST LEU</v>
          </cell>
          <cell r="F1411" t="str">
            <v>0F79 0F79 DESBOUIS GRESIL 70132081</v>
          </cell>
          <cell r="G1411">
            <v>43889</v>
          </cell>
          <cell r="H1411">
            <v>8</v>
          </cell>
          <cell r="I1411">
            <v>205</v>
          </cell>
          <cell r="J1411">
            <v>15.58</v>
          </cell>
          <cell r="K1411">
            <v>0</v>
          </cell>
          <cell r="L1411">
            <v>1</v>
          </cell>
          <cell r="M1411" t="str">
            <v>CE15 TREMBLAY</v>
          </cell>
          <cell r="N1411" t="str">
            <v>A livrer de ADX 189 - BEAUVAIS vers 114 - VILLERS ST LEU</v>
          </cell>
          <cell r="O1411" t="str">
            <v>AH0000034941</v>
          </cell>
        </row>
        <row r="1412">
          <cell r="A1412" t="str">
            <v>ARTENAY</v>
          </cell>
          <cell r="B1412" t="str">
            <v>NORD</v>
          </cell>
          <cell r="C1412" t="str">
            <v>114</v>
          </cell>
          <cell r="D1412" t="str">
            <v>114</v>
          </cell>
          <cell r="E1412" t="str">
            <v>VILLERS ST LEU</v>
          </cell>
          <cell r="F1412" t="str">
            <v>0F7B 0F7B DESBOUIS GRESIL_LOT1_70132091</v>
          </cell>
          <cell r="G1412">
            <v>43889</v>
          </cell>
          <cell r="H1412">
            <v>2</v>
          </cell>
          <cell r="I1412">
            <v>65</v>
          </cell>
          <cell r="J1412">
            <v>4.9400000000000004</v>
          </cell>
          <cell r="K1412">
            <v>0</v>
          </cell>
          <cell r="L1412">
            <v>1</v>
          </cell>
          <cell r="M1412" t="str">
            <v>CE15 TREMBLAY</v>
          </cell>
          <cell r="N1412" t="str">
            <v>A livrer de ADX 189 - BEAUVAIS vers 114 - VILLERS ST LEU</v>
          </cell>
          <cell r="O1412" t="str">
            <v>AH0000034941</v>
          </cell>
        </row>
        <row r="1413">
          <cell r="A1413" t="str">
            <v>ARTENAY</v>
          </cell>
          <cell r="B1413" t="str">
            <v>NORD</v>
          </cell>
          <cell r="C1413" t="str">
            <v>114</v>
          </cell>
          <cell r="D1413" t="str">
            <v>114</v>
          </cell>
          <cell r="E1413" t="str">
            <v>VILLERS ST LEU</v>
          </cell>
          <cell r="F1413" t="str">
            <v>0F7C 0F7C DESBOUIS GRESIL_LOT2_70132091</v>
          </cell>
          <cell r="G1413">
            <v>43889</v>
          </cell>
          <cell r="H1413">
            <v>5</v>
          </cell>
          <cell r="I1413">
            <v>162</v>
          </cell>
          <cell r="J1413">
            <v>10.853999999999999</v>
          </cell>
          <cell r="K1413">
            <v>0</v>
          </cell>
          <cell r="L1413">
            <v>1</v>
          </cell>
          <cell r="M1413" t="str">
            <v>CE15 TREMBLAY</v>
          </cell>
          <cell r="N1413" t="str">
            <v>A livrer de ADX 189 - BEAUVAIS vers 114 - VILLERS ST LEU</v>
          </cell>
          <cell r="O1413" t="str">
            <v>AH0000034941</v>
          </cell>
        </row>
        <row r="1414">
          <cell r="A1414" t="str">
            <v>ARTENAY</v>
          </cell>
          <cell r="B1414" t="str">
            <v>NORD</v>
          </cell>
          <cell r="C1414" t="str">
            <v>114</v>
          </cell>
          <cell r="D1414" t="str">
            <v>114</v>
          </cell>
          <cell r="E1414" t="str">
            <v>VILLERS ST LEU</v>
          </cell>
          <cell r="F1414" t="str">
            <v>0F7D 0F7D DESBOUIS GRESIL 70132107</v>
          </cell>
          <cell r="G1414">
            <v>43889</v>
          </cell>
          <cell r="H1414">
            <v>8</v>
          </cell>
          <cell r="I1414">
            <v>209</v>
          </cell>
          <cell r="J1414">
            <v>15.884</v>
          </cell>
          <cell r="K1414">
            <v>0</v>
          </cell>
          <cell r="L1414">
            <v>1</v>
          </cell>
          <cell r="M1414" t="str">
            <v>CE15 TREMBLAY</v>
          </cell>
          <cell r="N1414" t="str">
            <v>A livrer de ADX 189 - BEAUVAIS vers 114 - VILLERS ST LEU</v>
          </cell>
          <cell r="O1414" t="str">
            <v>AH0000034941</v>
          </cell>
        </row>
        <row r="1415">
          <cell r="A1415" t="str">
            <v>ARTENAY</v>
          </cell>
          <cell r="B1415" t="str">
            <v>NORD</v>
          </cell>
          <cell r="C1415" t="str">
            <v>114</v>
          </cell>
          <cell r="D1415" t="str">
            <v>114</v>
          </cell>
          <cell r="E1415" t="str">
            <v>VILLERS ST LEU</v>
          </cell>
          <cell r="F1415" t="str">
            <v>0FER 0FER 56146 ATELIER REUNIS</v>
          </cell>
          <cell r="G1415">
            <v>43888</v>
          </cell>
          <cell r="H1415">
            <v>6</v>
          </cell>
          <cell r="I1415">
            <v>228</v>
          </cell>
          <cell r="J1415">
            <v>14.364000000000001</v>
          </cell>
          <cell r="K1415">
            <v>2</v>
          </cell>
          <cell r="L1415">
            <v>0</v>
          </cell>
          <cell r="M1415" t="str">
            <v>CE15 TREMBLAY</v>
          </cell>
          <cell r="N1415" t="str">
            <v>A livrer de ADX 189 - BEAUVAIS vers 114 - VILLERS ST LEU</v>
          </cell>
          <cell r="O1415" t="str">
            <v>AH0000035171</v>
          </cell>
          <cell r="P1415" t="str">
            <v>AH0000035172</v>
          </cell>
        </row>
        <row r="1416">
          <cell r="A1416" t="str">
            <v>ARTENAY</v>
          </cell>
          <cell r="B1416" t="str">
            <v>NORD</v>
          </cell>
          <cell r="C1416" t="str">
            <v>114</v>
          </cell>
          <cell r="D1416" t="str">
            <v>114</v>
          </cell>
          <cell r="E1416" t="str">
            <v>VILLERS ST LEU</v>
          </cell>
          <cell r="F1416" t="str">
            <v>0FHP 0FHP ENGIE-S_D6_D_Q</v>
          </cell>
          <cell r="G1416">
            <v>43888</v>
          </cell>
          <cell r="H1416">
            <v>1</v>
          </cell>
          <cell r="I1416">
            <v>31</v>
          </cell>
          <cell r="J1416">
            <v>0.45879999999999999</v>
          </cell>
          <cell r="K1416">
            <v>2</v>
          </cell>
          <cell r="L1416">
            <v>0</v>
          </cell>
          <cell r="M1416" t="str">
            <v>CE15 TREMBLAY</v>
          </cell>
          <cell r="N1416" t="str">
            <v>A livrer de ADX 189 - BEAUVAIS vers 114 - VILLERS ST LEU</v>
          </cell>
          <cell r="O1416" t="str">
            <v>AH0000035171</v>
          </cell>
          <cell r="P1416" t="str">
            <v>AH0000035172</v>
          </cell>
        </row>
        <row r="1417">
          <cell r="A1417" t="str">
            <v>ARTENAY</v>
          </cell>
          <cell r="B1417" t="str">
            <v>NORD</v>
          </cell>
          <cell r="C1417" t="str">
            <v>114</v>
          </cell>
          <cell r="D1417" t="str">
            <v>114</v>
          </cell>
          <cell r="E1417" t="str">
            <v>VILLERS ST LEU</v>
          </cell>
          <cell r="F1417" t="str">
            <v>0F53 0F53 ALINEA</v>
          </cell>
          <cell r="G1417">
            <v>43889</v>
          </cell>
          <cell r="H1417">
            <v>238</v>
          </cell>
          <cell r="I1417">
            <v>1639</v>
          </cell>
          <cell r="J1417">
            <v>499.89499999999998</v>
          </cell>
          <cell r="K1417">
            <v>0</v>
          </cell>
          <cell r="L1417">
            <v>3</v>
          </cell>
          <cell r="M1417" t="str">
            <v>CE15 TREMBLAY</v>
          </cell>
          <cell r="N1417" t="str">
            <v>A livrer de ADX 189 - BEAUVAIS vers 114 - VILLERS ST LEU</v>
          </cell>
          <cell r="O1417" t="str">
            <v>AH0000034570</v>
          </cell>
          <cell r="P1417" t="str">
            <v>AH0000034571</v>
          </cell>
          <cell r="Q1417" t="str">
            <v>AH0000034572</v>
          </cell>
        </row>
        <row r="1418">
          <cell r="A1418" t="str">
            <v>ARTENAY</v>
          </cell>
          <cell r="B1418" t="str">
            <v>NORD</v>
          </cell>
          <cell r="C1418" t="str">
            <v>114</v>
          </cell>
          <cell r="D1418" t="str">
            <v>114</v>
          </cell>
          <cell r="E1418" t="str">
            <v>VILLERS ST LEU</v>
          </cell>
          <cell r="F1418" t="str">
            <v>0F53 0F53 ALINEA</v>
          </cell>
          <cell r="G1418">
            <v>43889</v>
          </cell>
          <cell r="H1418">
            <v>91</v>
          </cell>
          <cell r="I1418">
            <v>637</v>
          </cell>
          <cell r="J1418">
            <v>194.285</v>
          </cell>
          <cell r="K1418">
            <v>0</v>
          </cell>
          <cell r="L1418">
            <v>3</v>
          </cell>
          <cell r="M1418" t="str">
            <v>CE15 TREMBLAY</v>
          </cell>
          <cell r="N1418" t="str">
            <v>A livrer de ADX 189 - BEAUVAIS vers 114 - VILLERS ST LEU</v>
          </cell>
          <cell r="O1418" t="str">
            <v>AH0000034570</v>
          </cell>
          <cell r="P1418" t="str">
            <v>AH0000034571</v>
          </cell>
          <cell r="Q1418" t="str">
            <v>AH0000034572</v>
          </cell>
        </row>
        <row r="1419">
          <cell r="A1419" t="str">
            <v>ARTENAY</v>
          </cell>
          <cell r="B1419" t="str">
            <v>NORD</v>
          </cell>
          <cell r="C1419" t="str">
            <v>114</v>
          </cell>
          <cell r="D1419" t="str">
            <v>114</v>
          </cell>
          <cell r="E1419" t="str">
            <v>VILLERS ST LEU</v>
          </cell>
          <cell r="F1419" t="str">
            <v>0F53 0F53 ALINEA</v>
          </cell>
          <cell r="G1419">
            <v>43889</v>
          </cell>
          <cell r="H1419">
            <v>131</v>
          </cell>
          <cell r="I1419">
            <v>941</v>
          </cell>
          <cell r="J1419">
            <v>287.005</v>
          </cell>
          <cell r="K1419">
            <v>0</v>
          </cell>
          <cell r="L1419">
            <v>3</v>
          </cell>
          <cell r="M1419" t="str">
            <v>CE15 TREMBLAY</v>
          </cell>
          <cell r="N1419" t="str">
            <v>A livrer de ADX 189 - BEAUVAIS vers 114 - VILLERS ST LEU</v>
          </cell>
          <cell r="O1419" t="str">
            <v>AH0000034570</v>
          </cell>
          <cell r="P1419" t="str">
            <v>AH0000034571</v>
          </cell>
          <cell r="Q1419" t="str">
            <v>AH0000034572</v>
          </cell>
        </row>
        <row r="1420">
          <cell r="A1420" t="str">
            <v>CORBAS</v>
          </cell>
          <cell r="B1420" t="str">
            <v>NORD</v>
          </cell>
          <cell r="C1420" t="str">
            <v>114</v>
          </cell>
          <cell r="D1420" t="str">
            <v>114</v>
          </cell>
          <cell r="E1420" t="str">
            <v>VILLERS ST LEU</v>
          </cell>
          <cell r="F1420" t="str">
            <v>0FEC 0FEC S10_SFR_Type2</v>
          </cell>
          <cell r="G1420">
            <v>43887</v>
          </cell>
          <cell r="H1420">
            <v>1</v>
          </cell>
          <cell r="I1420">
            <v>302</v>
          </cell>
          <cell r="J1420">
            <v>2.7784</v>
          </cell>
          <cell r="K1420">
            <v>1</v>
          </cell>
          <cell r="L1420">
            <v>0</v>
          </cell>
          <cell r="M1420" t="str">
            <v>CE15 TREMBLAY</v>
          </cell>
          <cell r="N1420" t="str">
            <v>A livrer de ADX 189 - BEAUVAIS vers 114 - VILLERS ST LEU</v>
          </cell>
          <cell r="O1420" t="str">
            <v>KS0000010130</v>
          </cell>
        </row>
        <row r="1421">
          <cell r="A1421" t="str">
            <v>CORBAS</v>
          </cell>
          <cell r="B1421" t="str">
            <v>NORD</v>
          </cell>
          <cell r="C1421" t="str">
            <v>114</v>
          </cell>
          <cell r="D1421" t="str">
            <v>114</v>
          </cell>
          <cell r="E1421" t="str">
            <v>VILLERS ST LEU</v>
          </cell>
          <cell r="F1421" t="str">
            <v>0FGD 0FGD S10_SFR_Type2</v>
          </cell>
          <cell r="G1421">
            <v>43887</v>
          </cell>
          <cell r="H1421">
            <v>1</v>
          </cell>
          <cell r="I1421">
            <v>257</v>
          </cell>
          <cell r="J1421">
            <v>2.3900999999999999</v>
          </cell>
          <cell r="K1421">
            <v>1</v>
          </cell>
          <cell r="L1421">
            <v>0</v>
          </cell>
          <cell r="M1421" t="str">
            <v>CE15 TREMBLAY</v>
          </cell>
          <cell r="N1421" t="str">
            <v>A livrer de ADX 189 - BEAUVAIS vers 114 - VILLERS ST LEU</v>
          </cell>
          <cell r="O1421" t="str">
            <v>KS0000010130</v>
          </cell>
        </row>
        <row r="1422">
          <cell r="A1422" t="str">
            <v>CORBAS</v>
          </cell>
          <cell r="B1422" t="str">
            <v>NORD</v>
          </cell>
          <cell r="C1422" t="str">
            <v>114</v>
          </cell>
          <cell r="D1422" t="str">
            <v>114</v>
          </cell>
          <cell r="E1422" t="str">
            <v>VILLERS ST LEU</v>
          </cell>
          <cell r="F1422" t="str">
            <v>0FK8 0FK8 S10_SFR_Type2</v>
          </cell>
          <cell r="G1422">
            <v>43887</v>
          </cell>
          <cell r="H1422">
            <v>1</v>
          </cell>
          <cell r="I1422">
            <v>177</v>
          </cell>
          <cell r="J1422">
            <v>1.7169000000000001</v>
          </cell>
          <cell r="K1422">
            <v>1</v>
          </cell>
          <cell r="L1422">
            <v>0</v>
          </cell>
          <cell r="M1422" t="str">
            <v>CE15 TREMBLAY</v>
          </cell>
          <cell r="N1422" t="str">
            <v>A livrer de ADX 189 - BEAUVAIS vers 114 - VILLERS ST LEU</v>
          </cell>
          <cell r="O1422" t="str">
            <v>KS0000010130</v>
          </cell>
        </row>
        <row r="1423">
          <cell r="A1423" t="str">
            <v>ARTENAY</v>
          </cell>
          <cell r="B1423" t="str">
            <v>NORD</v>
          </cell>
          <cell r="C1423" t="str">
            <v>114</v>
          </cell>
          <cell r="D1423" t="str">
            <v>189</v>
          </cell>
          <cell r="E1423" t="str">
            <v>BEAUVAIS</v>
          </cell>
          <cell r="F1423" t="str">
            <v>0EBF 0EBF 192500 HOME SHOPPING M6 BOUTIQUE FEVRIER 2020</v>
          </cell>
          <cell r="G1423">
            <v>43889</v>
          </cell>
          <cell r="H1423">
            <v>14</v>
          </cell>
          <cell r="I1423">
            <v>405</v>
          </cell>
          <cell r="J1423">
            <v>32.4</v>
          </cell>
          <cell r="K1423">
            <v>0</v>
          </cell>
          <cell r="L1423">
            <v>1</v>
          </cell>
          <cell r="M1423" t="str">
            <v>CE15 TREMBLAY</v>
          </cell>
          <cell r="N1423" t="str">
            <v>Aucune - Livraison Directe par CP</v>
          </cell>
          <cell r="O1423" t="str">
            <v>AH0000034950</v>
          </cell>
        </row>
        <row r="1424">
          <cell r="A1424" t="str">
            <v>ARTENAY</v>
          </cell>
          <cell r="B1424" t="str">
            <v>NORD</v>
          </cell>
          <cell r="C1424" t="str">
            <v>114</v>
          </cell>
          <cell r="D1424" t="str">
            <v>189</v>
          </cell>
          <cell r="E1424" t="str">
            <v>BEAUVAIS</v>
          </cell>
          <cell r="F1424" t="str">
            <v>0F79 0F79 DESBOUIS GRESIL 70132081</v>
          </cell>
          <cell r="G1424">
            <v>43889</v>
          </cell>
          <cell r="H1424">
            <v>3</v>
          </cell>
          <cell r="I1424">
            <v>77</v>
          </cell>
          <cell r="J1424">
            <v>5.8520000000000003</v>
          </cell>
          <cell r="K1424">
            <v>0</v>
          </cell>
          <cell r="L1424">
            <v>1</v>
          </cell>
          <cell r="M1424" t="str">
            <v>CE15 TREMBLAY</v>
          </cell>
          <cell r="N1424" t="str">
            <v>Aucune - Livraison Directe par CP</v>
          </cell>
          <cell r="O1424" t="str">
            <v>AH0000034950</v>
          </cell>
        </row>
        <row r="1425">
          <cell r="A1425" t="str">
            <v>ARTENAY</v>
          </cell>
          <cell r="B1425" t="str">
            <v>NORD</v>
          </cell>
          <cell r="C1425" t="str">
            <v>114</v>
          </cell>
          <cell r="D1425" t="str">
            <v>189</v>
          </cell>
          <cell r="E1425" t="str">
            <v>BEAUVAIS</v>
          </cell>
          <cell r="F1425" t="str">
            <v>0F7B 0F7B DESBOUIS GRESIL_LOT1_70132091</v>
          </cell>
          <cell r="G1425">
            <v>43889</v>
          </cell>
          <cell r="H1425">
            <v>1</v>
          </cell>
          <cell r="I1425">
            <v>28</v>
          </cell>
          <cell r="J1425">
            <v>2.1280000000000001</v>
          </cell>
          <cell r="K1425">
            <v>0</v>
          </cell>
          <cell r="L1425">
            <v>1</v>
          </cell>
          <cell r="M1425" t="str">
            <v>CE15 TREMBLAY</v>
          </cell>
          <cell r="N1425" t="str">
            <v>Aucune - Livraison Directe par CP</v>
          </cell>
          <cell r="O1425" t="str">
            <v>AH0000034950</v>
          </cell>
        </row>
        <row r="1426">
          <cell r="A1426" t="str">
            <v>ARTENAY</v>
          </cell>
          <cell r="B1426" t="str">
            <v>NORD</v>
          </cell>
          <cell r="C1426" t="str">
            <v>114</v>
          </cell>
          <cell r="D1426" t="str">
            <v>189</v>
          </cell>
          <cell r="E1426" t="str">
            <v>BEAUVAIS</v>
          </cell>
          <cell r="F1426" t="str">
            <v>0F7C 0F7C DESBOUIS GRESIL_LOT2_70132091</v>
          </cell>
          <cell r="G1426">
            <v>43889</v>
          </cell>
          <cell r="H1426">
            <v>3</v>
          </cell>
          <cell r="I1426">
            <v>61</v>
          </cell>
          <cell r="J1426">
            <v>4.0869999999999997</v>
          </cell>
          <cell r="K1426">
            <v>0</v>
          </cell>
          <cell r="L1426">
            <v>1</v>
          </cell>
          <cell r="M1426" t="str">
            <v>CE15 TREMBLAY</v>
          </cell>
          <cell r="N1426" t="str">
            <v>Aucune - Livraison Directe par CP</v>
          </cell>
          <cell r="O1426" t="str">
            <v>AH0000034950</v>
          </cell>
        </row>
        <row r="1427">
          <cell r="A1427" t="str">
            <v>ARTENAY</v>
          </cell>
          <cell r="B1427" t="str">
            <v>NORD</v>
          </cell>
          <cell r="C1427" t="str">
            <v>114</v>
          </cell>
          <cell r="D1427" t="str">
            <v>189</v>
          </cell>
          <cell r="E1427" t="str">
            <v>BEAUVAIS</v>
          </cell>
          <cell r="F1427" t="str">
            <v>0F7D 0F7D DESBOUIS GRESIL 70132107</v>
          </cell>
          <cell r="G1427">
            <v>43889</v>
          </cell>
          <cell r="H1427">
            <v>4</v>
          </cell>
          <cell r="I1427">
            <v>69</v>
          </cell>
          <cell r="J1427">
            <v>5.2439999999999998</v>
          </cell>
          <cell r="K1427">
            <v>0</v>
          </cell>
          <cell r="L1427">
            <v>1</v>
          </cell>
          <cell r="M1427" t="str">
            <v>CE15 TREMBLAY</v>
          </cell>
          <cell r="N1427" t="str">
            <v>Aucune - Livraison Directe par CP</v>
          </cell>
          <cell r="O1427" t="str">
            <v>AH0000034950</v>
          </cell>
        </row>
        <row r="1428">
          <cell r="A1428" t="str">
            <v>ARTENAY</v>
          </cell>
          <cell r="B1428" t="str">
            <v>NORD</v>
          </cell>
          <cell r="C1428" t="str">
            <v>114</v>
          </cell>
          <cell r="D1428" t="str">
            <v>189</v>
          </cell>
          <cell r="E1428" t="str">
            <v>BEAUVAIS</v>
          </cell>
          <cell r="F1428" t="str">
            <v>0FER 0FER 56146 ATELIER REUNIS</v>
          </cell>
          <cell r="G1428">
            <v>43888</v>
          </cell>
          <cell r="H1428">
            <v>5</v>
          </cell>
          <cell r="I1428">
            <v>206</v>
          </cell>
          <cell r="J1428">
            <v>12.978</v>
          </cell>
          <cell r="K1428">
            <v>2</v>
          </cell>
          <cell r="L1428">
            <v>0</v>
          </cell>
          <cell r="M1428" t="str">
            <v>CE15 TREMBLAY</v>
          </cell>
          <cell r="N1428" t="str">
            <v>Aucune - Livraison Directe par CP</v>
          </cell>
          <cell r="O1428" t="str">
            <v>AH0000035171</v>
          </cell>
          <cell r="P1428" t="str">
            <v>AH0000035172</v>
          </cell>
        </row>
        <row r="1429">
          <cell r="A1429" t="str">
            <v>ARTENAY</v>
          </cell>
          <cell r="B1429" t="str">
            <v>NORD</v>
          </cell>
          <cell r="C1429" t="str">
            <v>114</v>
          </cell>
          <cell r="D1429" t="str">
            <v>189</v>
          </cell>
          <cell r="E1429" t="str">
            <v>BEAUVAIS</v>
          </cell>
          <cell r="F1429" t="str">
            <v>0FHP 0FHP ENGIE-S_D6_D_Q</v>
          </cell>
          <cell r="G1429">
            <v>43888</v>
          </cell>
          <cell r="H1429">
            <v>1</v>
          </cell>
          <cell r="I1429">
            <v>43</v>
          </cell>
          <cell r="J1429">
            <v>0.63639999999999997</v>
          </cell>
          <cell r="K1429">
            <v>2</v>
          </cell>
          <cell r="L1429">
            <v>0</v>
          </cell>
          <cell r="M1429" t="str">
            <v>CE15 TREMBLAY</v>
          </cell>
          <cell r="N1429" t="str">
            <v>Aucune - Livraison Directe par CP</v>
          </cell>
          <cell r="O1429" t="str">
            <v>AH0000035171</v>
          </cell>
          <cell r="P1429" t="str">
            <v>AH0000035172</v>
          </cell>
        </row>
        <row r="1430">
          <cell r="A1430" t="str">
            <v>ARTENAY</v>
          </cell>
          <cell r="B1430" t="str">
            <v>NORD</v>
          </cell>
          <cell r="C1430" t="str">
            <v>114</v>
          </cell>
          <cell r="D1430" t="str">
            <v>189</v>
          </cell>
          <cell r="E1430" t="str">
            <v>BEAUVAIS</v>
          </cell>
          <cell r="F1430" t="str">
            <v>0F53 0F53 ALINEA</v>
          </cell>
          <cell r="G1430">
            <v>43889</v>
          </cell>
          <cell r="H1430">
            <v>179</v>
          </cell>
          <cell r="I1430">
            <v>1225</v>
          </cell>
          <cell r="J1430">
            <v>373.625</v>
          </cell>
          <cell r="K1430">
            <v>0</v>
          </cell>
          <cell r="L1430">
            <v>3</v>
          </cell>
          <cell r="M1430" t="str">
            <v>CE15 TREMBLAY</v>
          </cell>
          <cell r="N1430" t="str">
            <v>Aucune - Livraison Directe par CP</v>
          </cell>
          <cell r="O1430" t="str">
            <v>AH0000034581</v>
          </cell>
          <cell r="P1430" t="str">
            <v>AH0000034582</v>
          </cell>
          <cell r="Q1430" t="str">
            <v>AH0000034583</v>
          </cell>
        </row>
        <row r="1431">
          <cell r="A1431" t="str">
            <v>ARTENAY</v>
          </cell>
          <cell r="B1431" t="str">
            <v>NORD</v>
          </cell>
          <cell r="C1431" t="str">
            <v>114</v>
          </cell>
          <cell r="D1431" t="str">
            <v>189</v>
          </cell>
          <cell r="E1431" t="str">
            <v>BEAUVAIS</v>
          </cell>
          <cell r="F1431" t="str">
            <v>0F53 0F53 ALINEA</v>
          </cell>
          <cell r="G1431">
            <v>43889</v>
          </cell>
          <cell r="H1431">
            <v>95</v>
          </cell>
          <cell r="I1431">
            <v>692</v>
          </cell>
          <cell r="J1431">
            <v>211.06</v>
          </cell>
          <cell r="K1431">
            <v>0</v>
          </cell>
          <cell r="L1431">
            <v>3</v>
          </cell>
          <cell r="M1431" t="str">
            <v>CE15 TREMBLAY</v>
          </cell>
          <cell r="N1431" t="str">
            <v>Aucune - Livraison Directe par CP</v>
          </cell>
          <cell r="O1431" t="str">
            <v>AH0000034581</v>
          </cell>
          <cell r="P1431" t="str">
            <v>AH0000034582</v>
          </cell>
          <cell r="Q1431" t="str">
            <v>AH0000034583</v>
          </cell>
        </row>
        <row r="1432">
          <cell r="A1432" t="str">
            <v>ARTENAY</v>
          </cell>
          <cell r="B1432" t="str">
            <v>NORD</v>
          </cell>
          <cell r="C1432" t="str">
            <v>114</v>
          </cell>
          <cell r="D1432" t="str">
            <v>189</v>
          </cell>
          <cell r="E1432" t="str">
            <v>BEAUVAIS</v>
          </cell>
          <cell r="F1432" t="str">
            <v>0F53 0F53 ALINEA</v>
          </cell>
          <cell r="G1432">
            <v>43889</v>
          </cell>
          <cell r="H1432">
            <v>245</v>
          </cell>
          <cell r="I1432">
            <v>1637</v>
          </cell>
          <cell r="J1432">
            <v>499.28500000000003</v>
          </cell>
          <cell r="K1432">
            <v>0</v>
          </cell>
          <cell r="L1432">
            <v>3</v>
          </cell>
          <cell r="M1432" t="str">
            <v>CE15 TREMBLAY</v>
          </cell>
          <cell r="N1432" t="str">
            <v>Aucune - Livraison Directe par CP</v>
          </cell>
          <cell r="O1432" t="str">
            <v>AH0000034581</v>
          </cell>
          <cell r="P1432" t="str">
            <v>AH0000034582</v>
          </cell>
          <cell r="Q1432" t="str">
            <v>AH0000034583</v>
          </cell>
        </row>
        <row r="1433">
          <cell r="A1433" t="str">
            <v>CORBAS</v>
          </cell>
          <cell r="B1433" t="str">
            <v>NORD</v>
          </cell>
          <cell r="C1433" t="str">
            <v>114</v>
          </cell>
          <cell r="D1433" t="str">
            <v>189</v>
          </cell>
          <cell r="E1433" t="str">
            <v>BEAUVAIS</v>
          </cell>
          <cell r="F1433" t="str">
            <v>0FEC 0FEC S10_SFR_Type2</v>
          </cell>
          <cell r="G1433">
            <v>43887</v>
          </cell>
          <cell r="H1433">
            <v>1</v>
          </cell>
          <cell r="I1433">
            <v>322</v>
          </cell>
          <cell r="J1433">
            <v>2.9624000000000001</v>
          </cell>
          <cell r="K1433">
            <v>1</v>
          </cell>
          <cell r="L1433">
            <v>0</v>
          </cell>
          <cell r="M1433" t="str">
            <v>CE15 TREMBLAY</v>
          </cell>
          <cell r="N1433" t="str">
            <v>Aucune - Livraison Directe par CP</v>
          </cell>
          <cell r="O1433" t="str">
            <v>KS0000010130</v>
          </cell>
        </row>
        <row r="1434">
          <cell r="A1434" t="str">
            <v>CORBAS</v>
          </cell>
          <cell r="B1434" t="str">
            <v>NORD</v>
          </cell>
          <cell r="C1434" t="str">
            <v>114</v>
          </cell>
          <cell r="D1434" t="str">
            <v>189</v>
          </cell>
          <cell r="E1434" t="str">
            <v>BEAUVAIS</v>
          </cell>
          <cell r="F1434" t="str">
            <v>0FGD 0FGD S10_SFR_Type2</v>
          </cell>
          <cell r="G1434">
            <v>43887</v>
          </cell>
          <cell r="H1434">
            <v>1</v>
          </cell>
          <cell r="I1434">
            <v>274</v>
          </cell>
          <cell r="J1434">
            <v>2.5482</v>
          </cell>
          <cell r="K1434">
            <v>1</v>
          </cell>
          <cell r="L1434">
            <v>0</v>
          </cell>
          <cell r="M1434" t="str">
            <v>CE15 TREMBLAY</v>
          </cell>
          <cell r="N1434" t="str">
            <v>Aucune - Livraison Directe par CP</v>
          </cell>
          <cell r="O1434" t="str">
            <v>KS0000010130</v>
          </cell>
        </row>
        <row r="1435">
          <cell r="A1435" t="str">
            <v>CORBAS</v>
          </cell>
          <cell r="B1435" t="str">
            <v>NORD</v>
          </cell>
          <cell r="C1435" t="str">
            <v>114</v>
          </cell>
          <cell r="D1435" t="str">
            <v>189</v>
          </cell>
          <cell r="E1435" t="str">
            <v>BEAUVAIS</v>
          </cell>
          <cell r="F1435" t="str">
            <v>0FK8 0FK8 S10_SFR_Type2</v>
          </cell>
          <cell r="G1435">
            <v>43887</v>
          </cell>
          <cell r="H1435">
            <v>1</v>
          </cell>
          <cell r="I1435">
            <v>142</v>
          </cell>
          <cell r="J1435">
            <v>1.3774</v>
          </cell>
          <cell r="K1435">
            <v>1</v>
          </cell>
          <cell r="L1435">
            <v>0</v>
          </cell>
          <cell r="M1435" t="str">
            <v>CE15 TREMBLAY</v>
          </cell>
          <cell r="N1435" t="str">
            <v>Aucune - Livraison Directe par CP</v>
          </cell>
          <cell r="O1435" t="str">
            <v>KS0000010130</v>
          </cell>
        </row>
        <row r="1436">
          <cell r="A1436" t="str">
            <v>ARTENAY</v>
          </cell>
          <cell r="B1436" t="str">
            <v>NORD</v>
          </cell>
          <cell r="C1436" t="str">
            <v>129</v>
          </cell>
          <cell r="D1436" t="str">
            <v>129</v>
          </cell>
          <cell r="E1436" t="str">
            <v>COMPIEGNE</v>
          </cell>
          <cell r="F1436" t="str">
            <v>0F53 0F53 ALINEA</v>
          </cell>
          <cell r="G1436">
            <v>43883</v>
          </cell>
          <cell r="H1436">
            <v>163</v>
          </cell>
          <cell r="I1436">
            <v>771</v>
          </cell>
          <cell r="J1436">
            <v>235.155</v>
          </cell>
          <cell r="K1436">
            <v>0</v>
          </cell>
          <cell r="L1436">
            <v>1</v>
          </cell>
          <cell r="M1436" t="str">
            <v>CE15 TREMBLAY</v>
          </cell>
          <cell r="N1436" t="str">
            <v>Aucune - Livraison Directe par CP</v>
          </cell>
          <cell r="O1436" t="str">
            <v>AH0000034573</v>
          </cell>
        </row>
        <row r="1437">
          <cell r="A1437" t="str">
            <v>ARTENAY</v>
          </cell>
          <cell r="B1437" t="str">
            <v>NORD</v>
          </cell>
          <cell r="C1437" t="str">
            <v>129</v>
          </cell>
          <cell r="D1437" t="str">
            <v>129</v>
          </cell>
          <cell r="E1437" t="str">
            <v>COMPIEGNE</v>
          </cell>
          <cell r="F1437" t="str">
            <v>0EBF 0EBF 192500 HOME SHOPPING M6 BOUTIQUE FEVRIER 2020</v>
          </cell>
          <cell r="G1437">
            <v>43889</v>
          </cell>
          <cell r="H1437">
            <v>10</v>
          </cell>
          <cell r="I1437">
            <v>291</v>
          </cell>
          <cell r="J1437">
            <v>23.28</v>
          </cell>
          <cell r="K1437">
            <v>2</v>
          </cell>
          <cell r="L1437">
            <v>0</v>
          </cell>
          <cell r="M1437" t="str">
            <v>CE15 TREMBLAY</v>
          </cell>
          <cell r="N1437" t="str">
            <v>Aucune - Livraison Directe par CP</v>
          </cell>
          <cell r="O1437" t="str">
            <v>AH0000034942</v>
          </cell>
          <cell r="P1437" t="str">
            <v>AH0000034943</v>
          </cell>
        </row>
        <row r="1438">
          <cell r="A1438" t="str">
            <v>ARTENAY</v>
          </cell>
          <cell r="B1438" t="str">
            <v>NORD</v>
          </cell>
          <cell r="C1438" t="str">
            <v>129</v>
          </cell>
          <cell r="D1438" t="str">
            <v>129</v>
          </cell>
          <cell r="E1438" t="str">
            <v>COMPIEGNE</v>
          </cell>
          <cell r="F1438" t="str">
            <v>0F79 0F79 DESBOUIS GRESIL 70132081</v>
          </cell>
          <cell r="G1438">
            <v>43889</v>
          </cell>
          <cell r="H1438">
            <v>5</v>
          </cell>
          <cell r="I1438">
            <v>94</v>
          </cell>
          <cell r="J1438">
            <v>7.1440000000000001</v>
          </cell>
          <cell r="K1438">
            <v>2</v>
          </cell>
          <cell r="L1438">
            <v>0</v>
          </cell>
          <cell r="M1438" t="str">
            <v>CE15 TREMBLAY</v>
          </cell>
          <cell r="N1438" t="str">
            <v>Aucune - Livraison Directe par CP</v>
          </cell>
          <cell r="O1438" t="str">
            <v>AH0000034942</v>
          </cell>
          <cell r="P1438" t="str">
            <v>AH0000034943</v>
          </cell>
        </row>
        <row r="1439">
          <cell r="A1439" t="str">
            <v>ARTENAY</v>
          </cell>
          <cell r="B1439" t="str">
            <v>NORD</v>
          </cell>
          <cell r="C1439" t="str">
            <v>129</v>
          </cell>
          <cell r="D1439" t="str">
            <v>129</v>
          </cell>
          <cell r="E1439" t="str">
            <v>COMPIEGNE</v>
          </cell>
          <cell r="F1439" t="str">
            <v>0F7B 0F7B DESBOUIS GRESIL_LOT1_70132091</v>
          </cell>
          <cell r="G1439">
            <v>43889</v>
          </cell>
          <cell r="H1439">
            <v>1</v>
          </cell>
          <cell r="I1439">
            <v>19</v>
          </cell>
          <cell r="J1439">
            <v>1.444</v>
          </cell>
          <cell r="K1439">
            <v>2</v>
          </cell>
          <cell r="L1439">
            <v>0</v>
          </cell>
          <cell r="M1439" t="str">
            <v>CE15 TREMBLAY</v>
          </cell>
          <cell r="N1439" t="str">
            <v>Aucune - Livraison Directe par CP</v>
          </cell>
          <cell r="O1439" t="str">
            <v>AH0000034942</v>
          </cell>
          <cell r="P1439" t="str">
            <v>AH0000034943</v>
          </cell>
        </row>
        <row r="1440">
          <cell r="A1440" t="str">
            <v>ARTENAY</v>
          </cell>
          <cell r="B1440" t="str">
            <v>NORD</v>
          </cell>
          <cell r="C1440" t="str">
            <v>129</v>
          </cell>
          <cell r="D1440" t="str">
            <v>129</v>
          </cell>
          <cell r="E1440" t="str">
            <v>COMPIEGNE</v>
          </cell>
          <cell r="F1440" t="str">
            <v>0F7C 0F7C DESBOUIS GRESIL_LOT2_70132091</v>
          </cell>
          <cell r="G1440">
            <v>43889</v>
          </cell>
          <cell r="H1440">
            <v>3</v>
          </cell>
          <cell r="I1440">
            <v>74</v>
          </cell>
          <cell r="J1440">
            <v>4.9580000000000002</v>
          </cell>
          <cell r="K1440">
            <v>2</v>
          </cell>
          <cell r="L1440">
            <v>0</v>
          </cell>
          <cell r="M1440" t="str">
            <v>CE15 TREMBLAY</v>
          </cell>
          <cell r="N1440" t="str">
            <v>Aucune - Livraison Directe par CP</v>
          </cell>
          <cell r="O1440" t="str">
            <v>AH0000034942</v>
          </cell>
          <cell r="P1440" t="str">
            <v>AH0000034943</v>
          </cell>
        </row>
        <row r="1441">
          <cell r="A1441" t="str">
            <v>ARTENAY</v>
          </cell>
          <cell r="B1441" t="str">
            <v>NORD</v>
          </cell>
          <cell r="C1441" t="str">
            <v>129</v>
          </cell>
          <cell r="D1441" t="str">
            <v>129</v>
          </cell>
          <cell r="E1441" t="str">
            <v>COMPIEGNE</v>
          </cell>
          <cell r="F1441" t="str">
            <v>0F7D 0F7D DESBOUIS GRESIL 70132107</v>
          </cell>
          <cell r="G1441">
            <v>43889</v>
          </cell>
          <cell r="H1441">
            <v>6</v>
          </cell>
          <cell r="I1441">
            <v>109</v>
          </cell>
          <cell r="J1441">
            <v>8.2840000000000007</v>
          </cell>
          <cell r="K1441">
            <v>2</v>
          </cell>
          <cell r="L1441">
            <v>0</v>
          </cell>
          <cell r="M1441" t="str">
            <v>CE15 TREMBLAY</v>
          </cell>
          <cell r="N1441" t="str">
            <v>Aucune - Livraison Directe par CP</v>
          </cell>
          <cell r="O1441" t="str">
            <v>AH0000034942</v>
          </cell>
          <cell r="P1441" t="str">
            <v>AH0000034943</v>
          </cell>
        </row>
        <row r="1442">
          <cell r="A1442" t="str">
            <v>ARTENAY</v>
          </cell>
          <cell r="B1442" t="str">
            <v>NORD</v>
          </cell>
          <cell r="C1442" t="str">
            <v>129</v>
          </cell>
          <cell r="D1442" t="str">
            <v>129</v>
          </cell>
          <cell r="E1442" t="str">
            <v>COMPIEGNE</v>
          </cell>
          <cell r="F1442" t="str">
            <v>0FER 0FER 56146 ATELIER REUNIS</v>
          </cell>
          <cell r="G1442">
            <v>43888</v>
          </cell>
          <cell r="H1442">
            <v>15</v>
          </cell>
          <cell r="I1442">
            <v>380</v>
          </cell>
          <cell r="J1442">
            <v>23.94</v>
          </cell>
          <cell r="K1442">
            <v>0</v>
          </cell>
          <cell r="L1442">
            <v>1</v>
          </cell>
          <cell r="M1442" t="str">
            <v>CE15 TREMBLAY</v>
          </cell>
          <cell r="N1442" t="str">
            <v>Aucune - Livraison Directe par CP</v>
          </cell>
          <cell r="O1442" t="str">
            <v>AH0000035173</v>
          </cell>
        </row>
        <row r="1443">
          <cell r="A1443" t="str">
            <v>ARTENAY</v>
          </cell>
          <cell r="B1443" t="str">
            <v>NORD</v>
          </cell>
          <cell r="C1443" t="str">
            <v>129</v>
          </cell>
          <cell r="D1443" t="str">
            <v>129</v>
          </cell>
          <cell r="E1443" t="str">
            <v>COMPIEGNE</v>
          </cell>
          <cell r="F1443" t="str">
            <v>0FHP 0FHP ENGIE-S_D6_D_Q</v>
          </cell>
          <cell r="G1443">
            <v>43888</v>
          </cell>
          <cell r="H1443">
            <v>1</v>
          </cell>
          <cell r="I1443">
            <v>3</v>
          </cell>
          <cell r="J1443">
            <v>4.4400000000000002E-2</v>
          </cell>
          <cell r="K1443">
            <v>0</v>
          </cell>
          <cell r="L1443">
            <v>1</v>
          </cell>
          <cell r="M1443" t="str">
            <v>CE15 TREMBLAY</v>
          </cell>
          <cell r="N1443" t="str">
            <v>Aucune - Livraison Directe par CP</v>
          </cell>
          <cell r="O1443" t="str">
            <v>AH0000035173</v>
          </cell>
        </row>
        <row r="1444">
          <cell r="A1444" t="str">
            <v>CORBAS</v>
          </cell>
          <cell r="B1444" t="str">
            <v>NORD</v>
          </cell>
          <cell r="C1444" t="str">
            <v>129</v>
          </cell>
          <cell r="D1444" t="str">
            <v>129</v>
          </cell>
          <cell r="E1444" t="str">
            <v>COMPIEGNE</v>
          </cell>
          <cell r="F1444" t="str">
            <v>0FEC 0FEC S10_SFR_Type2</v>
          </cell>
          <cell r="G1444">
            <v>43887</v>
          </cell>
          <cell r="H1444">
            <v>1</v>
          </cell>
          <cell r="I1444">
            <v>242</v>
          </cell>
          <cell r="J1444">
            <v>2.2263999999999999</v>
          </cell>
          <cell r="K1444">
            <v>1</v>
          </cell>
          <cell r="L1444">
            <v>0</v>
          </cell>
          <cell r="M1444" t="str">
            <v>CE15 TREMBLAY</v>
          </cell>
          <cell r="N1444" t="str">
            <v>Aucune - Livraison Directe par CP</v>
          </cell>
          <cell r="O1444" t="str">
            <v>KS0000010199</v>
          </cell>
        </row>
        <row r="1445">
          <cell r="A1445" t="str">
            <v>CORBAS</v>
          </cell>
          <cell r="B1445" t="str">
            <v>NORD</v>
          </cell>
          <cell r="C1445" t="str">
            <v>129</v>
          </cell>
          <cell r="D1445" t="str">
            <v>129</v>
          </cell>
          <cell r="E1445" t="str">
            <v>COMPIEGNE</v>
          </cell>
          <cell r="F1445" t="str">
            <v>0FGD 0FGD S10_SFR_Type2</v>
          </cell>
          <cell r="G1445">
            <v>43887</v>
          </cell>
          <cell r="H1445">
            <v>1</v>
          </cell>
          <cell r="I1445">
            <v>217</v>
          </cell>
          <cell r="J1445">
            <v>2.0181</v>
          </cell>
          <cell r="K1445">
            <v>1</v>
          </cell>
          <cell r="L1445">
            <v>0</v>
          </cell>
          <cell r="M1445" t="str">
            <v>CE15 TREMBLAY</v>
          </cell>
          <cell r="N1445" t="str">
            <v>Aucune - Livraison Directe par CP</v>
          </cell>
          <cell r="O1445" t="str">
            <v>KS0000010199</v>
          </cell>
        </row>
        <row r="1446">
          <cell r="A1446" t="str">
            <v>CORBAS</v>
          </cell>
          <cell r="B1446" t="str">
            <v>NORD</v>
          </cell>
          <cell r="C1446" t="str">
            <v>129</v>
          </cell>
          <cell r="D1446" t="str">
            <v>129</v>
          </cell>
          <cell r="E1446" t="str">
            <v>COMPIEGNE</v>
          </cell>
          <cell r="F1446" t="str">
            <v>0FK8 0FK8 S10_SFR_Type2</v>
          </cell>
          <cell r="G1446">
            <v>43887</v>
          </cell>
          <cell r="H1446">
            <v>1</v>
          </cell>
          <cell r="I1446">
            <v>137</v>
          </cell>
          <cell r="J1446">
            <v>1.3289</v>
          </cell>
          <cell r="K1446">
            <v>1</v>
          </cell>
          <cell r="L1446">
            <v>0</v>
          </cell>
          <cell r="M1446" t="str">
            <v>CE15 TREMBLAY</v>
          </cell>
          <cell r="N1446" t="str">
            <v>Aucune - Livraison Directe par CP</v>
          </cell>
          <cell r="O1446" t="str">
            <v>KS0000010199</v>
          </cell>
        </row>
        <row r="1447">
          <cell r="A1447" t="str">
            <v>ARTENAY</v>
          </cell>
          <cell r="B1447" t="str">
            <v>NORD</v>
          </cell>
          <cell r="C1447" t="str">
            <v>129</v>
          </cell>
          <cell r="D1447" t="str">
            <v>130</v>
          </cell>
          <cell r="E1447" t="str">
            <v>NOYON</v>
          </cell>
          <cell r="F1447" t="str">
            <v>0F53 0F53 ALINEA</v>
          </cell>
          <cell r="G1447">
            <v>43883</v>
          </cell>
          <cell r="H1447">
            <v>39</v>
          </cell>
          <cell r="I1447">
            <v>111</v>
          </cell>
          <cell r="J1447">
            <v>33.854999999999997</v>
          </cell>
          <cell r="K1447">
            <v>2</v>
          </cell>
          <cell r="L1447">
            <v>0</v>
          </cell>
          <cell r="M1447" t="str">
            <v>CE15 TREMBLAY</v>
          </cell>
          <cell r="N1447" t="str">
            <v>A livrer de ADX 129 - COMPIEGNE vers 130 - NOYON</v>
          </cell>
          <cell r="O1447" t="str">
            <v>AH0000034574</v>
          </cell>
          <cell r="P1447" t="str">
            <v>AH0000034575</v>
          </cell>
        </row>
        <row r="1448">
          <cell r="A1448" t="str">
            <v>ARTENAY</v>
          </cell>
          <cell r="B1448" t="str">
            <v>NORD</v>
          </cell>
          <cell r="C1448" t="str">
            <v>129</v>
          </cell>
          <cell r="D1448" t="str">
            <v>130</v>
          </cell>
          <cell r="E1448" t="str">
            <v>NOYON</v>
          </cell>
          <cell r="F1448" t="str">
            <v>0EBF 0EBF 192500 HOME SHOPPING M6 BOUTIQUE FEVRIER 2020</v>
          </cell>
          <cell r="G1448">
            <v>43889</v>
          </cell>
          <cell r="H1448">
            <v>5</v>
          </cell>
          <cell r="I1448">
            <v>147</v>
          </cell>
          <cell r="J1448">
            <v>11.76</v>
          </cell>
          <cell r="K1448">
            <v>1</v>
          </cell>
          <cell r="L1448">
            <v>0</v>
          </cell>
          <cell r="M1448" t="str">
            <v>CE15 TREMBLAY</v>
          </cell>
          <cell r="N1448" t="str">
            <v>A livrer de ADX 129 - COMPIEGNE vers 130 - NOYON</v>
          </cell>
          <cell r="O1448" t="str">
            <v>AH0000034944</v>
          </cell>
        </row>
        <row r="1449">
          <cell r="A1449" t="str">
            <v>ARTENAY</v>
          </cell>
          <cell r="B1449" t="str">
            <v>NORD</v>
          </cell>
          <cell r="C1449" t="str">
            <v>129</v>
          </cell>
          <cell r="D1449" t="str">
            <v>130</v>
          </cell>
          <cell r="E1449" t="str">
            <v>NOYON</v>
          </cell>
          <cell r="F1449" t="str">
            <v>0FER 0FER 56146 ATELIER REUNIS</v>
          </cell>
          <cell r="G1449">
            <v>43888</v>
          </cell>
          <cell r="H1449">
            <v>2</v>
          </cell>
          <cell r="I1449">
            <v>55</v>
          </cell>
          <cell r="J1449">
            <v>3.4649999999999999</v>
          </cell>
          <cell r="K1449">
            <v>0</v>
          </cell>
          <cell r="L1449">
            <v>1</v>
          </cell>
          <cell r="M1449" t="str">
            <v>CE15 TREMBLAY</v>
          </cell>
          <cell r="N1449" t="str">
            <v>A livrer de ADX 129 - COMPIEGNE vers 130 - NOYON</v>
          </cell>
          <cell r="O1449" t="str">
            <v>AH0000035173</v>
          </cell>
        </row>
        <row r="1450">
          <cell r="A1450" t="str">
            <v>ARTENAY</v>
          </cell>
          <cell r="B1450" t="str">
            <v>NORD</v>
          </cell>
          <cell r="C1450" t="str">
            <v>129</v>
          </cell>
          <cell r="D1450" t="str">
            <v>130</v>
          </cell>
          <cell r="E1450" t="str">
            <v>NOYON</v>
          </cell>
          <cell r="F1450" t="str">
            <v>0FHP 0FHP ENGIE-S_D6_D_Q</v>
          </cell>
          <cell r="G1450">
            <v>43888</v>
          </cell>
          <cell r="H1450">
            <v>1</v>
          </cell>
          <cell r="I1450">
            <v>9</v>
          </cell>
          <cell r="J1450">
            <v>0.13320000000000001</v>
          </cell>
          <cell r="K1450">
            <v>0</v>
          </cell>
          <cell r="L1450">
            <v>1</v>
          </cell>
          <cell r="M1450" t="str">
            <v>CE15 TREMBLAY</v>
          </cell>
          <cell r="N1450" t="str">
            <v>A livrer de ADX 129 - COMPIEGNE vers 130 - NOYON</v>
          </cell>
          <cell r="O1450" t="str">
            <v>AH0000035173</v>
          </cell>
        </row>
        <row r="1451">
          <cell r="A1451" t="str">
            <v>CORBAS</v>
          </cell>
          <cell r="B1451" t="str">
            <v>NORD</v>
          </cell>
          <cell r="C1451" t="str">
            <v>129</v>
          </cell>
          <cell r="D1451" t="str">
            <v>130</v>
          </cell>
          <cell r="E1451" t="str">
            <v>NOYON</v>
          </cell>
          <cell r="F1451" t="str">
            <v>0FEC 0FEC S10_SFR_Type2</v>
          </cell>
          <cell r="G1451">
            <v>43887</v>
          </cell>
          <cell r="H1451">
            <v>1</v>
          </cell>
          <cell r="I1451">
            <v>117</v>
          </cell>
          <cell r="J1451">
            <v>1.0764</v>
          </cell>
          <cell r="K1451">
            <v>1</v>
          </cell>
          <cell r="L1451">
            <v>0</v>
          </cell>
          <cell r="M1451" t="str">
            <v>CE15 TREMBLAY</v>
          </cell>
          <cell r="N1451" t="str">
            <v>A livrer de ADX 129 - COMPIEGNE vers 130 - NOYON</v>
          </cell>
          <cell r="O1451" t="str">
            <v>KS0000010199</v>
          </cell>
        </row>
        <row r="1452">
          <cell r="A1452" t="str">
            <v>CORBAS</v>
          </cell>
          <cell r="B1452" t="str">
            <v>NORD</v>
          </cell>
          <cell r="C1452" t="str">
            <v>129</v>
          </cell>
          <cell r="D1452" t="str">
            <v>130</v>
          </cell>
          <cell r="E1452" t="str">
            <v>NOYON</v>
          </cell>
          <cell r="F1452" t="str">
            <v>0FGD 0FGD S10_SFR_Type2</v>
          </cell>
          <cell r="G1452">
            <v>43887</v>
          </cell>
          <cell r="H1452">
            <v>1</v>
          </cell>
          <cell r="I1452">
            <v>149</v>
          </cell>
          <cell r="J1452">
            <v>1.3856999999999999</v>
          </cell>
          <cell r="K1452">
            <v>1</v>
          </cell>
          <cell r="L1452">
            <v>0</v>
          </cell>
          <cell r="M1452" t="str">
            <v>CE15 TREMBLAY</v>
          </cell>
          <cell r="N1452" t="str">
            <v>A livrer de ADX 129 - COMPIEGNE vers 130 - NOYON</v>
          </cell>
          <cell r="O1452" t="str">
            <v>KS0000010199</v>
          </cell>
        </row>
        <row r="1453">
          <cell r="A1453" t="str">
            <v>CORBAS</v>
          </cell>
          <cell r="B1453" t="str">
            <v>NORD</v>
          </cell>
          <cell r="C1453" t="str">
            <v>129</v>
          </cell>
          <cell r="D1453" t="str">
            <v>130</v>
          </cell>
          <cell r="E1453" t="str">
            <v>NOYON</v>
          </cell>
          <cell r="F1453" t="str">
            <v>0FK8 0FK8 S10_SFR_Type2</v>
          </cell>
          <cell r="G1453">
            <v>43887</v>
          </cell>
          <cell r="H1453">
            <v>1</v>
          </cell>
          <cell r="I1453">
            <v>91</v>
          </cell>
          <cell r="J1453">
            <v>0.88270000000000004</v>
          </cell>
          <cell r="K1453">
            <v>1</v>
          </cell>
          <cell r="L1453">
            <v>0</v>
          </cell>
          <cell r="M1453" t="str">
            <v>CE15 TREMBLAY</v>
          </cell>
          <cell r="N1453" t="str">
            <v>A livrer de ADX 129 - COMPIEGNE vers 130 - NOYON</v>
          </cell>
          <cell r="O1453" t="str">
            <v>KS0000010199</v>
          </cell>
        </row>
        <row r="1454">
          <cell r="A1454" t="str">
            <v>ARTENAY</v>
          </cell>
          <cell r="B1454" t="str">
            <v>NORD</v>
          </cell>
          <cell r="C1454" t="str">
            <v>129</v>
          </cell>
          <cell r="D1454" t="str">
            <v>339</v>
          </cell>
          <cell r="E1454" t="str">
            <v>PLESSIS BELLEVILLE</v>
          </cell>
          <cell r="F1454" t="str">
            <v>0F53 0F53 ALINEA</v>
          </cell>
          <cell r="G1454">
            <v>43883</v>
          </cell>
          <cell r="H1454">
            <v>200</v>
          </cell>
          <cell r="I1454">
            <v>1400</v>
          </cell>
          <cell r="J1454">
            <v>427</v>
          </cell>
          <cell r="K1454">
            <v>2</v>
          </cell>
          <cell r="L1454">
            <v>1</v>
          </cell>
          <cell r="M1454" t="str">
            <v>CE15 TREMBLAY</v>
          </cell>
          <cell r="N1454" t="str">
            <v>A livrer de ADX 129 - COMPIEGNE vers 339 - PLESSIS BELLEVILLE</v>
          </cell>
          <cell r="O1454" t="str">
            <v>AH0000034595</v>
          </cell>
          <cell r="P1454" t="str">
            <v>AH0000034596</v>
          </cell>
          <cell r="Q1454" t="str">
            <v>AH0000034597</v>
          </cell>
        </row>
        <row r="1455">
          <cell r="A1455" t="str">
            <v>ARTENAY</v>
          </cell>
          <cell r="B1455" t="str">
            <v>NORD</v>
          </cell>
          <cell r="C1455" t="str">
            <v>129</v>
          </cell>
          <cell r="D1455" t="str">
            <v>339</v>
          </cell>
          <cell r="E1455" t="str">
            <v>PLESSIS BELLEVILLE</v>
          </cell>
          <cell r="F1455" t="str">
            <v>0EBF 0EBF 192500 HOME SHOPPING M6 BOUTIQUE FEVRIER 2020</v>
          </cell>
          <cell r="G1455">
            <v>43889</v>
          </cell>
          <cell r="H1455">
            <v>14</v>
          </cell>
          <cell r="I1455">
            <v>254</v>
          </cell>
          <cell r="J1455">
            <v>20.32</v>
          </cell>
          <cell r="K1455">
            <v>2</v>
          </cell>
          <cell r="L1455">
            <v>0</v>
          </cell>
          <cell r="M1455" t="str">
            <v>CE15 TREMBLAY</v>
          </cell>
          <cell r="N1455" t="str">
            <v>A livrer de ADX 129 - COMPIEGNE vers 339 - PLESSIS BELLEVILLE</v>
          </cell>
          <cell r="O1455" t="str">
            <v>AH0000034962</v>
          </cell>
          <cell r="P1455" t="str">
            <v>AH0000034963</v>
          </cell>
        </row>
        <row r="1456">
          <cell r="A1456" t="str">
            <v>ARTENAY</v>
          </cell>
          <cell r="B1456" t="str">
            <v>NORD</v>
          </cell>
          <cell r="C1456" t="str">
            <v>129</v>
          </cell>
          <cell r="D1456" t="str">
            <v>339</v>
          </cell>
          <cell r="E1456" t="str">
            <v>PLESSIS BELLEVILLE</v>
          </cell>
          <cell r="F1456" t="str">
            <v>0F79 0F79 DESBOUIS GRESIL 70132081</v>
          </cell>
          <cell r="G1456">
            <v>43889</v>
          </cell>
          <cell r="H1456">
            <v>1</v>
          </cell>
          <cell r="I1456">
            <v>29</v>
          </cell>
          <cell r="J1456">
            <v>2.2040000000000002</v>
          </cell>
          <cell r="K1456">
            <v>2</v>
          </cell>
          <cell r="L1456">
            <v>0</v>
          </cell>
          <cell r="M1456" t="str">
            <v>CE15 TREMBLAY</v>
          </cell>
          <cell r="N1456" t="str">
            <v>A livrer de ADX 129 - COMPIEGNE vers 339 - PLESSIS BELLEVILLE</v>
          </cell>
          <cell r="O1456" t="str">
            <v>AH0000034962</v>
          </cell>
          <cell r="P1456" t="str">
            <v>AH0000034963</v>
          </cell>
        </row>
        <row r="1457">
          <cell r="A1457" t="str">
            <v>ARTENAY</v>
          </cell>
          <cell r="B1457" t="str">
            <v>NORD</v>
          </cell>
          <cell r="C1457" t="str">
            <v>129</v>
          </cell>
          <cell r="D1457" t="str">
            <v>339</v>
          </cell>
          <cell r="E1457" t="str">
            <v>PLESSIS BELLEVILLE</v>
          </cell>
          <cell r="F1457" t="str">
            <v>0F7B 0F7B DESBOUIS GRESIL_LOT1_70132091</v>
          </cell>
          <cell r="G1457">
            <v>43889</v>
          </cell>
          <cell r="H1457">
            <v>1</v>
          </cell>
          <cell r="I1457">
            <v>20</v>
          </cell>
          <cell r="J1457">
            <v>1.52</v>
          </cell>
          <cell r="K1457">
            <v>2</v>
          </cell>
          <cell r="L1457">
            <v>0</v>
          </cell>
          <cell r="M1457" t="str">
            <v>CE15 TREMBLAY</v>
          </cell>
          <cell r="N1457" t="str">
            <v>A livrer de ADX 129 - COMPIEGNE vers 339 - PLESSIS BELLEVILLE</v>
          </cell>
          <cell r="O1457" t="str">
            <v>AH0000034962</v>
          </cell>
          <cell r="P1457" t="str">
            <v>AH0000034963</v>
          </cell>
        </row>
        <row r="1458">
          <cell r="A1458" t="str">
            <v>ARTENAY</v>
          </cell>
          <cell r="B1458" t="str">
            <v>NORD</v>
          </cell>
          <cell r="C1458" t="str">
            <v>129</v>
          </cell>
          <cell r="D1458" t="str">
            <v>339</v>
          </cell>
          <cell r="E1458" t="str">
            <v>PLESSIS BELLEVILLE</v>
          </cell>
          <cell r="F1458" t="str">
            <v>0F7C 0F7C DESBOUIS GRESIL_LOT2_70132091</v>
          </cell>
          <cell r="G1458">
            <v>43889</v>
          </cell>
          <cell r="H1458">
            <v>1</v>
          </cell>
          <cell r="I1458">
            <v>9</v>
          </cell>
          <cell r="J1458">
            <v>0.60299999999999998</v>
          </cell>
          <cell r="K1458">
            <v>2</v>
          </cell>
          <cell r="L1458">
            <v>0</v>
          </cell>
          <cell r="M1458" t="str">
            <v>CE15 TREMBLAY</v>
          </cell>
          <cell r="N1458" t="str">
            <v>A livrer de ADX 129 - COMPIEGNE vers 339 - PLESSIS BELLEVILLE</v>
          </cell>
          <cell r="O1458" t="str">
            <v>AH0000034962</v>
          </cell>
          <cell r="P1458" t="str">
            <v>AH0000034963</v>
          </cell>
        </row>
        <row r="1459">
          <cell r="A1459" t="str">
            <v>ARTENAY</v>
          </cell>
          <cell r="B1459" t="str">
            <v>NORD</v>
          </cell>
          <cell r="C1459" t="str">
            <v>129</v>
          </cell>
          <cell r="D1459" t="str">
            <v>339</v>
          </cell>
          <cell r="E1459" t="str">
            <v>PLESSIS BELLEVILLE</v>
          </cell>
          <cell r="F1459" t="str">
            <v>0F7D 0F7D DESBOUIS GRESIL 70132107</v>
          </cell>
          <cell r="G1459">
            <v>43889</v>
          </cell>
          <cell r="H1459">
            <v>1</v>
          </cell>
          <cell r="I1459">
            <v>20</v>
          </cell>
          <cell r="J1459">
            <v>1.52</v>
          </cell>
          <cell r="K1459">
            <v>2</v>
          </cell>
          <cell r="L1459">
            <v>0</v>
          </cell>
          <cell r="M1459" t="str">
            <v>CE15 TREMBLAY</v>
          </cell>
          <cell r="N1459" t="str">
            <v>A livrer de ADX 129 - COMPIEGNE vers 339 - PLESSIS BELLEVILLE</v>
          </cell>
          <cell r="O1459" t="str">
            <v>AH0000034962</v>
          </cell>
          <cell r="P1459" t="str">
            <v>AH0000034963</v>
          </cell>
        </row>
        <row r="1460">
          <cell r="A1460" t="str">
            <v>ARTENAY</v>
          </cell>
          <cell r="B1460" t="str">
            <v>NORD</v>
          </cell>
          <cell r="C1460" t="str">
            <v>129</v>
          </cell>
          <cell r="D1460" t="str">
            <v>339</v>
          </cell>
          <cell r="E1460" t="str">
            <v>PLESSIS BELLEVILLE</v>
          </cell>
          <cell r="F1460" t="str">
            <v>0FER 0FER 56146 ATELIER REUNIS</v>
          </cell>
          <cell r="G1460">
            <v>43888</v>
          </cell>
          <cell r="H1460">
            <v>12</v>
          </cell>
          <cell r="I1460">
            <v>256</v>
          </cell>
          <cell r="J1460">
            <v>16.128</v>
          </cell>
          <cell r="K1460">
            <v>0</v>
          </cell>
          <cell r="L1460">
            <v>1</v>
          </cell>
          <cell r="M1460" t="str">
            <v>CE15 TREMBLAY</v>
          </cell>
          <cell r="N1460" t="str">
            <v>A livrer de ADX 129 - COMPIEGNE vers 339 - PLESSIS BELLEVILLE</v>
          </cell>
          <cell r="O1460" t="str">
            <v>AH0000035173</v>
          </cell>
        </row>
        <row r="1461">
          <cell r="A1461" t="str">
            <v>ARTENAY</v>
          </cell>
          <cell r="B1461" t="str">
            <v>NORD</v>
          </cell>
          <cell r="C1461" t="str">
            <v>129</v>
          </cell>
          <cell r="D1461" t="str">
            <v>339</v>
          </cell>
          <cell r="E1461" t="str">
            <v>PLESSIS BELLEVILLE</v>
          </cell>
          <cell r="F1461" t="str">
            <v>0FHP 0FHP ENGIE-S_D6_D_Q</v>
          </cell>
          <cell r="G1461">
            <v>43888</v>
          </cell>
          <cell r="H1461">
            <v>1</v>
          </cell>
          <cell r="I1461">
            <v>11</v>
          </cell>
          <cell r="J1461">
            <v>0.1628</v>
          </cell>
          <cell r="K1461">
            <v>0</v>
          </cell>
          <cell r="L1461">
            <v>1</v>
          </cell>
          <cell r="M1461" t="str">
            <v>CE15 TREMBLAY</v>
          </cell>
          <cell r="N1461" t="str">
            <v>A livrer de ADX 129 - COMPIEGNE vers 339 - PLESSIS BELLEVILLE</v>
          </cell>
          <cell r="O1461" t="str">
            <v>AH0000035173</v>
          </cell>
        </row>
        <row r="1462">
          <cell r="A1462" t="str">
            <v>CORBAS</v>
          </cell>
          <cell r="B1462" t="str">
            <v>NORD</v>
          </cell>
          <cell r="C1462" t="str">
            <v>129</v>
          </cell>
          <cell r="D1462" t="str">
            <v>339</v>
          </cell>
          <cell r="E1462" t="str">
            <v>PLESSIS BELLEVILLE</v>
          </cell>
          <cell r="F1462" t="str">
            <v>0FEC 0FEC S10_SFR_Type2</v>
          </cell>
          <cell r="G1462">
            <v>43887</v>
          </cell>
          <cell r="H1462">
            <v>1</v>
          </cell>
          <cell r="I1462">
            <v>72</v>
          </cell>
          <cell r="J1462">
            <v>0.66239999999999999</v>
          </cell>
          <cell r="K1462">
            <v>1</v>
          </cell>
          <cell r="L1462">
            <v>0</v>
          </cell>
          <cell r="M1462" t="str">
            <v>CE15 TREMBLAY</v>
          </cell>
          <cell r="N1462" t="str">
            <v>A livrer de ADX 129 - COMPIEGNE vers 339 - PLESSIS BELLEVILLE</v>
          </cell>
          <cell r="O1462" t="str">
            <v>KS0000010199</v>
          </cell>
        </row>
        <row r="1463">
          <cell r="A1463" t="str">
            <v>CORBAS</v>
          </cell>
          <cell r="B1463" t="str">
            <v>NORD</v>
          </cell>
          <cell r="C1463" t="str">
            <v>129</v>
          </cell>
          <cell r="D1463" t="str">
            <v>339</v>
          </cell>
          <cell r="E1463" t="str">
            <v>PLESSIS BELLEVILLE</v>
          </cell>
          <cell r="F1463" t="str">
            <v>0FGD 0FGD S10_SFR_Type2</v>
          </cell>
          <cell r="G1463">
            <v>43887</v>
          </cell>
          <cell r="H1463">
            <v>1</v>
          </cell>
          <cell r="I1463">
            <v>106</v>
          </cell>
          <cell r="J1463">
            <v>0.98580000000000001</v>
          </cell>
          <cell r="K1463">
            <v>1</v>
          </cell>
          <cell r="L1463">
            <v>0</v>
          </cell>
          <cell r="M1463" t="str">
            <v>CE15 TREMBLAY</v>
          </cell>
          <cell r="N1463" t="str">
            <v>A livrer de ADX 129 - COMPIEGNE vers 339 - PLESSIS BELLEVILLE</v>
          </cell>
          <cell r="O1463" t="str">
            <v>KS0000010199</v>
          </cell>
        </row>
        <row r="1464">
          <cell r="A1464" t="str">
            <v>CORBAS</v>
          </cell>
          <cell r="B1464" t="str">
            <v>NORD</v>
          </cell>
          <cell r="C1464" t="str">
            <v>129</v>
          </cell>
          <cell r="D1464" t="str">
            <v>339</v>
          </cell>
          <cell r="E1464" t="str">
            <v>PLESSIS BELLEVILLE</v>
          </cell>
          <cell r="F1464" t="str">
            <v>0FK8 0FK8 S10_SFR_Type2</v>
          </cell>
          <cell r="G1464">
            <v>43887</v>
          </cell>
          <cell r="H1464">
            <v>1</v>
          </cell>
          <cell r="I1464">
            <v>87</v>
          </cell>
          <cell r="J1464">
            <v>0.84389999999999998</v>
          </cell>
          <cell r="K1464">
            <v>1</v>
          </cell>
          <cell r="L1464">
            <v>0</v>
          </cell>
          <cell r="M1464" t="str">
            <v>CE15 TREMBLAY</v>
          </cell>
          <cell r="N1464" t="str">
            <v>A livrer de ADX 129 - COMPIEGNE vers 339 - PLESSIS BELLEVILLE</v>
          </cell>
          <cell r="O1464" t="str">
            <v>KS0000010199</v>
          </cell>
        </row>
        <row r="1465">
          <cell r="A1465" t="str">
            <v>ARTENAY</v>
          </cell>
          <cell r="B1465" t="str">
            <v>NORD</v>
          </cell>
          <cell r="C1465" t="str">
            <v>137</v>
          </cell>
          <cell r="D1465" t="str">
            <v>137</v>
          </cell>
          <cell r="E1465" t="str">
            <v>EVREUX</v>
          </cell>
          <cell r="F1465" t="str">
            <v>0F53 0F53 ALINEA</v>
          </cell>
          <cell r="G1465">
            <v>43883</v>
          </cell>
          <cell r="H1465">
            <v>115</v>
          </cell>
          <cell r="I1465">
            <v>454</v>
          </cell>
          <cell r="J1465">
            <v>138.47</v>
          </cell>
          <cell r="K1465">
            <v>0</v>
          </cell>
          <cell r="L1465">
            <v>1</v>
          </cell>
          <cell r="M1465" t="str">
            <v>CE19 CHARTRES</v>
          </cell>
          <cell r="N1465" t="str">
            <v>Aucune - Livraison Directe par CP</v>
          </cell>
          <cell r="O1465" t="str">
            <v>AH0000034576</v>
          </cell>
        </row>
        <row r="1466">
          <cell r="A1466" t="str">
            <v>ARTENAY</v>
          </cell>
          <cell r="B1466" t="str">
            <v>NORD</v>
          </cell>
          <cell r="C1466" t="str">
            <v>137</v>
          </cell>
          <cell r="D1466" t="str">
            <v>137</v>
          </cell>
          <cell r="E1466" t="str">
            <v>EVREUX</v>
          </cell>
          <cell r="F1466" t="str">
            <v>0EBF 0EBF 192500 HOME SHOPPING M6 BOUTIQUE FEVRIER 2020</v>
          </cell>
          <cell r="G1466">
            <v>43889</v>
          </cell>
          <cell r="H1466">
            <v>9</v>
          </cell>
          <cell r="I1466">
            <v>248</v>
          </cell>
          <cell r="J1466">
            <v>19.84</v>
          </cell>
          <cell r="K1466">
            <v>0</v>
          </cell>
          <cell r="L1466">
            <v>1</v>
          </cell>
          <cell r="M1466" t="str">
            <v>CE19 CHARTRES</v>
          </cell>
          <cell r="N1466" t="str">
            <v>Aucune - Livraison Directe par CP</v>
          </cell>
          <cell r="O1466" t="str">
            <v>AH0000034945</v>
          </cell>
        </row>
        <row r="1467">
          <cell r="A1467" t="str">
            <v>ARTENAY</v>
          </cell>
          <cell r="B1467" t="str">
            <v>NORD</v>
          </cell>
          <cell r="C1467" t="str">
            <v>137</v>
          </cell>
          <cell r="D1467" t="str">
            <v>137</v>
          </cell>
          <cell r="E1467" t="str">
            <v>EVREUX</v>
          </cell>
          <cell r="F1467" t="str">
            <v>0F79 0F79 DESBOUIS GRESIL 70132081</v>
          </cell>
          <cell r="G1467">
            <v>43889</v>
          </cell>
          <cell r="H1467">
            <v>7</v>
          </cell>
          <cell r="I1467">
            <v>154</v>
          </cell>
          <cell r="J1467">
            <v>11.704000000000001</v>
          </cell>
          <cell r="K1467">
            <v>0</v>
          </cell>
          <cell r="L1467">
            <v>1</v>
          </cell>
          <cell r="M1467" t="str">
            <v>CE19 CHARTRES</v>
          </cell>
          <cell r="N1467" t="str">
            <v>Aucune - Livraison Directe par CP</v>
          </cell>
          <cell r="O1467" t="str">
            <v>AH0000034945</v>
          </cell>
        </row>
        <row r="1468">
          <cell r="A1468" t="str">
            <v>ARTENAY</v>
          </cell>
          <cell r="B1468" t="str">
            <v>NORD</v>
          </cell>
          <cell r="C1468" t="str">
            <v>137</v>
          </cell>
          <cell r="D1468" t="str">
            <v>137</v>
          </cell>
          <cell r="E1468" t="str">
            <v>EVREUX</v>
          </cell>
          <cell r="F1468" t="str">
            <v>0F7B 0F7B DESBOUIS GRESIL_LOT1_70132091</v>
          </cell>
          <cell r="G1468">
            <v>43889</v>
          </cell>
          <cell r="H1468">
            <v>1</v>
          </cell>
          <cell r="I1468">
            <v>37</v>
          </cell>
          <cell r="J1468">
            <v>2.8119999999999998</v>
          </cell>
          <cell r="K1468">
            <v>0</v>
          </cell>
          <cell r="L1468">
            <v>1</v>
          </cell>
          <cell r="M1468" t="str">
            <v>CE19 CHARTRES</v>
          </cell>
          <cell r="N1468" t="str">
            <v>Aucune - Livraison Directe par CP</v>
          </cell>
          <cell r="O1468" t="str">
            <v>AH0000034945</v>
          </cell>
        </row>
        <row r="1469">
          <cell r="A1469" t="str">
            <v>ARTENAY</v>
          </cell>
          <cell r="B1469" t="str">
            <v>NORD</v>
          </cell>
          <cell r="C1469" t="str">
            <v>137</v>
          </cell>
          <cell r="D1469" t="str">
            <v>137</v>
          </cell>
          <cell r="E1469" t="str">
            <v>EVREUX</v>
          </cell>
          <cell r="F1469" t="str">
            <v>0F7C 0F7C DESBOUIS GRESIL_LOT2_70132091</v>
          </cell>
          <cell r="G1469">
            <v>43889</v>
          </cell>
          <cell r="H1469">
            <v>7</v>
          </cell>
          <cell r="I1469">
            <v>147</v>
          </cell>
          <cell r="J1469">
            <v>9.8490000000000002</v>
          </cell>
          <cell r="K1469">
            <v>0</v>
          </cell>
          <cell r="L1469">
            <v>1</v>
          </cell>
          <cell r="M1469" t="str">
            <v>CE19 CHARTRES</v>
          </cell>
          <cell r="N1469" t="str">
            <v>Aucune - Livraison Directe par CP</v>
          </cell>
          <cell r="O1469" t="str">
            <v>AH0000034945</v>
          </cell>
        </row>
        <row r="1470">
          <cell r="A1470" t="str">
            <v>ARTENAY</v>
          </cell>
          <cell r="B1470" t="str">
            <v>NORD</v>
          </cell>
          <cell r="C1470" t="str">
            <v>137</v>
          </cell>
          <cell r="D1470" t="str">
            <v>137</v>
          </cell>
          <cell r="E1470" t="str">
            <v>EVREUX</v>
          </cell>
          <cell r="F1470" t="str">
            <v>0F7D 0F7D DESBOUIS GRESIL 70132107</v>
          </cell>
          <cell r="G1470">
            <v>43889</v>
          </cell>
          <cell r="H1470">
            <v>6</v>
          </cell>
          <cell r="I1470">
            <v>167</v>
          </cell>
          <cell r="J1470">
            <v>12.692</v>
          </cell>
          <cell r="K1470">
            <v>0</v>
          </cell>
          <cell r="L1470">
            <v>1</v>
          </cell>
          <cell r="M1470" t="str">
            <v>CE19 CHARTRES</v>
          </cell>
          <cell r="N1470" t="str">
            <v>Aucune - Livraison Directe par CP</v>
          </cell>
          <cell r="O1470" t="str">
            <v>AH0000034945</v>
          </cell>
        </row>
        <row r="1471">
          <cell r="A1471" t="str">
            <v>ARTENAY</v>
          </cell>
          <cell r="B1471" t="str">
            <v>NORD</v>
          </cell>
          <cell r="C1471" t="str">
            <v>137</v>
          </cell>
          <cell r="D1471" t="str">
            <v>137</v>
          </cell>
          <cell r="E1471" t="str">
            <v>EVREUX</v>
          </cell>
          <cell r="F1471" t="str">
            <v>0FER 0FER 56146 ATELIER REUNIS</v>
          </cell>
          <cell r="G1471">
            <v>43888</v>
          </cell>
          <cell r="H1471">
            <v>2</v>
          </cell>
          <cell r="I1471">
            <v>46</v>
          </cell>
          <cell r="J1471">
            <v>2.8980000000000001</v>
          </cell>
          <cell r="K1471">
            <v>1</v>
          </cell>
          <cell r="L1471">
            <v>0</v>
          </cell>
          <cell r="M1471" t="str">
            <v>CE19 CHARTRES</v>
          </cell>
          <cell r="N1471" t="str">
            <v>Aucune - Livraison Directe par CP</v>
          </cell>
          <cell r="O1471" t="str">
            <v>AH0000035174</v>
          </cell>
        </row>
        <row r="1472">
          <cell r="A1472" t="str">
            <v>ARTENAY</v>
          </cell>
          <cell r="B1472" t="str">
            <v>NORD</v>
          </cell>
          <cell r="C1472" t="str">
            <v>137</v>
          </cell>
          <cell r="D1472" t="str">
            <v>137</v>
          </cell>
          <cell r="E1472" t="str">
            <v>EVREUX</v>
          </cell>
          <cell r="F1472" t="str">
            <v>0FHP 0FHP ENGIE-S_D6_D_Q</v>
          </cell>
          <cell r="G1472">
            <v>43888</v>
          </cell>
          <cell r="H1472">
            <v>1</v>
          </cell>
          <cell r="I1472">
            <v>10</v>
          </cell>
          <cell r="J1472">
            <v>0.14799999999999999</v>
          </cell>
          <cell r="K1472">
            <v>1</v>
          </cell>
          <cell r="L1472">
            <v>0</v>
          </cell>
          <cell r="M1472" t="str">
            <v>CE19 CHARTRES</v>
          </cell>
          <cell r="N1472" t="str">
            <v>Aucune - Livraison Directe par CP</v>
          </cell>
          <cell r="O1472" t="str">
            <v>AH0000035174</v>
          </cell>
        </row>
        <row r="1473">
          <cell r="A1473" t="str">
            <v>CORBAS</v>
          </cell>
          <cell r="B1473" t="str">
            <v>NORD</v>
          </cell>
          <cell r="C1473" t="str">
            <v>137</v>
          </cell>
          <cell r="D1473" t="str">
            <v>137</v>
          </cell>
          <cell r="E1473" t="str">
            <v>EVREUX</v>
          </cell>
          <cell r="F1473" t="str">
            <v>0FEC 0FEC S10_SFR_Type2</v>
          </cell>
          <cell r="G1473">
            <v>43887</v>
          </cell>
          <cell r="H1473">
            <v>1</v>
          </cell>
          <cell r="I1473">
            <v>179</v>
          </cell>
          <cell r="J1473">
            <v>1.6468</v>
          </cell>
          <cell r="K1473">
            <v>1</v>
          </cell>
          <cell r="L1473">
            <v>0</v>
          </cell>
          <cell r="M1473" t="str">
            <v>CE19 CHARTRES</v>
          </cell>
          <cell r="N1473" t="str">
            <v>Aucune - Livraison Directe par CP</v>
          </cell>
          <cell r="O1473" t="str">
            <v>KS0000010200</v>
          </cell>
        </row>
        <row r="1474">
          <cell r="A1474" t="str">
            <v>CORBAS</v>
          </cell>
          <cell r="B1474" t="str">
            <v>NORD</v>
          </cell>
          <cell r="C1474" t="str">
            <v>137</v>
          </cell>
          <cell r="D1474" t="str">
            <v>137</v>
          </cell>
          <cell r="E1474" t="str">
            <v>EVREUX</v>
          </cell>
          <cell r="F1474" t="str">
            <v>0FGD 0FGD S10_SFR_Type2</v>
          </cell>
          <cell r="G1474">
            <v>43887</v>
          </cell>
          <cell r="H1474">
            <v>1</v>
          </cell>
          <cell r="I1474">
            <v>150</v>
          </cell>
          <cell r="J1474">
            <v>1.395</v>
          </cell>
          <cell r="K1474">
            <v>1</v>
          </cell>
          <cell r="L1474">
            <v>0</v>
          </cell>
          <cell r="M1474" t="str">
            <v>CE19 CHARTRES</v>
          </cell>
          <cell r="N1474" t="str">
            <v>Aucune - Livraison Directe par CP</v>
          </cell>
          <cell r="O1474" t="str">
            <v>KS0000010200</v>
          </cell>
        </row>
        <row r="1475">
          <cell r="A1475" t="str">
            <v>CORBAS</v>
          </cell>
          <cell r="B1475" t="str">
            <v>NORD</v>
          </cell>
          <cell r="C1475" t="str">
            <v>137</v>
          </cell>
          <cell r="D1475" t="str">
            <v>137</v>
          </cell>
          <cell r="E1475" t="str">
            <v>EVREUX</v>
          </cell>
          <cell r="F1475" t="str">
            <v>0FK8 0FK8 S10_SFR_Type2</v>
          </cell>
          <cell r="G1475">
            <v>43887</v>
          </cell>
          <cell r="H1475">
            <v>1</v>
          </cell>
          <cell r="I1475">
            <v>130</v>
          </cell>
          <cell r="J1475">
            <v>1.2609999999999999</v>
          </cell>
          <cell r="K1475">
            <v>1</v>
          </cell>
          <cell r="L1475">
            <v>0</v>
          </cell>
          <cell r="M1475" t="str">
            <v>CE19 CHARTRES</v>
          </cell>
          <cell r="N1475" t="str">
            <v>Aucune - Livraison Directe par CP</v>
          </cell>
          <cell r="O1475" t="str">
            <v>KS0000010200</v>
          </cell>
        </row>
        <row r="1476">
          <cell r="A1476" t="str">
            <v>ARTENAY</v>
          </cell>
          <cell r="B1476" t="str">
            <v>NORD</v>
          </cell>
          <cell r="C1476" t="str">
            <v>137</v>
          </cell>
          <cell r="D1476" t="str">
            <v>138</v>
          </cell>
          <cell r="E1476" t="str">
            <v>GAILLON</v>
          </cell>
          <cell r="F1476" t="str">
            <v>0F53 0F53 ALINEA</v>
          </cell>
          <cell r="G1476">
            <v>43883</v>
          </cell>
          <cell r="H1476">
            <v>165</v>
          </cell>
          <cell r="I1476">
            <v>870</v>
          </cell>
          <cell r="J1476">
            <v>265.35000000000002</v>
          </cell>
          <cell r="K1476">
            <v>0</v>
          </cell>
          <cell r="L1476">
            <v>1</v>
          </cell>
          <cell r="M1476" t="str">
            <v>CE19 CHARTRES</v>
          </cell>
          <cell r="N1476" t="str">
            <v>A livrer de ADX 137 - EVREUX vers 138 - GAILLON</v>
          </cell>
          <cell r="O1476" t="str">
            <v>AH0000034577</v>
          </cell>
        </row>
        <row r="1477">
          <cell r="A1477" t="str">
            <v>ARTENAY</v>
          </cell>
          <cell r="B1477" t="str">
            <v>NORD</v>
          </cell>
          <cell r="C1477" t="str">
            <v>137</v>
          </cell>
          <cell r="D1477" t="str">
            <v>138</v>
          </cell>
          <cell r="E1477" t="str">
            <v>GAILLON</v>
          </cell>
          <cell r="F1477" t="str">
            <v>0EBF 0EBF 192500 HOME SHOPPING M6 BOUTIQUE FEVRIER 2020</v>
          </cell>
          <cell r="G1477">
            <v>43889</v>
          </cell>
          <cell r="H1477">
            <v>8</v>
          </cell>
          <cell r="I1477">
            <v>205</v>
          </cell>
          <cell r="J1477">
            <v>16.399999999999999</v>
          </cell>
          <cell r="K1477">
            <v>2</v>
          </cell>
          <cell r="L1477">
            <v>0</v>
          </cell>
          <cell r="M1477" t="str">
            <v>CE19 CHARTRES</v>
          </cell>
          <cell r="N1477" t="str">
            <v>A livrer de ADX 137 - EVREUX vers 138 - GAILLON</v>
          </cell>
          <cell r="O1477" t="str">
            <v>AH0000034947</v>
          </cell>
          <cell r="P1477" t="str">
            <v>AH0000034946</v>
          </cell>
        </row>
        <row r="1478">
          <cell r="A1478" t="str">
            <v>ARTENAY</v>
          </cell>
          <cell r="B1478" t="str">
            <v>NORD</v>
          </cell>
          <cell r="C1478" t="str">
            <v>137</v>
          </cell>
          <cell r="D1478" t="str">
            <v>138</v>
          </cell>
          <cell r="E1478" t="str">
            <v>GAILLON</v>
          </cell>
          <cell r="F1478" t="str">
            <v>0F79 0F79 DESBOUIS GRESIL 70132081</v>
          </cell>
          <cell r="G1478">
            <v>43889</v>
          </cell>
          <cell r="H1478">
            <v>4</v>
          </cell>
          <cell r="I1478">
            <v>108</v>
          </cell>
          <cell r="J1478">
            <v>8.2080000000000002</v>
          </cell>
          <cell r="K1478">
            <v>2</v>
          </cell>
          <cell r="L1478">
            <v>0</v>
          </cell>
          <cell r="M1478" t="str">
            <v>CE19 CHARTRES</v>
          </cell>
          <cell r="N1478" t="str">
            <v>A livrer de ADX 137 - EVREUX vers 138 - GAILLON</v>
          </cell>
          <cell r="O1478" t="str">
            <v>AH0000034947</v>
          </cell>
          <cell r="P1478" t="str">
            <v>AH0000034946</v>
          </cell>
        </row>
        <row r="1479">
          <cell r="A1479" t="str">
            <v>ARTENAY</v>
          </cell>
          <cell r="B1479" t="str">
            <v>NORD</v>
          </cell>
          <cell r="C1479" t="str">
            <v>137</v>
          </cell>
          <cell r="D1479" t="str">
            <v>138</v>
          </cell>
          <cell r="E1479" t="str">
            <v>GAILLON</v>
          </cell>
          <cell r="F1479" t="str">
            <v>0F7B 0F7B DESBOUIS GRESIL_LOT1_70132091</v>
          </cell>
          <cell r="G1479">
            <v>43889</v>
          </cell>
          <cell r="H1479">
            <v>1</v>
          </cell>
          <cell r="I1479">
            <v>37</v>
          </cell>
          <cell r="J1479">
            <v>2.8119999999999998</v>
          </cell>
          <cell r="K1479">
            <v>2</v>
          </cell>
          <cell r="L1479">
            <v>0</v>
          </cell>
          <cell r="M1479" t="str">
            <v>CE19 CHARTRES</v>
          </cell>
          <cell r="N1479" t="str">
            <v>A livrer de ADX 137 - EVREUX vers 138 - GAILLON</v>
          </cell>
          <cell r="O1479" t="str">
            <v>AH0000034947</v>
          </cell>
          <cell r="P1479" t="str">
            <v>AH0000034946</v>
          </cell>
        </row>
        <row r="1480">
          <cell r="A1480" t="str">
            <v>ARTENAY</v>
          </cell>
          <cell r="B1480" t="str">
            <v>NORD</v>
          </cell>
          <cell r="C1480" t="str">
            <v>137</v>
          </cell>
          <cell r="D1480" t="str">
            <v>138</v>
          </cell>
          <cell r="E1480" t="str">
            <v>GAILLON</v>
          </cell>
          <cell r="F1480" t="str">
            <v>0F7C 0F7C DESBOUIS GRESIL_LOT2_70132091</v>
          </cell>
          <cell r="G1480">
            <v>43889</v>
          </cell>
          <cell r="H1480">
            <v>3</v>
          </cell>
          <cell r="I1480">
            <v>93</v>
          </cell>
          <cell r="J1480">
            <v>6.2309999999999999</v>
          </cell>
          <cell r="K1480">
            <v>2</v>
          </cell>
          <cell r="L1480">
            <v>0</v>
          </cell>
          <cell r="M1480" t="str">
            <v>CE19 CHARTRES</v>
          </cell>
          <cell r="N1480" t="str">
            <v>A livrer de ADX 137 - EVREUX vers 138 - GAILLON</v>
          </cell>
          <cell r="O1480" t="str">
            <v>AH0000034947</v>
          </cell>
          <cell r="P1480" t="str">
            <v>AH0000034946</v>
          </cell>
        </row>
        <row r="1481">
          <cell r="A1481" t="str">
            <v>ARTENAY</v>
          </cell>
          <cell r="B1481" t="str">
            <v>NORD</v>
          </cell>
          <cell r="C1481" t="str">
            <v>137</v>
          </cell>
          <cell r="D1481" t="str">
            <v>138</v>
          </cell>
          <cell r="E1481" t="str">
            <v>GAILLON</v>
          </cell>
          <cell r="F1481" t="str">
            <v>0F7D 0F7D DESBOUIS GRESIL 70132107</v>
          </cell>
          <cell r="G1481">
            <v>43889</v>
          </cell>
          <cell r="H1481">
            <v>4</v>
          </cell>
          <cell r="I1481">
            <v>109</v>
          </cell>
          <cell r="J1481">
            <v>8.2840000000000007</v>
          </cell>
          <cell r="K1481">
            <v>2</v>
          </cell>
          <cell r="L1481">
            <v>0</v>
          </cell>
          <cell r="M1481" t="str">
            <v>CE19 CHARTRES</v>
          </cell>
          <cell r="N1481" t="str">
            <v>A livrer de ADX 137 - EVREUX vers 138 - GAILLON</v>
          </cell>
          <cell r="O1481" t="str">
            <v>AH0000034947</v>
          </cell>
          <cell r="P1481" t="str">
            <v>AH0000034946</v>
          </cell>
        </row>
        <row r="1482">
          <cell r="A1482" t="str">
            <v>ARTENAY</v>
          </cell>
          <cell r="B1482" t="str">
            <v>NORD</v>
          </cell>
          <cell r="C1482" t="str">
            <v>137</v>
          </cell>
          <cell r="D1482" t="str">
            <v>138</v>
          </cell>
          <cell r="E1482" t="str">
            <v>GAILLON</v>
          </cell>
          <cell r="F1482" t="str">
            <v>0FER 0FER 56146 ATELIER REUNIS</v>
          </cell>
          <cell r="G1482">
            <v>43888</v>
          </cell>
          <cell r="H1482">
            <v>2</v>
          </cell>
          <cell r="I1482">
            <v>61</v>
          </cell>
          <cell r="J1482">
            <v>3.843</v>
          </cell>
          <cell r="K1482">
            <v>1</v>
          </cell>
          <cell r="L1482">
            <v>0</v>
          </cell>
          <cell r="M1482" t="str">
            <v>CE19 CHARTRES</v>
          </cell>
          <cell r="N1482" t="str">
            <v>A livrer de ADX 137 - EVREUX vers 138 - GAILLON</v>
          </cell>
          <cell r="O1482" t="str">
            <v>AH0000035174</v>
          </cell>
        </row>
        <row r="1483">
          <cell r="A1483" t="str">
            <v>ARTENAY</v>
          </cell>
          <cell r="B1483" t="str">
            <v>NORD</v>
          </cell>
          <cell r="C1483" t="str">
            <v>137</v>
          </cell>
          <cell r="D1483" t="str">
            <v>138</v>
          </cell>
          <cell r="E1483" t="str">
            <v>GAILLON</v>
          </cell>
          <cell r="F1483" t="str">
            <v>0FHP 0FHP ENGIE-S_D6_D_Q</v>
          </cell>
          <cell r="G1483">
            <v>43888</v>
          </cell>
          <cell r="H1483">
            <v>1</v>
          </cell>
          <cell r="I1483">
            <v>10</v>
          </cell>
          <cell r="J1483">
            <v>0.14799999999999999</v>
          </cell>
          <cell r="K1483">
            <v>1</v>
          </cell>
          <cell r="L1483">
            <v>0</v>
          </cell>
          <cell r="M1483" t="str">
            <v>CE19 CHARTRES</v>
          </cell>
          <cell r="N1483" t="str">
            <v>A livrer de ADX 137 - EVREUX vers 138 - GAILLON</v>
          </cell>
          <cell r="O1483" t="str">
            <v>AH0000035174</v>
          </cell>
        </row>
        <row r="1484">
          <cell r="A1484" t="str">
            <v>CORBAS</v>
          </cell>
          <cell r="B1484" t="str">
            <v>NORD</v>
          </cell>
          <cell r="C1484" t="str">
            <v>137</v>
          </cell>
          <cell r="D1484" t="str">
            <v>138</v>
          </cell>
          <cell r="E1484" t="str">
            <v>GAILLON</v>
          </cell>
          <cell r="F1484" t="str">
            <v>0FEC 0FEC S10_SFR_Type2</v>
          </cell>
          <cell r="G1484">
            <v>43887</v>
          </cell>
          <cell r="H1484">
            <v>1</v>
          </cell>
          <cell r="I1484">
            <v>146</v>
          </cell>
          <cell r="J1484">
            <v>1.3431999999999999</v>
          </cell>
          <cell r="K1484">
            <v>1</v>
          </cell>
          <cell r="L1484">
            <v>0</v>
          </cell>
          <cell r="M1484" t="str">
            <v>CE19 CHARTRES</v>
          </cell>
          <cell r="N1484" t="str">
            <v>A livrer de ADX 137 - EVREUX vers 138 - GAILLON</v>
          </cell>
          <cell r="O1484" t="str">
            <v>KS0000010200</v>
          </cell>
        </row>
        <row r="1485">
          <cell r="A1485" t="str">
            <v>CORBAS</v>
          </cell>
          <cell r="B1485" t="str">
            <v>NORD</v>
          </cell>
          <cell r="C1485" t="str">
            <v>137</v>
          </cell>
          <cell r="D1485" t="str">
            <v>138</v>
          </cell>
          <cell r="E1485" t="str">
            <v>GAILLON</v>
          </cell>
          <cell r="F1485" t="str">
            <v>0FGD 0FGD S10_SFR_Type2</v>
          </cell>
          <cell r="G1485">
            <v>43887</v>
          </cell>
          <cell r="H1485">
            <v>1</v>
          </cell>
          <cell r="I1485">
            <v>112</v>
          </cell>
          <cell r="J1485">
            <v>1.0416000000000001</v>
          </cell>
          <cell r="K1485">
            <v>1</v>
          </cell>
          <cell r="L1485">
            <v>0</v>
          </cell>
          <cell r="M1485" t="str">
            <v>CE19 CHARTRES</v>
          </cell>
          <cell r="N1485" t="str">
            <v>A livrer de ADX 137 - EVREUX vers 138 - GAILLON</v>
          </cell>
          <cell r="O1485" t="str">
            <v>KS0000010200</v>
          </cell>
        </row>
        <row r="1486">
          <cell r="A1486" t="str">
            <v>CORBAS</v>
          </cell>
          <cell r="B1486" t="str">
            <v>NORD</v>
          </cell>
          <cell r="C1486" t="str">
            <v>137</v>
          </cell>
          <cell r="D1486" t="str">
            <v>138</v>
          </cell>
          <cell r="E1486" t="str">
            <v>GAILLON</v>
          </cell>
          <cell r="F1486" t="str">
            <v>0FK8 0FK8 S10_SFR_Type2</v>
          </cell>
          <cell r="G1486">
            <v>43887</v>
          </cell>
          <cell r="H1486">
            <v>1</v>
          </cell>
          <cell r="I1486">
            <v>104</v>
          </cell>
          <cell r="J1486">
            <v>1.0087999999999999</v>
          </cell>
          <cell r="K1486">
            <v>1</v>
          </cell>
          <cell r="L1486">
            <v>0</v>
          </cell>
          <cell r="M1486" t="str">
            <v>CE19 CHARTRES</v>
          </cell>
          <cell r="N1486" t="str">
            <v>A livrer de ADX 137 - EVREUX vers 138 - GAILLON</v>
          </cell>
          <cell r="O1486" t="str">
            <v>KS0000010200</v>
          </cell>
        </row>
        <row r="1487">
          <cell r="A1487" t="str">
            <v>ARTENAY</v>
          </cell>
          <cell r="B1487" t="str">
            <v>NORD</v>
          </cell>
          <cell r="C1487" t="str">
            <v>139</v>
          </cell>
          <cell r="D1487" t="str">
            <v>042</v>
          </cell>
          <cell r="E1487" t="str">
            <v>ELBEUF</v>
          </cell>
          <cell r="F1487" t="str">
            <v>0EBF 0EBF 192500 HOME SHOPPING M6 BOUTIQUE FEVRIER 2020</v>
          </cell>
          <cell r="G1487">
            <v>43889</v>
          </cell>
          <cell r="H1487">
            <v>10</v>
          </cell>
          <cell r="I1487">
            <v>306</v>
          </cell>
          <cell r="J1487">
            <v>24.48</v>
          </cell>
          <cell r="K1487">
            <v>0</v>
          </cell>
          <cell r="L1487">
            <v>1</v>
          </cell>
          <cell r="M1487" t="str">
            <v>CE15 TREMBLAY</v>
          </cell>
          <cell r="N1487" t="str">
            <v>A livrer de ADX 139 - ROUEN 2 vers 042 - ELBEUF</v>
          </cell>
          <cell r="O1487" t="str">
            <v>AH0000034940</v>
          </cell>
        </row>
        <row r="1488">
          <cell r="A1488" t="str">
            <v>ARTENAY</v>
          </cell>
          <cell r="B1488" t="str">
            <v>NORD</v>
          </cell>
          <cell r="C1488" t="str">
            <v>139</v>
          </cell>
          <cell r="D1488" t="str">
            <v>042</v>
          </cell>
          <cell r="E1488" t="str">
            <v>ELBEUF</v>
          </cell>
          <cell r="F1488" t="str">
            <v>0F79 0F79 DESBOUIS GRESIL 70132081</v>
          </cell>
          <cell r="G1488">
            <v>43889</v>
          </cell>
          <cell r="H1488">
            <v>6</v>
          </cell>
          <cell r="I1488">
            <v>169</v>
          </cell>
          <cell r="J1488">
            <v>12.843999999999999</v>
          </cell>
          <cell r="K1488">
            <v>0</v>
          </cell>
          <cell r="L1488">
            <v>1</v>
          </cell>
          <cell r="M1488" t="str">
            <v>CE15 TREMBLAY</v>
          </cell>
          <cell r="N1488" t="str">
            <v>A livrer de ADX 139 - ROUEN 2 vers 042 - ELBEUF</v>
          </cell>
          <cell r="O1488" t="str">
            <v>AH0000034940</v>
          </cell>
        </row>
        <row r="1489">
          <cell r="A1489" t="str">
            <v>ARTENAY</v>
          </cell>
          <cell r="B1489" t="str">
            <v>NORD</v>
          </cell>
          <cell r="C1489" t="str">
            <v>139</v>
          </cell>
          <cell r="D1489" t="str">
            <v>042</v>
          </cell>
          <cell r="E1489" t="str">
            <v>ELBEUF</v>
          </cell>
          <cell r="F1489" t="str">
            <v>0F7B 0F7B DESBOUIS GRESIL_LOT1_70132091</v>
          </cell>
          <cell r="G1489">
            <v>43889</v>
          </cell>
          <cell r="H1489">
            <v>2</v>
          </cell>
          <cell r="I1489">
            <v>53</v>
          </cell>
          <cell r="J1489">
            <v>4.0279999999999996</v>
          </cell>
          <cell r="K1489">
            <v>0</v>
          </cell>
          <cell r="L1489">
            <v>1</v>
          </cell>
          <cell r="M1489" t="str">
            <v>CE15 TREMBLAY</v>
          </cell>
          <cell r="N1489" t="str">
            <v>A livrer de ADX 139 - ROUEN 2 vers 042 - ELBEUF</v>
          </cell>
          <cell r="O1489" t="str">
            <v>AH0000034940</v>
          </cell>
        </row>
        <row r="1490">
          <cell r="A1490" t="str">
            <v>ARTENAY</v>
          </cell>
          <cell r="B1490" t="str">
            <v>NORD</v>
          </cell>
          <cell r="C1490" t="str">
            <v>139</v>
          </cell>
          <cell r="D1490" t="str">
            <v>042</v>
          </cell>
          <cell r="E1490" t="str">
            <v>ELBEUF</v>
          </cell>
          <cell r="F1490" t="str">
            <v>0F7C 0F7C DESBOUIS GRESIL_LOT2_70132091</v>
          </cell>
          <cell r="G1490">
            <v>43889</v>
          </cell>
          <cell r="H1490">
            <v>5</v>
          </cell>
          <cell r="I1490">
            <v>130</v>
          </cell>
          <cell r="J1490">
            <v>8.7100000000000009</v>
          </cell>
          <cell r="K1490">
            <v>0</v>
          </cell>
          <cell r="L1490">
            <v>1</v>
          </cell>
          <cell r="M1490" t="str">
            <v>CE15 TREMBLAY</v>
          </cell>
          <cell r="N1490" t="str">
            <v>A livrer de ADX 139 - ROUEN 2 vers 042 - ELBEUF</v>
          </cell>
          <cell r="O1490" t="str">
            <v>AH0000034940</v>
          </cell>
        </row>
        <row r="1491">
          <cell r="A1491" t="str">
            <v>ARTENAY</v>
          </cell>
          <cell r="B1491" t="str">
            <v>NORD</v>
          </cell>
          <cell r="C1491" t="str">
            <v>139</v>
          </cell>
          <cell r="D1491" t="str">
            <v>042</v>
          </cell>
          <cell r="E1491" t="str">
            <v>ELBEUF</v>
          </cell>
          <cell r="F1491" t="str">
            <v>0F7D 0F7D DESBOUIS GRESIL 70132107</v>
          </cell>
          <cell r="G1491">
            <v>43889</v>
          </cell>
          <cell r="H1491">
            <v>6</v>
          </cell>
          <cell r="I1491">
            <v>170</v>
          </cell>
          <cell r="J1491">
            <v>12.92</v>
          </cell>
          <cell r="K1491">
            <v>0</v>
          </cell>
          <cell r="L1491">
            <v>1</v>
          </cell>
          <cell r="M1491" t="str">
            <v>CE15 TREMBLAY</v>
          </cell>
          <cell r="N1491" t="str">
            <v>A livrer de ADX 139 - ROUEN 2 vers 042 - ELBEUF</v>
          </cell>
          <cell r="O1491" t="str">
            <v>AH0000034940</v>
          </cell>
        </row>
        <row r="1492">
          <cell r="A1492" t="str">
            <v>ARTENAY</v>
          </cell>
          <cell r="B1492" t="str">
            <v>NORD</v>
          </cell>
          <cell r="C1492" t="str">
            <v>139</v>
          </cell>
          <cell r="D1492" t="str">
            <v>042</v>
          </cell>
          <cell r="E1492" t="str">
            <v>ELBEUF</v>
          </cell>
          <cell r="F1492" t="str">
            <v>0FER 0FER 56146 ATELIER REUNIS</v>
          </cell>
          <cell r="G1492">
            <v>43888</v>
          </cell>
          <cell r="H1492">
            <v>3</v>
          </cell>
          <cell r="I1492">
            <v>105</v>
          </cell>
          <cell r="J1492">
            <v>6.6150000000000002</v>
          </cell>
          <cell r="K1492">
            <v>1</v>
          </cell>
          <cell r="L1492">
            <v>0</v>
          </cell>
          <cell r="M1492" t="str">
            <v>CE15 TREMBLAY</v>
          </cell>
          <cell r="N1492" t="str">
            <v>A livrer de ADX 139 - ROUEN 2 vers 042 - ELBEUF</v>
          </cell>
          <cell r="O1492" t="str">
            <v>AH0000035170</v>
          </cell>
        </row>
        <row r="1493">
          <cell r="A1493" t="str">
            <v>ARTENAY</v>
          </cell>
          <cell r="B1493" t="str">
            <v>NORD</v>
          </cell>
          <cell r="C1493" t="str">
            <v>139</v>
          </cell>
          <cell r="D1493" t="str">
            <v>042</v>
          </cell>
          <cell r="E1493" t="str">
            <v>ELBEUF</v>
          </cell>
          <cell r="F1493" t="str">
            <v>0FHP 0FHP ENGIE-S_D6_D_Q</v>
          </cell>
          <cell r="G1493">
            <v>43888</v>
          </cell>
          <cell r="H1493">
            <v>1</v>
          </cell>
          <cell r="I1493">
            <v>19</v>
          </cell>
          <cell r="J1493">
            <v>0.28120000000000001</v>
          </cell>
          <cell r="K1493">
            <v>1</v>
          </cell>
          <cell r="L1493">
            <v>0</v>
          </cell>
          <cell r="M1493" t="str">
            <v>CE15 TREMBLAY</v>
          </cell>
          <cell r="N1493" t="str">
            <v>A livrer de ADX 139 - ROUEN 2 vers 042 - ELBEUF</v>
          </cell>
          <cell r="O1493" t="str">
            <v>AH0000035170</v>
          </cell>
        </row>
        <row r="1494">
          <cell r="A1494" t="str">
            <v>ARTENAY</v>
          </cell>
          <cell r="B1494" t="str">
            <v>NORD</v>
          </cell>
          <cell r="C1494" t="str">
            <v>139</v>
          </cell>
          <cell r="D1494" t="str">
            <v>042</v>
          </cell>
          <cell r="E1494" t="str">
            <v>ELBEUF</v>
          </cell>
          <cell r="F1494" t="str">
            <v>0F53 0F53 ALINEA</v>
          </cell>
          <cell r="G1494">
            <v>43883</v>
          </cell>
          <cell r="H1494">
            <v>190</v>
          </cell>
          <cell r="I1494">
            <v>1022</v>
          </cell>
          <cell r="J1494">
            <v>311.70999999999998</v>
          </cell>
          <cell r="K1494">
            <v>0</v>
          </cell>
          <cell r="L1494">
            <v>1</v>
          </cell>
          <cell r="M1494" t="str">
            <v>CE15 TREMBLAY</v>
          </cell>
          <cell r="N1494" t="str">
            <v>A livrer de ADX 139 - ROUEN 2 vers 042 - ELBEUF</v>
          </cell>
          <cell r="O1494" t="str">
            <v>AH0000034569</v>
          </cell>
        </row>
        <row r="1495">
          <cell r="A1495" t="str">
            <v>CORBAS</v>
          </cell>
          <cell r="B1495" t="str">
            <v>NORD</v>
          </cell>
          <cell r="C1495" t="str">
            <v>139</v>
          </cell>
          <cell r="D1495" t="str">
            <v>042</v>
          </cell>
          <cell r="E1495" t="str">
            <v>ELBEUF</v>
          </cell>
          <cell r="F1495" t="str">
            <v>0FEC 0FEC S10_SFR_Type2</v>
          </cell>
          <cell r="G1495">
            <v>43887</v>
          </cell>
          <cell r="H1495">
            <v>1</v>
          </cell>
          <cell r="I1495">
            <v>154</v>
          </cell>
          <cell r="J1495">
            <v>1.4168000000000001</v>
          </cell>
          <cell r="K1495">
            <v>1</v>
          </cell>
          <cell r="L1495">
            <v>0</v>
          </cell>
          <cell r="M1495" t="str">
            <v>CE15 TREMBLAY</v>
          </cell>
          <cell r="N1495" t="str">
            <v>A livrer de ADX 039 - ROUEN 1 vers 042 - ELBEUF</v>
          </cell>
          <cell r="O1495" t="str">
            <v>KS0000010184</v>
          </cell>
        </row>
        <row r="1496">
          <cell r="A1496" t="str">
            <v>CORBAS</v>
          </cell>
          <cell r="B1496" t="str">
            <v>NORD</v>
          </cell>
          <cell r="C1496" t="str">
            <v>139</v>
          </cell>
          <cell r="D1496" t="str">
            <v>042</v>
          </cell>
          <cell r="E1496" t="str">
            <v>ELBEUF</v>
          </cell>
          <cell r="F1496" t="str">
            <v>0FGD 0FGD S10_SFR_Type2</v>
          </cell>
          <cell r="G1496">
            <v>43887</v>
          </cell>
          <cell r="H1496">
            <v>1</v>
          </cell>
          <cell r="I1496">
            <v>124</v>
          </cell>
          <cell r="J1496">
            <v>1.1532</v>
          </cell>
          <cell r="K1496">
            <v>1</v>
          </cell>
          <cell r="L1496">
            <v>0</v>
          </cell>
          <cell r="M1496" t="str">
            <v>CE15 TREMBLAY</v>
          </cell>
          <cell r="N1496" t="str">
            <v>A livrer de ADX 039 - ROUEN 1 vers 042 - ELBEUF</v>
          </cell>
          <cell r="O1496" t="str">
            <v>KS0000010184</v>
          </cell>
        </row>
        <row r="1497">
          <cell r="A1497" t="str">
            <v>CORBAS</v>
          </cell>
          <cell r="B1497" t="str">
            <v>NORD</v>
          </cell>
          <cell r="C1497" t="str">
            <v>139</v>
          </cell>
          <cell r="D1497" t="str">
            <v>042</v>
          </cell>
          <cell r="E1497" t="str">
            <v>ELBEUF</v>
          </cell>
          <cell r="F1497" t="str">
            <v>0FK8 0FK8 S10_SFR_Type2</v>
          </cell>
          <cell r="G1497">
            <v>43887</v>
          </cell>
          <cell r="H1497">
            <v>1</v>
          </cell>
          <cell r="I1497">
            <v>103</v>
          </cell>
          <cell r="J1497">
            <v>0.99909999999999999</v>
          </cell>
          <cell r="K1497">
            <v>1</v>
          </cell>
          <cell r="L1497">
            <v>0</v>
          </cell>
          <cell r="M1497" t="str">
            <v>CE15 TREMBLAY</v>
          </cell>
          <cell r="N1497" t="str">
            <v>A livrer de ADX 039 - ROUEN 1 vers 042 - ELBEUF</v>
          </cell>
          <cell r="O1497" t="str">
            <v>KS0000010184</v>
          </cell>
        </row>
        <row r="1498">
          <cell r="A1498" t="str">
            <v>ARTENAY</v>
          </cell>
          <cell r="B1498" t="str">
            <v>NORD</v>
          </cell>
          <cell r="C1498" t="str">
            <v>139</v>
          </cell>
          <cell r="D1498" t="str">
            <v>139</v>
          </cell>
          <cell r="E1498" t="str">
            <v>ROUEN 2</v>
          </cell>
          <cell r="F1498" t="str">
            <v>0F53 0F53 ALINEA</v>
          </cell>
          <cell r="G1498">
            <v>43883</v>
          </cell>
          <cell r="H1498">
            <v>45</v>
          </cell>
          <cell r="I1498">
            <v>311</v>
          </cell>
          <cell r="J1498">
            <v>94.855000000000004</v>
          </cell>
          <cell r="K1498">
            <v>0</v>
          </cell>
          <cell r="L1498">
            <v>2</v>
          </cell>
          <cell r="M1498" t="str">
            <v>CE15 TREMBLAY</v>
          </cell>
          <cell r="N1498" t="str">
            <v>Aucune - Livraison Directe par CP</v>
          </cell>
          <cell r="O1498" t="str">
            <v>AH0000034578</v>
          </cell>
          <cell r="P1498" t="str">
            <v>AH0000034579</v>
          </cell>
        </row>
        <row r="1499">
          <cell r="A1499" t="str">
            <v>ARTENAY</v>
          </cell>
          <cell r="B1499" t="str">
            <v>NORD</v>
          </cell>
          <cell r="C1499" t="str">
            <v>139</v>
          </cell>
          <cell r="D1499" t="str">
            <v>139</v>
          </cell>
          <cell r="E1499" t="str">
            <v>ROUEN 2</v>
          </cell>
          <cell r="F1499" t="str">
            <v>0F53 0F53 ALINEA</v>
          </cell>
          <cell r="G1499">
            <v>43883</v>
          </cell>
          <cell r="H1499">
            <v>231</v>
          </cell>
          <cell r="I1499">
            <v>1639</v>
          </cell>
          <cell r="J1499">
            <v>499.89499999999998</v>
          </cell>
          <cell r="K1499">
            <v>0</v>
          </cell>
          <cell r="L1499">
            <v>2</v>
          </cell>
          <cell r="M1499" t="str">
            <v>CE15 TREMBLAY</v>
          </cell>
          <cell r="N1499" t="str">
            <v>Aucune - Livraison Directe par CP</v>
          </cell>
          <cell r="O1499" t="str">
            <v>AH0000034578</v>
          </cell>
          <cell r="P1499" t="str">
            <v>AH0000034579</v>
          </cell>
        </row>
        <row r="1500">
          <cell r="A1500" t="str">
            <v>ARTENAY</v>
          </cell>
          <cell r="B1500" t="str">
            <v>NORD</v>
          </cell>
          <cell r="C1500" t="str">
            <v>139</v>
          </cell>
          <cell r="D1500" t="str">
            <v>139</v>
          </cell>
          <cell r="E1500" t="str">
            <v>ROUEN 2</v>
          </cell>
          <cell r="F1500" t="str">
            <v>0F53 0F53 ALINEA</v>
          </cell>
          <cell r="G1500">
            <v>43883</v>
          </cell>
          <cell r="H1500">
            <v>94</v>
          </cell>
          <cell r="I1500">
            <v>651</v>
          </cell>
          <cell r="J1500">
            <v>198.55500000000001</v>
          </cell>
          <cell r="K1500">
            <v>0</v>
          </cell>
          <cell r="L1500">
            <v>2</v>
          </cell>
          <cell r="M1500" t="str">
            <v>CE15 TREMBLAY</v>
          </cell>
          <cell r="N1500" t="str">
            <v>Aucune - Livraison Directe par CP</v>
          </cell>
          <cell r="O1500" t="str">
            <v>AH0000034578</v>
          </cell>
          <cell r="P1500" t="str">
            <v>AH0000034579</v>
          </cell>
        </row>
        <row r="1501">
          <cell r="A1501" t="str">
            <v>ARTENAY</v>
          </cell>
          <cell r="B1501" t="str">
            <v>NORD</v>
          </cell>
          <cell r="C1501" t="str">
            <v>139</v>
          </cell>
          <cell r="D1501" t="str">
            <v>139</v>
          </cell>
          <cell r="E1501" t="str">
            <v>ROUEN 2</v>
          </cell>
          <cell r="F1501" t="str">
            <v>0EBF 0EBF 192500 HOME SHOPPING M6 BOUTIQUE FEVRIER 2020</v>
          </cell>
          <cell r="G1501">
            <v>43889</v>
          </cell>
          <cell r="H1501">
            <v>12</v>
          </cell>
          <cell r="I1501">
            <v>354</v>
          </cell>
          <cell r="J1501">
            <v>28.32</v>
          </cell>
          <cell r="K1501">
            <v>0</v>
          </cell>
          <cell r="L1501">
            <v>1</v>
          </cell>
          <cell r="M1501" t="str">
            <v>CE15 TREMBLAY</v>
          </cell>
          <cell r="N1501" t="str">
            <v>Aucune - Livraison Directe par CP</v>
          </cell>
          <cell r="O1501" t="str">
            <v>AH0000034948</v>
          </cell>
        </row>
        <row r="1502">
          <cell r="A1502" t="str">
            <v>ARTENAY</v>
          </cell>
          <cell r="B1502" t="str">
            <v>NORD</v>
          </cell>
          <cell r="C1502" t="str">
            <v>139</v>
          </cell>
          <cell r="D1502" t="str">
            <v>139</v>
          </cell>
          <cell r="E1502" t="str">
            <v>ROUEN 2</v>
          </cell>
          <cell r="F1502" t="str">
            <v>0F79 0F79 DESBOUIS GRESIL 70132081</v>
          </cell>
          <cell r="G1502">
            <v>43889</v>
          </cell>
          <cell r="H1502">
            <v>14</v>
          </cell>
          <cell r="I1502">
            <v>289</v>
          </cell>
          <cell r="J1502">
            <v>21.963999999999999</v>
          </cell>
          <cell r="K1502">
            <v>0</v>
          </cell>
          <cell r="L1502">
            <v>1</v>
          </cell>
          <cell r="M1502" t="str">
            <v>CE15 TREMBLAY</v>
          </cell>
          <cell r="N1502" t="str">
            <v>Aucune - Livraison Directe par CP</v>
          </cell>
          <cell r="O1502" t="str">
            <v>AH0000034948</v>
          </cell>
        </row>
        <row r="1503">
          <cell r="A1503" t="str">
            <v>ARTENAY</v>
          </cell>
          <cell r="B1503" t="str">
            <v>NORD</v>
          </cell>
          <cell r="C1503" t="str">
            <v>139</v>
          </cell>
          <cell r="D1503" t="str">
            <v>139</v>
          </cell>
          <cell r="E1503" t="str">
            <v>ROUEN 2</v>
          </cell>
          <cell r="F1503" t="str">
            <v>0F7B 0F7B DESBOUIS GRESIL_LOT1_70132091</v>
          </cell>
          <cell r="G1503">
            <v>43889</v>
          </cell>
          <cell r="H1503">
            <v>2</v>
          </cell>
          <cell r="I1503">
            <v>64</v>
          </cell>
          <cell r="J1503">
            <v>4.8639999999999999</v>
          </cell>
          <cell r="K1503">
            <v>0</v>
          </cell>
          <cell r="L1503">
            <v>1</v>
          </cell>
          <cell r="M1503" t="str">
            <v>CE15 TREMBLAY</v>
          </cell>
          <cell r="N1503" t="str">
            <v>Aucune - Livraison Directe par CP</v>
          </cell>
          <cell r="O1503" t="str">
            <v>AH0000034948</v>
          </cell>
        </row>
        <row r="1504">
          <cell r="A1504" t="str">
            <v>ARTENAY</v>
          </cell>
          <cell r="B1504" t="str">
            <v>NORD</v>
          </cell>
          <cell r="C1504" t="str">
            <v>139</v>
          </cell>
          <cell r="D1504" t="str">
            <v>139</v>
          </cell>
          <cell r="E1504" t="str">
            <v>ROUEN 2</v>
          </cell>
          <cell r="F1504" t="str">
            <v>0F7C 0F7C DESBOUIS GRESIL_LOT2_70132091</v>
          </cell>
          <cell r="G1504">
            <v>43889</v>
          </cell>
          <cell r="H1504">
            <v>7</v>
          </cell>
          <cell r="I1504">
            <v>179</v>
          </cell>
          <cell r="J1504">
            <v>11.993</v>
          </cell>
          <cell r="K1504">
            <v>0</v>
          </cell>
          <cell r="L1504">
            <v>1</v>
          </cell>
          <cell r="M1504" t="str">
            <v>CE15 TREMBLAY</v>
          </cell>
          <cell r="N1504" t="str">
            <v>Aucune - Livraison Directe par CP</v>
          </cell>
          <cell r="O1504" t="str">
            <v>AH0000034948</v>
          </cell>
        </row>
        <row r="1505">
          <cell r="A1505" t="str">
            <v>ARTENAY</v>
          </cell>
          <cell r="B1505" t="str">
            <v>NORD</v>
          </cell>
          <cell r="C1505" t="str">
            <v>139</v>
          </cell>
          <cell r="D1505" t="str">
            <v>139</v>
          </cell>
          <cell r="E1505" t="str">
            <v>ROUEN 2</v>
          </cell>
          <cell r="F1505" t="str">
            <v>0F7D 0F7D DESBOUIS GRESIL 70132107</v>
          </cell>
          <cell r="G1505">
            <v>43889</v>
          </cell>
          <cell r="H1505">
            <v>12</v>
          </cell>
          <cell r="I1505">
            <v>255</v>
          </cell>
          <cell r="J1505">
            <v>19.38</v>
          </cell>
          <cell r="K1505">
            <v>0</v>
          </cell>
          <cell r="L1505">
            <v>1</v>
          </cell>
          <cell r="M1505" t="str">
            <v>CE15 TREMBLAY</v>
          </cell>
          <cell r="N1505" t="str">
            <v>Aucune - Livraison Directe par CP</v>
          </cell>
          <cell r="O1505" t="str">
            <v>AH0000034948</v>
          </cell>
        </row>
        <row r="1506">
          <cell r="A1506" t="str">
            <v>ARTENAY</v>
          </cell>
          <cell r="B1506" t="str">
            <v>NORD</v>
          </cell>
          <cell r="C1506" t="str">
            <v>139</v>
          </cell>
          <cell r="D1506" t="str">
            <v>139</v>
          </cell>
          <cell r="E1506" t="str">
            <v>ROUEN 2</v>
          </cell>
          <cell r="F1506" t="str">
            <v>0FER 0FER 56146 ATELIER REUNIS</v>
          </cell>
          <cell r="G1506">
            <v>43888</v>
          </cell>
          <cell r="H1506">
            <v>5</v>
          </cell>
          <cell r="I1506">
            <v>194</v>
          </cell>
          <cell r="J1506">
            <v>12.222</v>
          </cell>
          <cell r="K1506">
            <v>1</v>
          </cell>
          <cell r="L1506">
            <v>0</v>
          </cell>
          <cell r="M1506" t="str">
            <v>CE15 TREMBLAY</v>
          </cell>
          <cell r="N1506" t="str">
            <v>Aucune - Livraison Directe par CP</v>
          </cell>
          <cell r="O1506" t="str">
            <v>AH0000035170</v>
          </cell>
        </row>
        <row r="1507">
          <cell r="A1507" t="str">
            <v>ARTENAY</v>
          </cell>
          <cell r="B1507" t="str">
            <v>NORD</v>
          </cell>
          <cell r="C1507" t="str">
            <v>139</v>
          </cell>
          <cell r="D1507" t="str">
            <v>139</v>
          </cell>
          <cell r="E1507" t="str">
            <v>ROUEN 2</v>
          </cell>
          <cell r="F1507" t="str">
            <v>0FHP 0FHP ENGIE-S_D6_D_Q</v>
          </cell>
          <cell r="G1507">
            <v>43888</v>
          </cell>
          <cell r="H1507">
            <v>1</v>
          </cell>
          <cell r="I1507">
            <v>26</v>
          </cell>
          <cell r="J1507">
            <v>0.38479999999999998</v>
          </cell>
          <cell r="K1507">
            <v>1</v>
          </cell>
          <cell r="L1507">
            <v>0</v>
          </cell>
          <cell r="M1507" t="str">
            <v>CE15 TREMBLAY</v>
          </cell>
          <cell r="N1507" t="str">
            <v>Aucune - Livraison Directe par CP</v>
          </cell>
          <cell r="O1507" t="str">
            <v>AH0000035170</v>
          </cell>
        </row>
        <row r="1508">
          <cell r="A1508" t="str">
            <v>CORBAS</v>
          </cell>
          <cell r="B1508" t="str">
            <v>NORD</v>
          </cell>
          <cell r="C1508" t="str">
            <v>139</v>
          </cell>
          <cell r="D1508" t="str">
            <v>139</v>
          </cell>
          <cell r="E1508" t="str">
            <v>ROUEN 2</v>
          </cell>
          <cell r="F1508" t="str">
            <v>0FEC 0FEC S10_SFR_Type2</v>
          </cell>
          <cell r="G1508">
            <v>43887</v>
          </cell>
          <cell r="H1508">
            <v>1</v>
          </cell>
          <cell r="I1508">
            <v>185</v>
          </cell>
          <cell r="J1508">
            <v>1.702</v>
          </cell>
          <cell r="K1508">
            <v>1</v>
          </cell>
          <cell r="L1508">
            <v>0</v>
          </cell>
          <cell r="M1508" t="str">
            <v>CE15 TREMBLAY</v>
          </cell>
          <cell r="N1508" t="str">
            <v>Aucune - Livraison Directe par CP</v>
          </cell>
          <cell r="O1508" t="str">
            <v>KS0000010201</v>
          </cell>
        </row>
        <row r="1509">
          <cell r="A1509" t="str">
            <v>CORBAS</v>
          </cell>
          <cell r="B1509" t="str">
            <v>NORD</v>
          </cell>
          <cell r="C1509" t="str">
            <v>139</v>
          </cell>
          <cell r="D1509" t="str">
            <v>139</v>
          </cell>
          <cell r="E1509" t="str">
            <v>ROUEN 2</v>
          </cell>
          <cell r="F1509" t="str">
            <v>0FGD 0FGD S10_SFR_Type2</v>
          </cell>
          <cell r="G1509">
            <v>43887</v>
          </cell>
          <cell r="H1509">
            <v>1</v>
          </cell>
          <cell r="I1509">
            <v>151</v>
          </cell>
          <cell r="J1509">
            <v>1.4043000000000001</v>
          </cell>
          <cell r="K1509">
            <v>1</v>
          </cell>
          <cell r="L1509">
            <v>0</v>
          </cell>
          <cell r="M1509" t="str">
            <v>CE15 TREMBLAY</v>
          </cell>
          <cell r="N1509" t="str">
            <v>Aucune - Livraison Directe par CP</v>
          </cell>
          <cell r="O1509" t="str">
            <v>KS0000010201</v>
          </cell>
        </row>
        <row r="1510">
          <cell r="A1510" t="str">
            <v>CORBAS</v>
          </cell>
          <cell r="B1510" t="str">
            <v>NORD</v>
          </cell>
          <cell r="C1510" t="str">
            <v>139</v>
          </cell>
          <cell r="D1510" t="str">
            <v>139</v>
          </cell>
          <cell r="E1510" t="str">
            <v>ROUEN 2</v>
          </cell>
          <cell r="F1510" t="str">
            <v>0FK8 0FK8 S10_SFR_Type2</v>
          </cell>
          <cell r="G1510">
            <v>43887</v>
          </cell>
          <cell r="H1510">
            <v>1</v>
          </cell>
          <cell r="I1510">
            <v>122</v>
          </cell>
          <cell r="J1510">
            <v>1.1834</v>
          </cell>
          <cell r="K1510">
            <v>1</v>
          </cell>
          <cell r="L1510">
            <v>0</v>
          </cell>
          <cell r="M1510" t="str">
            <v>CE15 TREMBLAY</v>
          </cell>
          <cell r="N1510" t="str">
            <v>Aucune - Livraison Directe par CP</v>
          </cell>
          <cell r="O1510" t="str">
            <v>KS0000010201</v>
          </cell>
        </row>
        <row r="1511">
          <cell r="A1511" t="str">
            <v>ARTENAY</v>
          </cell>
          <cell r="B1511" t="str">
            <v>NORD</v>
          </cell>
          <cell r="C1511" t="str">
            <v>163</v>
          </cell>
          <cell r="D1511" t="str">
            <v>163</v>
          </cell>
          <cell r="E1511" t="str">
            <v>LISIEUX</v>
          </cell>
          <cell r="F1511" t="str">
            <v>0EBF 0EBF 192500 HOME SHOPPING M6 BOUTIQUE FEVRIER 2020</v>
          </cell>
          <cell r="G1511">
            <v>43889</v>
          </cell>
          <cell r="H1511">
            <v>9</v>
          </cell>
          <cell r="I1511">
            <v>283</v>
          </cell>
          <cell r="J1511">
            <v>22.64</v>
          </cell>
          <cell r="K1511">
            <v>0</v>
          </cell>
          <cell r="L1511">
            <v>1</v>
          </cell>
          <cell r="M1511" t="str">
            <v>CE12 CAEN</v>
          </cell>
          <cell r="N1511" t="str">
            <v>Aucune - Livraison Directe par CP</v>
          </cell>
          <cell r="O1511" t="str">
            <v>AH0000034949</v>
          </cell>
        </row>
        <row r="1512">
          <cell r="A1512" t="str">
            <v>ARTENAY</v>
          </cell>
          <cell r="B1512" t="str">
            <v>NORD</v>
          </cell>
          <cell r="C1512" t="str">
            <v>163</v>
          </cell>
          <cell r="D1512" t="str">
            <v>163</v>
          </cell>
          <cell r="E1512" t="str">
            <v>LISIEUX</v>
          </cell>
          <cell r="F1512" t="str">
            <v>0F79 0F79 DESBOUIS GRESIL 70132081</v>
          </cell>
          <cell r="G1512">
            <v>43889</v>
          </cell>
          <cell r="H1512">
            <v>7</v>
          </cell>
          <cell r="I1512">
            <v>185</v>
          </cell>
          <cell r="J1512">
            <v>14.06</v>
          </cell>
          <cell r="K1512">
            <v>0</v>
          </cell>
          <cell r="L1512">
            <v>1</v>
          </cell>
          <cell r="M1512" t="str">
            <v>CE12 CAEN</v>
          </cell>
          <cell r="N1512" t="str">
            <v>Aucune - Livraison Directe par CP</v>
          </cell>
          <cell r="O1512" t="str">
            <v>AH0000034949</v>
          </cell>
        </row>
        <row r="1513">
          <cell r="A1513" t="str">
            <v>ARTENAY</v>
          </cell>
          <cell r="B1513" t="str">
            <v>NORD</v>
          </cell>
          <cell r="C1513" t="str">
            <v>163</v>
          </cell>
          <cell r="D1513" t="str">
            <v>163</v>
          </cell>
          <cell r="E1513" t="str">
            <v>LISIEUX</v>
          </cell>
          <cell r="F1513" t="str">
            <v>0F7B 0F7B DESBOUIS GRESIL_LOT1_70132091</v>
          </cell>
          <cell r="G1513">
            <v>43889</v>
          </cell>
          <cell r="H1513">
            <v>1</v>
          </cell>
          <cell r="I1513">
            <v>22</v>
          </cell>
          <cell r="J1513">
            <v>1.6719999999999999</v>
          </cell>
          <cell r="K1513">
            <v>0</v>
          </cell>
          <cell r="L1513">
            <v>1</v>
          </cell>
          <cell r="M1513" t="str">
            <v>CE12 CAEN</v>
          </cell>
          <cell r="N1513" t="str">
            <v>Aucune - Livraison Directe par CP</v>
          </cell>
          <cell r="O1513" t="str">
            <v>AH0000034949</v>
          </cell>
        </row>
        <row r="1514">
          <cell r="A1514" t="str">
            <v>ARTENAY</v>
          </cell>
          <cell r="B1514" t="str">
            <v>NORD</v>
          </cell>
          <cell r="C1514" t="str">
            <v>163</v>
          </cell>
          <cell r="D1514" t="str">
            <v>163</v>
          </cell>
          <cell r="E1514" t="str">
            <v>LISIEUX</v>
          </cell>
          <cell r="F1514" t="str">
            <v>0F7C 0F7C DESBOUIS GRESIL_LOT2_70132091</v>
          </cell>
          <cell r="G1514">
            <v>43889</v>
          </cell>
          <cell r="H1514">
            <v>5</v>
          </cell>
          <cell r="I1514">
            <v>137</v>
          </cell>
          <cell r="J1514">
            <v>9.1790000000000003</v>
          </cell>
          <cell r="K1514">
            <v>0</v>
          </cell>
          <cell r="L1514">
            <v>1</v>
          </cell>
          <cell r="M1514" t="str">
            <v>CE12 CAEN</v>
          </cell>
          <cell r="N1514" t="str">
            <v>Aucune - Livraison Directe par CP</v>
          </cell>
          <cell r="O1514" t="str">
            <v>AH0000034949</v>
          </cell>
        </row>
        <row r="1515">
          <cell r="A1515" t="str">
            <v>ARTENAY</v>
          </cell>
          <cell r="B1515" t="str">
            <v>NORD</v>
          </cell>
          <cell r="C1515" t="str">
            <v>163</v>
          </cell>
          <cell r="D1515" t="str">
            <v>163</v>
          </cell>
          <cell r="E1515" t="str">
            <v>LISIEUX</v>
          </cell>
          <cell r="F1515" t="str">
            <v>0F7D 0F7D DESBOUIS GRESIL 70132107</v>
          </cell>
          <cell r="G1515">
            <v>43889</v>
          </cell>
          <cell r="H1515">
            <v>7</v>
          </cell>
          <cell r="I1515">
            <v>171</v>
          </cell>
          <cell r="J1515">
            <v>12.996</v>
          </cell>
          <cell r="K1515">
            <v>0</v>
          </cell>
          <cell r="L1515">
            <v>1</v>
          </cell>
          <cell r="M1515" t="str">
            <v>CE12 CAEN</v>
          </cell>
          <cell r="N1515" t="str">
            <v>Aucune - Livraison Directe par CP</v>
          </cell>
          <cell r="O1515" t="str">
            <v>AH0000034949</v>
          </cell>
        </row>
        <row r="1516">
          <cell r="A1516" t="str">
            <v>ARTENAY</v>
          </cell>
          <cell r="B1516" t="str">
            <v>NORD</v>
          </cell>
          <cell r="C1516" t="str">
            <v>163</v>
          </cell>
          <cell r="D1516" t="str">
            <v>163</v>
          </cell>
          <cell r="E1516" t="str">
            <v>LISIEUX</v>
          </cell>
          <cell r="F1516" t="str">
            <v>0FER 0FER 56146 ATELIER REUNIS</v>
          </cell>
          <cell r="G1516">
            <v>43888</v>
          </cell>
          <cell r="H1516">
            <v>1</v>
          </cell>
          <cell r="I1516">
            <v>23</v>
          </cell>
          <cell r="J1516">
            <v>1.4490000000000001</v>
          </cell>
          <cell r="K1516">
            <v>1</v>
          </cell>
          <cell r="L1516">
            <v>0</v>
          </cell>
          <cell r="M1516" t="str">
            <v>CE12 CAEN</v>
          </cell>
          <cell r="N1516" t="str">
            <v>Aucune - Livraison Directe par CP</v>
          </cell>
          <cell r="O1516" t="str">
            <v>AH0000035175</v>
          </cell>
        </row>
        <row r="1517">
          <cell r="A1517" t="str">
            <v>ARTENAY</v>
          </cell>
          <cell r="B1517" t="str">
            <v>NORD</v>
          </cell>
          <cell r="C1517" t="str">
            <v>163</v>
          </cell>
          <cell r="D1517" t="str">
            <v>163</v>
          </cell>
          <cell r="E1517" t="str">
            <v>LISIEUX</v>
          </cell>
          <cell r="F1517" t="str">
            <v>0FHP 0FHP ENGIE-S_D6_D_Q</v>
          </cell>
          <cell r="G1517">
            <v>43888</v>
          </cell>
          <cell r="H1517">
            <v>1</v>
          </cell>
          <cell r="I1517">
            <v>12</v>
          </cell>
          <cell r="J1517">
            <v>0.17760000000000001</v>
          </cell>
          <cell r="K1517">
            <v>1</v>
          </cell>
          <cell r="L1517">
            <v>0</v>
          </cell>
          <cell r="M1517" t="str">
            <v>CE12 CAEN</v>
          </cell>
          <cell r="N1517" t="str">
            <v>Aucune - Livraison Directe par CP</v>
          </cell>
          <cell r="O1517" t="str">
            <v>AH0000035175</v>
          </cell>
        </row>
        <row r="1518">
          <cell r="A1518" t="str">
            <v>ARTENAY</v>
          </cell>
          <cell r="B1518" t="str">
            <v>NORD</v>
          </cell>
          <cell r="C1518" t="str">
            <v>163</v>
          </cell>
          <cell r="D1518" t="str">
            <v>163</v>
          </cell>
          <cell r="E1518" t="str">
            <v>LISIEUX</v>
          </cell>
          <cell r="F1518" t="str">
            <v>0F53 0F53 ALINEA</v>
          </cell>
          <cell r="G1518">
            <v>43887</v>
          </cell>
          <cell r="H1518">
            <v>91</v>
          </cell>
          <cell r="I1518">
            <v>294</v>
          </cell>
          <cell r="J1518">
            <v>89.67</v>
          </cell>
          <cell r="K1518">
            <v>0</v>
          </cell>
          <cell r="L1518">
            <v>1</v>
          </cell>
          <cell r="M1518" t="str">
            <v>CE12 CAEN</v>
          </cell>
          <cell r="N1518" t="str">
            <v>Aucune - Livraison Directe par CP</v>
          </cell>
          <cell r="O1518" t="str">
            <v>AH0000034580</v>
          </cell>
        </row>
        <row r="1519">
          <cell r="A1519" t="str">
            <v>CORBAS</v>
          </cell>
          <cell r="B1519" t="str">
            <v>NORD</v>
          </cell>
          <cell r="C1519" t="str">
            <v>163</v>
          </cell>
          <cell r="D1519" t="str">
            <v>163</v>
          </cell>
          <cell r="E1519" t="str">
            <v>LISIEUX</v>
          </cell>
          <cell r="F1519" t="str">
            <v>0FEC 0FEC S10_SFR_Type2</v>
          </cell>
          <cell r="G1519">
            <v>43887</v>
          </cell>
          <cell r="H1519">
            <v>1</v>
          </cell>
          <cell r="I1519">
            <v>205</v>
          </cell>
          <cell r="J1519">
            <v>1.8859999999999999</v>
          </cell>
          <cell r="K1519">
            <v>1</v>
          </cell>
          <cell r="L1519">
            <v>0</v>
          </cell>
          <cell r="M1519" t="str">
            <v>CE12 CAEN</v>
          </cell>
          <cell r="N1519" t="str">
            <v>Aucune - Livraison Directe par CP</v>
          </cell>
          <cell r="O1519" t="str">
            <v>KS0000010207</v>
          </cell>
        </row>
        <row r="1520">
          <cell r="A1520" t="str">
            <v>CORBAS</v>
          </cell>
          <cell r="B1520" t="str">
            <v>NORD</v>
          </cell>
          <cell r="C1520" t="str">
            <v>163</v>
          </cell>
          <cell r="D1520" t="str">
            <v>163</v>
          </cell>
          <cell r="E1520" t="str">
            <v>LISIEUX</v>
          </cell>
          <cell r="F1520" t="str">
            <v>0FGD 0FGD S10_SFR_Type2</v>
          </cell>
          <cell r="G1520">
            <v>43887</v>
          </cell>
          <cell r="H1520">
            <v>1</v>
          </cell>
          <cell r="I1520">
            <v>180</v>
          </cell>
          <cell r="J1520">
            <v>1.6739999999999999</v>
          </cell>
          <cell r="K1520">
            <v>1</v>
          </cell>
          <cell r="L1520">
            <v>0</v>
          </cell>
          <cell r="M1520" t="str">
            <v>CE12 CAEN</v>
          </cell>
          <cell r="N1520" t="str">
            <v>Aucune - Livraison Directe par CP</v>
          </cell>
          <cell r="O1520" t="str">
            <v>KS0000010207</v>
          </cell>
        </row>
        <row r="1521">
          <cell r="A1521" t="str">
            <v>CORBAS</v>
          </cell>
          <cell r="B1521" t="str">
            <v>NORD</v>
          </cell>
          <cell r="C1521" t="str">
            <v>163</v>
          </cell>
          <cell r="D1521" t="str">
            <v>163</v>
          </cell>
          <cell r="E1521" t="str">
            <v>LISIEUX</v>
          </cell>
          <cell r="F1521" t="str">
            <v>0FK8 0FK8 S10_SFR_Type2</v>
          </cell>
          <cell r="G1521">
            <v>43887</v>
          </cell>
          <cell r="H1521">
            <v>1</v>
          </cell>
          <cell r="I1521">
            <v>129</v>
          </cell>
          <cell r="J1521">
            <v>1.2513000000000001</v>
          </cell>
          <cell r="K1521">
            <v>1</v>
          </cell>
          <cell r="L1521">
            <v>0</v>
          </cell>
          <cell r="M1521" t="str">
            <v>CE12 CAEN</v>
          </cell>
          <cell r="N1521" t="str">
            <v>Aucune - Livraison Directe par CP</v>
          </cell>
          <cell r="O1521" t="str">
            <v>KS0000010207</v>
          </cell>
        </row>
        <row r="1522">
          <cell r="A1522" t="str">
            <v>ARTENAY</v>
          </cell>
          <cell r="B1522" t="str">
            <v>NORD</v>
          </cell>
          <cell r="C1522" t="str">
            <v>223</v>
          </cell>
          <cell r="D1522" t="str">
            <v>223</v>
          </cell>
          <cell r="E1522" t="str">
            <v>DOUAI</v>
          </cell>
          <cell r="F1522" t="str">
            <v>0F53 0F53 ALINEA</v>
          </cell>
          <cell r="G1522">
            <v>43887</v>
          </cell>
          <cell r="H1522">
            <v>45</v>
          </cell>
          <cell r="I1522">
            <v>320</v>
          </cell>
          <cell r="J1522">
            <v>97.6</v>
          </cell>
          <cell r="K1522">
            <v>0</v>
          </cell>
          <cell r="L1522">
            <v>2</v>
          </cell>
          <cell r="M1522" t="str">
            <v>CE10 LILLE</v>
          </cell>
          <cell r="N1522" t="str">
            <v>A enlever à CE10 LILLE vers 223 - DOUAI</v>
          </cell>
          <cell r="O1522" t="str">
            <v>AH0000034584</v>
          </cell>
          <cell r="P1522" t="str">
            <v>AH0000034585</v>
          </cell>
        </row>
        <row r="1523">
          <cell r="A1523" t="str">
            <v>ARTENAY</v>
          </cell>
          <cell r="B1523" t="str">
            <v>NORD</v>
          </cell>
          <cell r="C1523" t="str">
            <v>223</v>
          </cell>
          <cell r="D1523" t="str">
            <v>223</v>
          </cell>
          <cell r="E1523" t="str">
            <v>DOUAI</v>
          </cell>
          <cell r="F1523" t="str">
            <v>0F53 0F53 ALINEA</v>
          </cell>
          <cell r="G1523">
            <v>43887</v>
          </cell>
          <cell r="H1523">
            <v>229</v>
          </cell>
          <cell r="I1523">
            <v>1637</v>
          </cell>
          <cell r="J1523">
            <v>499.28500000000003</v>
          </cell>
          <cell r="K1523">
            <v>0</v>
          </cell>
          <cell r="L1523">
            <v>2</v>
          </cell>
          <cell r="M1523" t="str">
            <v>CE10 LILLE</v>
          </cell>
          <cell r="N1523" t="str">
            <v>A enlever à CE10 LILLE vers 223 - DOUAI</v>
          </cell>
          <cell r="O1523" t="str">
            <v>AH0000034584</v>
          </cell>
          <cell r="P1523" t="str">
            <v>AH0000034585</v>
          </cell>
        </row>
        <row r="1524">
          <cell r="A1524" t="str">
            <v>ARTENAY</v>
          </cell>
          <cell r="B1524" t="str">
            <v>NORD</v>
          </cell>
          <cell r="C1524" t="str">
            <v>223</v>
          </cell>
          <cell r="D1524" t="str">
            <v>223</v>
          </cell>
          <cell r="E1524" t="str">
            <v>DOUAI</v>
          </cell>
          <cell r="F1524" t="str">
            <v>0F53 0F53 ALINEA</v>
          </cell>
          <cell r="G1524">
            <v>43887</v>
          </cell>
          <cell r="H1524">
            <v>68</v>
          </cell>
          <cell r="I1524">
            <v>439</v>
          </cell>
          <cell r="J1524">
            <v>133.89500000000001</v>
          </cell>
          <cell r="K1524">
            <v>0</v>
          </cell>
          <cell r="L1524">
            <v>2</v>
          </cell>
          <cell r="M1524" t="str">
            <v>CE10 LILLE</v>
          </cell>
          <cell r="N1524" t="str">
            <v>A enlever à CE10 LILLE vers 223 - DOUAI</v>
          </cell>
          <cell r="O1524" t="str">
            <v>AH0000034584</v>
          </cell>
          <cell r="P1524" t="str">
            <v>AH0000034585</v>
          </cell>
        </row>
        <row r="1525">
          <cell r="A1525" t="str">
            <v>ARTENAY</v>
          </cell>
          <cell r="B1525" t="str">
            <v>NORD</v>
          </cell>
          <cell r="C1525" t="str">
            <v>223</v>
          </cell>
          <cell r="D1525" t="str">
            <v>223</v>
          </cell>
          <cell r="E1525" t="str">
            <v>DOUAI</v>
          </cell>
          <cell r="F1525" t="str">
            <v>0EBF 0EBF 192500 HOME SHOPPING M6 BOUTIQUE FEVRIER 2020</v>
          </cell>
          <cell r="G1525">
            <v>43889</v>
          </cell>
          <cell r="H1525">
            <v>10</v>
          </cell>
          <cell r="I1525">
            <v>236</v>
          </cell>
          <cell r="J1525">
            <v>18.88</v>
          </cell>
          <cell r="K1525">
            <v>0</v>
          </cell>
          <cell r="L1525">
            <v>1</v>
          </cell>
          <cell r="M1525" t="str">
            <v>CE10 LILLE</v>
          </cell>
          <cell r="N1525" t="str">
            <v>A enlever à CE10 LILLE vers 223 - DOUAI</v>
          </cell>
          <cell r="O1525" t="str">
            <v>AH0000034951</v>
          </cell>
        </row>
        <row r="1526">
          <cell r="A1526" t="str">
            <v>ARTENAY</v>
          </cell>
          <cell r="B1526" t="str">
            <v>NORD</v>
          </cell>
          <cell r="C1526" t="str">
            <v>223</v>
          </cell>
          <cell r="D1526" t="str">
            <v>223</v>
          </cell>
          <cell r="E1526" t="str">
            <v>DOUAI</v>
          </cell>
          <cell r="F1526" t="str">
            <v>0F79 0F79 DESBOUIS GRESIL 70132081</v>
          </cell>
          <cell r="G1526">
            <v>43889</v>
          </cell>
          <cell r="H1526">
            <v>11</v>
          </cell>
          <cell r="I1526">
            <v>270</v>
          </cell>
          <cell r="J1526">
            <v>20.52</v>
          </cell>
          <cell r="K1526">
            <v>0</v>
          </cell>
          <cell r="L1526">
            <v>1</v>
          </cell>
          <cell r="M1526" t="str">
            <v>CE10 LILLE</v>
          </cell>
          <cell r="N1526" t="str">
            <v>A enlever à CE10 LILLE vers 223 - DOUAI</v>
          </cell>
          <cell r="O1526" t="str">
            <v>AH0000034951</v>
          </cell>
        </row>
        <row r="1527">
          <cell r="A1527" t="str">
            <v>ARTENAY</v>
          </cell>
          <cell r="B1527" t="str">
            <v>NORD</v>
          </cell>
          <cell r="C1527" t="str">
            <v>223</v>
          </cell>
          <cell r="D1527" t="str">
            <v>223</v>
          </cell>
          <cell r="E1527" t="str">
            <v>DOUAI</v>
          </cell>
          <cell r="F1527" t="str">
            <v>0F7B 0F7B DESBOUIS GRESIL_LOT1_70132091</v>
          </cell>
          <cell r="G1527">
            <v>43889</v>
          </cell>
          <cell r="H1527">
            <v>2</v>
          </cell>
          <cell r="I1527">
            <v>78</v>
          </cell>
          <cell r="J1527">
            <v>5.9279999999999999</v>
          </cell>
          <cell r="K1527">
            <v>0</v>
          </cell>
          <cell r="L1527">
            <v>1</v>
          </cell>
          <cell r="M1527" t="str">
            <v>CE10 LILLE</v>
          </cell>
          <cell r="N1527" t="str">
            <v>A enlever à CE10 LILLE vers 223 - DOUAI</v>
          </cell>
          <cell r="O1527" t="str">
            <v>AH0000034951</v>
          </cell>
        </row>
        <row r="1528">
          <cell r="A1528" t="str">
            <v>ARTENAY</v>
          </cell>
          <cell r="B1528" t="str">
            <v>NORD</v>
          </cell>
          <cell r="C1528" t="str">
            <v>223</v>
          </cell>
          <cell r="D1528" t="str">
            <v>223</v>
          </cell>
          <cell r="E1528" t="str">
            <v>DOUAI</v>
          </cell>
          <cell r="F1528" t="str">
            <v>0F7C 0F7C DESBOUIS GRESIL_LOT2_70132091</v>
          </cell>
          <cell r="G1528">
            <v>43889</v>
          </cell>
          <cell r="H1528">
            <v>7</v>
          </cell>
          <cell r="I1528">
            <v>201</v>
          </cell>
          <cell r="J1528">
            <v>13.467000000000001</v>
          </cell>
          <cell r="K1528">
            <v>0</v>
          </cell>
          <cell r="L1528">
            <v>1</v>
          </cell>
          <cell r="M1528" t="str">
            <v>CE10 LILLE</v>
          </cell>
          <cell r="N1528" t="str">
            <v>A enlever à CE10 LILLE vers 223 - DOUAI</v>
          </cell>
          <cell r="O1528" t="str">
            <v>AH0000034951</v>
          </cell>
        </row>
        <row r="1529">
          <cell r="A1529" t="str">
            <v>ARTENAY</v>
          </cell>
          <cell r="B1529" t="str">
            <v>NORD</v>
          </cell>
          <cell r="C1529" t="str">
            <v>223</v>
          </cell>
          <cell r="D1529" t="str">
            <v>223</v>
          </cell>
          <cell r="E1529" t="str">
            <v>DOUAI</v>
          </cell>
          <cell r="F1529" t="str">
            <v>0F7D 0F7D DESBOUIS GRESIL 70132107</v>
          </cell>
          <cell r="G1529">
            <v>43889</v>
          </cell>
          <cell r="H1529">
            <v>8</v>
          </cell>
          <cell r="I1529">
            <v>227</v>
          </cell>
          <cell r="J1529">
            <v>17.251999999999999</v>
          </cell>
          <cell r="K1529">
            <v>0</v>
          </cell>
          <cell r="L1529">
            <v>1</v>
          </cell>
          <cell r="M1529" t="str">
            <v>CE10 LILLE</v>
          </cell>
          <cell r="N1529" t="str">
            <v>A enlever à CE10 LILLE vers 223 - DOUAI</v>
          </cell>
          <cell r="O1529" t="str">
            <v>AH0000034951</v>
          </cell>
        </row>
        <row r="1530">
          <cell r="A1530" t="str">
            <v>ARTENAY</v>
          </cell>
          <cell r="B1530" t="str">
            <v>NORD</v>
          </cell>
          <cell r="C1530" t="str">
            <v>223</v>
          </cell>
          <cell r="D1530" t="str">
            <v>223</v>
          </cell>
          <cell r="E1530" t="str">
            <v>DOUAI</v>
          </cell>
          <cell r="F1530" t="str">
            <v>0FER 0FER 56146 ATELIER REUNIS</v>
          </cell>
          <cell r="G1530">
            <v>43888</v>
          </cell>
          <cell r="H1530">
            <v>6</v>
          </cell>
          <cell r="I1530">
            <v>205</v>
          </cell>
          <cell r="J1530">
            <v>12.914999999999999</v>
          </cell>
          <cell r="K1530">
            <v>1</v>
          </cell>
          <cell r="L1530">
            <v>0</v>
          </cell>
          <cell r="M1530" t="str">
            <v>CE10 LILLE</v>
          </cell>
          <cell r="N1530" t="str">
            <v>A enlever à CE10 LILLE vers 223 - DOUAI</v>
          </cell>
          <cell r="O1530" t="str">
            <v>AH0000035176</v>
          </cell>
        </row>
        <row r="1531">
          <cell r="A1531" t="str">
            <v>ARTENAY</v>
          </cell>
          <cell r="B1531" t="str">
            <v>NORD</v>
          </cell>
          <cell r="C1531" t="str">
            <v>223</v>
          </cell>
          <cell r="D1531" t="str">
            <v>223</v>
          </cell>
          <cell r="E1531" t="str">
            <v>DOUAI</v>
          </cell>
          <cell r="F1531" t="str">
            <v>0FHP 0FHP ENGIE-S_D6_D_Q</v>
          </cell>
          <cell r="G1531">
            <v>43888</v>
          </cell>
          <cell r="H1531">
            <v>1</v>
          </cell>
          <cell r="I1531">
            <v>44</v>
          </cell>
          <cell r="J1531">
            <v>0.6512</v>
          </cell>
          <cell r="K1531">
            <v>1</v>
          </cell>
          <cell r="L1531">
            <v>0</v>
          </cell>
          <cell r="M1531" t="str">
            <v>CE10 LILLE</v>
          </cell>
          <cell r="N1531" t="str">
            <v>A enlever à CE10 LILLE vers 223 - DOUAI</v>
          </cell>
          <cell r="O1531" t="str">
            <v>AH0000035176</v>
          </cell>
        </row>
        <row r="1532">
          <cell r="A1532" t="str">
            <v>CORBAS</v>
          </cell>
          <cell r="B1532" t="str">
            <v>NORD</v>
          </cell>
          <cell r="C1532" t="str">
            <v>223</v>
          </cell>
          <cell r="D1532" t="str">
            <v>223</v>
          </cell>
          <cell r="E1532" t="str">
            <v>DOUAI</v>
          </cell>
          <cell r="F1532" t="str">
            <v>0FEC 0FEC S10_SFR_Type2</v>
          </cell>
          <cell r="G1532">
            <v>43887</v>
          </cell>
          <cell r="H1532">
            <v>1</v>
          </cell>
          <cell r="I1532">
            <v>210</v>
          </cell>
          <cell r="J1532">
            <v>1.9319999999999999</v>
          </cell>
          <cell r="K1532">
            <v>1</v>
          </cell>
          <cell r="L1532">
            <v>0</v>
          </cell>
          <cell r="M1532" t="str">
            <v>CE10 LILLE</v>
          </cell>
          <cell r="N1532" t="str">
            <v>A enlever à CE10 LILLE vers 223 - DOUAI</v>
          </cell>
          <cell r="O1532" t="str">
            <v>KS0000010211</v>
          </cell>
        </row>
        <row r="1533">
          <cell r="A1533" t="str">
            <v>CORBAS</v>
          </cell>
          <cell r="B1533" t="str">
            <v>NORD</v>
          </cell>
          <cell r="C1533" t="str">
            <v>223</v>
          </cell>
          <cell r="D1533" t="str">
            <v>223</v>
          </cell>
          <cell r="E1533" t="str">
            <v>DOUAI</v>
          </cell>
          <cell r="F1533" t="str">
            <v>0FGD 0FGD S10_SFR_Type2</v>
          </cell>
          <cell r="G1533">
            <v>43887</v>
          </cell>
          <cell r="H1533">
            <v>1</v>
          </cell>
          <cell r="I1533">
            <v>173</v>
          </cell>
          <cell r="J1533">
            <v>1.6089</v>
          </cell>
          <cell r="K1533">
            <v>1</v>
          </cell>
          <cell r="L1533">
            <v>0</v>
          </cell>
          <cell r="M1533" t="str">
            <v>CE10 LILLE</v>
          </cell>
          <cell r="N1533" t="str">
            <v>A enlever à CE10 LILLE vers 223 - DOUAI</v>
          </cell>
          <cell r="O1533" t="str">
            <v>KS0000010211</v>
          </cell>
        </row>
        <row r="1534">
          <cell r="A1534" t="str">
            <v>CORBAS</v>
          </cell>
          <cell r="B1534" t="str">
            <v>NORD</v>
          </cell>
          <cell r="C1534" t="str">
            <v>223</v>
          </cell>
          <cell r="D1534" t="str">
            <v>223</v>
          </cell>
          <cell r="E1534" t="str">
            <v>DOUAI</v>
          </cell>
          <cell r="F1534" t="str">
            <v>0FK8 0FK8 S10_SFR_Type2</v>
          </cell>
          <cell r="G1534">
            <v>43887</v>
          </cell>
          <cell r="H1534">
            <v>1</v>
          </cell>
          <cell r="I1534">
            <v>131</v>
          </cell>
          <cell r="J1534">
            <v>1.2706999999999999</v>
          </cell>
          <cell r="K1534">
            <v>1</v>
          </cell>
          <cell r="L1534">
            <v>0</v>
          </cell>
          <cell r="M1534" t="str">
            <v>CE10 LILLE</v>
          </cell>
          <cell r="N1534" t="str">
            <v>A enlever à CE10 LILLE vers 223 - DOUAI</v>
          </cell>
          <cell r="O1534" t="str">
            <v>KS0000010211</v>
          </cell>
        </row>
        <row r="1535">
          <cell r="A1535" t="str">
            <v>ARTENAY</v>
          </cell>
          <cell r="B1535" t="str">
            <v>NORD</v>
          </cell>
          <cell r="C1535" t="str">
            <v>223</v>
          </cell>
          <cell r="D1535" t="str">
            <v>233</v>
          </cell>
          <cell r="E1535" t="str">
            <v>CAMBRAI</v>
          </cell>
          <cell r="F1535" t="str">
            <v>0F53 0F53 ALINEA</v>
          </cell>
          <cell r="G1535">
            <v>43887</v>
          </cell>
          <cell r="H1535">
            <v>180</v>
          </cell>
          <cell r="I1535">
            <v>801</v>
          </cell>
          <cell r="J1535">
            <v>244.30500000000001</v>
          </cell>
          <cell r="K1535">
            <v>0</v>
          </cell>
          <cell r="L1535">
            <v>1</v>
          </cell>
          <cell r="M1535" t="str">
            <v>CE10 LILLE</v>
          </cell>
          <cell r="N1535" t="str">
            <v>A enlever à CE10 LILLE vers 223 - DOUAI</v>
          </cell>
          <cell r="O1535" t="str">
            <v>AH0000034590</v>
          </cell>
        </row>
        <row r="1536">
          <cell r="A1536" t="str">
            <v>ARTENAY</v>
          </cell>
          <cell r="B1536" t="str">
            <v>NORD</v>
          </cell>
          <cell r="C1536" t="str">
            <v>223</v>
          </cell>
          <cell r="D1536" t="str">
            <v>233</v>
          </cell>
          <cell r="E1536" t="str">
            <v>CAMBRAI</v>
          </cell>
          <cell r="F1536" t="str">
            <v>0EBF 0EBF 192500 HOME SHOPPING M6 BOUTIQUE FEVRIER 2020</v>
          </cell>
          <cell r="G1536">
            <v>43889</v>
          </cell>
          <cell r="H1536">
            <v>7</v>
          </cell>
          <cell r="I1536">
            <v>187</v>
          </cell>
          <cell r="J1536">
            <v>14.96</v>
          </cell>
          <cell r="K1536">
            <v>2</v>
          </cell>
          <cell r="L1536">
            <v>0</v>
          </cell>
          <cell r="M1536" t="str">
            <v>CE10 LILLE</v>
          </cell>
          <cell r="N1536" t="str">
            <v>A enlever à CE10 LILLE vers 223 - DOUAI</v>
          </cell>
          <cell r="O1536" t="str">
            <v>AH0000034956</v>
          </cell>
          <cell r="P1536" t="str">
            <v>AH0000034957</v>
          </cell>
        </row>
        <row r="1537">
          <cell r="A1537" t="str">
            <v>ARTENAY</v>
          </cell>
          <cell r="B1537" t="str">
            <v>NORD</v>
          </cell>
          <cell r="C1537" t="str">
            <v>223</v>
          </cell>
          <cell r="D1537" t="str">
            <v>233</v>
          </cell>
          <cell r="E1537" t="str">
            <v>CAMBRAI</v>
          </cell>
          <cell r="F1537" t="str">
            <v>0F79 0F79 DESBOUIS GRESIL 70132081</v>
          </cell>
          <cell r="G1537">
            <v>43889</v>
          </cell>
          <cell r="H1537">
            <v>4</v>
          </cell>
          <cell r="I1537">
            <v>123</v>
          </cell>
          <cell r="J1537">
            <v>9.3480000000000008</v>
          </cell>
          <cell r="K1537">
            <v>2</v>
          </cell>
          <cell r="L1537">
            <v>0</v>
          </cell>
          <cell r="M1537" t="str">
            <v>CE10 LILLE</v>
          </cell>
          <cell r="N1537" t="str">
            <v>A enlever à CE10 LILLE vers 223 - DOUAI</v>
          </cell>
          <cell r="O1537" t="str">
            <v>AH0000034956</v>
          </cell>
          <cell r="P1537" t="str">
            <v>AH0000034957</v>
          </cell>
        </row>
        <row r="1538">
          <cell r="A1538" t="str">
            <v>ARTENAY</v>
          </cell>
          <cell r="B1538" t="str">
            <v>NORD</v>
          </cell>
          <cell r="C1538" t="str">
            <v>223</v>
          </cell>
          <cell r="D1538" t="str">
            <v>233</v>
          </cell>
          <cell r="E1538" t="str">
            <v>CAMBRAI</v>
          </cell>
          <cell r="F1538" t="str">
            <v>0F7B 0F7B DESBOUIS GRESIL_LOT1_70132091</v>
          </cell>
          <cell r="G1538">
            <v>43889</v>
          </cell>
          <cell r="H1538">
            <v>1</v>
          </cell>
          <cell r="I1538">
            <v>21</v>
          </cell>
          <cell r="J1538">
            <v>1.5960000000000001</v>
          </cell>
          <cell r="K1538">
            <v>2</v>
          </cell>
          <cell r="L1538">
            <v>0</v>
          </cell>
          <cell r="M1538" t="str">
            <v>CE10 LILLE</v>
          </cell>
          <cell r="N1538" t="str">
            <v>A enlever à CE10 LILLE vers 223 - DOUAI</v>
          </cell>
          <cell r="O1538" t="str">
            <v>AH0000034956</v>
          </cell>
          <cell r="P1538" t="str">
            <v>AH0000034957</v>
          </cell>
        </row>
        <row r="1539">
          <cell r="A1539" t="str">
            <v>ARTENAY</v>
          </cell>
          <cell r="B1539" t="str">
            <v>NORD</v>
          </cell>
          <cell r="C1539" t="str">
            <v>223</v>
          </cell>
          <cell r="D1539" t="str">
            <v>233</v>
          </cell>
          <cell r="E1539" t="str">
            <v>CAMBRAI</v>
          </cell>
          <cell r="F1539" t="str">
            <v>0F7C 0F7C DESBOUIS GRESIL_LOT2_70132091</v>
          </cell>
          <cell r="G1539">
            <v>43889</v>
          </cell>
          <cell r="H1539">
            <v>3</v>
          </cell>
          <cell r="I1539">
            <v>97</v>
          </cell>
          <cell r="J1539">
            <v>6.4989999999999997</v>
          </cell>
          <cell r="K1539">
            <v>2</v>
          </cell>
          <cell r="L1539">
            <v>0</v>
          </cell>
          <cell r="M1539" t="str">
            <v>CE10 LILLE</v>
          </cell>
          <cell r="N1539" t="str">
            <v>A enlever à CE10 LILLE vers 223 - DOUAI</v>
          </cell>
          <cell r="O1539" t="str">
            <v>AH0000034956</v>
          </cell>
          <cell r="P1539" t="str">
            <v>AH0000034957</v>
          </cell>
        </row>
        <row r="1540">
          <cell r="A1540" t="str">
            <v>ARTENAY</v>
          </cell>
          <cell r="B1540" t="str">
            <v>NORD</v>
          </cell>
          <cell r="C1540" t="str">
            <v>223</v>
          </cell>
          <cell r="D1540" t="str">
            <v>233</v>
          </cell>
          <cell r="E1540" t="str">
            <v>CAMBRAI</v>
          </cell>
          <cell r="F1540" t="str">
            <v>0F7D 0F7D DESBOUIS GRESIL 70132107</v>
          </cell>
          <cell r="G1540">
            <v>43889</v>
          </cell>
          <cell r="H1540">
            <v>3</v>
          </cell>
          <cell r="I1540">
            <v>112</v>
          </cell>
          <cell r="J1540">
            <v>8.5120000000000005</v>
          </cell>
          <cell r="K1540">
            <v>2</v>
          </cell>
          <cell r="L1540">
            <v>0</v>
          </cell>
          <cell r="M1540" t="str">
            <v>CE10 LILLE</v>
          </cell>
          <cell r="N1540" t="str">
            <v>A enlever à CE10 LILLE vers 223 - DOUAI</v>
          </cell>
          <cell r="O1540" t="str">
            <v>AH0000034956</v>
          </cell>
          <cell r="P1540" t="str">
            <v>AH0000034957</v>
          </cell>
        </row>
        <row r="1541">
          <cell r="A1541" t="str">
            <v>ARTENAY</v>
          </cell>
          <cell r="B1541" t="str">
            <v>NORD</v>
          </cell>
          <cell r="C1541" t="str">
            <v>223</v>
          </cell>
          <cell r="D1541" t="str">
            <v>233</v>
          </cell>
          <cell r="E1541" t="str">
            <v>CAMBRAI</v>
          </cell>
          <cell r="F1541" t="str">
            <v>0FER 0FER 56146 ATELIER REUNIS</v>
          </cell>
          <cell r="G1541">
            <v>43888</v>
          </cell>
          <cell r="H1541">
            <v>2</v>
          </cell>
          <cell r="I1541">
            <v>58</v>
          </cell>
          <cell r="J1541">
            <v>3.6539999999999999</v>
          </cell>
          <cell r="K1541">
            <v>1</v>
          </cell>
          <cell r="L1541">
            <v>0</v>
          </cell>
          <cell r="M1541" t="str">
            <v>CE10 LILLE</v>
          </cell>
          <cell r="N1541" t="str">
            <v>A enlever à CE10 LILLE vers 223 - DOUAI</v>
          </cell>
          <cell r="O1541" t="str">
            <v>AH0000035176</v>
          </cell>
        </row>
        <row r="1542">
          <cell r="A1542" t="str">
            <v>ARTENAY</v>
          </cell>
          <cell r="B1542" t="str">
            <v>NORD</v>
          </cell>
          <cell r="C1542" t="str">
            <v>223</v>
          </cell>
          <cell r="D1542" t="str">
            <v>233</v>
          </cell>
          <cell r="E1542" t="str">
            <v>CAMBRAI</v>
          </cell>
          <cell r="F1542" t="str">
            <v>0FHP 0FHP ENGIE-S_D6_D_Q</v>
          </cell>
          <cell r="G1542">
            <v>43888</v>
          </cell>
          <cell r="H1542">
            <v>1</v>
          </cell>
          <cell r="I1542">
            <v>32</v>
          </cell>
          <cell r="J1542">
            <v>0.47360000000000002</v>
          </cell>
          <cell r="K1542">
            <v>1</v>
          </cell>
          <cell r="L1542">
            <v>0</v>
          </cell>
          <cell r="M1542" t="str">
            <v>CE10 LILLE</v>
          </cell>
          <cell r="N1542" t="str">
            <v>A enlever à CE10 LILLE vers 223 - DOUAI</v>
          </cell>
          <cell r="O1542" t="str">
            <v>AH0000035176</v>
          </cell>
        </row>
        <row r="1543">
          <cell r="A1543" t="str">
            <v>CORBAS</v>
          </cell>
          <cell r="B1543" t="str">
            <v>NORD</v>
          </cell>
          <cell r="C1543" t="str">
            <v>223</v>
          </cell>
          <cell r="D1543" t="str">
            <v>233</v>
          </cell>
          <cell r="E1543" t="str">
            <v>CAMBRAI</v>
          </cell>
          <cell r="F1543" t="str">
            <v>0FEC 0FEC S10_SFR_Type2</v>
          </cell>
          <cell r="G1543">
            <v>43887</v>
          </cell>
          <cell r="H1543">
            <v>1</v>
          </cell>
          <cell r="I1543">
            <v>183</v>
          </cell>
          <cell r="J1543">
            <v>1.6836</v>
          </cell>
          <cell r="K1543">
            <v>1</v>
          </cell>
          <cell r="L1543">
            <v>0</v>
          </cell>
          <cell r="M1543" t="str">
            <v>CE10 LILLE</v>
          </cell>
          <cell r="N1543" t="str">
            <v>A enlever à CE10 LILLE vers 223 - DOUAI</v>
          </cell>
          <cell r="O1543" t="str">
            <v>KS0000010211</v>
          </cell>
        </row>
        <row r="1544">
          <cell r="A1544" t="str">
            <v>CORBAS</v>
          </cell>
          <cell r="B1544" t="str">
            <v>NORD</v>
          </cell>
          <cell r="C1544" t="str">
            <v>223</v>
          </cell>
          <cell r="D1544" t="str">
            <v>233</v>
          </cell>
          <cell r="E1544" t="str">
            <v>CAMBRAI</v>
          </cell>
          <cell r="F1544" t="str">
            <v>0FGD 0FGD S10_SFR_Type2</v>
          </cell>
          <cell r="G1544">
            <v>43887</v>
          </cell>
          <cell r="H1544">
            <v>1</v>
          </cell>
          <cell r="I1544">
            <v>160</v>
          </cell>
          <cell r="J1544">
            <v>1.488</v>
          </cell>
          <cell r="K1544">
            <v>1</v>
          </cell>
          <cell r="L1544">
            <v>0</v>
          </cell>
          <cell r="M1544" t="str">
            <v>CE10 LILLE</v>
          </cell>
          <cell r="N1544" t="str">
            <v>A enlever à CE10 LILLE vers 223 - DOUAI</v>
          </cell>
          <cell r="O1544" t="str">
            <v>KS0000010211</v>
          </cell>
        </row>
        <row r="1545">
          <cell r="A1545" t="str">
            <v>CORBAS</v>
          </cell>
          <cell r="B1545" t="str">
            <v>NORD</v>
          </cell>
          <cell r="C1545" t="str">
            <v>223</v>
          </cell>
          <cell r="D1545" t="str">
            <v>233</v>
          </cell>
          <cell r="E1545" t="str">
            <v>CAMBRAI</v>
          </cell>
          <cell r="F1545" t="str">
            <v>0FK8 0FK8 S10_SFR_Type2</v>
          </cell>
          <cell r="G1545">
            <v>43887</v>
          </cell>
          <cell r="H1545">
            <v>1</v>
          </cell>
          <cell r="I1545">
            <v>100</v>
          </cell>
          <cell r="J1545">
            <v>0.97</v>
          </cell>
          <cell r="K1545">
            <v>1</v>
          </cell>
          <cell r="L1545">
            <v>0</v>
          </cell>
          <cell r="M1545" t="str">
            <v>CE10 LILLE</v>
          </cell>
          <cell r="N1545" t="str">
            <v>A enlever à CE10 LILLE vers 223 - DOUAI</v>
          </cell>
          <cell r="O1545" t="str">
            <v>KS0000010211</v>
          </cell>
        </row>
        <row r="1546">
          <cell r="A1546" t="str">
            <v>ARTENAY</v>
          </cell>
          <cell r="B1546" t="str">
            <v>NORD</v>
          </cell>
          <cell r="C1546" t="str">
            <v>226</v>
          </cell>
          <cell r="D1546" t="str">
            <v>226</v>
          </cell>
          <cell r="E1546" t="str">
            <v>LILLE</v>
          </cell>
          <cell r="F1546" t="str">
            <v>0F53 0F53 ALINEA</v>
          </cell>
          <cell r="G1546">
            <v>43889</v>
          </cell>
          <cell r="H1546">
            <v>279</v>
          </cell>
          <cell r="I1546">
            <v>1560</v>
          </cell>
          <cell r="J1546">
            <v>475.8</v>
          </cell>
          <cell r="K1546">
            <v>0</v>
          </cell>
          <cell r="L1546">
            <v>2</v>
          </cell>
          <cell r="M1546" t="str">
            <v>CE10 LILLE</v>
          </cell>
          <cell r="N1546" t="str">
            <v>A enlever à CE10 LILLE vers 226 - LILLE</v>
          </cell>
          <cell r="O1546" t="str">
            <v>AH0000034586</v>
          </cell>
          <cell r="P1546" t="str">
            <v>AH0000034587</v>
          </cell>
        </row>
        <row r="1547">
          <cell r="A1547" t="str">
            <v>ARTENAY</v>
          </cell>
          <cell r="B1547" t="str">
            <v>NORD</v>
          </cell>
          <cell r="C1547" t="str">
            <v>226</v>
          </cell>
          <cell r="D1547" t="str">
            <v>226</v>
          </cell>
          <cell r="E1547" t="str">
            <v>LILLE</v>
          </cell>
          <cell r="F1547" t="str">
            <v>0F53 0F53 ALINEA</v>
          </cell>
          <cell r="G1547">
            <v>43889</v>
          </cell>
          <cell r="H1547">
            <v>73</v>
          </cell>
          <cell r="I1547">
            <v>398</v>
          </cell>
          <cell r="J1547">
            <v>121.39</v>
          </cell>
          <cell r="K1547">
            <v>0</v>
          </cell>
          <cell r="L1547">
            <v>2</v>
          </cell>
          <cell r="M1547" t="str">
            <v>CE10 LILLE</v>
          </cell>
          <cell r="N1547" t="str">
            <v>A enlever à CE10 LILLE vers 226 - LILLE</v>
          </cell>
          <cell r="O1547" t="str">
            <v>AH0000034586</v>
          </cell>
          <cell r="P1547" t="str">
            <v>AH0000034587</v>
          </cell>
        </row>
        <row r="1548">
          <cell r="A1548" t="str">
            <v>ARTENAY</v>
          </cell>
          <cell r="B1548" t="str">
            <v>NORD</v>
          </cell>
          <cell r="C1548" t="str">
            <v>226</v>
          </cell>
          <cell r="D1548" t="str">
            <v>226</v>
          </cell>
          <cell r="E1548" t="str">
            <v>LILLE</v>
          </cell>
          <cell r="F1548" t="str">
            <v>0EBF 0EBF 192500 HOME SHOPPING M6 BOUTIQUE FEVRIER 2020</v>
          </cell>
          <cell r="G1548">
            <v>43889</v>
          </cell>
          <cell r="H1548">
            <v>11</v>
          </cell>
          <cell r="I1548">
            <v>378</v>
          </cell>
          <cell r="J1548">
            <v>30.24</v>
          </cell>
          <cell r="K1548">
            <v>0</v>
          </cell>
          <cell r="L1548">
            <v>1</v>
          </cell>
          <cell r="M1548" t="str">
            <v>CE10 LILLE</v>
          </cell>
          <cell r="N1548" t="str">
            <v>A enlever à CE10 LILLE vers 226 - LILLE</v>
          </cell>
          <cell r="O1548" t="str">
            <v>AH0000034952</v>
          </cell>
        </row>
        <row r="1549">
          <cell r="A1549" t="str">
            <v>ARTENAY</v>
          </cell>
          <cell r="B1549" t="str">
            <v>NORD</v>
          </cell>
          <cell r="C1549" t="str">
            <v>226</v>
          </cell>
          <cell r="D1549" t="str">
            <v>226</v>
          </cell>
          <cell r="E1549" t="str">
            <v>LILLE</v>
          </cell>
          <cell r="F1549" t="str">
            <v>0F79 0F79 DESBOUIS GRESIL 70132081</v>
          </cell>
          <cell r="G1549">
            <v>43889</v>
          </cell>
          <cell r="H1549">
            <v>20</v>
          </cell>
          <cell r="I1549">
            <v>608</v>
          </cell>
          <cell r="J1549">
            <v>46.207999999999998</v>
          </cell>
          <cell r="K1549">
            <v>0</v>
          </cell>
          <cell r="L1549">
            <v>1</v>
          </cell>
          <cell r="M1549" t="str">
            <v>CE10 LILLE</v>
          </cell>
          <cell r="N1549" t="str">
            <v>A enlever à CE10 LILLE vers 226 - LILLE</v>
          </cell>
          <cell r="O1549" t="str">
            <v>AH0000034952</v>
          </cell>
        </row>
        <row r="1550">
          <cell r="A1550" t="str">
            <v>ARTENAY</v>
          </cell>
          <cell r="B1550" t="str">
            <v>NORD</v>
          </cell>
          <cell r="C1550" t="str">
            <v>226</v>
          </cell>
          <cell r="D1550" t="str">
            <v>226</v>
          </cell>
          <cell r="E1550" t="str">
            <v>LILLE</v>
          </cell>
          <cell r="F1550" t="str">
            <v>0F7B 0F7B DESBOUIS GRESIL_LOT1_70132091</v>
          </cell>
          <cell r="G1550">
            <v>43889</v>
          </cell>
          <cell r="H1550">
            <v>4</v>
          </cell>
          <cell r="I1550">
            <v>150</v>
          </cell>
          <cell r="J1550">
            <v>11.4</v>
          </cell>
          <cell r="K1550">
            <v>0</v>
          </cell>
          <cell r="L1550">
            <v>1</v>
          </cell>
          <cell r="M1550" t="str">
            <v>CE10 LILLE</v>
          </cell>
          <cell r="N1550" t="str">
            <v>A enlever à CE10 LILLE vers 226 - LILLE</v>
          </cell>
          <cell r="O1550" t="str">
            <v>AH0000034952</v>
          </cell>
        </row>
        <row r="1551">
          <cell r="A1551" t="str">
            <v>ARTENAY</v>
          </cell>
          <cell r="B1551" t="str">
            <v>NORD</v>
          </cell>
          <cell r="C1551" t="str">
            <v>226</v>
          </cell>
          <cell r="D1551" t="str">
            <v>226</v>
          </cell>
          <cell r="E1551" t="str">
            <v>LILLE</v>
          </cell>
          <cell r="F1551" t="str">
            <v>0F7C 0F7C DESBOUIS GRESIL_LOT2_70132091</v>
          </cell>
          <cell r="G1551">
            <v>43889</v>
          </cell>
          <cell r="H1551">
            <v>16</v>
          </cell>
          <cell r="I1551">
            <v>517</v>
          </cell>
          <cell r="J1551">
            <v>34.639000000000003</v>
          </cell>
          <cell r="K1551">
            <v>0</v>
          </cell>
          <cell r="L1551">
            <v>1</v>
          </cell>
          <cell r="M1551" t="str">
            <v>CE10 LILLE</v>
          </cell>
          <cell r="N1551" t="str">
            <v>A enlever à CE10 LILLE vers 226 - LILLE</v>
          </cell>
          <cell r="O1551" t="str">
            <v>AH0000034952</v>
          </cell>
        </row>
        <row r="1552">
          <cell r="A1552" t="str">
            <v>ARTENAY</v>
          </cell>
          <cell r="B1552" t="str">
            <v>NORD</v>
          </cell>
          <cell r="C1552" t="str">
            <v>226</v>
          </cell>
          <cell r="D1552" t="str">
            <v>226</v>
          </cell>
          <cell r="E1552" t="str">
            <v>LILLE</v>
          </cell>
          <cell r="F1552" t="str">
            <v>0F7D 0F7D DESBOUIS GRESIL 70132107</v>
          </cell>
          <cell r="G1552">
            <v>43889</v>
          </cell>
          <cell r="H1552">
            <v>19</v>
          </cell>
          <cell r="I1552">
            <v>610</v>
          </cell>
          <cell r="J1552">
            <v>46.36</v>
          </cell>
          <cell r="K1552">
            <v>0</v>
          </cell>
          <cell r="L1552">
            <v>1</v>
          </cell>
          <cell r="M1552" t="str">
            <v>CE10 LILLE</v>
          </cell>
          <cell r="N1552" t="str">
            <v>A enlever à CE10 LILLE vers 226 - LILLE</v>
          </cell>
          <cell r="O1552" t="str">
            <v>AH0000034952</v>
          </cell>
        </row>
        <row r="1553">
          <cell r="A1553" t="str">
            <v>ARTENAY</v>
          </cell>
          <cell r="B1553" t="str">
            <v>NORD</v>
          </cell>
          <cell r="C1553" t="str">
            <v>226</v>
          </cell>
          <cell r="D1553" t="str">
            <v>226</v>
          </cell>
          <cell r="E1553" t="str">
            <v>LILLE</v>
          </cell>
          <cell r="F1553" t="str">
            <v>0FER 0FER 56146 ATELIER REUNIS</v>
          </cell>
          <cell r="G1553">
            <v>43888</v>
          </cell>
          <cell r="H1553">
            <v>12</v>
          </cell>
          <cell r="I1553">
            <v>499</v>
          </cell>
          <cell r="J1553">
            <v>31.437000000000001</v>
          </cell>
          <cell r="K1553">
            <v>0</v>
          </cell>
          <cell r="L1553">
            <v>1</v>
          </cell>
          <cell r="M1553" t="str">
            <v>CE10 LILLE</v>
          </cell>
          <cell r="N1553" t="str">
            <v>A enlever à CE10 LILLE vers 226 - LILLE</v>
          </cell>
          <cell r="O1553" t="str">
            <v>AH0000035177</v>
          </cell>
        </row>
        <row r="1554">
          <cell r="A1554" t="str">
            <v>ARTENAY</v>
          </cell>
          <cell r="B1554" t="str">
            <v>NORD</v>
          </cell>
          <cell r="C1554" t="str">
            <v>226</v>
          </cell>
          <cell r="D1554" t="str">
            <v>226</v>
          </cell>
          <cell r="E1554" t="str">
            <v>LILLE</v>
          </cell>
          <cell r="F1554" t="str">
            <v>0FHP 0FHP ENGIE-S_D6_D_Q</v>
          </cell>
          <cell r="G1554">
            <v>43888</v>
          </cell>
          <cell r="H1554">
            <v>1</v>
          </cell>
          <cell r="I1554">
            <v>51</v>
          </cell>
          <cell r="J1554">
            <v>0.75480000000000003</v>
          </cell>
          <cell r="K1554">
            <v>0</v>
          </cell>
          <cell r="L1554">
            <v>1</v>
          </cell>
          <cell r="M1554" t="str">
            <v>CE10 LILLE</v>
          </cell>
          <cell r="N1554" t="str">
            <v>A enlever à CE10 LILLE vers 226 - LILLE</v>
          </cell>
          <cell r="O1554" t="str">
            <v>AH0000035177</v>
          </cell>
        </row>
        <row r="1555">
          <cell r="A1555" t="str">
            <v>CORBAS</v>
          </cell>
          <cell r="B1555" t="str">
            <v>NORD</v>
          </cell>
          <cell r="C1555" t="str">
            <v>226</v>
          </cell>
          <cell r="D1555" t="str">
            <v>226</v>
          </cell>
          <cell r="E1555" t="str">
            <v>LILLE</v>
          </cell>
          <cell r="F1555" t="str">
            <v>0FEC 0FEC S10_SFR_Type2</v>
          </cell>
          <cell r="G1555">
            <v>43887</v>
          </cell>
          <cell r="H1555">
            <v>2</v>
          </cell>
          <cell r="I1555">
            <v>395</v>
          </cell>
          <cell r="J1555">
            <v>3.6339999999999999</v>
          </cell>
          <cell r="K1555">
            <v>2</v>
          </cell>
          <cell r="L1555">
            <v>0</v>
          </cell>
          <cell r="M1555" t="str">
            <v>CE10 LILLE</v>
          </cell>
          <cell r="N1555" t="str">
            <v>A enlever à CE10 LILLE vers 226 - LILLE</v>
          </cell>
          <cell r="O1555" t="str">
            <v>KS0000010213</v>
          </cell>
          <cell r="P1555" t="str">
            <v>KS0000010214</v>
          </cell>
        </row>
        <row r="1556">
          <cell r="A1556" t="str">
            <v>CORBAS</v>
          </cell>
          <cell r="B1556" t="str">
            <v>NORD</v>
          </cell>
          <cell r="C1556" t="str">
            <v>226</v>
          </cell>
          <cell r="D1556" t="str">
            <v>226</v>
          </cell>
          <cell r="E1556" t="str">
            <v>LILLE</v>
          </cell>
          <cell r="F1556" t="str">
            <v>0FGD 0FGD S10_SFR_Type2</v>
          </cell>
          <cell r="G1556">
            <v>43887</v>
          </cell>
          <cell r="H1556">
            <v>2</v>
          </cell>
          <cell r="I1556">
            <v>380</v>
          </cell>
          <cell r="J1556">
            <v>3.5339999999999998</v>
          </cell>
          <cell r="K1556">
            <v>2</v>
          </cell>
          <cell r="L1556">
            <v>0</v>
          </cell>
          <cell r="M1556" t="str">
            <v>CE10 LILLE</v>
          </cell>
          <cell r="N1556" t="str">
            <v>A enlever à CE10 LILLE vers 226 - LILLE</v>
          </cell>
          <cell r="O1556" t="str">
            <v>KS0000010213</v>
          </cell>
          <cell r="P1556" t="str">
            <v>KS0000010214</v>
          </cell>
        </row>
        <row r="1557">
          <cell r="A1557" t="str">
            <v>CORBAS</v>
          </cell>
          <cell r="B1557" t="str">
            <v>NORD</v>
          </cell>
          <cell r="C1557" t="str">
            <v>226</v>
          </cell>
          <cell r="D1557" t="str">
            <v>226</v>
          </cell>
          <cell r="E1557" t="str">
            <v>LILLE</v>
          </cell>
          <cell r="F1557" t="str">
            <v>0FK8 0FK8 S10_SFR_Type2</v>
          </cell>
          <cell r="G1557">
            <v>43887</v>
          </cell>
          <cell r="H1557">
            <v>1</v>
          </cell>
          <cell r="I1557">
            <v>259</v>
          </cell>
          <cell r="J1557">
            <v>2.5123000000000002</v>
          </cell>
          <cell r="K1557">
            <v>2</v>
          </cell>
          <cell r="L1557">
            <v>0</v>
          </cell>
          <cell r="M1557" t="str">
            <v>CE10 LILLE</v>
          </cell>
          <cell r="N1557" t="str">
            <v>A enlever à CE10 LILLE vers 226 - LILLE</v>
          </cell>
          <cell r="O1557" t="str">
            <v>KS0000010213</v>
          </cell>
          <cell r="P1557" t="str">
            <v>KS0000010214</v>
          </cell>
        </row>
        <row r="1558">
          <cell r="A1558" t="str">
            <v>ARTENAY</v>
          </cell>
          <cell r="B1558" t="str">
            <v>NORD</v>
          </cell>
          <cell r="C1558" t="str">
            <v>226</v>
          </cell>
          <cell r="D1558" t="str">
            <v>234</v>
          </cell>
          <cell r="E1558" t="str">
            <v>ARMENTIERES</v>
          </cell>
          <cell r="F1558" t="str">
            <v>0F53 0F53 ALINEA</v>
          </cell>
          <cell r="G1558">
            <v>43887</v>
          </cell>
          <cell r="H1558">
            <v>169</v>
          </cell>
          <cell r="I1558">
            <v>864</v>
          </cell>
          <cell r="J1558">
            <v>263.52</v>
          </cell>
          <cell r="K1558">
            <v>0</v>
          </cell>
          <cell r="L1558">
            <v>1</v>
          </cell>
          <cell r="M1558" t="str">
            <v>CE10 LILLE</v>
          </cell>
          <cell r="N1558" t="str">
            <v>A enlever à CE10 LILLE vers 226 - LILLE</v>
          </cell>
          <cell r="O1558" t="str">
            <v>AH0000034591</v>
          </cell>
        </row>
        <row r="1559">
          <cell r="A1559" t="str">
            <v>ARTENAY</v>
          </cell>
          <cell r="B1559" t="str">
            <v>NORD</v>
          </cell>
          <cell r="C1559" t="str">
            <v>226</v>
          </cell>
          <cell r="D1559" t="str">
            <v>234</v>
          </cell>
          <cell r="E1559" t="str">
            <v>ARMENTIERES</v>
          </cell>
          <cell r="F1559" t="str">
            <v>0EBF 0EBF 192500 HOME SHOPPING M6 BOUTIQUE FEVRIER 2020</v>
          </cell>
          <cell r="G1559">
            <v>43889</v>
          </cell>
          <cell r="H1559">
            <v>11</v>
          </cell>
          <cell r="I1559">
            <v>342</v>
          </cell>
          <cell r="J1559">
            <v>27.36</v>
          </cell>
          <cell r="K1559">
            <v>0</v>
          </cell>
          <cell r="L1559">
            <v>1</v>
          </cell>
          <cell r="M1559" t="str">
            <v>CE10 LILLE</v>
          </cell>
          <cell r="N1559" t="str">
            <v>A enlever à CE10 LILLE vers 226 - LILLE</v>
          </cell>
          <cell r="O1559" t="str">
            <v>AH0000034958</v>
          </cell>
        </row>
        <row r="1560">
          <cell r="A1560" t="str">
            <v>ARTENAY</v>
          </cell>
          <cell r="B1560" t="str">
            <v>NORD</v>
          </cell>
          <cell r="C1560" t="str">
            <v>226</v>
          </cell>
          <cell r="D1560" t="str">
            <v>234</v>
          </cell>
          <cell r="E1560" t="str">
            <v>ARMENTIERES</v>
          </cell>
          <cell r="F1560" t="str">
            <v>0F79 0F79 DESBOUIS GRESIL 70132081</v>
          </cell>
          <cell r="G1560">
            <v>43889</v>
          </cell>
          <cell r="H1560">
            <v>10</v>
          </cell>
          <cell r="I1560">
            <v>319</v>
          </cell>
          <cell r="J1560">
            <v>24.244</v>
          </cell>
          <cell r="K1560">
            <v>0</v>
          </cell>
          <cell r="L1560">
            <v>1</v>
          </cell>
          <cell r="M1560" t="str">
            <v>CE10 LILLE</v>
          </cell>
          <cell r="N1560" t="str">
            <v>A enlever à CE10 LILLE vers 226 - LILLE</v>
          </cell>
          <cell r="O1560" t="str">
            <v>AH0000034958</v>
          </cell>
        </row>
        <row r="1561">
          <cell r="A1561" t="str">
            <v>ARTENAY</v>
          </cell>
          <cell r="B1561" t="str">
            <v>NORD</v>
          </cell>
          <cell r="C1561" t="str">
            <v>226</v>
          </cell>
          <cell r="D1561" t="str">
            <v>234</v>
          </cell>
          <cell r="E1561" t="str">
            <v>ARMENTIERES</v>
          </cell>
          <cell r="F1561" t="str">
            <v>0F7B 0F7B DESBOUIS GRESIL_LOT1_70132091</v>
          </cell>
          <cell r="G1561">
            <v>43889</v>
          </cell>
          <cell r="H1561">
            <v>2</v>
          </cell>
          <cell r="I1561">
            <v>72</v>
          </cell>
          <cell r="J1561">
            <v>5.4720000000000004</v>
          </cell>
          <cell r="K1561">
            <v>0</v>
          </cell>
          <cell r="L1561">
            <v>1</v>
          </cell>
          <cell r="M1561" t="str">
            <v>CE10 LILLE</v>
          </cell>
          <cell r="N1561" t="str">
            <v>A enlever à CE10 LILLE vers 226 - LILLE</v>
          </cell>
          <cell r="O1561" t="str">
            <v>AH0000034958</v>
          </cell>
        </row>
        <row r="1562">
          <cell r="A1562" t="str">
            <v>ARTENAY</v>
          </cell>
          <cell r="B1562" t="str">
            <v>NORD</v>
          </cell>
          <cell r="C1562" t="str">
            <v>226</v>
          </cell>
          <cell r="D1562" t="str">
            <v>234</v>
          </cell>
          <cell r="E1562" t="str">
            <v>ARMENTIERES</v>
          </cell>
          <cell r="F1562" t="str">
            <v>0F7C 0F7C DESBOUIS GRESIL_LOT2_70132091</v>
          </cell>
          <cell r="G1562">
            <v>43889</v>
          </cell>
          <cell r="H1562">
            <v>9</v>
          </cell>
          <cell r="I1562">
            <v>241</v>
          </cell>
          <cell r="J1562">
            <v>16.146999999999998</v>
          </cell>
          <cell r="K1562">
            <v>0</v>
          </cell>
          <cell r="L1562">
            <v>1</v>
          </cell>
          <cell r="M1562" t="str">
            <v>CE10 LILLE</v>
          </cell>
          <cell r="N1562" t="str">
            <v>A enlever à CE10 LILLE vers 226 - LILLE</v>
          </cell>
          <cell r="O1562" t="str">
            <v>AH0000034958</v>
          </cell>
        </row>
        <row r="1563">
          <cell r="A1563" t="str">
            <v>ARTENAY</v>
          </cell>
          <cell r="B1563" t="str">
            <v>NORD</v>
          </cell>
          <cell r="C1563" t="str">
            <v>226</v>
          </cell>
          <cell r="D1563" t="str">
            <v>234</v>
          </cell>
          <cell r="E1563" t="str">
            <v>ARMENTIERES</v>
          </cell>
          <cell r="F1563" t="str">
            <v>0F7D 0F7D DESBOUIS GRESIL 70132107</v>
          </cell>
          <cell r="G1563">
            <v>43889</v>
          </cell>
          <cell r="H1563">
            <v>9</v>
          </cell>
          <cell r="I1563">
            <v>313</v>
          </cell>
          <cell r="J1563">
            <v>23.788</v>
          </cell>
          <cell r="K1563">
            <v>0</v>
          </cell>
          <cell r="L1563">
            <v>1</v>
          </cell>
          <cell r="M1563" t="str">
            <v>CE10 LILLE</v>
          </cell>
          <cell r="N1563" t="str">
            <v>A enlever à CE10 LILLE vers 226 - LILLE</v>
          </cell>
          <cell r="O1563" t="str">
            <v>AH0000034958</v>
          </cell>
        </row>
        <row r="1564">
          <cell r="A1564" t="str">
            <v>ARTENAY</v>
          </cell>
          <cell r="B1564" t="str">
            <v>NORD</v>
          </cell>
          <cell r="C1564" t="str">
            <v>226</v>
          </cell>
          <cell r="D1564" t="str">
            <v>234</v>
          </cell>
          <cell r="E1564" t="str">
            <v>ARMENTIERES</v>
          </cell>
          <cell r="F1564" t="str">
            <v>0FER 0FER 56146 ATELIER REUNIS</v>
          </cell>
          <cell r="G1564">
            <v>43888</v>
          </cell>
          <cell r="H1564">
            <v>5</v>
          </cell>
          <cell r="I1564">
            <v>201</v>
          </cell>
          <cell r="J1564">
            <v>12.663</v>
          </cell>
          <cell r="K1564">
            <v>0</v>
          </cell>
          <cell r="L1564">
            <v>1</v>
          </cell>
          <cell r="M1564" t="str">
            <v>CE10 LILLE</v>
          </cell>
          <cell r="N1564" t="str">
            <v>A enlever à CE10 LILLE vers 226 - LILLE</v>
          </cell>
          <cell r="O1564" t="str">
            <v>AH0000035177</v>
          </cell>
        </row>
        <row r="1565">
          <cell r="A1565" t="str">
            <v>ARTENAY</v>
          </cell>
          <cell r="B1565" t="str">
            <v>NORD</v>
          </cell>
          <cell r="C1565" t="str">
            <v>226</v>
          </cell>
          <cell r="D1565" t="str">
            <v>234</v>
          </cell>
          <cell r="E1565" t="str">
            <v>ARMENTIERES</v>
          </cell>
          <cell r="F1565" t="str">
            <v>0FHP 0FHP ENGIE-S_D6_D_Q</v>
          </cell>
          <cell r="G1565">
            <v>43888</v>
          </cell>
          <cell r="H1565">
            <v>1</v>
          </cell>
          <cell r="I1565">
            <v>25</v>
          </cell>
          <cell r="J1565">
            <v>0.37</v>
          </cell>
          <cell r="K1565">
            <v>0</v>
          </cell>
          <cell r="L1565">
            <v>1</v>
          </cell>
          <cell r="M1565" t="str">
            <v>CE10 LILLE</v>
          </cell>
          <cell r="N1565" t="str">
            <v>A enlever à CE10 LILLE vers 226 - LILLE</v>
          </cell>
          <cell r="O1565" t="str">
            <v>AH0000035177</v>
          </cell>
        </row>
        <row r="1566">
          <cell r="A1566" t="str">
            <v>CORBAS</v>
          </cell>
          <cell r="B1566" t="str">
            <v>NORD</v>
          </cell>
          <cell r="C1566" t="str">
            <v>226</v>
          </cell>
          <cell r="D1566" t="str">
            <v>234</v>
          </cell>
          <cell r="E1566" t="str">
            <v>ARMENTIERES</v>
          </cell>
          <cell r="F1566" t="str">
            <v>0FEC 0FEC S10_SFR_Type2</v>
          </cell>
          <cell r="G1566">
            <v>43887</v>
          </cell>
          <cell r="H1566">
            <v>1</v>
          </cell>
          <cell r="I1566">
            <v>216</v>
          </cell>
          <cell r="J1566">
            <v>1.9872000000000001</v>
          </cell>
          <cell r="K1566">
            <v>2</v>
          </cell>
          <cell r="L1566">
            <v>0</v>
          </cell>
          <cell r="M1566" t="str">
            <v>CE10 LILLE</v>
          </cell>
          <cell r="N1566" t="str">
            <v>A enlever à CE10 LILLE vers 226 - LILLE</v>
          </cell>
          <cell r="O1566" t="str">
            <v>KS0000010213</v>
          </cell>
          <cell r="P1566" t="str">
            <v>KS0000010214</v>
          </cell>
        </row>
        <row r="1567">
          <cell r="A1567" t="str">
            <v>CORBAS</v>
          </cell>
          <cell r="B1567" t="str">
            <v>NORD</v>
          </cell>
          <cell r="C1567" t="str">
            <v>226</v>
          </cell>
          <cell r="D1567" t="str">
            <v>234</v>
          </cell>
          <cell r="E1567" t="str">
            <v>ARMENTIERES</v>
          </cell>
          <cell r="F1567" t="str">
            <v>0FGD 0FGD S10_SFR_Type2</v>
          </cell>
          <cell r="G1567">
            <v>43887</v>
          </cell>
          <cell r="H1567">
            <v>1</v>
          </cell>
          <cell r="I1567">
            <v>219</v>
          </cell>
          <cell r="J1567">
            <v>2.0367000000000002</v>
          </cell>
          <cell r="K1567">
            <v>2</v>
          </cell>
          <cell r="L1567">
            <v>0</v>
          </cell>
          <cell r="M1567" t="str">
            <v>CE10 LILLE</v>
          </cell>
          <cell r="N1567" t="str">
            <v>A enlever à CE10 LILLE vers 226 - LILLE</v>
          </cell>
          <cell r="O1567" t="str">
            <v>KS0000010213</v>
          </cell>
          <cell r="P1567" t="str">
            <v>KS0000010214</v>
          </cell>
        </row>
        <row r="1568">
          <cell r="A1568" t="str">
            <v>CORBAS</v>
          </cell>
          <cell r="B1568" t="str">
            <v>NORD</v>
          </cell>
          <cell r="C1568" t="str">
            <v>226</v>
          </cell>
          <cell r="D1568" t="str">
            <v>234</v>
          </cell>
          <cell r="E1568" t="str">
            <v>ARMENTIERES</v>
          </cell>
          <cell r="F1568" t="str">
            <v>0FK8 0FK8 S10_SFR_Type2</v>
          </cell>
          <cell r="G1568">
            <v>43887</v>
          </cell>
          <cell r="H1568">
            <v>1</v>
          </cell>
          <cell r="I1568">
            <v>153</v>
          </cell>
          <cell r="J1568">
            <v>1.4841</v>
          </cell>
          <cell r="K1568">
            <v>2</v>
          </cell>
          <cell r="L1568">
            <v>0</v>
          </cell>
          <cell r="M1568" t="str">
            <v>CE10 LILLE</v>
          </cell>
          <cell r="N1568" t="str">
            <v>A enlever à CE10 LILLE vers 226 - LILLE</v>
          </cell>
          <cell r="O1568" t="str">
            <v>KS0000010213</v>
          </cell>
          <cell r="P1568" t="str">
            <v>KS0000010214</v>
          </cell>
        </row>
        <row r="1569">
          <cell r="A1569" t="str">
            <v>ARTENAY</v>
          </cell>
          <cell r="B1569" t="str">
            <v>NORD</v>
          </cell>
          <cell r="C1569" t="str">
            <v>228</v>
          </cell>
          <cell r="D1569" t="str">
            <v>228</v>
          </cell>
          <cell r="E1569" t="str">
            <v>ST QUENTIN</v>
          </cell>
          <cell r="F1569" t="str">
            <v>0F53 0F53 ALINEA</v>
          </cell>
          <cell r="G1569">
            <v>43887</v>
          </cell>
          <cell r="H1569">
            <v>157</v>
          </cell>
          <cell r="I1569">
            <v>585</v>
          </cell>
          <cell r="J1569">
            <v>178.42500000000001</v>
          </cell>
          <cell r="K1569">
            <v>0</v>
          </cell>
          <cell r="L1569">
            <v>1</v>
          </cell>
          <cell r="M1569" t="str">
            <v>CE20 REIMS</v>
          </cell>
          <cell r="N1569" t="str">
            <v>Aucune - Livraison Directe par CP</v>
          </cell>
          <cell r="O1569" t="str">
            <v>AH0000034588</v>
          </cell>
        </row>
        <row r="1570">
          <cell r="A1570" t="str">
            <v>ARTENAY</v>
          </cell>
          <cell r="B1570" t="str">
            <v>NORD</v>
          </cell>
          <cell r="C1570" t="str">
            <v>228</v>
          </cell>
          <cell r="D1570" t="str">
            <v>228</v>
          </cell>
          <cell r="E1570" t="str">
            <v>ST QUENTIN</v>
          </cell>
          <cell r="F1570" t="str">
            <v>0EBF 0EBF 192500 HOME SHOPPING M6 BOUTIQUE FEVRIER 2020</v>
          </cell>
          <cell r="G1570">
            <v>43889</v>
          </cell>
          <cell r="H1570">
            <v>15</v>
          </cell>
          <cell r="I1570">
            <v>433</v>
          </cell>
          <cell r="J1570">
            <v>34.64</v>
          </cell>
          <cell r="K1570">
            <v>0</v>
          </cell>
          <cell r="L1570">
            <v>1</v>
          </cell>
          <cell r="M1570" t="str">
            <v>CE20 REIMS</v>
          </cell>
          <cell r="N1570" t="str">
            <v>Aucune - Livraison Directe par CP</v>
          </cell>
          <cell r="O1570" t="str">
            <v>AH0000034953</v>
          </cell>
        </row>
        <row r="1571">
          <cell r="A1571" t="str">
            <v>ARTENAY</v>
          </cell>
          <cell r="B1571" t="str">
            <v>NORD</v>
          </cell>
          <cell r="C1571" t="str">
            <v>228</v>
          </cell>
          <cell r="D1571" t="str">
            <v>228</v>
          </cell>
          <cell r="E1571" t="str">
            <v>ST QUENTIN</v>
          </cell>
          <cell r="F1571" t="str">
            <v>0F79 0F79 DESBOUIS GRESIL 70132081</v>
          </cell>
          <cell r="G1571">
            <v>43889</v>
          </cell>
          <cell r="H1571">
            <v>10</v>
          </cell>
          <cell r="I1571">
            <v>288</v>
          </cell>
          <cell r="J1571">
            <v>21.888000000000002</v>
          </cell>
          <cell r="K1571">
            <v>0</v>
          </cell>
          <cell r="L1571">
            <v>1</v>
          </cell>
          <cell r="M1571" t="str">
            <v>CE20 REIMS</v>
          </cell>
          <cell r="N1571" t="str">
            <v>Aucune - Livraison Directe par CP</v>
          </cell>
          <cell r="O1571" t="str">
            <v>AH0000034953</v>
          </cell>
        </row>
        <row r="1572">
          <cell r="A1572" t="str">
            <v>ARTENAY</v>
          </cell>
          <cell r="B1572" t="str">
            <v>NORD</v>
          </cell>
          <cell r="C1572" t="str">
            <v>228</v>
          </cell>
          <cell r="D1572" t="str">
            <v>228</v>
          </cell>
          <cell r="E1572" t="str">
            <v>ST QUENTIN</v>
          </cell>
          <cell r="F1572" t="str">
            <v>0F7B 0F7B DESBOUIS GRESIL_LOT1_70132091</v>
          </cell>
          <cell r="G1572">
            <v>43889</v>
          </cell>
          <cell r="H1572">
            <v>2</v>
          </cell>
          <cell r="I1572">
            <v>72</v>
          </cell>
          <cell r="J1572">
            <v>5.4720000000000004</v>
          </cell>
          <cell r="K1572">
            <v>0</v>
          </cell>
          <cell r="L1572">
            <v>1</v>
          </cell>
          <cell r="M1572" t="str">
            <v>CE20 REIMS</v>
          </cell>
          <cell r="N1572" t="str">
            <v>Aucune - Livraison Directe par CP</v>
          </cell>
          <cell r="O1572" t="str">
            <v>AH0000034953</v>
          </cell>
        </row>
        <row r="1573">
          <cell r="A1573" t="str">
            <v>ARTENAY</v>
          </cell>
          <cell r="B1573" t="str">
            <v>NORD</v>
          </cell>
          <cell r="C1573" t="str">
            <v>228</v>
          </cell>
          <cell r="D1573" t="str">
            <v>228</v>
          </cell>
          <cell r="E1573" t="str">
            <v>ST QUENTIN</v>
          </cell>
          <cell r="F1573" t="str">
            <v>0F7C 0F7C DESBOUIS GRESIL_LOT2_70132091</v>
          </cell>
          <cell r="G1573">
            <v>43889</v>
          </cell>
          <cell r="H1573">
            <v>7</v>
          </cell>
          <cell r="I1573">
            <v>236</v>
          </cell>
          <cell r="J1573">
            <v>15.811999999999999</v>
          </cell>
          <cell r="K1573">
            <v>0</v>
          </cell>
          <cell r="L1573">
            <v>1</v>
          </cell>
          <cell r="M1573" t="str">
            <v>CE20 REIMS</v>
          </cell>
          <cell r="N1573" t="str">
            <v>Aucune - Livraison Directe par CP</v>
          </cell>
          <cell r="O1573" t="str">
            <v>AH0000034953</v>
          </cell>
        </row>
        <row r="1574">
          <cell r="A1574" t="str">
            <v>ARTENAY</v>
          </cell>
          <cell r="B1574" t="str">
            <v>NORD</v>
          </cell>
          <cell r="C1574" t="str">
            <v>228</v>
          </cell>
          <cell r="D1574" t="str">
            <v>228</v>
          </cell>
          <cell r="E1574" t="str">
            <v>ST QUENTIN</v>
          </cell>
          <cell r="F1574" t="str">
            <v>0F7D 0F7D DESBOUIS GRESIL 70132107</v>
          </cell>
          <cell r="G1574">
            <v>43889</v>
          </cell>
          <cell r="H1574">
            <v>8</v>
          </cell>
          <cell r="I1574">
            <v>271</v>
          </cell>
          <cell r="J1574">
            <v>20.596</v>
          </cell>
          <cell r="K1574">
            <v>0</v>
          </cell>
          <cell r="L1574">
            <v>1</v>
          </cell>
          <cell r="M1574" t="str">
            <v>CE20 REIMS</v>
          </cell>
          <cell r="N1574" t="str">
            <v>Aucune - Livraison Directe par CP</v>
          </cell>
          <cell r="O1574" t="str">
            <v>AH0000034953</v>
          </cell>
        </row>
        <row r="1575">
          <cell r="A1575" t="str">
            <v>ARTENAY</v>
          </cell>
          <cell r="B1575" t="str">
            <v>NORD</v>
          </cell>
          <cell r="C1575" t="str">
            <v>228</v>
          </cell>
          <cell r="D1575" t="str">
            <v>228</v>
          </cell>
          <cell r="E1575" t="str">
            <v>ST QUENTIN</v>
          </cell>
          <cell r="F1575" t="str">
            <v>0FER 0FER 56146 ATELIER REUNIS</v>
          </cell>
          <cell r="G1575">
            <v>43888</v>
          </cell>
          <cell r="H1575">
            <v>1</v>
          </cell>
          <cell r="I1575">
            <v>41</v>
          </cell>
          <cell r="J1575">
            <v>2.5830000000000002</v>
          </cell>
          <cell r="K1575">
            <v>1</v>
          </cell>
          <cell r="L1575">
            <v>0</v>
          </cell>
          <cell r="M1575" t="str">
            <v>CE20 REIMS</v>
          </cell>
          <cell r="N1575" t="str">
            <v>Aucune - Livraison Directe par CP</v>
          </cell>
          <cell r="O1575" t="str">
            <v>AH0000035178</v>
          </cell>
        </row>
        <row r="1576">
          <cell r="A1576" t="str">
            <v>ARTENAY</v>
          </cell>
          <cell r="B1576" t="str">
            <v>NORD</v>
          </cell>
          <cell r="C1576" t="str">
            <v>228</v>
          </cell>
          <cell r="D1576" t="str">
            <v>228</v>
          </cell>
          <cell r="E1576" t="str">
            <v>ST QUENTIN</v>
          </cell>
          <cell r="F1576" t="str">
            <v>0FHP 0FHP ENGIE-S_D6_D_Q</v>
          </cell>
          <cell r="G1576">
            <v>43888</v>
          </cell>
          <cell r="H1576">
            <v>1</v>
          </cell>
          <cell r="I1576">
            <v>21</v>
          </cell>
          <cell r="J1576">
            <v>0.31080000000000002</v>
          </cell>
          <cell r="K1576">
            <v>1</v>
          </cell>
          <cell r="L1576">
            <v>0</v>
          </cell>
          <cell r="M1576" t="str">
            <v>CE20 REIMS</v>
          </cell>
          <cell r="N1576" t="str">
            <v>Aucune - Livraison Directe par CP</v>
          </cell>
          <cell r="O1576" t="str">
            <v>AH0000035178</v>
          </cell>
        </row>
        <row r="1577">
          <cell r="A1577" t="str">
            <v>CORBAS</v>
          </cell>
          <cell r="B1577" t="str">
            <v>NORD</v>
          </cell>
          <cell r="C1577" t="str">
            <v>228</v>
          </cell>
          <cell r="D1577" t="str">
            <v>228</v>
          </cell>
          <cell r="E1577" t="str">
            <v>ST QUENTIN</v>
          </cell>
          <cell r="F1577" t="str">
            <v>0FEC 0FEC S10_SFR_Type2</v>
          </cell>
          <cell r="G1577">
            <v>43887</v>
          </cell>
          <cell r="H1577">
            <v>1</v>
          </cell>
          <cell r="I1577">
            <v>319</v>
          </cell>
          <cell r="J1577">
            <v>2.9348000000000001</v>
          </cell>
          <cell r="K1577">
            <v>1</v>
          </cell>
          <cell r="L1577">
            <v>0</v>
          </cell>
          <cell r="M1577" t="str">
            <v>CE20 REIMS</v>
          </cell>
          <cell r="N1577" t="str">
            <v>Aucune - Livraison Directe par CP</v>
          </cell>
          <cell r="O1577" t="str">
            <v>KS0000010215</v>
          </cell>
        </row>
        <row r="1578">
          <cell r="A1578" t="str">
            <v>CORBAS</v>
          </cell>
          <cell r="B1578" t="str">
            <v>NORD</v>
          </cell>
          <cell r="C1578" t="str">
            <v>228</v>
          </cell>
          <cell r="D1578" t="str">
            <v>228</v>
          </cell>
          <cell r="E1578" t="str">
            <v>ST QUENTIN</v>
          </cell>
          <cell r="F1578" t="str">
            <v>0FGD 0FGD S10_SFR_Type2</v>
          </cell>
          <cell r="G1578">
            <v>43887</v>
          </cell>
          <cell r="H1578">
            <v>1</v>
          </cell>
          <cell r="I1578">
            <v>257</v>
          </cell>
          <cell r="J1578">
            <v>2.3900999999999999</v>
          </cell>
          <cell r="K1578">
            <v>1</v>
          </cell>
          <cell r="L1578">
            <v>0</v>
          </cell>
          <cell r="M1578" t="str">
            <v>CE20 REIMS</v>
          </cell>
          <cell r="N1578" t="str">
            <v>Aucune - Livraison Directe par CP</v>
          </cell>
          <cell r="O1578" t="str">
            <v>KS0000010215</v>
          </cell>
        </row>
        <row r="1579">
          <cell r="A1579" t="str">
            <v>CORBAS</v>
          </cell>
          <cell r="B1579" t="str">
            <v>NORD</v>
          </cell>
          <cell r="C1579" t="str">
            <v>228</v>
          </cell>
          <cell r="D1579" t="str">
            <v>228</v>
          </cell>
          <cell r="E1579" t="str">
            <v>ST QUENTIN</v>
          </cell>
          <cell r="F1579" t="str">
            <v>0FK8 0FK8 S10_SFR_Type2</v>
          </cell>
          <cell r="G1579">
            <v>43887</v>
          </cell>
          <cell r="H1579">
            <v>1</v>
          </cell>
          <cell r="I1579">
            <v>150</v>
          </cell>
          <cell r="J1579">
            <v>1.4550000000000001</v>
          </cell>
          <cell r="K1579">
            <v>1</v>
          </cell>
          <cell r="L1579">
            <v>0</v>
          </cell>
          <cell r="M1579" t="str">
            <v>CE20 REIMS</v>
          </cell>
          <cell r="N1579" t="str">
            <v>Aucune - Livraison Directe par CP</v>
          </cell>
          <cell r="O1579" t="str">
            <v>KS0000010215</v>
          </cell>
        </row>
        <row r="1580">
          <cell r="A1580" t="str">
            <v>ARTENAY</v>
          </cell>
          <cell r="B1580" t="str">
            <v>NORD</v>
          </cell>
          <cell r="C1580" t="str">
            <v>228</v>
          </cell>
          <cell r="D1580" t="str">
            <v>251</v>
          </cell>
          <cell r="E1580" t="str">
            <v>SOISSONS</v>
          </cell>
          <cell r="F1580" t="str">
            <v>0F53 0F53 ALINEA</v>
          </cell>
          <cell r="G1580">
            <v>43887</v>
          </cell>
          <cell r="H1580">
            <v>243</v>
          </cell>
          <cell r="I1580">
            <v>1043</v>
          </cell>
          <cell r="J1580">
            <v>318.11500000000001</v>
          </cell>
          <cell r="K1580">
            <v>0</v>
          </cell>
          <cell r="L1580">
            <v>1</v>
          </cell>
          <cell r="M1580" t="str">
            <v>CE20 REIMS</v>
          </cell>
          <cell r="N1580" t="str">
            <v>A livrer de ADX 228 - ST QUENTIN vers 251 - SOISSONS</v>
          </cell>
          <cell r="O1580" t="str">
            <v>AH0000034594</v>
          </cell>
        </row>
        <row r="1581">
          <cell r="A1581" t="str">
            <v>ARTENAY</v>
          </cell>
          <cell r="B1581" t="str">
            <v>NORD</v>
          </cell>
          <cell r="C1581" t="str">
            <v>228</v>
          </cell>
          <cell r="D1581" t="str">
            <v>251</v>
          </cell>
          <cell r="E1581" t="str">
            <v>SOISSONS</v>
          </cell>
          <cell r="F1581" t="str">
            <v>0EBF 0EBF 192500 HOME SHOPPING M6 BOUTIQUE FEVRIER 2020</v>
          </cell>
          <cell r="G1581">
            <v>43889</v>
          </cell>
          <cell r="H1581">
            <v>11</v>
          </cell>
          <cell r="I1581">
            <v>350</v>
          </cell>
          <cell r="J1581">
            <v>28</v>
          </cell>
          <cell r="K1581">
            <v>0</v>
          </cell>
          <cell r="L1581">
            <v>1</v>
          </cell>
          <cell r="M1581" t="str">
            <v>CE20 REIMS</v>
          </cell>
          <cell r="N1581" t="str">
            <v>A livrer de ADX 228 - ST QUENTIN vers 251 - SOISSONS</v>
          </cell>
          <cell r="O1581" t="str">
            <v>AH0000034961</v>
          </cell>
        </row>
        <row r="1582">
          <cell r="A1582" t="str">
            <v>ARTENAY</v>
          </cell>
          <cell r="B1582" t="str">
            <v>NORD</v>
          </cell>
          <cell r="C1582" t="str">
            <v>228</v>
          </cell>
          <cell r="D1582" t="str">
            <v>251</v>
          </cell>
          <cell r="E1582" t="str">
            <v>SOISSONS</v>
          </cell>
          <cell r="F1582" t="str">
            <v>0F79 0F79 DESBOUIS GRESIL 70132081</v>
          </cell>
          <cell r="G1582">
            <v>43889</v>
          </cell>
          <cell r="H1582">
            <v>9</v>
          </cell>
          <cell r="I1582">
            <v>193</v>
          </cell>
          <cell r="J1582">
            <v>14.667999999999999</v>
          </cell>
          <cell r="K1582">
            <v>0</v>
          </cell>
          <cell r="L1582">
            <v>1</v>
          </cell>
          <cell r="M1582" t="str">
            <v>CE20 REIMS</v>
          </cell>
          <cell r="N1582" t="str">
            <v>A livrer de ADX 228 - ST QUENTIN vers 251 - SOISSONS</v>
          </cell>
          <cell r="O1582" t="str">
            <v>AH0000034961</v>
          </cell>
        </row>
        <row r="1583">
          <cell r="A1583" t="str">
            <v>ARTENAY</v>
          </cell>
          <cell r="B1583" t="str">
            <v>NORD</v>
          </cell>
          <cell r="C1583" t="str">
            <v>228</v>
          </cell>
          <cell r="D1583" t="str">
            <v>251</v>
          </cell>
          <cell r="E1583" t="str">
            <v>SOISSONS</v>
          </cell>
          <cell r="F1583" t="str">
            <v>0F7B 0F7B DESBOUIS GRESIL_LOT1_70132091</v>
          </cell>
          <cell r="G1583">
            <v>43889</v>
          </cell>
          <cell r="H1583">
            <v>2</v>
          </cell>
          <cell r="I1583">
            <v>47</v>
          </cell>
          <cell r="J1583">
            <v>3.5720000000000001</v>
          </cell>
          <cell r="K1583">
            <v>0</v>
          </cell>
          <cell r="L1583">
            <v>1</v>
          </cell>
          <cell r="M1583" t="str">
            <v>CE20 REIMS</v>
          </cell>
          <cell r="N1583" t="str">
            <v>A livrer de ADX 228 - ST QUENTIN vers 251 - SOISSONS</v>
          </cell>
          <cell r="O1583" t="str">
            <v>AH0000034961</v>
          </cell>
        </row>
        <row r="1584">
          <cell r="A1584" t="str">
            <v>ARTENAY</v>
          </cell>
          <cell r="B1584" t="str">
            <v>NORD</v>
          </cell>
          <cell r="C1584" t="str">
            <v>228</v>
          </cell>
          <cell r="D1584" t="str">
            <v>251</v>
          </cell>
          <cell r="E1584" t="str">
            <v>SOISSONS</v>
          </cell>
          <cell r="F1584" t="str">
            <v>0F7C 0F7C DESBOUIS GRESIL_LOT2_70132091</v>
          </cell>
          <cell r="G1584">
            <v>43889</v>
          </cell>
          <cell r="H1584">
            <v>4</v>
          </cell>
          <cell r="I1584">
            <v>154</v>
          </cell>
          <cell r="J1584">
            <v>10.318</v>
          </cell>
          <cell r="K1584">
            <v>0</v>
          </cell>
          <cell r="L1584">
            <v>1</v>
          </cell>
          <cell r="M1584" t="str">
            <v>CE20 REIMS</v>
          </cell>
          <cell r="N1584" t="str">
            <v>A livrer de ADX 228 - ST QUENTIN vers 251 - SOISSONS</v>
          </cell>
          <cell r="O1584" t="str">
            <v>AH0000034961</v>
          </cell>
        </row>
        <row r="1585">
          <cell r="A1585" t="str">
            <v>ARTENAY</v>
          </cell>
          <cell r="B1585" t="str">
            <v>NORD</v>
          </cell>
          <cell r="C1585" t="str">
            <v>228</v>
          </cell>
          <cell r="D1585" t="str">
            <v>251</v>
          </cell>
          <cell r="E1585" t="str">
            <v>SOISSONS</v>
          </cell>
          <cell r="F1585" t="str">
            <v>0F7D 0F7D DESBOUIS GRESIL 70132107</v>
          </cell>
          <cell r="G1585">
            <v>43889</v>
          </cell>
          <cell r="H1585">
            <v>6</v>
          </cell>
          <cell r="I1585">
            <v>191</v>
          </cell>
          <cell r="J1585">
            <v>14.516</v>
          </cell>
          <cell r="K1585">
            <v>0</v>
          </cell>
          <cell r="L1585">
            <v>1</v>
          </cell>
          <cell r="M1585" t="str">
            <v>CE20 REIMS</v>
          </cell>
          <cell r="N1585" t="str">
            <v>A livrer de ADX 228 - ST QUENTIN vers 251 - SOISSONS</v>
          </cell>
          <cell r="O1585" t="str">
            <v>AH0000034961</v>
          </cell>
        </row>
        <row r="1586">
          <cell r="A1586" t="str">
            <v>ARTENAY</v>
          </cell>
          <cell r="B1586" t="str">
            <v>NORD</v>
          </cell>
          <cell r="C1586" t="str">
            <v>228</v>
          </cell>
          <cell r="D1586" t="str">
            <v>251</v>
          </cell>
          <cell r="E1586" t="str">
            <v>SOISSONS</v>
          </cell>
          <cell r="F1586" t="str">
            <v>0FER 0FER 56146 ATELIER REUNIS</v>
          </cell>
          <cell r="G1586">
            <v>43888</v>
          </cell>
          <cell r="H1586">
            <v>2</v>
          </cell>
          <cell r="I1586">
            <v>77</v>
          </cell>
          <cell r="J1586">
            <v>4.851</v>
          </cell>
          <cell r="K1586">
            <v>1</v>
          </cell>
          <cell r="L1586">
            <v>0</v>
          </cell>
          <cell r="M1586" t="str">
            <v>CE20 REIMS</v>
          </cell>
          <cell r="N1586" t="str">
            <v>A livrer de ADX 228 - ST QUENTIN vers 251 - SOISSONS</v>
          </cell>
          <cell r="O1586" t="str">
            <v>AH0000035178</v>
          </cell>
        </row>
        <row r="1587">
          <cell r="A1587" t="str">
            <v>ARTENAY</v>
          </cell>
          <cell r="B1587" t="str">
            <v>NORD</v>
          </cell>
          <cell r="C1587" t="str">
            <v>228</v>
          </cell>
          <cell r="D1587" t="str">
            <v>251</v>
          </cell>
          <cell r="E1587" t="str">
            <v>SOISSONS</v>
          </cell>
          <cell r="F1587" t="str">
            <v>0FHP 0FHP ENGIE-S_D6_D_Q</v>
          </cell>
          <cell r="G1587">
            <v>43888</v>
          </cell>
          <cell r="H1587">
            <v>1</v>
          </cell>
          <cell r="I1587">
            <v>20</v>
          </cell>
          <cell r="J1587">
            <v>0.29599999999999999</v>
          </cell>
          <cell r="K1587">
            <v>1</v>
          </cell>
          <cell r="L1587">
            <v>0</v>
          </cell>
          <cell r="M1587" t="str">
            <v>CE20 REIMS</v>
          </cell>
          <cell r="N1587" t="str">
            <v>A livrer de ADX 228 - ST QUENTIN vers 251 - SOISSONS</v>
          </cell>
          <cell r="O1587" t="str">
            <v>AH0000035178</v>
          </cell>
        </row>
        <row r="1588">
          <cell r="A1588" t="str">
            <v>CORBAS</v>
          </cell>
          <cell r="B1588" t="str">
            <v>NORD</v>
          </cell>
          <cell r="C1588" t="str">
            <v>228</v>
          </cell>
          <cell r="D1588" t="str">
            <v>251</v>
          </cell>
          <cell r="E1588" t="str">
            <v>SOISSONS</v>
          </cell>
          <cell r="F1588" t="str">
            <v>0FEC 0FEC S10_SFR_Type2</v>
          </cell>
          <cell r="G1588">
            <v>43887</v>
          </cell>
          <cell r="H1588">
            <v>1</v>
          </cell>
          <cell r="I1588">
            <v>236</v>
          </cell>
          <cell r="J1588">
            <v>2.1711999999999998</v>
          </cell>
          <cell r="K1588">
            <v>1</v>
          </cell>
          <cell r="L1588">
            <v>0</v>
          </cell>
          <cell r="M1588" t="str">
            <v>CE20 REIMS</v>
          </cell>
          <cell r="N1588" t="str">
            <v>A livrer de ADX 228 - ST QUENTIN vers 251 - SOISSONS</v>
          </cell>
          <cell r="O1588" t="str">
            <v>KS0000010215</v>
          </cell>
        </row>
        <row r="1589">
          <cell r="A1589" t="str">
            <v>CORBAS</v>
          </cell>
          <cell r="B1589" t="str">
            <v>NORD</v>
          </cell>
          <cell r="C1589" t="str">
            <v>228</v>
          </cell>
          <cell r="D1589" t="str">
            <v>251</v>
          </cell>
          <cell r="E1589" t="str">
            <v>SOISSONS</v>
          </cell>
          <cell r="F1589" t="str">
            <v>0FGD 0FGD S10_SFR_Type2</v>
          </cell>
          <cell r="G1589">
            <v>43887</v>
          </cell>
          <cell r="H1589">
            <v>1</v>
          </cell>
          <cell r="I1589">
            <v>213</v>
          </cell>
          <cell r="J1589">
            <v>1.9809000000000001</v>
          </cell>
          <cell r="K1589">
            <v>1</v>
          </cell>
          <cell r="L1589">
            <v>0</v>
          </cell>
          <cell r="M1589" t="str">
            <v>CE20 REIMS</v>
          </cell>
          <cell r="N1589" t="str">
            <v>A livrer de ADX 228 - ST QUENTIN vers 251 - SOISSONS</v>
          </cell>
          <cell r="O1589" t="str">
            <v>KS0000010215</v>
          </cell>
        </row>
        <row r="1590">
          <cell r="A1590" t="str">
            <v>CORBAS</v>
          </cell>
          <cell r="B1590" t="str">
            <v>NORD</v>
          </cell>
          <cell r="C1590" t="str">
            <v>228</v>
          </cell>
          <cell r="D1590" t="str">
            <v>251</v>
          </cell>
          <cell r="E1590" t="str">
            <v>SOISSONS</v>
          </cell>
          <cell r="F1590" t="str">
            <v>0FK8 0FK8 S10_SFR_Type2</v>
          </cell>
          <cell r="G1590">
            <v>43887</v>
          </cell>
          <cell r="H1590">
            <v>1</v>
          </cell>
          <cell r="I1590">
            <v>153</v>
          </cell>
          <cell r="J1590">
            <v>1.4841</v>
          </cell>
          <cell r="K1590">
            <v>1</v>
          </cell>
          <cell r="L1590">
            <v>0</v>
          </cell>
          <cell r="M1590" t="str">
            <v>CE20 REIMS</v>
          </cell>
          <cell r="N1590" t="str">
            <v>A livrer de ADX 228 - ST QUENTIN vers 251 - SOISSONS</v>
          </cell>
          <cell r="O1590" t="str">
            <v>KS0000010215</v>
          </cell>
        </row>
        <row r="1591">
          <cell r="A1591" t="str">
            <v>ARTENAY</v>
          </cell>
          <cell r="B1591" t="str">
            <v>NORD</v>
          </cell>
          <cell r="C1591" t="str">
            <v>231</v>
          </cell>
          <cell r="D1591" t="str">
            <v>231</v>
          </cell>
          <cell r="E1591" t="str">
            <v>ST OMER</v>
          </cell>
          <cell r="F1591" t="str">
            <v>0F53 0F53 ALINEA</v>
          </cell>
          <cell r="G1591">
            <v>43887</v>
          </cell>
          <cell r="H1591">
            <v>91</v>
          </cell>
          <cell r="I1591">
            <v>316</v>
          </cell>
          <cell r="J1591">
            <v>96.38</v>
          </cell>
          <cell r="K1591">
            <v>0</v>
          </cell>
          <cell r="L1591">
            <v>1</v>
          </cell>
          <cell r="M1591" t="str">
            <v>CE10 LILLE</v>
          </cell>
          <cell r="N1591" t="str">
            <v>A livrer de ADX 241 - CALAIS vers 231 - ST OMER</v>
          </cell>
          <cell r="O1591" t="str">
            <v>AH0000034589</v>
          </cell>
        </row>
        <row r="1592">
          <cell r="A1592" t="str">
            <v>ARTENAY</v>
          </cell>
          <cell r="B1592" t="str">
            <v>NORD</v>
          </cell>
          <cell r="C1592" t="str">
            <v>231</v>
          </cell>
          <cell r="D1592" t="str">
            <v>231</v>
          </cell>
          <cell r="E1592" t="str">
            <v>ST OMER</v>
          </cell>
          <cell r="F1592" t="str">
            <v>0EBF 0EBF 192500 HOME SHOPPING M6 BOUTIQUE FEVRIER 2020</v>
          </cell>
          <cell r="G1592">
            <v>43889</v>
          </cell>
          <cell r="H1592">
            <v>7</v>
          </cell>
          <cell r="I1592">
            <v>216</v>
          </cell>
          <cell r="J1592">
            <v>17.28</v>
          </cell>
          <cell r="K1592">
            <v>2</v>
          </cell>
          <cell r="L1592">
            <v>0</v>
          </cell>
          <cell r="M1592" t="str">
            <v>CE10 LILLE</v>
          </cell>
          <cell r="N1592" t="str">
            <v>A livrer de ADX 241 - CALAIS vers 231 - ST OMER</v>
          </cell>
          <cell r="O1592" t="str">
            <v>AH0000034954</v>
          </cell>
          <cell r="P1592" t="str">
            <v>AH0000034955</v>
          </cell>
        </row>
        <row r="1593">
          <cell r="A1593" t="str">
            <v>ARTENAY</v>
          </cell>
          <cell r="B1593" t="str">
            <v>NORD</v>
          </cell>
          <cell r="C1593" t="str">
            <v>231</v>
          </cell>
          <cell r="D1593" t="str">
            <v>231</v>
          </cell>
          <cell r="E1593" t="str">
            <v>ST OMER</v>
          </cell>
          <cell r="F1593" t="str">
            <v>0F79 0F79 DESBOUIS GRESIL 70132081</v>
          </cell>
          <cell r="G1593">
            <v>43889</v>
          </cell>
          <cell r="H1593">
            <v>3</v>
          </cell>
          <cell r="I1593">
            <v>96</v>
          </cell>
          <cell r="J1593">
            <v>7.2960000000000003</v>
          </cell>
          <cell r="K1593">
            <v>2</v>
          </cell>
          <cell r="L1593">
            <v>0</v>
          </cell>
          <cell r="M1593" t="str">
            <v>CE10 LILLE</v>
          </cell>
          <cell r="N1593" t="str">
            <v>A livrer de ADX 241 - CALAIS vers 231 - ST OMER</v>
          </cell>
          <cell r="O1593" t="str">
            <v>AH0000034954</v>
          </cell>
          <cell r="P1593" t="str">
            <v>AH0000034955</v>
          </cell>
        </row>
        <row r="1594">
          <cell r="A1594" t="str">
            <v>ARTENAY</v>
          </cell>
          <cell r="B1594" t="str">
            <v>NORD</v>
          </cell>
          <cell r="C1594" t="str">
            <v>231</v>
          </cell>
          <cell r="D1594" t="str">
            <v>231</v>
          </cell>
          <cell r="E1594" t="str">
            <v>ST OMER</v>
          </cell>
          <cell r="F1594" t="str">
            <v>0F7B 0F7B DESBOUIS GRESIL_LOT1_70132091</v>
          </cell>
          <cell r="G1594">
            <v>43889</v>
          </cell>
          <cell r="H1594">
            <v>1</v>
          </cell>
          <cell r="I1594">
            <v>34</v>
          </cell>
          <cell r="J1594">
            <v>2.5840000000000001</v>
          </cell>
          <cell r="K1594">
            <v>2</v>
          </cell>
          <cell r="L1594">
            <v>0</v>
          </cell>
          <cell r="M1594" t="str">
            <v>CE10 LILLE</v>
          </cell>
          <cell r="N1594" t="str">
            <v>A livrer de ADX 241 - CALAIS vers 231 - ST OMER</v>
          </cell>
          <cell r="O1594" t="str">
            <v>AH0000034954</v>
          </cell>
          <cell r="P1594" t="str">
            <v>AH0000034955</v>
          </cell>
        </row>
        <row r="1595">
          <cell r="A1595" t="str">
            <v>ARTENAY</v>
          </cell>
          <cell r="B1595" t="str">
            <v>NORD</v>
          </cell>
          <cell r="C1595" t="str">
            <v>231</v>
          </cell>
          <cell r="D1595" t="str">
            <v>231</v>
          </cell>
          <cell r="E1595" t="str">
            <v>ST OMER</v>
          </cell>
          <cell r="F1595" t="str">
            <v>0F7C 0F7C DESBOUIS GRESIL_LOT2_70132091</v>
          </cell>
          <cell r="G1595">
            <v>43889</v>
          </cell>
          <cell r="H1595">
            <v>2</v>
          </cell>
          <cell r="I1595">
            <v>77</v>
          </cell>
          <cell r="J1595">
            <v>5.1589999999999998</v>
          </cell>
          <cell r="K1595">
            <v>2</v>
          </cell>
          <cell r="L1595">
            <v>0</v>
          </cell>
          <cell r="M1595" t="str">
            <v>CE10 LILLE</v>
          </cell>
          <cell r="N1595" t="str">
            <v>A livrer de ADX 241 - CALAIS vers 231 - ST OMER</v>
          </cell>
          <cell r="O1595" t="str">
            <v>AH0000034954</v>
          </cell>
          <cell r="P1595" t="str">
            <v>AH0000034955</v>
          </cell>
        </row>
        <row r="1596">
          <cell r="A1596" t="str">
            <v>ARTENAY</v>
          </cell>
          <cell r="B1596" t="str">
            <v>NORD</v>
          </cell>
          <cell r="C1596" t="str">
            <v>231</v>
          </cell>
          <cell r="D1596" t="str">
            <v>231</v>
          </cell>
          <cell r="E1596" t="str">
            <v>ST OMER</v>
          </cell>
          <cell r="F1596" t="str">
            <v>0F7D 0F7D DESBOUIS GRESIL 70132107</v>
          </cell>
          <cell r="G1596">
            <v>43889</v>
          </cell>
          <cell r="H1596">
            <v>3</v>
          </cell>
          <cell r="I1596">
            <v>97</v>
          </cell>
          <cell r="J1596">
            <v>7.3719999999999999</v>
          </cell>
          <cell r="K1596">
            <v>2</v>
          </cell>
          <cell r="L1596">
            <v>0</v>
          </cell>
          <cell r="M1596" t="str">
            <v>CE10 LILLE</v>
          </cell>
          <cell r="N1596" t="str">
            <v>A livrer de ADX 241 - CALAIS vers 231 - ST OMER</v>
          </cell>
          <cell r="O1596" t="str">
            <v>AH0000034954</v>
          </cell>
          <cell r="P1596" t="str">
            <v>AH0000034955</v>
          </cell>
        </row>
        <row r="1597">
          <cell r="A1597" t="str">
            <v>ARTENAY</v>
          </cell>
          <cell r="B1597" t="str">
            <v>NORD</v>
          </cell>
          <cell r="C1597" t="str">
            <v>231</v>
          </cell>
          <cell r="D1597" t="str">
            <v>231</v>
          </cell>
          <cell r="E1597" t="str">
            <v>ST OMER</v>
          </cell>
          <cell r="F1597" t="str">
            <v>0FER 0FER 56146 ATELIER REUNIS</v>
          </cell>
          <cell r="G1597">
            <v>43888</v>
          </cell>
          <cell r="H1597">
            <v>8</v>
          </cell>
          <cell r="I1597">
            <v>273</v>
          </cell>
          <cell r="J1597">
            <v>17.199000000000002</v>
          </cell>
          <cell r="K1597">
            <v>2</v>
          </cell>
          <cell r="L1597">
            <v>0</v>
          </cell>
          <cell r="M1597" t="str">
            <v>CE10 LILLE</v>
          </cell>
          <cell r="N1597" t="str">
            <v>A livrer de ADX 241 - CALAIS vers 231 - ST OMER</v>
          </cell>
          <cell r="O1597" t="str">
            <v>AH0000035179</v>
          </cell>
          <cell r="P1597" t="str">
            <v>AH0000035180</v>
          </cell>
        </row>
        <row r="1598">
          <cell r="A1598" t="str">
            <v>ARTENAY</v>
          </cell>
          <cell r="B1598" t="str">
            <v>NORD</v>
          </cell>
          <cell r="C1598" t="str">
            <v>231</v>
          </cell>
          <cell r="D1598" t="str">
            <v>231</v>
          </cell>
          <cell r="E1598" t="str">
            <v>ST OMER</v>
          </cell>
          <cell r="F1598" t="str">
            <v>0FHP 0FHP ENGIE-S_D6_D_Q</v>
          </cell>
          <cell r="G1598">
            <v>43888</v>
          </cell>
          <cell r="H1598">
            <v>1</v>
          </cell>
          <cell r="I1598">
            <v>25</v>
          </cell>
          <cell r="J1598">
            <v>0.37</v>
          </cell>
          <cell r="K1598">
            <v>2</v>
          </cell>
          <cell r="L1598">
            <v>0</v>
          </cell>
          <cell r="M1598" t="str">
            <v>CE10 LILLE</v>
          </cell>
          <cell r="N1598" t="str">
            <v>A livrer de ADX 241 - CALAIS vers 231 - ST OMER</v>
          </cell>
          <cell r="O1598" t="str">
            <v>AH0000035179</v>
          </cell>
          <cell r="P1598" t="str">
            <v>AH0000035180</v>
          </cell>
        </row>
        <row r="1599">
          <cell r="A1599" t="str">
            <v>CORBAS</v>
          </cell>
          <cell r="B1599" t="str">
            <v>NORD</v>
          </cell>
          <cell r="C1599" t="str">
            <v>231</v>
          </cell>
          <cell r="D1599" t="str">
            <v>231</v>
          </cell>
          <cell r="E1599" t="str">
            <v>ST OMER</v>
          </cell>
          <cell r="F1599" t="str">
            <v>0FEC 0FEC S10_SFR_Type2</v>
          </cell>
          <cell r="G1599">
            <v>43887</v>
          </cell>
          <cell r="H1599">
            <v>1</v>
          </cell>
          <cell r="I1599">
            <v>144</v>
          </cell>
          <cell r="J1599">
            <v>1.3248</v>
          </cell>
          <cell r="K1599">
            <v>1</v>
          </cell>
          <cell r="L1599">
            <v>0</v>
          </cell>
          <cell r="M1599" t="str">
            <v>CE10 LILLE</v>
          </cell>
          <cell r="N1599" t="str">
            <v>A livrer de ADX 241 - CALAIS vers 231 - ST OMER</v>
          </cell>
          <cell r="O1599" t="str">
            <v>KS0000010216</v>
          </cell>
        </row>
        <row r="1600">
          <cell r="A1600" t="str">
            <v>CORBAS</v>
          </cell>
          <cell r="B1600" t="str">
            <v>NORD</v>
          </cell>
          <cell r="C1600" t="str">
            <v>231</v>
          </cell>
          <cell r="D1600" t="str">
            <v>231</v>
          </cell>
          <cell r="E1600" t="str">
            <v>ST OMER</v>
          </cell>
          <cell r="F1600" t="str">
            <v>0FGD 0FGD S10_SFR_Type2</v>
          </cell>
          <cell r="G1600">
            <v>43887</v>
          </cell>
          <cell r="H1600">
            <v>1</v>
          </cell>
          <cell r="I1600">
            <v>143</v>
          </cell>
          <cell r="J1600">
            <v>1.3299000000000001</v>
          </cell>
          <cell r="K1600">
            <v>1</v>
          </cell>
          <cell r="L1600">
            <v>0</v>
          </cell>
          <cell r="M1600" t="str">
            <v>CE10 LILLE</v>
          </cell>
          <cell r="N1600" t="str">
            <v>A livrer de ADX 241 - CALAIS vers 231 - ST OMER</v>
          </cell>
          <cell r="O1600" t="str">
            <v>KS0000010216</v>
          </cell>
        </row>
        <row r="1601">
          <cell r="A1601" t="str">
            <v>CORBAS</v>
          </cell>
          <cell r="B1601" t="str">
            <v>NORD</v>
          </cell>
          <cell r="C1601" t="str">
            <v>231</v>
          </cell>
          <cell r="D1601" t="str">
            <v>231</v>
          </cell>
          <cell r="E1601" t="str">
            <v>ST OMER</v>
          </cell>
          <cell r="F1601" t="str">
            <v>0FK8 0FK8 S10_SFR_Type2</v>
          </cell>
          <cell r="G1601">
            <v>43887</v>
          </cell>
          <cell r="H1601">
            <v>1</v>
          </cell>
          <cell r="I1601">
            <v>99</v>
          </cell>
          <cell r="J1601">
            <v>0.96030000000000004</v>
          </cell>
          <cell r="K1601">
            <v>1</v>
          </cell>
          <cell r="L1601">
            <v>0</v>
          </cell>
          <cell r="M1601" t="str">
            <v>CE10 LILLE</v>
          </cell>
          <cell r="N1601" t="str">
            <v>A livrer de ADX 241 - CALAIS vers 231 - ST OMER</v>
          </cell>
          <cell r="O1601" t="str">
            <v>KS0000010216</v>
          </cell>
        </row>
        <row r="1602">
          <cell r="A1602" t="str">
            <v>ARTENAY</v>
          </cell>
          <cell r="B1602" t="str">
            <v>NORD</v>
          </cell>
          <cell r="C1602" t="str">
            <v>231</v>
          </cell>
          <cell r="D1602" t="str">
            <v>244</v>
          </cell>
          <cell r="E1602" t="str">
            <v>BETHUNE</v>
          </cell>
          <cell r="F1602" t="str">
            <v>0F53 0F53 ALINEA</v>
          </cell>
          <cell r="G1602">
            <v>43887</v>
          </cell>
          <cell r="H1602">
            <v>220</v>
          </cell>
          <cell r="I1602">
            <v>1106</v>
          </cell>
          <cell r="J1602">
            <v>337.33</v>
          </cell>
          <cell r="K1602">
            <v>0</v>
          </cell>
          <cell r="L1602">
            <v>1</v>
          </cell>
          <cell r="M1602" t="str">
            <v>CE10 LILLE</v>
          </cell>
          <cell r="N1602" t="str">
            <v>A livrer de ADX 241 - CALAIS vers 244 - BETHUNE</v>
          </cell>
          <cell r="O1602" t="str">
            <v>AH0000034593</v>
          </cell>
        </row>
        <row r="1603">
          <cell r="A1603" t="str">
            <v>ARTENAY</v>
          </cell>
          <cell r="B1603" t="str">
            <v>NORD</v>
          </cell>
          <cell r="C1603" t="str">
            <v>231</v>
          </cell>
          <cell r="D1603" t="str">
            <v>244</v>
          </cell>
          <cell r="E1603" t="str">
            <v>BETHUNE</v>
          </cell>
          <cell r="F1603" t="str">
            <v>0EBF 0EBF 192500 HOME SHOPPING M6 BOUTIQUE FEVRIER 2020</v>
          </cell>
          <cell r="G1603">
            <v>43889</v>
          </cell>
          <cell r="H1603">
            <v>12</v>
          </cell>
          <cell r="I1603">
            <v>374</v>
          </cell>
          <cell r="J1603">
            <v>29.92</v>
          </cell>
          <cell r="K1603">
            <v>0</v>
          </cell>
          <cell r="L1603">
            <v>1</v>
          </cell>
          <cell r="M1603" t="str">
            <v>CE10 LILLE</v>
          </cell>
          <cell r="N1603" t="str">
            <v>A livrer de ADX 241 - CALAIS vers 244 - BETHUNE</v>
          </cell>
          <cell r="O1603" t="str">
            <v>AH0000034960</v>
          </cell>
        </row>
        <row r="1604">
          <cell r="A1604" t="str">
            <v>ARTENAY</v>
          </cell>
          <cell r="B1604" t="str">
            <v>NORD</v>
          </cell>
          <cell r="C1604" t="str">
            <v>231</v>
          </cell>
          <cell r="D1604" t="str">
            <v>244</v>
          </cell>
          <cell r="E1604" t="str">
            <v>BETHUNE</v>
          </cell>
          <cell r="F1604" t="str">
            <v>0F79 0F79 DESBOUIS GRESIL 70132081</v>
          </cell>
          <cell r="G1604">
            <v>43889</v>
          </cell>
          <cell r="H1604">
            <v>8</v>
          </cell>
          <cell r="I1604">
            <v>264</v>
          </cell>
          <cell r="J1604">
            <v>20.064</v>
          </cell>
          <cell r="K1604">
            <v>0</v>
          </cell>
          <cell r="L1604">
            <v>1</v>
          </cell>
          <cell r="M1604" t="str">
            <v>CE10 LILLE</v>
          </cell>
          <cell r="N1604" t="str">
            <v>A livrer de ADX 241 - CALAIS vers 244 - BETHUNE</v>
          </cell>
          <cell r="O1604" t="str">
            <v>AH0000034960</v>
          </cell>
        </row>
        <row r="1605">
          <cell r="A1605" t="str">
            <v>ARTENAY</v>
          </cell>
          <cell r="B1605" t="str">
            <v>NORD</v>
          </cell>
          <cell r="C1605" t="str">
            <v>231</v>
          </cell>
          <cell r="D1605" t="str">
            <v>244</v>
          </cell>
          <cell r="E1605" t="str">
            <v>BETHUNE</v>
          </cell>
          <cell r="F1605" t="str">
            <v>0F7B 0F7B DESBOUIS GRESIL_LOT1_70132091</v>
          </cell>
          <cell r="G1605">
            <v>43889</v>
          </cell>
          <cell r="H1605">
            <v>2</v>
          </cell>
          <cell r="I1605">
            <v>69</v>
          </cell>
          <cell r="J1605">
            <v>5.2439999999999998</v>
          </cell>
          <cell r="K1605">
            <v>0</v>
          </cell>
          <cell r="L1605">
            <v>1</v>
          </cell>
          <cell r="M1605" t="str">
            <v>CE10 LILLE</v>
          </cell>
          <cell r="N1605" t="str">
            <v>A livrer de ADX 241 - CALAIS vers 244 - BETHUNE</v>
          </cell>
          <cell r="O1605" t="str">
            <v>AH0000034960</v>
          </cell>
        </row>
        <row r="1606">
          <cell r="A1606" t="str">
            <v>ARTENAY</v>
          </cell>
          <cell r="B1606" t="str">
            <v>NORD</v>
          </cell>
          <cell r="C1606" t="str">
            <v>231</v>
          </cell>
          <cell r="D1606" t="str">
            <v>244</v>
          </cell>
          <cell r="E1606" t="str">
            <v>BETHUNE</v>
          </cell>
          <cell r="F1606" t="str">
            <v>0F7C 0F7C DESBOUIS GRESIL_LOT2_70132091</v>
          </cell>
          <cell r="G1606">
            <v>43889</v>
          </cell>
          <cell r="H1606">
            <v>8</v>
          </cell>
          <cell r="I1606">
            <v>231</v>
          </cell>
          <cell r="J1606">
            <v>15.477</v>
          </cell>
          <cell r="K1606">
            <v>0</v>
          </cell>
          <cell r="L1606">
            <v>1</v>
          </cell>
          <cell r="M1606" t="str">
            <v>CE10 LILLE</v>
          </cell>
          <cell r="N1606" t="str">
            <v>A livrer de ADX 241 - CALAIS vers 244 - BETHUNE</v>
          </cell>
          <cell r="O1606" t="str">
            <v>AH0000034960</v>
          </cell>
        </row>
        <row r="1607">
          <cell r="A1607" t="str">
            <v>ARTENAY</v>
          </cell>
          <cell r="B1607" t="str">
            <v>NORD</v>
          </cell>
          <cell r="C1607" t="str">
            <v>231</v>
          </cell>
          <cell r="D1607" t="str">
            <v>244</v>
          </cell>
          <cell r="E1607" t="str">
            <v>BETHUNE</v>
          </cell>
          <cell r="F1607" t="str">
            <v>0F7D 0F7D DESBOUIS GRESIL 70132107</v>
          </cell>
          <cell r="G1607">
            <v>43889</v>
          </cell>
          <cell r="H1607">
            <v>10</v>
          </cell>
          <cell r="I1607">
            <v>316</v>
          </cell>
          <cell r="J1607">
            <v>24.015999999999998</v>
          </cell>
          <cell r="K1607">
            <v>0</v>
          </cell>
          <cell r="L1607">
            <v>1</v>
          </cell>
          <cell r="M1607" t="str">
            <v>CE10 LILLE</v>
          </cell>
          <cell r="N1607" t="str">
            <v>A livrer de ADX 241 - CALAIS vers 244 - BETHUNE</v>
          </cell>
          <cell r="O1607" t="str">
            <v>AH0000034960</v>
          </cell>
        </row>
        <row r="1608">
          <cell r="A1608" t="str">
            <v>ARTENAY</v>
          </cell>
          <cell r="B1608" t="str">
            <v>NORD</v>
          </cell>
          <cell r="C1608" t="str">
            <v>231</v>
          </cell>
          <cell r="D1608" t="str">
            <v>244</v>
          </cell>
          <cell r="E1608" t="str">
            <v>BETHUNE</v>
          </cell>
          <cell r="F1608" t="str">
            <v>0FER 0FER 56146 ATELIER REUNIS</v>
          </cell>
          <cell r="G1608">
            <v>43888</v>
          </cell>
          <cell r="H1608">
            <v>3</v>
          </cell>
          <cell r="I1608">
            <v>113</v>
          </cell>
          <cell r="J1608">
            <v>7.1189999999999998</v>
          </cell>
          <cell r="K1608">
            <v>2</v>
          </cell>
          <cell r="L1608">
            <v>0</v>
          </cell>
          <cell r="M1608" t="str">
            <v>CE10 LILLE</v>
          </cell>
          <cell r="N1608" t="str">
            <v>A livrer de ADX 241 - CALAIS vers 244 - BETHUNE</v>
          </cell>
          <cell r="O1608" t="str">
            <v>AH0000035179</v>
          </cell>
          <cell r="P1608" t="str">
            <v>AH0000035180</v>
          </cell>
        </row>
        <row r="1609">
          <cell r="A1609" t="str">
            <v>ARTENAY</v>
          </cell>
          <cell r="B1609" t="str">
            <v>NORD</v>
          </cell>
          <cell r="C1609" t="str">
            <v>231</v>
          </cell>
          <cell r="D1609" t="str">
            <v>244</v>
          </cell>
          <cell r="E1609" t="str">
            <v>BETHUNE</v>
          </cell>
          <cell r="F1609" t="str">
            <v>0FHP 0FHP ENGIE-S_D6_D_Q</v>
          </cell>
          <cell r="G1609">
            <v>43888</v>
          </cell>
          <cell r="H1609">
            <v>1</v>
          </cell>
          <cell r="I1609">
            <v>53</v>
          </cell>
          <cell r="J1609">
            <v>0.78439999999999999</v>
          </cell>
          <cell r="K1609">
            <v>2</v>
          </cell>
          <cell r="L1609">
            <v>0</v>
          </cell>
          <cell r="M1609" t="str">
            <v>CE10 LILLE</v>
          </cell>
          <cell r="N1609" t="str">
            <v>A livrer de ADX 241 - CALAIS vers 244 - BETHUNE</v>
          </cell>
          <cell r="O1609" t="str">
            <v>AH0000035179</v>
          </cell>
          <cell r="P1609" t="str">
            <v>AH0000035180</v>
          </cell>
        </row>
        <row r="1610">
          <cell r="A1610" t="str">
            <v>CORBAS</v>
          </cell>
          <cell r="B1610" t="str">
            <v>NORD</v>
          </cell>
          <cell r="C1610" t="str">
            <v>231</v>
          </cell>
          <cell r="D1610" t="str">
            <v>244</v>
          </cell>
          <cell r="E1610" t="str">
            <v>BETHUNE</v>
          </cell>
          <cell r="F1610" t="str">
            <v>0FEC 0FEC S10_SFR_Type2</v>
          </cell>
          <cell r="G1610">
            <v>43887</v>
          </cell>
          <cell r="H1610">
            <v>1</v>
          </cell>
          <cell r="I1610">
            <v>266</v>
          </cell>
          <cell r="J1610">
            <v>2.4472</v>
          </cell>
          <cell r="K1610">
            <v>1</v>
          </cell>
          <cell r="L1610">
            <v>0</v>
          </cell>
          <cell r="M1610" t="str">
            <v>CE10 LILLE</v>
          </cell>
          <cell r="N1610" t="str">
            <v>A livrer de ADX 241 - CALAIS vers 244 - BETHUNE</v>
          </cell>
          <cell r="O1610" t="str">
            <v>KS0000010216</v>
          </cell>
        </row>
        <row r="1611">
          <cell r="A1611" t="str">
            <v>CORBAS</v>
          </cell>
          <cell r="B1611" t="str">
            <v>NORD</v>
          </cell>
          <cell r="C1611" t="str">
            <v>231</v>
          </cell>
          <cell r="D1611" t="str">
            <v>244</v>
          </cell>
          <cell r="E1611" t="str">
            <v>BETHUNE</v>
          </cell>
          <cell r="F1611" t="str">
            <v>0FGD 0FGD S10_SFR_Type2</v>
          </cell>
          <cell r="G1611">
            <v>43887</v>
          </cell>
          <cell r="H1611">
            <v>1</v>
          </cell>
          <cell r="I1611">
            <v>244</v>
          </cell>
          <cell r="J1611">
            <v>2.2692000000000001</v>
          </cell>
          <cell r="K1611">
            <v>1</v>
          </cell>
          <cell r="L1611">
            <v>0</v>
          </cell>
          <cell r="M1611" t="str">
            <v>CE10 LILLE</v>
          </cell>
          <cell r="N1611" t="str">
            <v>A livrer de ADX 241 - CALAIS vers 244 - BETHUNE</v>
          </cell>
          <cell r="O1611" t="str">
            <v>KS0000010216</v>
          </cell>
        </row>
        <row r="1612">
          <cell r="A1612" t="str">
            <v>CORBAS</v>
          </cell>
          <cell r="B1612" t="str">
            <v>NORD</v>
          </cell>
          <cell r="C1612" t="str">
            <v>231</v>
          </cell>
          <cell r="D1612" t="str">
            <v>244</v>
          </cell>
          <cell r="E1612" t="str">
            <v>BETHUNE</v>
          </cell>
          <cell r="F1612" t="str">
            <v>0FK8 0FK8 S10_SFR_Type2</v>
          </cell>
          <cell r="G1612">
            <v>43887</v>
          </cell>
          <cell r="H1612">
            <v>1</v>
          </cell>
          <cell r="I1612">
            <v>163</v>
          </cell>
          <cell r="J1612">
            <v>1.5810999999999999</v>
          </cell>
          <cell r="K1612">
            <v>1</v>
          </cell>
          <cell r="L1612">
            <v>0</v>
          </cell>
          <cell r="M1612" t="str">
            <v>CE10 LILLE</v>
          </cell>
          <cell r="N1612" t="str">
            <v>A livrer de ADX 241 - CALAIS vers 244 - BETHUNE</v>
          </cell>
          <cell r="O1612" t="str">
            <v>KS0000010216</v>
          </cell>
        </row>
        <row r="1613">
          <cell r="A1613" t="str">
            <v>ARTENAY</v>
          </cell>
          <cell r="B1613" t="str">
            <v>NORD</v>
          </cell>
          <cell r="C1613" t="str">
            <v>237</v>
          </cell>
          <cell r="D1613" t="str">
            <v>237</v>
          </cell>
          <cell r="E1613" t="str">
            <v>AMIENS</v>
          </cell>
          <cell r="F1613" t="str">
            <v>0F53 0F53 ALINEA</v>
          </cell>
          <cell r="G1613">
            <v>43887</v>
          </cell>
          <cell r="H1613">
            <v>255</v>
          </cell>
          <cell r="I1613">
            <v>904</v>
          </cell>
          <cell r="J1613">
            <v>275.72000000000003</v>
          </cell>
          <cell r="K1613">
            <v>0</v>
          </cell>
          <cell r="L1613">
            <v>1</v>
          </cell>
          <cell r="M1613" t="str">
            <v>CE10 LILLE</v>
          </cell>
          <cell r="N1613" t="str">
            <v>Aucune - Livraison Directe par CP</v>
          </cell>
          <cell r="O1613" t="str">
            <v>AH0000034592</v>
          </cell>
        </row>
        <row r="1614">
          <cell r="A1614" t="str">
            <v>ARTENAY</v>
          </cell>
          <cell r="B1614" t="str">
            <v>NORD</v>
          </cell>
          <cell r="C1614" t="str">
            <v>237</v>
          </cell>
          <cell r="D1614" t="str">
            <v>237</v>
          </cell>
          <cell r="E1614" t="str">
            <v>AMIENS</v>
          </cell>
          <cell r="F1614" t="str">
            <v>0EBF 0EBF 192500 HOME SHOPPING M6 BOUTIQUE FEVRIER 2020</v>
          </cell>
          <cell r="G1614">
            <v>43889</v>
          </cell>
          <cell r="H1614">
            <v>14</v>
          </cell>
          <cell r="I1614">
            <v>417</v>
          </cell>
          <cell r="J1614">
            <v>33.36</v>
          </cell>
          <cell r="K1614">
            <v>0</v>
          </cell>
          <cell r="L1614">
            <v>1</v>
          </cell>
          <cell r="M1614" t="str">
            <v>CE10 LILLE</v>
          </cell>
          <cell r="N1614" t="str">
            <v>Aucune - Livraison Directe par CP</v>
          </cell>
          <cell r="O1614" t="str">
            <v>AH0000034959</v>
          </cell>
        </row>
        <row r="1615">
          <cell r="A1615" t="str">
            <v>ARTENAY</v>
          </cell>
          <cell r="B1615" t="str">
            <v>NORD</v>
          </cell>
          <cell r="C1615" t="str">
            <v>237</v>
          </cell>
          <cell r="D1615" t="str">
            <v>237</v>
          </cell>
          <cell r="E1615" t="str">
            <v>AMIENS</v>
          </cell>
          <cell r="F1615" t="str">
            <v>0F79 0F79 DESBOUIS GRESIL 70132081</v>
          </cell>
          <cell r="G1615">
            <v>43889</v>
          </cell>
          <cell r="H1615">
            <v>11</v>
          </cell>
          <cell r="I1615">
            <v>285</v>
          </cell>
          <cell r="J1615">
            <v>21.66</v>
          </cell>
          <cell r="K1615">
            <v>0</v>
          </cell>
          <cell r="L1615">
            <v>1</v>
          </cell>
          <cell r="M1615" t="str">
            <v>CE10 LILLE</v>
          </cell>
          <cell r="N1615" t="str">
            <v>Aucune - Livraison Directe par CP</v>
          </cell>
          <cell r="O1615" t="str">
            <v>AH0000034959</v>
          </cell>
        </row>
        <row r="1616">
          <cell r="A1616" t="str">
            <v>ARTENAY</v>
          </cell>
          <cell r="B1616" t="str">
            <v>NORD</v>
          </cell>
          <cell r="C1616" t="str">
            <v>237</v>
          </cell>
          <cell r="D1616" t="str">
            <v>237</v>
          </cell>
          <cell r="E1616" t="str">
            <v>AMIENS</v>
          </cell>
          <cell r="F1616" t="str">
            <v>0F7B 0F7B DESBOUIS GRESIL_LOT1_70132091</v>
          </cell>
          <cell r="G1616">
            <v>43889</v>
          </cell>
          <cell r="H1616">
            <v>3</v>
          </cell>
          <cell r="I1616">
            <v>83</v>
          </cell>
          <cell r="J1616">
            <v>6.3079999999999998</v>
          </cell>
          <cell r="K1616">
            <v>0</v>
          </cell>
          <cell r="L1616">
            <v>1</v>
          </cell>
          <cell r="M1616" t="str">
            <v>CE10 LILLE</v>
          </cell>
          <cell r="N1616" t="str">
            <v>Aucune - Livraison Directe par CP</v>
          </cell>
          <cell r="O1616" t="str">
            <v>AH0000034959</v>
          </cell>
        </row>
        <row r="1617">
          <cell r="A1617" t="str">
            <v>ARTENAY</v>
          </cell>
          <cell r="B1617" t="str">
            <v>NORD</v>
          </cell>
          <cell r="C1617" t="str">
            <v>237</v>
          </cell>
          <cell r="D1617" t="str">
            <v>237</v>
          </cell>
          <cell r="E1617" t="str">
            <v>AMIENS</v>
          </cell>
          <cell r="F1617" t="str">
            <v>0F7C 0F7C DESBOUIS GRESIL_LOT2_70132091</v>
          </cell>
          <cell r="G1617">
            <v>43889</v>
          </cell>
          <cell r="H1617">
            <v>9</v>
          </cell>
          <cell r="I1617">
            <v>248</v>
          </cell>
          <cell r="J1617">
            <v>16.616</v>
          </cell>
          <cell r="K1617">
            <v>0</v>
          </cell>
          <cell r="L1617">
            <v>1</v>
          </cell>
          <cell r="M1617" t="str">
            <v>CE10 LILLE</v>
          </cell>
          <cell r="N1617" t="str">
            <v>Aucune - Livraison Directe par CP</v>
          </cell>
          <cell r="O1617" t="str">
            <v>AH0000034959</v>
          </cell>
        </row>
        <row r="1618">
          <cell r="A1618" t="str">
            <v>ARTENAY</v>
          </cell>
          <cell r="B1618" t="str">
            <v>NORD</v>
          </cell>
          <cell r="C1618" t="str">
            <v>237</v>
          </cell>
          <cell r="D1618" t="str">
            <v>237</v>
          </cell>
          <cell r="E1618" t="str">
            <v>AMIENS</v>
          </cell>
          <cell r="F1618" t="str">
            <v>0F7D 0F7D DESBOUIS GRESIL 70132107</v>
          </cell>
          <cell r="G1618">
            <v>43889</v>
          </cell>
          <cell r="H1618">
            <v>14</v>
          </cell>
          <cell r="I1618">
            <v>317</v>
          </cell>
          <cell r="J1618">
            <v>24.091999999999999</v>
          </cell>
          <cell r="K1618">
            <v>0</v>
          </cell>
          <cell r="L1618">
            <v>1</v>
          </cell>
          <cell r="M1618" t="str">
            <v>CE10 LILLE</v>
          </cell>
          <cell r="N1618" t="str">
            <v>Aucune - Livraison Directe par CP</v>
          </cell>
          <cell r="O1618" t="str">
            <v>AH0000034959</v>
          </cell>
        </row>
        <row r="1619">
          <cell r="A1619" t="str">
            <v>ARTENAY</v>
          </cell>
          <cell r="B1619" t="str">
            <v>NORD</v>
          </cell>
          <cell r="C1619" t="str">
            <v>237</v>
          </cell>
          <cell r="D1619" t="str">
            <v>237</v>
          </cell>
          <cell r="E1619" t="str">
            <v>AMIENS</v>
          </cell>
          <cell r="F1619" t="str">
            <v>0FER 0FER 56146 ATELIER REUNIS</v>
          </cell>
          <cell r="G1619">
            <v>43888</v>
          </cell>
          <cell r="H1619">
            <v>2</v>
          </cell>
          <cell r="I1619">
            <v>85</v>
          </cell>
          <cell r="J1619">
            <v>5.3550000000000004</v>
          </cell>
          <cell r="K1619">
            <v>1</v>
          </cell>
          <cell r="L1619">
            <v>0</v>
          </cell>
          <cell r="M1619" t="str">
            <v>CE10 LILLE</v>
          </cell>
          <cell r="N1619" t="str">
            <v>Aucune - Livraison Directe par CP</v>
          </cell>
          <cell r="O1619" t="str">
            <v>AH0000035094</v>
          </cell>
        </row>
        <row r="1620">
          <cell r="A1620" t="str">
            <v>ARTENAY</v>
          </cell>
          <cell r="B1620" t="str">
            <v>NORD</v>
          </cell>
          <cell r="C1620" t="str">
            <v>237</v>
          </cell>
          <cell r="D1620" t="str">
            <v>237</v>
          </cell>
          <cell r="E1620" t="str">
            <v>AMIENS</v>
          </cell>
          <cell r="F1620" t="str">
            <v>0FHP 0FHP ENGIE-S_D6_D_Q</v>
          </cell>
          <cell r="G1620">
            <v>43888</v>
          </cell>
          <cell r="H1620">
            <v>1</v>
          </cell>
          <cell r="I1620">
            <v>40</v>
          </cell>
          <cell r="J1620">
            <v>0.59199999999999997</v>
          </cell>
          <cell r="K1620">
            <v>1</v>
          </cell>
          <cell r="L1620">
            <v>0</v>
          </cell>
          <cell r="M1620" t="str">
            <v>CE10 LILLE</v>
          </cell>
          <cell r="N1620" t="str">
            <v>Aucune - Livraison Directe par CP</v>
          </cell>
          <cell r="O1620" t="str">
            <v>AH0000035094</v>
          </cell>
        </row>
        <row r="1621">
          <cell r="A1621" t="str">
            <v>CORBAS</v>
          </cell>
          <cell r="B1621" t="str">
            <v>NORD</v>
          </cell>
          <cell r="C1621" t="str">
            <v>237</v>
          </cell>
          <cell r="D1621" t="str">
            <v>237</v>
          </cell>
          <cell r="E1621" t="str">
            <v>AMIENS</v>
          </cell>
          <cell r="F1621" t="str">
            <v>0FEC 0FEC S10_SFR_Type2</v>
          </cell>
          <cell r="G1621">
            <v>43887</v>
          </cell>
          <cell r="H1621">
            <v>2</v>
          </cell>
          <cell r="I1621">
            <v>355</v>
          </cell>
          <cell r="J1621">
            <v>3.266</v>
          </cell>
          <cell r="K1621">
            <v>2</v>
          </cell>
          <cell r="L1621">
            <v>0</v>
          </cell>
          <cell r="M1621" t="str">
            <v>CE10 LILLE</v>
          </cell>
          <cell r="N1621" t="str">
            <v>Aucune - Livraison Directe par CP</v>
          </cell>
          <cell r="O1621" t="str">
            <v>KS0000010219</v>
          </cell>
          <cell r="P1621" t="str">
            <v>KS0000010220</v>
          </cell>
        </row>
        <row r="1622">
          <cell r="A1622" t="str">
            <v>CORBAS</v>
          </cell>
          <cell r="B1622" t="str">
            <v>NORD</v>
          </cell>
          <cell r="C1622" t="str">
            <v>237</v>
          </cell>
          <cell r="D1622" t="str">
            <v>237</v>
          </cell>
          <cell r="E1622" t="str">
            <v>AMIENS</v>
          </cell>
          <cell r="F1622" t="str">
            <v>0FGD 0FGD S10_SFR_Type2</v>
          </cell>
          <cell r="G1622">
            <v>43887</v>
          </cell>
          <cell r="H1622">
            <v>2</v>
          </cell>
          <cell r="I1622">
            <v>364</v>
          </cell>
          <cell r="J1622">
            <v>3.3852000000000002</v>
          </cell>
          <cell r="K1622">
            <v>2</v>
          </cell>
          <cell r="L1622">
            <v>0</v>
          </cell>
          <cell r="M1622" t="str">
            <v>CE10 LILLE</v>
          </cell>
          <cell r="N1622" t="str">
            <v>Aucune - Livraison Directe par CP</v>
          </cell>
          <cell r="O1622" t="str">
            <v>KS0000010219</v>
          </cell>
          <cell r="P1622" t="str">
            <v>KS0000010220</v>
          </cell>
        </row>
        <row r="1623">
          <cell r="A1623" t="str">
            <v>CORBAS</v>
          </cell>
          <cell r="B1623" t="str">
            <v>NORD</v>
          </cell>
          <cell r="C1623" t="str">
            <v>237</v>
          </cell>
          <cell r="D1623" t="str">
            <v>237</v>
          </cell>
          <cell r="E1623" t="str">
            <v>AMIENS</v>
          </cell>
          <cell r="F1623" t="str">
            <v>0FK8 0FK8 S10_SFR_Type2</v>
          </cell>
          <cell r="G1623">
            <v>43887</v>
          </cell>
          <cell r="H1623">
            <v>1</v>
          </cell>
          <cell r="I1623">
            <v>239</v>
          </cell>
          <cell r="J1623">
            <v>2.3182999999999998</v>
          </cell>
          <cell r="K1623">
            <v>2</v>
          </cell>
          <cell r="L1623">
            <v>0</v>
          </cell>
          <cell r="M1623" t="str">
            <v>CE10 LILLE</v>
          </cell>
          <cell r="N1623" t="str">
            <v>Aucune - Livraison Directe par CP</v>
          </cell>
          <cell r="O1623" t="str">
            <v>KS0000010219</v>
          </cell>
          <cell r="P1623" t="str">
            <v>KS0000010220</v>
          </cell>
        </row>
        <row r="1624">
          <cell r="A1624" t="str">
            <v>ARTENAY</v>
          </cell>
          <cell r="B1624" t="str">
            <v>NORD</v>
          </cell>
          <cell r="C1624" t="str">
            <v>237</v>
          </cell>
          <cell r="D1624" t="str">
            <v>239</v>
          </cell>
          <cell r="E1624" t="str">
            <v>ABBEVILLE</v>
          </cell>
          <cell r="F1624" t="str">
            <v>0F53 0F53 ALINEA</v>
          </cell>
          <cell r="G1624">
            <v>43887</v>
          </cell>
          <cell r="H1624">
            <v>57</v>
          </cell>
          <cell r="I1624">
            <v>188</v>
          </cell>
          <cell r="J1624">
            <v>57.34</v>
          </cell>
          <cell r="K1624">
            <v>0</v>
          </cell>
          <cell r="L1624">
            <v>1</v>
          </cell>
          <cell r="M1624" t="str">
            <v>CE10 LILLE</v>
          </cell>
          <cell r="N1624" t="str">
            <v>A livrer de ADX 237 - AMIENS vers 239 - ABBEVILLE</v>
          </cell>
          <cell r="O1624" t="str">
            <v>AH0000034354</v>
          </cell>
        </row>
        <row r="1625">
          <cell r="A1625" t="str">
            <v>ARTENAY</v>
          </cell>
          <cell r="B1625" t="str">
            <v>NORD</v>
          </cell>
          <cell r="C1625" t="str">
            <v>237</v>
          </cell>
          <cell r="D1625" t="str">
            <v>239</v>
          </cell>
          <cell r="E1625" t="str">
            <v>ABBEVILLE</v>
          </cell>
          <cell r="F1625" t="str">
            <v>0EBF 0EBF 192500 HOME SHOPPING M6 BOUTIQUE FEVRIER 2020</v>
          </cell>
          <cell r="G1625">
            <v>43889</v>
          </cell>
          <cell r="H1625">
            <v>6</v>
          </cell>
          <cell r="I1625">
            <v>197</v>
          </cell>
          <cell r="J1625">
            <v>15.76</v>
          </cell>
          <cell r="K1625">
            <v>2</v>
          </cell>
          <cell r="L1625">
            <v>0</v>
          </cell>
          <cell r="M1625" t="str">
            <v>CE10 LILLE</v>
          </cell>
          <cell r="N1625" t="str">
            <v>A livrer de ADX 237 - AMIENS vers 239 - ABBEVILLE</v>
          </cell>
          <cell r="O1625" t="str">
            <v>AH0000034777</v>
          </cell>
          <cell r="P1625" t="str">
            <v>AH0000034778</v>
          </cell>
        </row>
        <row r="1626">
          <cell r="A1626" t="str">
            <v>ARTENAY</v>
          </cell>
          <cell r="B1626" t="str">
            <v>NORD</v>
          </cell>
          <cell r="C1626" t="str">
            <v>237</v>
          </cell>
          <cell r="D1626" t="str">
            <v>239</v>
          </cell>
          <cell r="E1626" t="str">
            <v>ABBEVILLE</v>
          </cell>
          <cell r="F1626" t="str">
            <v>0F79 0F79 DESBOUIS GRESIL 70132081</v>
          </cell>
          <cell r="G1626">
            <v>43889</v>
          </cell>
          <cell r="H1626">
            <v>4</v>
          </cell>
          <cell r="I1626">
            <v>105</v>
          </cell>
          <cell r="J1626">
            <v>7.98</v>
          </cell>
          <cell r="K1626">
            <v>2</v>
          </cell>
          <cell r="L1626">
            <v>0</v>
          </cell>
          <cell r="M1626" t="str">
            <v>CE10 LILLE</v>
          </cell>
          <cell r="N1626" t="str">
            <v>A livrer de ADX 237 - AMIENS vers 239 - ABBEVILLE</v>
          </cell>
          <cell r="O1626" t="str">
            <v>AH0000034777</v>
          </cell>
          <cell r="P1626" t="str">
            <v>AH0000034778</v>
          </cell>
        </row>
        <row r="1627">
          <cell r="A1627" t="str">
            <v>ARTENAY</v>
          </cell>
          <cell r="B1627" t="str">
            <v>NORD</v>
          </cell>
          <cell r="C1627" t="str">
            <v>237</v>
          </cell>
          <cell r="D1627" t="str">
            <v>239</v>
          </cell>
          <cell r="E1627" t="str">
            <v>ABBEVILLE</v>
          </cell>
          <cell r="F1627" t="str">
            <v>0F7B 0F7B DESBOUIS GRESIL_LOT1_70132091</v>
          </cell>
          <cell r="G1627">
            <v>43889</v>
          </cell>
          <cell r="H1627">
            <v>1</v>
          </cell>
          <cell r="I1627">
            <v>18</v>
          </cell>
          <cell r="J1627">
            <v>1.3680000000000001</v>
          </cell>
          <cell r="K1627">
            <v>2</v>
          </cell>
          <cell r="L1627">
            <v>0</v>
          </cell>
          <cell r="M1627" t="str">
            <v>CE10 LILLE</v>
          </cell>
          <cell r="N1627" t="str">
            <v>A livrer de ADX 237 - AMIENS vers 239 - ABBEVILLE</v>
          </cell>
          <cell r="O1627" t="str">
            <v>AH0000034777</v>
          </cell>
          <cell r="P1627" t="str">
            <v>AH0000034778</v>
          </cell>
        </row>
        <row r="1628">
          <cell r="A1628" t="str">
            <v>ARTENAY</v>
          </cell>
          <cell r="B1628" t="str">
            <v>NORD</v>
          </cell>
          <cell r="C1628" t="str">
            <v>237</v>
          </cell>
          <cell r="D1628" t="str">
            <v>239</v>
          </cell>
          <cell r="E1628" t="str">
            <v>ABBEVILLE</v>
          </cell>
          <cell r="F1628" t="str">
            <v>0F7C 0F7C DESBOUIS GRESIL_LOT2_70132091</v>
          </cell>
          <cell r="G1628">
            <v>43889</v>
          </cell>
          <cell r="H1628">
            <v>4</v>
          </cell>
          <cell r="I1628">
            <v>84</v>
          </cell>
          <cell r="J1628">
            <v>5.6280000000000001</v>
          </cell>
          <cell r="K1628">
            <v>2</v>
          </cell>
          <cell r="L1628">
            <v>0</v>
          </cell>
          <cell r="M1628" t="str">
            <v>CE10 LILLE</v>
          </cell>
          <cell r="N1628" t="str">
            <v>A livrer de ADX 237 - AMIENS vers 239 - ABBEVILLE</v>
          </cell>
          <cell r="O1628" t="str">
            <v>AH0000034777</v>
          </cell>
          <cell r="P1628" t="str">
            <v>AH0000034778</v>
          </cell>
        </row>
        <row r="1629">
          <cell r="A1629" t="str">
            <v>ARTENAY</v>
          </cell>
          <cell r="B1629" t="str">
            <v>NORD</v>
          </cell>
          <cell r="C1629" t="str">
            <v>237</v>
          </cell>
          <cell r="D1629" t="str">
            <v>239</v>
          </cell>
          <cell r="E1629" t="str">
            <v>ABBEVILLE</v>
          </cell>
          <cell r="F1629" t="str">
            <v>0F7D 0F7D DESBOUIS GRESIL 70132107</v>
          </cell>
          <cell r="G1629">
            <v>43889</v>
          </cell>
          <cell r="H1629">
            <v>6</v>
          </cell>
          <cell r="I1629">
            <v>116</v>
          </cell>
          <cell r="J1629">
            <v>8.8160000000000007</v>
          </cell>
          <cell r="K1629">
            <v>2</v>
          </cell>
          <cell r="L1629">
            <v>0</v>
          </cell>
          <cell r="M1629" t="str">
            <v>CE10 LILLE</v>
          </cell>
          <cell r="N1629" t="str">
            <v>A livrer de ADX 237 - AMIENS vers 239 - ABBEVILLE</v>
          </cell>
          <cell r="O1629" t="str">
            <v>AH0000034777</v>
          </cell>
          <cell r="P1629" t="str">
            <v>AH0000034778</v>
          </cell>
        </row>
        <row r="1630">
          <cell r="A1630" t="str">
            <v>ARTENAY</v>
          </cell>
          <cell r="B1630" t="str">
            <v>NORD</v>
          </cell>
          <cell r="C1630" t="str">
            <v>237</v>
          </cell>
          <cell r="D1630" t="str">
            <v>239</v>
          </cell>
          <cell r="E1630" t="str">
            <v>ABBEVILLE</v>
          </cell>
          <cell r="F1630" t="str">
            <v>0FER 0FER 56146 ATELIER REUNIS</v>
          </cell>
          <cell r="G1630">
            <v>43888</v>
          </cell>
          <cell r="H1630">
            <v>1</v>
          </cell>
          <cell r="I1630">
            <v>11</v>
          </cell>
          <cell r="J1630">
            <v>0.69299999999999995</v>
          </cell>
          <cell r="K1630">
            <v>1</v>
          </cell>
          <cell r="L1630">
            <v>0</v>
          </cell>
          <cell r="M1630" t="str">
            <v>CE10 LILLE</v>
          </cell>
          <cell r="N1630" t="str">
            <v>A livrer de ADX 237 - AMIENS vers 239 - ABBEVILLE</v>
          </cell>
          <cell r="O1630" t="str">
            <v>AH0000035094</v>
          </cell>
        </row>
        <row r="1631">
          <cell r="A1631" t="str">
            <v>ARTENAY</v>
          </cell>
          <cell r="B1631" t="str">
            <v>NORD</v>
          </cell>
          <cell r="C1631" t="str">
            <v>237</v>
          </cell>
          <cell r="D1631" t="str">
            <v>239</v>
          </cell>
          <cell r="E1631" t="str">
            <v>ABBEVILLE</v>
          </cell>
          <cell r="F1631" t="str">
            <v>0FHP 0FHP ENGIE-S_D6_D_Q</v>
          </cell>
          <cell r="G1631">
            <v>43888</v>
          </cell>
          <cell r="H1631">
            <v>1</v>
          </cell>
          <cell r="I1631">
            <v>8</v>
          </cell>
          <cell r="J1631">
            <v>0.11840000000000001</v>
          </cell>
          <cell r="K1631">
            <v>1</v>
          </cell>
          <cell r="L1631">
            <v>0</v>
          </cell>
          <cell r="M1631" t="str">
            <v>CE10 LILLE</v>
          </cell>
          <cell r="N1631" t="str">
            <v>A livrer de ADX 237 - AMIENS vers 239 - ABBEVILLE</v>
          </cell>
          <cell r="O1631" t="str">
            <v>AH0000035094</v>
          </cell>
        </row>
        <row r="1632">
          <cell r="A1632" t="str">
            <v>CORBAS</v>
          </cell>
          <cell r="B1632" t="str">
            <v>NORD</v>
          </cell>
          <cell r="C1632" t="str">
            <v>237</v>
          </cell>
          <cell r="D1632" t="str">
            <v>239</v>
          </cell>
          <cell r="E1632" t="str">
            <v>ABBEVILLE</v>
          </cell>
          <cell r="F1632" t="str">
            <v>0FEC 0FEC S10_SFR_Type2</v>
          </cell>
          <cell r="G1632">
            <v>43887</v>
          </cell>
          <cell r="H1632">
            <v>1</v>
          </cell>
          <cell r="I1632">
            <v>160</v>
          </cell>
          <cell r="J1632">
            <v>1.472</v>
          </cell>
          <cell r="K1632">
            <v>2</v>
          </cell>
          <cell r="L1632">
            <v>0</v>
          </cell>
          <cell r="M1632" t="str">
            <v>CE10 LILLE</v>
          </cell>
          <cell r="N1632" t="str">
            <v>A livrer de ADX 237 - AMIENS vers 239 - ABBEVILLE</v>
          </cell>
          <cell r="O1632" t="str">
            <v>KS0000010219</v>
          </cell>
          <cell r="P1632" t="str">
            <v>KS0000010220</v>
          </cell>
        </row>
        <row r="1633">
          <cell r="A1633" t="str">
            <v>CORBAS</v>
          </cell>
          <cell r="B1633" t="str">
            <v>NORD</v>
          </cell>
          <cell r="C1633" t="str">
            <v>237</v>
          </cell>
          <cell r="D1633" t="str">
            <v>239</v>
          </cell>
          <cell r="E1633" t="str">
            <v>ABBEVILLE</v>
          </cell>
          <cell r="F1633" t="str">
            <v>0FGD 0FGD S10_SFR_Type2</v>
          </cell>
          <cell r="G1633">
            <v>43887</v>
          </cell>
          <cell r="H1633">
            <v>1</v>
          </cell>
          <cell r="I1633">
            <v>131</v>
          </cell>
          <cell r="J1633">
            <v>1.2182999999999999</v>
          </cell>
          <cell r="K1633">
            <v>2</v>
          </cell>
          <cell r="L1633">
            <v>0</v>
          </cell>
          <cell r="M1633" t="str">
            <v>CE10 LILLE</v>
          </cell>
          <cell r="N1633" t="str">
            <v>A livrer de ADX 237 - AMIENS vers 239 - ABBEVILLE</v>
          </cell>
          <cell r="O1633" t="str">
            <v>KS0000010219</v>
          </cell>
          <cell r="P1633" t="str">
            <v>KS0000010220</v>
          </cell>
        </row>
        <row r="1634">
          <cell r="A1634" t="str">
            <v>CORBAS</v>
          </cell>
          <cell r="B1634" t="str">
            <v>NORD</v>
          </cell>
          <cell r="C1634" t="str">
            <v>237</v>
          </cell>
          <cell r="D1634" t="str">
            <v>239</v>
          </cell>
          <cell r="E1634" t="str">
            <v>ABBEVILLE</v>
          </cell>
          <cell r="F1634" t="str">
            <v>0FK8 0FK8 S10_SFR_Type2</v>
          </cell>
          <cell r="G1634">
            <v>43887</v>
          </cell>
          <cell r="H1634">
            <v>1</v>
          </cell>
          <cell r="I1634">
            <v>101</v>
          </cell>
          <cell r="J1634">
            <v>0.97970000000000002</v>
          </cell>
          <cell r="K1634">
            <v>2</v>
          </cell>
          <cell r="L1634">
            <v>0</v>
          </cell>
          <cell r="M1634" t="str">
            <v>CE10 LILLE</v>
          </cell>
          <cell r="N1634" t="str">
            <v>A livrer de ADX 237 - AMIENS vers 239 - ABBEVILLE</v>
          </cell>
          <cell r="O1634" t="str">
            <v>KS0000010219</v>
          </cell>
          <cell r="P1634" t="str">
            <v>KS0000010220</v>
          </cell>
        </row>
        <row r="1635">
          <cell r="A1635" t="str">
            <v>ARTENAY</v>
          </cell>
          <cell r="B1635" t="str">
            <v>NORD</v>
          </cell>
          <cell r="C1635" t="str">
            <v>237</v>
          </cell>
          <cell r="D1635" t="str">
            <v>243</v>
          </cell>
          <cell r="E1635" t="str">
            <v>TERNOIS</v>
          </cell>
          <cell r="F1635" t="str">
            <v>0F53 0F53 ALINEA</v>
          </cell>
          <cell r="G1635">
            <v>43887</v>
          </cell>
          <cell r="H1635">
            <v>80</v>
          </cell>
          <cell r="I1635">
            <v>263</v>
          </cell>
          <cell r="J1635">
            <v>80.215000000000003</v>
          </cell>
          <cell r="K1635">
            <v>0</v>
          </cell>
          <cell r="L1635">
            <v>1</v>
          </cell>
          <cell r="M1635" t="str">
            <v>CE10 LILLE</v>
          </cell>
          <cell r="N1635" t="str">
            <v>A livrer de ADX 237 - AMIENS vers 243 - TERNOIS</v>
          </cell>
          <cell r="O1635" t="str">
            <v>AH0000034358</v>
          </cell>
        </row>
        <row r="1636">
          <cell r="A1636" t="str">
            <v>ARTENAY</v>
          </cell>
          <cell r="B1636" t="str">
            <v>NORD</v>
          </cell>
          <cell r="C1636" t="str">
            <v>237</v>
          </cell>
          <cell r="D1636" t="str">
            <v>243</v>
          </cell>
          <cell r="E1636" t="str">
            <v>TERNOIS</v>
          </cell>
          <cell r="F1636" t="str">
            <v>0EBF 0EBF 192500 HOME SHOPPING M6 BOUTIQUE FEVRIER 2020</v>
          </cell>
          <cell r="G1636">
            <v>43889</v>
          </cell>
          <cell r="H1636">
            <v>6</v>
          </cell>
          <cell r="I1636">
            <v>185</v>
          </cell>
          <cell r="J1636">
            <v>14.8</v>
          </cell>
          <cell r="K1636">
            <v>2</v>
          </cell>
          <cell r="L1636">
            <v>0</v>
          </cell>
          <cell r="M1636" t="str">
            <v>CE10 LILLE</v>
          </cell>
          <cell r="N1636" t="str">
            <v>A livrer de ADX 237 - AMIENS vers 243 - TERNOIS</v>
          </cell>
          <cell r="O1636" t="str">
            <v>AH0000034781</v>
          </cell>
          <cell r="P1636" t="str">
            <v>AH0000034782</v>
          </cell>
        </row>
        <row r="1637">
          <cell r="A1637" t="str">
            <v>ARTENAY</v>
          </cell>
          <cell r="B1637" t="str">
            <v>NORD</v>
          </cell>
          <cell r="C1637" t="str">
            <v>237</v>
          </cell>
          <cell r="D1637" t="str">
            <v>243</v>
          </cell>
          <cell r="E1637" t="str">
            <v>TERNOIS</v>
          </cell>
          <cell r="F1637" t="str">
            <v>0F79 0F79 DESBOUIS GRESIL 70132081</v>
          </cell>
          <cell r="G1637">
            <v>43889</v>
          </cell>
          <cell r="H1637">
            <v>3</v>
          </cell>
          <cell r="I1637">
            <v>94</v>
          </cell>
          <cell r="J1637">
            <v>7.1440000000000001</v>
          </cell>
          <cell r="K1637">
            <v>2</v>
          </cell>
          <cell r="L1637">
            <v>0</v>
          </cell>
          <cell r="M1637" t="str">
            <v>CE10 LILLE</v>
          </cell>
          <cell r="N1637" t="str">
            <v>A livrer de ADX 237 - AMIENS vers 243 - TERNOIS</v>
          </cell>
          <cell r="O1637" t="str">
            <v>AH0000034781</v>
          </cell>
          <cell r="P1637" t="str">
            <v>AH0000034782</v>
          </cell>
        </row>
        <row r="1638">
          <cell r="A1638" t="str">
            <v>ARTENAY</v>
          </cell>
          <cell r="B1638" t="str">
            <v>NORD</v>
          </cell>
          <cell r="C1638" t="str">
            <v>237</v>
          </cell>
          <cell r="D1638" t="str">
            <v>243</v>
          </cell>
          <cell r="E1638" t="str">
            <v>TERNOIS</v>
          </cell>
          <cell r="F1638" t="str">
            <v>0F7B 0F7B DESBOUIS GRESIL_LOT1_70132091</v>
          </cell>
          <cell r="G1638">
            <v>43889</v>
          </cell>
          <cell r="H1638">
            <v>1</v>
          </cell>
          <cell r="I1638">
            <v>10</v>
          </cell>
          <cell r="J1638">
            <v>0.76</v>
          </cell>
          <cell r="K1638">
            <v>2</v>
          </cell>
          <cell r="L1638">
            <v>0</v>
          </cell>
          <cell r="M1638" t="str">
            <v>CE10 LILLE</v>
          </cell>
          <cell r="N1638" t="str">
            <v>A livrer de ADX 237 - AMIENS vers 243 - TERNOIS</v>
          </cell>
          <cell r="O1638" t="str">
            <v>AH0000034781</v>
          </cell>
          <cell r="P1638" t="str">
            <v>AH0000034782</v>
          </cell>
        </row>
        <row r="1639">
          <cell r="A1639" t="str">
            <v>ARTENAY</v>
          </cell>
          <cell r="B1639" t="str">
            <v>NORD</v>
          </cell>
          <cell r="C1639" t="str">
            <v>237</v>
          </cell>
          <cell r="D1639" t="str">
            <v>243</v>
          </cell>
          <cell r="E1639" t="str">
            <v>TERNOIS</v>
          </cell>
          <cell r="F1639" t="str">
            <v>0F7C 0F7C DESBOUIS GRESIL_LOT2_70132091</v>
          </cell>
          <cell r="G1639">
            <v>43889</v>
          </cell>
          <cell r="H1639">
            <v>3</v>
          </cell>
          <cell r="I1639">
            <v>68</v>
          </cell>
          <cell r="J1639">
            <v>4.556</v>
          </cell>
          <cell r="K1639">
            <v>2</v>
          </cell>
          <cell r="L1639">
            <v>0</v>
          </cell>
          <cell r="M1639" t="str">
            <v>CE10 LILLE</v>
          </cell>
          <cell r="N1639" t="str">
            <v>A livrer de ADX 237 - AMIENS vers 243 - TERNOIS</v>
          </cell>
          <cell r="O1639" t="str">
            <v>AH0000034781</v>
          </cell>
          <cell r="P1639" t="str">
            <v>AH0000034782</v>
          </cell>
        </row>
        <row r="1640">
          <cell r="A1640" t="str">
            <v>ARTENAY</v>
          </cell>
          <cell r="B1640" t="str">
            <v>NORD</v>
          </cell>
          <cell r="C1640" t="str">
            <v>237</v>
          </cell>
          <cell r="D1640" t="str">
            <v>243</v>
          </cell>
          <cell r="E1640" t="str">
            <v>TERNOIS</v>
          </cell>
          <cell r="F1640" t="str">
            <v>0F7D 0F7D DESBOUIS GRESIL 70132107</v>
          </cell>
          <cell r="G1640">
            <v>43889</v>
          </cell>
          <cell r="H1640">
            <v>3</v>
          </cell>
          <cell r="I1640">
            <v>106</v>
          </cell>
          <cell r="J1640">
            <v>8.0559999999999992</v>
          </cell>
          <cell r="K1640">
            <v>2</v>
          </cell>
          <cell r="L1640">
            <v>0</v>
          </cell>
          <cell r="M1640" t="str">
            <v>CE10 LILLE</v>
          </cell>
          <cell r="N1640" t="str">
            <v>A livrer de ADX 237 - AMIENS vers 243 - TERNOIS</v>
          </cell>
          <cell r="O1640" t="str">
            <v>AH0000034781</v>
          </cell>
          <cell r="P1640" t="str">
            <v>AH0000034782</v>
          </cell>
        </row>
        <row r="1641">
          <cell r="A1641" t="str">
            <v>ARTENAY</v>
          </cell>
          <cell r="B1641" t="str">
            <v>NORD</v>
          </cell>
          <cell r="C1641" t="str">
            <v>237</v>
          </cell>
          <cell r="D1641" t="str">
            <v>243</v>
          </cell>
          <cell r="E1641" t="str">
            <v>TERNOIS</v>
          </cell>
          <cell r="F1641" t="str">
            <v>0FER 0FER 56146 ATELIER REUNIS</v>
          </cell>
          <cell r="G1641">
            <v>43888</v>
          </cell>
          <cell r="H1641">
            <v>1</v>
          </cell>
          <cell r="I1641">
            <v>25</v>
          </cell>
          <cell r="J1641">
            <v>1.575</v>
          </cell>
          <cell r="K1641">
            <v>1</v>
          </cell>
          <cell r="L1641">
            <v>0</v>
          </cell>
          <cell r="M1641" t="str">
            <v>CE10 LILLE</v>
          </cell>
          <cell r="N1641" t="str">
            <v>A livrer de ADX 237 - AMIENS vers 243 - TERNOIS</v>
          </cell>
          <cell r="O1641" t="str">
            <v>AH0000035094</v>
          </cell>
        </row>
        <row r="1642">
          <cell r="A1642" t="str">
            <v>ARTENAY</v>
          </cell>
          <cell r="B1642" t="str">
            <v>NORD</v>
          </cell>
          <cell r="C1642" t="str">
            <v>237</v>
          </cell>
          <cell r="D1642" t="str">
            <v>243</v>
          </cell>
          <cell r="E1642" t="str">
            <v>TERNOIS</v>
          </cell>
          <cell r="F1642" t="str">
            <v>0FHP 0FHP ENGIE-S_D6_D_Q</v>
          </cell>
          <cell r="G1642">
            <v>43888</v>
          </cell>
          <cell r="H1642">
            <v>1</v>
          </cell>
          <cell r="I1642">
            <v>5</v>
          </cell>
          <cell r="J1642">
            <v>7.3999999999999996E-2</v>
          </cell>
          <cell r="K1642">
            <v>1</v>
          </cell>
          <cell r="L1642">
            <v>0</v>
          </cell>
          <cell r="M1642" t="str">
            <v>CE10 LILLE</v>
          </cell>
          <cell r="N1642" t="str">
            <v>A livrer de ADX 237 - AMIENS vers 243 - TERNOIS</v>
          </cell>
          <cell r="O1642" t="str">
            <v>AH0000035094</v>
          </cell>
        </row>
        <row r="1643">
          <cell r="A1643" t="str">
            <v>CORBAS</v>
          </cell>
          <cell r="B1643" t="str">
            <v>NORD</v>
          </cell>
          <cell r="C1643" t="str">
            <v>237</v>
          </cell>
          <cell r="D1643" t="str">
            <v>243</v>
          </cell>
          <cell r="E1643" t="str">
            <v>TERNOIS</v>
          </cell>
          <cell r="F1643" t="str">
            <v>0FEC 0FEC S10_SFR_Type2</v>
          </cell>
          <cell r="G1643">
            <v>43887</v>
          </cell>
          <cell r="H1643">
            <v>1</v>
          </cell>
          <cell r="I1643">
            <v>132</v>
          </cell>
          <cell r="J1643">
            <v>1.2143999999999999</v>
          </cell>
          <cell r="K1643">
            <v>2</v>
          </cell>
          <cell r="L1643">
            <v>0</v>
          </cell>
          <cell r="M1643" t="str">
            <v>CE10 LILLE</v>
          </cell>
          <cell r="N1643" t="str">
            <v>A livrer de ADX 237 - AMIENS vers 243 - TERNOIS</v>
          </cell>
          <cell r="O1643" t="str">
            <v>KS0000010219</v>
          </cell>
          <cell r="P1643" t="str">
            <v>KS0000010220</v>
          </cell>
        </row>
        <row r="1644">
          <cell r="A1644" t="str">
            <v>CORBAS</v>
          </cell>
          <cell r="B1644" t="str">
            <v>NORD</v>
          </cell>
          <cell r="C1644" t="str">
            <v>237</v>
          </cell>
          <cell r="D1644" t="str">
            <v>243</v>
          </cell>
          <cell r="E1644" t="str">
            <v>TERNOIS</v>
          </cell>
          <cell r="F1644" t="str">
            <v>0FGD 0FGD S10_SFR_Type2</v>
          </cell>
          <cell r="G1644">
            <v>43887</v>
          </cell>
          <cell r="H1644">
            <v>1</v>
          </cell>
          <cell r="I1644">
            <v>97</v>
          </cell>
          <cell r="J1644">
            <v>0.90210000000000001</v>
          </cell>
          <cell r="K1644">
            <v>2</v>
          </cell>
          <cell r="L1644">
            <v>0</v>
          </cell>
          <cell r="M1644" t="str">
            <v>CE10 LILLE</v>
          </cell>
          <cell r="N1644" t="str">
            <v>A livrer de ADX 237 - AMIENS vers 243 - TERNOIS</v>
          </cell>
          <cell r="O1644" t="str">
            <v>KS0000010219</v>
          </cell>
          <cell r="P1644" t="str">
            <v>KS0000010220</v>
          </cell>
        </row>
        <row r="1645">
          <cell r="A1645" t="str">
            <v>CORBAS</v>
          </cell>
          <cell r="B1645" t="str">
            <v>NORD</v>
          </cell>
          <cell r="C1645" t="str">
            <v>237</v>
          </cell>
          <cell r="D1645" t="str">
            <v>243</v>
          </cell>
          <cell r="E1645" t="str">
            <v>TERNOIS</v>
          </cell>
          <cell r="F1645" t="str">
            <v>0FK8 0FK8 S10_SFR_Type2</v>
          </cell>
          <cell r="G1645">
            <v>43887</v>
          </cell>
          <cell r="H1645">
            <v>1</v>
          </cell>
          <cell r="I1645">
            <v>66</v>
          </cell>
          <cell r="J1645">
            <v>0.64019999999999999</v>
          </cell>
          <cell r="K1645">
            <v>2</v>
          </cell>
          <cell r="L1645">
            <v>0</v>
          </cell>
          <cell r="M1645" t="str">
            <v>CE10 LILLE</v>
          </cell>
          <cell r="N1645" t="str">
            <v>A livrer de ADX 237 - AMIENS vers 243 - TERNOIS</v>
          </cell>
          <cell r="O1645" t="str">
            <v>KS0000010219</v>
          </cell>
          <cell r="P1645" t="str">
            <v>KS0000010220</v>
          </cell>
        </row>
        <row r="1646">
          <cell r="A1646" t="str">
            <v>ARTENAY</v>
          </cell>
          <cell r="B1646" t="str">
            <v>NORD</v>
          </cell>
          <cell r="C1646" t="str">
            <v>240</v>
          </cell>
          <cell r="D1646" t="str">
            <v>224</v>
          </cell>
          <cell r="E1646" t="str">
            <v>MAUBEUGE</v>
          </cell>
          <cell r="F1646" t="str">
            <v>0F53 0F53 ALINEA</v>
          </cell>
          <cell r="G1646">
            <v>43887</v>
          </cell>
          <cell r="H1646">
            <v>27</v>
          </cell>
          <cell r="I1646">
            <v>92</v>
          </cell>
          <cell r="J1646">
            <v>28.06</v>
          </cell>
          <cell r="K1646">
            <v>2</v>
          </cell>
          <cell r="L1646">
            <v>0</v>
          </cell>
          <cell r="M1646" t="str">
            <v>CE10 LILLE</v>
          </cell>
          <cell r="N1646" t="str">
            <v>A enlever à CE10 LILLE vers 240 - VALENCIENNES</v>
          </cell>
          <cell r="O1646" t="str">
            <v>AH0000034351</v>
          </cell>
          <cell r="P1646" t="str">
            <v>AH0000034352</v>
          </cell>
        </row>
        <row r="1647">
          <cell r="A1647" t="str">
            <v>ARTENAY</v>
          </cell>
          <cell r="B1647" t="str">
            <v>NORD</v>
          </cell>
          <cell r="C1647" t="str">
            <v>240</v>
          </cell>
          <cell r="D1647" t="str">
            <v>224</v>
          </cell>
          <cell r="E1647" t="str">
            <v>MAUBEUGE</v>
          </cell>
          <cell r="F1647" t="str">
            <v>0EBF 0EBF 192500 HOME SHOPPING M6 BOUTIQUE FEVRIER 2020</v>
          </cell>
          <cell r="G1647">
            <v>43889</v>
          </cell>
          <cell r="H1647">
            <v>8</v>
          </cell>
          <cell r="I1647">
            <v>248</v>
          </cell>
          <cell r="J1647">
            <v>19.84</v>
          </cell>
          <cell r="K1647">
            <v>0</v>
          </cell>
          <cell r="L1647">
            <v>1</v>
          </cell>
          <cell r="M1647" t="str">
            <v>CE10 LILLE</v>
          </cell>
          <cell r="N1647" t="str">
            <v>A enlever à CE10 LILLE vers 240 - VALENCIENNES</v>
          </cell>
          <cell r="O1647" t="str">
            <v>AH0000034775</v>
          </cell>
        </row>
        <row r="1648">
          <cell r="A1648" t="str">
            <v>ARTENAY</v>
          </cell>
          <cell r="B1648" t="str">
            <v>NORD</v>
          </cell>
          <cell r="C1648" t="str">
            <v>240</v>
          </cell>
          <cell r="D1648" t="str">
            <v>224</v>
          </cell>
          <cell r="E1648" t="str">
            <v>MAUBEUGE</v>
          </cell>
          <cell r="F1648" t="str">
            <v>0F79 0F79 DESBOUIS GRESIL 70132081</v>
          </cell>
          <cell r="G1648">
            <v>43889</v>
          </cell>
          <cell r="H1648">
            <v>6</v>
          </cell>
          <cell r="I1648">
            <v>140</v>
          </cell>
          <cell r="J1648">
            <v>10.64</v>
          </cell>
          <cell r="K1648">
            <v>0</v>
          </cell>
          <cell r="L1648">
            <v>1</v>
          </cell>
          <cell r="M1648" t="str">
            <v>CE10 LILLE</v>
          </cell>
          <cell r="N1648" t="str">
            <v>A enlever à CE10 LILLE vers 240 - VALENCIENNES</v>
          </cell>
          <cell r="O1648" t="str">
            <v>AH0000034775</v>
          </cell>
        </row>
        <row r="1649">
          <cell r="A1649" t="str">
            <v>ARTENAY</v>
          </cell>
          <cell r="B1649" t="str">
            <v>NORD</v>
          </cell>
          <cell r="C1649" t="str">
            <v>240</v>
          </cell>
          <cell r="D1649" t="str">
            <v>224</v>
          </cell>
          <cell r="E1649" t="str">
            <v>MAUBEUGE</v>
          </cell>
          <cell r="F1649" t="str">
            <v>0F7B 0F7B DESBOUIS GRESIL_LOT1_70132091</v>
          </cell>
          <cell r="G1649">
            <v>43889</v>
          </cell>
          <cell r="H1649">
            <v>1</v>
          </cell>
          <cell r="I1649">
            <v>30</v>
          </cell>
          <cell r="J1649">
            <v>2.2799999999999998</v>
          </cell>
          <cell r="K1649">
            <v>0</v>
          </cell>
          <cell r="L1649">
            <v>1</v>
          </cell>
          <cell r="M1649" t="str">
            <v>CE10 LILLE</v>
          </cell>
          <cell r="N1649" t="str">
            <v>A enlever à CE10 LILLE vers 240 - VALENCIENNES</v>
          </cell>
          <cell r="O1649" t="str">
            <v>AH0000034775</v>
          </cell>
        </row>
        <row r="1650">
          <cell r="A1650" t="str">
            <v>ARTENAY</v>
          </cell>
          <cell r="B1650" t="str">
            <v>NORD</v>
          </cell>
          <cell r="C1650" t="str">
            <v>240</v>
          </cell>
          <cell r="D1650" t="str">
            <v>224</v>
          </cell>
          <cell r="E1650" t="str">
            <v>MAUBEUGE</v>
          </cell>
          <cell r="F1650" t="str">
            <v>0F7C 0F7C DESBOUIS GRESIL_LOT2_70132091</v>
          </cell>
          <cell r="G1650">
            <v>43889</v>
          </cell>
          <cell r="H1650">
            <v>3</v>
          </cell>
          <cell r="I1650">
            <v>105</v>
          </cell>
          <cell r="J1650">
            <v>7.0350000000000001</v>
          </cell>
          <cell r="K1650">
            <v>0</v>
          </cell>
          <cell r="L1650">
            <v>1</v>
          </cell>
          <cell r="M1650" t="str">
            <v>CE10 LILLE</v>
          </cell>
          <cell r="N1650" t="str">
            <v>A enlever à CE10 LILLE vers 240 - VALENCIENNES</v>
          </cell>
          <cell r="O1650" t="str">
            <v>AH0000034775</v>
          </cell>
        </row>
        <row r="1651">
          <cell r="A1651" t="str">
            <v>ARTENAY</v>
          </cell>
          <cell r="B1651" t="str">
            <v>NORD</v>
          </cell>
          <cell r="C1651" t="str">
            <v>240</v>
          </cell>
          <cell r="D1651" t="str">
            <v>224</v>
          </cell>
          <cell r="E1651" t="str">
            <v>MAUBEUGE</v>
          </cell>
          <cell r="F1651" t="str">
            <v>0F7D 0F7D DESBOUIS GRESIL 70132107</v>
          </cell>
          <cell r="G1651">
            <v>43889</v>
          </cell>
          <cell r="H1651">
            <v>5</v>
          </cell>
          <cell r="I1651">
            <v>151</v>
          </cell>
          <cell r="J1651">
            <v>11.476000000000001</v>
          </cell>
          <cell r="K1651">
            <v>0</v>
          </cell>
          <cell r="L1651">
            <v>1</v>
          </cell>
          <cell r="M1651" t="str">
            <v>CE10 LILLE</v>
          </cell>
          <cell r="N1651" t="str">
            <v>A enlever à CE10 LILLE vers 240 - VALENCIENNES</v>
          </cell>
          <cell r="O1651" t="str">
            <v>AH0000034775</v>
          </cell>
        </row>
        <row r="1652">
          <cell r="A1652" t="str">
            <v>ARTENAY</v>
          </cell>
          <cell r="B1652" t="str">
            <v>NORD</v>
          </cell>
          <cell r="C1652" t="str">
            <v>240</v>
          </cell>
          <cell r="D1652" t="str">
            <v>224</v>
          </cell>
          <cell r="E1652" t="str">
            <v>MAUBEUGE</v>
          </cell>
          <cell r="F1652" t="str">
            <v>0FER 0FER 56146 ATELIER REUNIS</v>
          </cell>
          <cell r="G1652">
            <v>43888</v>
          </cell>
          <cell r="H1652">
            <v>1</v>
          </cell>
          <cell r="I1652">
            <v>11</v>
          </cell>
          <cell r="J1652">
            <v>0.69299999999999995</v>
          </cell>
          <cell r="K1652">
            <v>1</v>
          </cell>
          <cell r="L1652">
            <v>0</v>
          </cell>
          <cell r="M1652" t="str">
            <v>CE10 LILLE</v>
          </cell>
          <cell r="N1652" t="str">
            <v>A enlever à CE10 LILLE vers 240 - VALENCIENNES</v>
          </cell>
          <cell r="O1652" t="str">
            <v>AH0000035091</v>
          </cell>
        </row>
        <row r="1653">
          <cell r="A1653" t="str">
            <v>ARTENAY</v>
          </cell>
          <cell r="B1653" t="str">
            <v>NORD</v>
          </cell>
          <cell r="C1653" t="str">
            <v>240</v>
          </cell>
          <cell r="D1653" t="str">
            <v>224</v>
          </cell>
          <cell r="E1653" t="str">
            <v>MAUBEUGE</v>
          </cell>
          <cell r="F1653" t="str">
            <v>0FHP 0FHP ENGIE-S_D6_D_Q</v>
          </cell>
          <cell r="G1653">
            <v>43888</v>
          </cell>
          <cell r="H1653">
            <v>1</v>
          </cell>
          <cell r="I1653">
            <v>30</v>
          </cell>
          <cell r="J1653">
            <v>0.44400000000000001</v>
          </cell>
          <cell r="K1653">
            <v>1</v>
          </cell>
          <cell r="L1653">
            <v>0</v>
          </cell>
          <cell r="M1653" t="str">
            <v>CE10 LILLE</v>
          </cell>
          <cell r="N1653" t="str">
            <v>A enlever à CE10 LILLE vers 240 - VALENCIENNES</v>
          </cell>
          <cell r="O1653" t="str">
            <v>AH0000035091</v>
          </cell>
        </row>
        <row r="1654">
          <cell r="A1654" t="str">
            <v>CORBAS</v>
          </cell>
          <cell r="B1654" t="str">
            <v>NORD</v>
          </cell>
          <cell r="C1654" t="str">
            <v>240</v>
          </cell>
          <cell r="D1654" t="str">
            <v>224</v>
          </cell>
          <cell r="E1654" t="str">
            <v>MAUBEUGE</v>
          </cell>
          <cell r="F1654" t="str">
            <v>0FEC 0FEC S10_SFR_Type2</v>
          </cell>
          <cell r="G1654">
            <v>43887</v>
          </cell>
          <cell r="H1654">
            <v>1</v>
          </cell>
          <cell r="I1654">
            <v>193</v>
          </cell>
          <cell r="J1654">
            <v>1.7756000000000001</v>
          </cell>
          <cell r="K1654">
            <v>1</v>
          </cell>
          <cell r="L1654">
            <v>0</v>
          </cell>
          <cell r="M1654" t="str">
            <v>CE10 LILLE</v>
          </cell>
          <cell r="N1654" t="str">
            <v>A enlever à CE10 LILLE vers 240 - VALENCIENNES</v>
          </cell>
          <cell r="O1654" t="str">
            <v>KS0000010212</v>
          </cell>
        </row>
        <row r="1655">
          <cell r="A1655" t="str">
            <v>CORBAS</v>
          </cell>
          <cell r="B1655" t="str">
            <v>NORD</v>
          </cell>
          <cell r="C1655" t="str">
            <v>240</v>
          </cell>
          <cell r="D1655" t="str">
            <v>224</v>
          </cell>
          <cell r="E1655" t="str">
            <v>MAUBEUGE</v>
          </cell>
          <cell r="F1655" t="str">
            <v>0FGD 0FGD S10_SFR_Type2</v>
          </cell>
          <cell r="G1655">
            <v>43887</v>
          </cell>
          <cell r="H1655">
            <v>1</v>
          </cell>
          <cell r="I1655">
            <v>158</v>
          </cell>
          <cell r="J1655">
            <v>1.4694</v>
          </cell>
          <cell r="K1655">
            <v>1</v>
          </cell>
          <cell r="L1655">
            <v>0</v>
          </cell>
          <cell r="M1655" t="str">
            <v>CE10 LILLE</v>
          </cell>
          <cell r="N1655" t="str">
            <v>A enlever à CE10 LILLE vers 240 - VALENCIENNES</v>
          </cell>
          <cell r="O1655" t="str">
            <v>KS0000010212</v>
          </cell>
        </row>
        <row r="1656">
          <cell r="A1656" t="str">
            <v>CORBAS</v>
          </cell>
          <cell r="B1656" t="str">
            <v>NORD</v>
          </cell>
          <cell r="C1656" t="str">
            <v>240</v>
          </cell>
          <cell r="D1656" t="str">
            <v>224</v>
          </cell>
          <cell r="E1656" t="str">
            <v>MAUBEUGE</v>
          </cell>
          <cell r="F1656" t="str">
            <v>0FK8 0FK8 S10_SFR_Type2</v>
          </cell>
          <cell r="G1656">
            <v>43887</v>
          </cell>
          <cell r="H1656">
            <v>1</v>
          </cell>
          <cell r="I1656">
            <v>104</v>
          </cell>
          <cell r="J1656">
            <v>1.0087999999999999</v>
          </cell>
          <cell r="K1656">
            <v>1</v>
          </cell>
          <cell r="L1656">
            <v>0</v>
          </cell>
          <cell r="M1656" t="str">
            <v>CE10 LILLE</v>
          </cell>
          <cell r="N1656" t="str">
            <v>A enlever à CE10 LILLE vers 240 - VALENCIENNES</v>
          </cell>
          <cell r="O1656" t="str">
            <v>KS0000010212</v>
          </cell>
        </row>
        <row r="1657">
          <cell r="A1657" t="str">
            <v>ARTENAY</v>
          </cell>
          <cell r="B1657" t="str">
            <v>NORD</v>
          </cell>
          <cell r="C1657" t="str">
            <v>240</v>
          </cell>
          <cell r="D1657" t="str">
            <v>240</v>
          </cell>
          <cell r="E1657" t="str">
            <v>VALENCIENNES</v>
          </cell>
          <cell r="F1657" t="str">
            <v>0F53 0F53 ALINEA</v>
          </cell>
          <cell r="G1657">
            <v>43887</v>
          </cell>
          <cell r="H1657">
            <v>230</v>
          </cell>
          <cell r="I1657">
            <v>967</v>
          </cell>
          <cell r="J1657">
            <v>294.935</v>
          </cell>
          <cell r="K1657">
            <v>0</v>
          </cell>
          <cell r="L1657">
            <v>1</v>
          </cell>
          <cell r="M1657" t="str">
            <v>CE10 LILLE</v>
          </cell>
          <cell r="N1657" t="str">
            <v>A enlever à CE10 LILLE vers 240 - VALENCIENNES</v>
          </cell>
          <cell r="O1657" t="str">
            <v>AH0000034355</v>
          </cell>
        </row>
        <row r="1658">
          <cell r="A1658" t="str">
            <v>ARTENAY</v>
          </cell>
          <cell r="B1658" t="str">
            <v>NORD</v>
          </cell>
          <cell r="C1658" t="str">
            <v>240</v>
          </cell>
          <cell r="D1658" t="str">
            <v>240</v>
          </cell>
          <cell r="E1658" t="str">
            <v>VALENCIENNES</v>
          </cell>
          <cell r="F1658" t="str">
            <v>0EBF 0EBF 192500 HOME SHOPPING M6 BOUTIQUE FEVRIER 2020</v>
          </cell>
          <cell r="G1658">
            <v>43889</v>
          </cell>
          <cell r="H1658">
            <v>21</v>
          </cell>
          <cell r="I1658">
            <v>635</v>
          </cell>
          <cell r="J1658">
            <v>50.8</v>
          </cell>
          <cell r="K1658">
            <v>0</v>
          </cell>
          <cell r="L1658">
            <v>1</v>
          </cell>
          <cell r="M1658" t="str">
            <v>CE10 LILLE</v>
          </cell>
          <cell r="N1658" t="str">
            <v>A enlever à CE10 LILLE vers 240 - VALENCIENNES</v>
          </cell>
          <cell r="O1658" t="str">
            <v>AH0000034779</v>
          </cell>
        </row>
        <row r="1659">
          <cell r="A1659" t="str">
            <v>ARTENAY</v>
          </cell>
          <cell r="B1659" t="str">
            <v>NORD</v>
          </cell>
          <cell r="C1659" t="str">
            <v>240</v>
          </cell>
          <cell r="D1659" t="str">
            <v>240</v>
          </cell>
          <cell r="E1659" t="str">
            <v>VALENCIENNES</v>
          </cell>
          <cell r="F1659" t="str">
            <v>0F79 0F79 DESBOUIS GRESIL 70132081</v>
          </cell>
          <cell r="G1659">
            <v>43889</v>
          </cell>
          <cell r="H1659">
            <v>25</v>
          </cell>
          <cell r="I1659">
            <v>600</v>
          </cell>
          <cell r="J1659">
            <v>45.6</v>
          </cell>
          <cell r="K1659">
            <v>0</v>
          </cell>
          <cell r="L1659">
            <v>1</v>
          </cell>
          <cell r="M1659" t="str">
            <v>CE10 LILLE</v>
          </cell>
          <cell r="N1659" t="str">
            <v>A enlever à CE10 LILLE vers 240 - VALENCIENNES</v>
          </cell>
          <cell r="O1659" t="str">
            <v>AH0000034779</v>
          </cell>
        </row>
        <row r="1660">
          <cell r="A1660" t="str">
            <v>ARTENAY</v>
          </cell>
          <cell r="B1660" t="str">
            <v>NORD</v>
          </cell>
          <cell r="C1660" t="str">
            <v>240</v>
          </cell>
          <cell r="D1660" t="str">
            <v>240</v>
          </cell>
          <cell r="E1660" t="str">
            <v>VALENCIENNES</v>
          </cell>
          <cell r="F1660" t="str">
            <v>0F7B 0F7B DESBOUIS GRESIL_LOT1_70132091</v>
          </cell>
          <cell r="G1660">
            <v>43889</v>
          </cell>
          <cell r="H1660">
            <v>5</v>
          </cell>
          <cell r="I1660">
            <v>160</v>
          </cell>
          <cell r="J1660">
            <v>12.16</v>
          </cell>
          <cell r="K1660">
            <v>0</v>
          </cell>
          <cell r="L1660">
            <v>1</v>
          </cell>
          <cell r="M1660" t="str">
            <v>CE10 LILLE</v>
          </cell>
          <cell r="N1660" t="str">
            <v>A enlever à CE10 LILLE vers 240 - VALENCIENNES</v>
          </cell>
          <cell r="O1660" t="str">
            <v>AH0000034779</v>
          </cell>
        </row>
        <row r="1661">
          <cell r="A1661" t="str">
            <v>ARTENAY</v>
          </cell>
          <cell r="B1661" t="str">
            <v>NORD</v>
          </cell>
          <cell r="C1661" t="str">
            <v>240</v>
          </cell>
          <cell r="D1661" t="str">
            <v>240</v>
          </cell>
          <cell r="E1661" t="str">
            <v>VALENCIENNES</v>
          </cell>
          <cell r="F1661" t="str">
            <v>0F7C 0F7C DESBOUIS GRESIL_LOT2_70132091</v>
          </cell>
          <cell r="G1661">
            <v>43889</v>
          </cell>
          <cell r="H1661">
            <v>15</v>
          </cell>
          <cell r="I1661">
            <v>437</v>
          </cell>
          <cell r="J1661">
            <v>29.279</v>
          </cell>
          <cell r="K1661">
            <v>0</v>
          </cell>
          <cell r="L1661">
            <v>1</v>
          </cell>
          <cell r="M1661" t="str">
            <v>CE10 LILLE</v>
          </cell>
          <cell r="N1661" t="str">
            <v>A enlever à CE10 LILLE vers 240 - VALENCIENNES</v>
          </cell>
          <cell r="O1661" t="str">
            <v>AH0000034779</v>
          </cell>
        </row>
        <row r="1662">
          <cell r="A1662" t="str">
            <v>ARTENAY</v>
          </cell>
          <cell r="B1662" t="str">
            <v>NORD</v>
          </cell>
          <cell r="C1662" t="str">
            <v>240</v>
          </cell>
          <cell r="D1662" t="str">
            <v>240</v>
          </cell>
          <cell r="E1662" t="str">
            <v>VALENCIENNES</v>
          </cell>
          <cell r="F1662" t="str">
            <v>0F7D 0F7D DESBOUIS GRESIL 70132107</v>
          </cell>
          <cell r="G1662">
            <v>43889</v>
          </cell>
          <cell r="H1662">
            <v>24</v>
          </cell>
          <cell r="I1662">
            <v>588</v>
          </cell>
          <cell r="J1662">
            <v>44.688000000000002</v>
          </cell>
          <cell r="K1662">
            <v>0</v>
          </cell>
          <cell r="L1662">
            <v>1</v>
          </cell>
          <cell r="M1662" t="str">
            <v>CE10 LILLE</v>
          </cell>
          <cell r="N1662" t="str">
            <v>A enlever à CE10 LILLE vers 240 - VALENCIENNES</v>
          </cell>
          <cell r="O1662" t="str">
            <v>AH0000034779</v>
          </cell>
        </row>
        <row r="1663">
          <cell r="A1663" t="str">
            <v>ARTENAY</v>
          </cell>
          <cell r="B1663" t="str">
            <v>NORD</v>
          </cell>
          <cell r="C1663" t="str">
            <v>240</v>
          </cell>
          <cell r="D1663" t="str">
            <v>240</v>
          </cell>
          <cell r="E1663" t="str">
            <v>VALENCIENNES</v>
          </cell>
          <cell r="F1663" t="str">
            <v>0FER 0FER 56146 ATELIER REUNIS</v>
          </cell>
          <cell r="G1663">
            <v>43888</v>
          </cell>
          <cell r="H1663">
            <v>3</v>
          </cell>
          <cell r="I1663">
            <v>108</v>
          </cell>
          <cell r="J1663">
            <v>6.8040000000000003</v>
          </cell>
          <cell r="K1663">
            <v>1</v>
          </cell>
          <cell r="L1663">
            <v>0</v>
          </cell>
          <cell r="M1663" t="str">
            <v>CE10 LILLE</v>
          </cell>
          <cell r="N1663" t="str">
            <v>A enlever à CE10 LILLE vers 240 - VALENCIENNES</v>
          </cell>
          <cell r="O1663" t="str">
            <v>AH0000035091</v>
          </cell>
        </row>
        <row r="1664">
          <cell r="A1664" t="str">
            <v>ARTENAY</v>
          </cell>
          <cell r="B1664" t="str">
            <v>NORD</v>
          </cell>
          <cell r="C1664" t="str">
            <v>240</v>
          </cell>
          <cell r="D1664" t="str">
            <v>240</v>
          </cell>
          <cell r="E1664" t="str">
            <v>VALENCIENNES</v>
          </cell>
          <cell r="F1664" t="str">
            <v>0FHP 0FHP ENGIE-S_D6_D_Q</v>
          </cell>
          <cell r="G1664">
            <v>43888</v>
          </cell>
          <cell r="H1664">
            <v>1</v>
          </cell>
          <cell r="I1664">
            <v>94</v>
          </cell>
          <cell r="J1664">
            <v>1.3912</v>
          </cell>
          <cell r="K1664">
            <v>1</v>
          </cell>
          <cell r="L1664">
            <v>0</v>
          </cell>
          <cell r="M1664" t="str">
            <v>CE10 LILLE</v>
          </cell>
          <cell r="N1664" t="str">
            <v>A enlever à CE10 LILLE vers 240 - VALENCIENNES</v>
          </cell>
          <cell r="O1664" t="str">
            <v>AH0000035091</v>
          </cell>
        </row>
        <row r="1665">
          <cell r="A1665" t="str">
            <v>CORBAS</v>
          </cell>
          <cell r="B1665" t="str">
            <v>NORD</v>
          </cell>
          <cell r="C1665" t="str">
            <v>240</v>
          </cell>
          <cell r="D1665" t="str">
            <v>240</v>
          </cell>
          <cell r="E1665" t="str">
            <v>VALENCIENNES</v>
          </cell>
          <cell r="F1665" t="str">
            <v>0FEC 0FEC S10_SFR_Type2</v>
          </cell>
          <cell r="G1665">
            <v>43887</v>
          </cell>
          <cell r="H1665">
            <v>2</v>
          </cell>
          <cell r="I1665">
            <v>361</v>
          </cell>
          <cell r="J1665">
            <v>3.3212000000000002</v>
          </cell>
          <cell r="K1665">
            <v>1</v>
          </cell>
          <cell r="L1665">
            <v>0</v>
          </cell>
          <cell r="M1665" t="str">
            <v>CE10 LILLE</v>
          </cell>
          <cell r="N1665" t="str">
            <v>A enlever à CE10 LILLE vers 240 - VALENCIENNES</v>
          </cell>
          <cell r="O1665" t="str">
            <v>KS0000010212</v>
          </cell>
        </row>
        <row r="1666">
          <cell r="A1666" t="str">
            <v>CORBAS</v>
          </cell>
          <cell r="B1666" t="str">
            <v>NORD</v>
          </cell>
          <cell r="C1666" t="str">
            <v>240</v>
          </cell>
          <cell r="D1666" t="str">
            <v>240</v>
          </cell>
          <cell r="E1666" t="str">
            <v>VALENCIENNES</v>
          </cell>
          <cell r="F1666" t="str">
            <v>0FGD 0FGD S10_SFR_Type2</v>
          </cell>
          <cell r="G1666">
            <v>43887</v>
          </cell>
          <cell r="H1666">
            <v>1</v>
          </cell>
          <cell r="I1666">
            <v>271</v>
          </cell>
          <cell r="J1666">
            <v>2.5203000000000002</v>
          </cell>
          <cell r="K1666">
            <v>1</v>
          </cell>
          <cell r="L1666">
            <v>0</v>
          </cell>
          <cell r="M1666" t="str">
            <v>CE10 LILLE</v>
          </cell>
          <cell r="N1666" t="str">
            <v>A enlever à CE10 LILLE vers 240 - VALENCIENNES</v>
          </cell>
          <cell r="O1666" t="str">
            <v>KS0000010212</v>
          </cell>
        </row>
        <row r="1667">
          <cell r="A1667" t="str">
            <v>CORBAS</v>
          </cell>
          <cell r="B1667" t="str">
            <v>NORD</v>
          </cell>
          <cell r="C1667" t="str">
            <v>240</v>
          </cell>
          <cell r="D1667" t="str">
            <v>240</v>
          </cell>
          <cell r="E1667" t="str">
            <v>VALENCIENNES</v>
          </cell>
          <cell r="F1667" t="str">
            <v>0FK8 0FK8 S10_SFR_Type2</v>
          </cell>
          <cell r="G1667">
            <v>43887</v>
          </cell>
          <cell r="H1667">
            <v>1</v>
          </cell>
          <cell r="I1667">
            <v>182</v>
          </cell>
          <cell r="J1667">
            <v>1.7654000000000001</v>
          </cell>
          <cell r="K1667">
            <v>1</v>
          </cell>
          <cell r="L1667">
            <v>0</v>
          </cell>
          <cell r="M1667" t="str">
            <v>CE10 LILLE</v>
          </cell>
          <cell r="N1667" t="str">
            <v>A enlever à CE10 LILLE vers 240 - VALENCIENNES</v>
          </cell>
          <cell r="O1667" t="str">
            <v>KS0000010212</v>
          </cell>
        </row>
        <row r="1668">
          <cell r="A1668" t="str">
            <v>ARTENAY</v>
          </cell>
          <cell r="B1668" t="str">
            <v>NORD</v>
          </cell>
          <cell r="C1668" t="str">
            <v>240</v>
          </cell>
          <cell r="D1668" t="str">
            <v>338</v>
          </cell>
          <cell r="E1668" t="str">
            <v>FOURMIES</v>
          </cell>
          <cell r="F1668" t="str">
            <v>0F53 0F53 ALINEA</v>
          </cell>
          <cell r="G1668">
            <v>43887</v>
          </cell>
          <cell r="H1668">
            <v>30</v>
          </cell>
          <cell r="I1668">
            <v>96</v>
          </cell>
          <cell r="J1668">
            <v>29.28</v>
          </cell>
          <cell r="K1668">
            <v>2</v>
          </cell>
          <cell r="L1668">
            <v>0</v>
          </cell>
          <cell r="M1668" t="str">
            <v>CE10 LILLE</v>
          </cell>
          <cell r="N1668" t="str">
            <v>Aucune - Livraison Directe par CP</v>
          </cell>
          <cell r="O1668" t="str">
            <v>AH0000034365</v>
          </cell>
          <cell r="P1668" t="str">
            <v>AH0000034366</v>
          </cell>
        </row>
        <row r="1669">
          <cell r="A1669" t="str">
            <v>ARTENAY</v>
          </cell>
          <cell r="B1669" t="str">
            <v>NORD</v>
          </cell>
          <cell r="C1669" t="str">
            <v>240</v>
          </cell>
          <cell r="D1669" t="str">
            <v>338</v>
          </cell>
          <cell r="E1669" t="str">
            <v>FOURMIES</v>
          </cell>
          <cell r="F1669" t="str">
            <v>0EBF 0EBF 192500 HOME SHOPPING M6 BOUTIQUE FEVRIER 2020</v>
          </cell>
          <cell r="G1669">
            <v>43889</v>
          </cell>
          <cell r="H1669">
            <v>5</v>
          </cell>
          <cell r="I1669">
            <v>129</v>
          </cell>
          <cell r="J1669">
            <v>10.32</v>
          </cell>
          <cell r="K1669">
            <v>2</v>
          </cell>
          <cell r="L1669">
            <v>0</v>
          </cell>
          <cell r="M1669" t="str">
            <v>CE10 LILLE</v>
          </cell>
          <cell r="N1669" t="str">
            <v>Aucune - Livraison Directe par CP</v>
          </cell>
          <cell r="O1669" t="str">
            <v>AH0000034787</v>
          </cell>
          <cell r="P1669" t="str">
            <v>AH0000034788</v>
          </cell>
        </row>
        <row r="1670">
          <cell r="A1670" t="str">
            <v>ARTENAY</v>
          </cell>
          <cell r="B1670" t="str">
            <v>NORD</v>
          </cell>
          <cell r="C1670" t="str">
            <v>240</v>
          </cell>
          <cell r="D1670" t="str">
            <v>338</v>
          </cell>
          <cell r="E1670" t="str">
            <v>FOURMIES</v>
          </cell>
          <cell r="F1670" t="str">
            <v>0F79 0F79 DESBOUIS GRESIL 70132081</v>
          </cell>
          <cell r="G1670">
            <v>43889</v>
          </cell>
          <cell r="H1670">
            <v>2</v>
          </cell>
          <cell r="I1670">
            <v>66</v>
          </cell>
          <cell r="J1670">
            <v>5.016</v>
          </cell>
          <cell r="K1670">
            <v>2</v>
          </cell>
          <cell r="L1670">
            <v>0</v>
          </cell>
          <cell r="M1670" t="str">
            <v>CE10 LILLE</v>
          </cell>
          <cell r="N1670" t="str">
            <v>Aucune - Livraison Directe par CP</v>
          </cell>
          <cell r="O1670" t="str">
            <v>AH0000034787</v>
          </cell>
          <cell r="P1670" t="str">
            <v>AH0000034788</v>
          </cell>
        </row>
        <row r="1671">
          <cell r="A1671" t="str">
            <v>ARTENAY</v>
          </cell>
          <cell r="B1671" t="str">
            <v>NORD</v>
          </cell>
          <cell r="C1671" t="str">
            <v>240</v>
          </cell>
          <cell r="D1671" t="str">
            <v>338</v>
          </cell>
          <cell r="E1671" t="str">
            <v>FOURMIES</v>
          </cell>
          <cell r="F1671" t="str">
            <v>0F7B 0F7B DESBOUIS GRESIL_LOT1_70132091</v>
          </cell>
          <cell r="G1671">
            <v>43889</v>
          </cell>
          <cell r="H1671">
            <v>1</v>
          </cell>
          <cell r="I1671">
            <v>21</v>
          </cell>
          <cell r="J1671">
            <v>1.5960000000000001</v>
          </cell>
          <cell r="K1671">
            <v>2</v>
          </cell>
          <cell r="L1671">
            <v>0</v>
          </cell>
          <cell r="M1671" t="str">
            <v>CE10 LILLE</v>
          </cell>
          <cell r="N1671" t="str">
            <v>Aucune - Livraison Directe par CP</v>
          </cell>
          <cell r="O1671" t="str">
            <v>AH0000034787</v>
          </cell>
          <cell r="P1671" t="str">
            <v>AH0000034788</v>
          </cell>
        </row>
        <row r="1672">
          <cell r="A1672" t="str">
            <v>ARTENAY</v>
          </cell>
          <cell r="B1672" t="str">
            <v>NORD</v>
          </cell>
          <cell r="C1672" t="str">
            <v>240</v>
          </cell>
          <cell r="D1672" t="str">
            <v>338</v>
          </cell>
          <cell r="E1672" t="str">
            <v>FOURMIES</v>
          </cell>
          <cell r="F1672" t="str">
            <v>0F7C 0F7C DESBOUIS GRESIL_LOT2_70132091</v>
          </cell>
          <cell r="G1672">
            <v>43889</v>
          </cell>
          <cell r="H1672">
            <v>3</v>
          </cell>
          <cell r="I1672">
            <v>55</v>
          </cell>
          <cell r="J1672">
            <v>3.6850000000000001</v>
          </cell>
          <cell r="K1672">
            <v>2</v>
          </cell>
          <cell r="L1672">
            <v>0</v>
          </cell>
          <cell r="M1672" t="str">
            <v>CE10 LILLE</v>
          </cell>
          <cell r="N1672" t="str">
            <v>Aucune - Livraison Directe par CP</v>
          </cell>
          <cell r="O1672" t="str">
            <v>AH0000034787</v>
          </cell>
          <cell r="P1672" t="str">
            <v>AH0000034788</v>
          </cell>
        </row>
        <row r="1673">
          <cell r="A1673" t="str">
            <v>ARTENAY</v>
          </cell>
          <cell r="B1673" t="str">
            <v>NORD</v>
          </cell>
          <cell r="C1673" t="str">
            <v>240</v>
          </cell>
          <cell r="D1673" t="str">
            <v>338</v>
          </cell>
          <cell r="E1673" t="str">
            <v>FOURMIES</v>
          </cell>
          <cell r="F1673" t="str">
            <v>0F7D 0F7D DESBOUIS GRESIL 70132107</v>
          </cell>
          <cell r="G1673">
            <v>43889</v>
          </cell>
          <cell r="H1673">
            <v>2</v>
          </cell>
          <cell r="I1673">
            <v>71</v>
          </cell>
          <cell r="J1673">
            <v>5.3959999999999999</v>
          </cell>
          <cell r="K1673">
            <v>2</v>
          </cell>
          <cell r="L1673">
            <v>0</v>
          </cell>
          <cell r="M1673" t="str">
            <v>CE10 LILLE</v>
          </cell>
          <cell r="N1673" t="str">
            <v>Aucune - Livraison Directe par CP</v>
          </cell>
          <cell r="O1673" t="str">
            <v>AH0000034787</v>
          </cell>
          <cell r="P1673" t="str">
            <v>AH0000034788</v>
          </cell>
        </row>
        <row r="1674">
          <cell r="A1674" t="str">
            <v>ARTENAY</v>
          </cell>
          <cell r="B1674" t="str">
            <v>NORD</v>
          </cell>
          <cell r="C1674" t="str">
            <v>240</v>
          </cell>
          <cell r="D1674" t="str">
            <v>338</v>
          </cell>
          <cell r="E1674" t="str">
            <v>FOURMIES</v>
          </cell>
          <cell r="F1674" t="str">
            <v>0FHP 0FHP ENGIE-S_D6_D_Q</v>
          </cell>
          <cell r="G1674">
            <v>43888</v>
          </cell>
          <cell r="H1674">
            <v>1</v>
          </cell>
          <cell r="I1674">
            <v>11</v>
          </cell>
          <cell r="J1674">
            <v>0.1628</v>
          </cell>
          <cell r="K1674">
            <v>1</v>
          </cell>
          <cell r="L1674">
            <v>0</v>
          </cell>
          <cell r="M1674" t="str">
            <v>CE10 LILLE</v>
          </cell>
          <cell r="N1674" t="str">
            <v>Aucune - Livraison Directe par CP</v>
          </cell>
          <cell r="O1674" t="str">
            <v>AH0000035095</v>
          </cell>
        </row>
        <row r="1675">
          <cell r="A1675" t="str">
            <v>CORBAS</v>
          </cell>
          <cell r="B1675" t="str">
            <v>NORD</v>
          </cell>
          <cell r="C1675" t="str">
            <v>240</v>
          </cell>
          <cell r="D1675" t="str">
            <v>338</v>
          </cell>
          <cell r="E1675" t="str">
            <v>FOURMIES</v>
          </cell>
          <cell r="F1675" t="str">
            <v>0FEC 0FEC S10_SFR_Type2</v>
          </cell>
          <cell r="G1675">
            <v>43887</v>
          </cell>
          <cell r="H1675">
            <v>1</v>
          </cell>
          <cell r="I1675">
            <v>80</v>
          </cell>
          <cell r="J1675">
            <v>0.73599999999999999</v>
          </cell>
          <cell r="K1675">
            <v>1</v>
          </cell>
          <cell r="L1675">
            <v>0</v>
          </cell>
          <cell r="M1675" t="str">
            <v>CE10 LILLE</v>
          </cell>
          <cell r="N1675" t="str">
            <v>Aucune - Livraison Directe par CP</v>
          </cell>
          <cell r="O1675" t="str">
            <v>KS0000010222</v>
          </cell>
        </row>
        <row r="1676">
          <cell r="A1676" t="str">
            <v>CORBAS</v>
          </cell>
          <cell r="B1676" t="str">
            <v>NORD</v>
          </cell>
          <cell r="C1676" t="str">
            <v>240</v>
          </cell>
          <cell r="D1676" t="str">
            <v>338</v>
          </cell>
          <cell r="E1676" t="str">
            <v>FOURMIES</v>
          </cell>
          <cell r="F1676" t="str">
            <v>0FGD 0FGD S10_SFR_Type2</v>
          </cell>
          <cell r="G1676">
            <v>43887</v>
          </cell>
          <cell r="H1676">
            <v>1</v>
          </cell>
          <cell r="I1676">
            <v>61</v>
          </cell>
          <cell r="J1676">
            <v>0.56730000000000003</v>
          </cell>
          <cell r="K1676">
            <v>1</v>
          </cell>
          <cell r="L1676">
            <v>0</v>
          </cell>
          <cell r="M1676" t="str">
            <v>CE10 LILLE</v>
          </cell>
          <cell r="N1676" t="str">
            <v>Aucune - Livraison Directe par CP</v>
          </cell>
          <cell r="O1676" t="str">
            <v>KS0000010222</v>
          </cell>
        </row>
        <row r="1677">
          <cell r="A1677" t="str">
            <v>CORBAS</v>
          </cell>
          <cell r="B1677" t="str">
            <v>NORD</v>
          </cell>
          <cell r="C1677" t="str">
            <v>240</v>
          </cell>
          <cell r="D1677" t="str">
            <v>338</v>
          </cell>
          <cell r="E1677" t="str">
            <v>FOURMIES</v>
          </cell>
          <cell r="F1677" t="str">
            <v>0FK8 0FK8 S10_SFR_Type2</v>
          </cell>
          <cell r="G1677">
            <v>43887</v>
          </cell>
          <cell r="H1677">
            <v>1</v>
          </cell>
          <cell r="I1677">
            <v>33</v>
          </cell>
          <cell r="J1677">
            <v>0.3201</v>
          </cell>
          <cell r="K1677">
            <v>1</v>
          </cell>
          <cell r="L1677">
            <v>0</v>
          </cell>
          <cell r="M1677" t="str">
            <v>CE10 LILLE</v>
          </cell>
          <cell r="N1677" t="str">
            <v>Aucune - Livraison Directe par CP</v>
          </cell>
          <cell r="O1677" t="str">
            <v>KS0000010222</v>
          </cell>
        </row>
        <row r="1678">
          <cell r="A1678" t="str">
            <v>ARTENAY</v>
          </cell>
          <cell r="B1678" t="str">
            <v>NORD</v>
          </cell>
          <cell r="C1678" t="str">
            <v>241</v>
          </cell>
          <cell r="D1678" t="str">
            <v>222</v>
          </cell>
          <cell r="E1678" t="str">
            <v>BOULOGNE SUR MER</v>
          </cell>
          <cell r="F1678" t="str">
            <v>0F53 0F53 ALINEA</v>
          </cell>
          <cell r="G1678">
            <v>43887</v>
          </cell>
          <cell r="H1678">
            <v>92</v>
          </cell>
          <cell r="I1678">
            <v>301</v>
          </cell>
          <cell r="J1678">
            <v>91.805000000000007</v>
          </cell>
          <cell r="K1678">
            <v>0</v>
          </cell>
          <cell r="L1678">
            <v>1</v>
          </cell>
          <cell r="M1678" t="str">
            <v>CE10 LILLE</v>
          </cell>
          <cell r="N1678" t="str">
            <v>A livrer de ADX 241 - CALAIS vers 222 - BOULOGNE SUR MER</v>
          </cell>
          <cell r="O1678" t="str">
            <v>AH0000034350</v>
          </cell>
        </row>
        <row r="1679">
          <cell r="A1679" t="str">
            <v>ARTENAY</v>
          </cell>
          <cell r="B1679" t="str">
            <v>NORD</v>
          </cell>
          <cell r="C1679" t="str">
            <v>241</v>
          </cell>
          <cell r="D1679" t="str">
            <v>222</v>
          </cell>
          <cell r="E1679" t="str">
            <v>BOULOGNE SUR MER</v>
          </cell>
          <cell r="F1679" t="str">
            <v>0EBF 0EBF 192500 HOME SHOPPING M6 BOUTIQUE FEVRIER 2020</v>
          </cell>
          <cell r="G1679">
            <v>43889</v>
          </cell>
          <cell r="H1679">
            <v>7</v>
          </cell>
          <cell r="I1679">
            <v>216</v>
          </cell>
          <cell r="J1679">
            <v>17.28</v>
          </cell>
          <cell r="K1679">
            <v>0</v>
          </cell>
          <cell r="L1679">
            <v>1</v>
          </cell>
          <cell r="M1679" t="str">
            <v>CE10 LILLE</v>
          </cell>
          <cell r="N1679" t="str">
            <v>A livrer de ADX 241 - CALAIS vers 222 - BOULOGNE SUR MER</v>
          </cell>
          <cell r="O1679" t="str">
            <v>AH0000034774</v>
          </cell>
        </row>
        <row r="1680">
          <cell r="A1680" t="str">
            <v>ARTENAY</v>
          </cell>
          <cell r="B1680" t="str">
            <v>NORD</v>
          </cell>
          <cell r="C1680" t="str">
            <v>241</v>
          </cell>
          <cell r="D1680" t="str">
            <v>222</v>
          </cell>
          <cell r="E1680" t="str">
            <v>BOULOGNE SUR MER</v>
          </cell>
          <cell r="F1680" t="str">
            <v>0F79 0F79 DESBOUIS GRESIL 70132081</v>
          </cell>
          <cell r="G1680">
            <v>43889</v>
          </cell>
          <cell r="H1680">
            <v>12</v>
          </cell>
          <cell r="I1680">
            <v>285</v>
          </cell>
          <cell r="J1680">
            <v>21.66</v>
          </cell>
          <cell r="K1680">
            <v>0</v>
          </cell>
          <cell r="L1680">
            <v>1</v>
          </cell>
          <cell r="M1680" t="str">
            <v>CE10 LILLE</v>
          </cell>
          <cell r="N1680" t="str">
            <v>A livrer de ADX 241 - CALAIS vers 222 - BOULOGNE SUR MER</v>
          </cell>
          <cell r="O1680" t="str">
            <v>AH0000034774</v>
          </cell>
        </row>
        <row r="1681">
          <cell r="A1681" t="str">
            <v>ARTENAY</v>
          </cell>
          <cell r="B1681" t="str">
            <v>NORD</v>
          </cell>
          <cell r="C1681" t="str">
            <v>241</v>
          </cell>
          <cell r="D1681" t="str">
            <v>222</v>
          </cell>
          <cell r="E1681" t="str">
            <v>BOULOGNE SUR MER</v>
          </cell>
          <cell r="F1681" t="str">
            <v>0F7B 0F7B DESBOUIS GRESIL_LOT1_70132091</v>
          </cell>
          <cell r="G1681">
            <v>43889</v>
          </cell>
          <cell r="H1681">
            <v>2</v>
          </cell>
          <cell r="I1681">
            <v>57</v>
          </cell>
          <cell r="J1681">
            <v>4.3319999999999999</v>
          </cell>
          <cell r="K1681">
            <v>0</v>
          </cell>
          <cell r="L1681">
            <v>1</v>
          </cell>
          <cell r="M1681" t="str">
            <v>CE10 LILLE</v>
          </cell>
          <cell r="N1681" t="str">
            <v>A livrer de ADX 241 - CALAIS vers 222 - BOULOGNE SUR MER</v>
          </cell>
          <cell r="O1681" t="str">
            <v>AH0000034774</v>
          </cell>
        </row>
        <row r="1682">
          <cell r="A1682" t="str">
            <v>ARTENAY</v>
          </cell>
          <cell r="B1682" t="str">
            <v>NORD</v>
          </cell>
          <cell r="C1682" t="str">
            <v>241</v>
          </cell>
          <cell r="D1682" t="str">
            <v>222</v>
          </cell>
          <cell r="E1682" t="str">
            <v>BOULOGNE SUR MER</v>
          </cell>
          <cell r="F1682" t="str">
            <v>0F7C 0F7C DESBOUIS GRESIL_LOT2_70132091</v>
          </cell>
          <cell r="G1682">
            <v>43889</v>
          </cell>
          <cell r="H1682">
            <v>7</v>
          </cell>
          <cell r="I1682">
            <v>208</v>
          </cell>
          <cell r="J1682">
            <v>13.936</v>
          </cell>
          <cell r="K1682">
            <v>0</v>
          </cell>
          <cell r="L1682">
            <v>1</v>
          </cell>
          <cell r="M1682" t="str">
            <v>CE10 LILLE</v>
          </cell>
          <cell r="N1682" t="str">
            <v>A livrer de ADX 241 - CALAIS vers 222 - BOULOGNE SUR MER</v>
          </cell>
          <cell r="O1682" t="str">
            <v>AH0000034774</v>
          </cell>
        </row>
        <row r="1683">
          <cell r="A1683" t="str">
            <v>ARTENAY</v>
          </cell>
          <cell r="B1683" t="str">
            <v>NORD</v>
          </cell>
          <cell r="C1683" t="str">
            <v>241</v>
          </cell>
          <cell r="D1683" t="str">
            <v>222</v>
          </cell>
          <cell r="E1683" t="str">
            <v>BOULOGNE SUR MER</v>
          </cell>
          <cell r="F1683" t="str">
            <v>0F7D 0F7D DESBOUIS GRESIL 70132107</v>
          </cell>
          <cell r="G1683">
            <v>43889</v>
          </cell>
          <cell r="H1683">
            <v>10</v>
          </cell>
          <cell r="I1683">
            <v>263</v>
          </cell>
          <cell r="J1683">
            <v>19.988</v>
          </cell>
          <cell r="K1683">
            <v>0</v>
          </cell>
          <cell r="L1683">
            <v>1</v>
          </cell>
          <cell r="M1683" t="str">
            <v>CE10 LILLE</v>
          </cell>
          <cell r="N1683" t="str">
            <v>A livrer de ADX 241 - CALAIS vers 222 - BOULOGNE SUR MER</v>
          </cell>
          <cell r="O1683" t="str">
            <v>AH0000034774</v>
          </cell>
        </row>
        <row r="1684">
          <cell r="A1684" t="str">
            <v>ARTENAY</v>
          </cell>
          <cell r="B1684" t="str">
            <v>NORD</v>
          </cell>
          <cell r="C1684" t="str">
            <v>241</v>
          </cell>
          <cell r="D1684" t="str">
            <v>222</v>
          </cell>
          <cell r="E1684" t="str">
            <v>BOULOGNE SUR MER</v>
          </cell>
          <cell r="F1684" t="str">
            <v>0FER 0FER 56146 ATELIER REUNIS</v>
          </cell>
          <cell r="G1684">
            <v>43888</v>
          </cell>
          <cell r="H1684">
            <v>1</v>
          </cell>
          <cell r="I1684">
            <v>27</v>
          </cell>
          <cell r="J1684">
            <v>1.7010000000000001</v>
          </cell>
          <cell r="K1684">
            <v>1</v>
          </cell>
          <cell r="L1684">
            <v>0</v>
          </cell>
          <cell r="M1684" t="str">
            <v>CE10 LILLE</v>
          </cell>
          <cell r="N1684" t="str">
            <v>A livrer de ADX 241 - CALAIS vers 222 - BOULOGNE SUR MER</v>
          </cell>
          <cell r="O1684" t="str">
            <v>AH0000035090</v>
          </cell>
        </row>
        <row r="1685">
          <cell r="A1685" t="str">
            <v>ARTENAY</v>
          </cell>
          <cell r="B1685" t="str">
            <v>NORD</v>
          </cell>
          <cell r="C1685" t="str">
            <v>241</v>
          </cell>
          <cell r="D1685" t="str">
            <v>222</v>
          </cell>
          <cell r="E1685" t="str">
            <v>BOULOGNE SUR MER</v>
          </cell>
          <cell r="F1685" t="str">
            <v>0FHP 0FHP ENGIE-S_D6_D_Q</v>
          </cell>
          <cell r="G1685">
            <v>43888</v>
          </cell>
          <cell r="H1685">
            <v>1</v>
          </cell>
          <cell r="I1685">
            <v>26</v>
          </cell>
          <cell r="J1685">
            <v>0.38479999999999998</v>
          </cell>
          <cell r="K1685">
            <v>1</v>
          </cell>
          <cell r="L1685">
            <v>0</v>
          </cell>
          <cell r="M1685" t="str">
            <v>CE10 LILLE</v>
          </cell>
          <cell r="N1685" t="str">
            <v>A livrer de ADX 241 - CALAIS vers 222 - BOULOGNE SUR MER</v>
          </cell>
          <cell r="O1685" t="str">
            <v>AH0000035090</v>
          </cell>
        </row>
        <row r="1686">
          <cell r="A1686" t="str">
            <v>CORBAS</v>
          </cell>
          <cell r="B1686" t="str">
            <v>NORD</v>
          </cell>
          <cell r="C1686" t="str">
            <v>241</v>
          </cell>
          <cell r="D1686" t="str">
            <v>222</v>
          </cell>
          <cell r="E1686" t="str">
            <v>BOULOGNE SUR MER</v>
          </cell>
          <cell r="F1686" t="str">
            <v>0FEC 0FEC S10_SFR_Type2</v>
          </cell>
          <cell r="G1686">
            <v>43887</v>
          </cell>
          <cell r="H1686">
            <v>1</v>
          </cell>
          <cell r="I1686">
            <v>187</v>
          </cell>
          <cell r="J1686">
            <v>1.7203999999999999</v>
          </cell>
          <cell r="K1686">
            <v>1</v>
          </cell>
          <cell r="L1686">
            <v>0</v>
          </cell>
          <cell r="M1686" t="str">
            <v>CE10 LILLE</v>
          </cell>
          <cell r="N1686" t="str">
            <v>A livrer de ADX 241 - CALAIS vers 222 - BOULOGNE SUR MER</v>
          </cell>
          <cell r="O1686" t="str">
            <v>KS0000010210</v>
          </cell>
        </row>
        <row r="1687">
          <cell r="A1687" t="str">
            <v>CORBAS</v>
          </cell>
          <cell r="B1687" t="str">
            <v>NORD</v>
          </cell>
          <cell r="C1687" t="str">
            <v>241</v>
          </cell>
          <cell r="D1687" t="str">
            <v>222</v>
          </cell>
          <cell r="E1687" t="str">
            <v>BOULOGNE SUR MER</v>
          </cell>
          <cell r="F1687" t="str">
            <v>0FGD 0FGD S10_SFR_Type2</v>
          </cell>
          <cell r="G1687">
            <v>43887</v>
          </cell>
          <cell r="H1687">
            <v>1</v>
          </cell>
          <cell r="I1687">
            <v>152</v>
          </cell>
          <cell r="J1687">
            <v>1.4136</v>
          </cell>
          <cell r="K1687">
            <v>1</v>
          </cell>
          <cell r="L1687">
            <v>0</v>
          </cell>
          <cell r="M1687" t="str">
            <v>CE10 LILLE</v>
          </cell>
          <cell r="N1687" t="str">
            <v>A livrer de ADX 241 - CALAIS vers 222 - BOULOGNE SUR MER</v>
          </cell>
          <cell r="O1687" t="str">
            <v>KS0000010210</v>
          </cell>
        </row>
        <row r="1688">
          <cell r="A1688" t="str">
            <v>CORBAS</v>
          </cell>
          <cell r="B1688" t="str">
            <v>NORD</v>
          </cell>
          <cell r="C1688" t="str">
            <v>241</v>
          </cell>
          <cell r="D1688" t="str">
            <v>222</v>
          </cell>
          <cell r="E1688" t="str">
            <v>BOULOGNE SUR MER</v>
          </cell>
          <cell r="F1688" t="str">
            <v>0FK8 0FK8 S10_SFR_Type2</v>
          </cell>
          <cell r="G1688">
            <v>43887</v>
          </cell>
          <cell r="H1688">
            <v>1</v>
          </cell>
          <cell r="I1688">
            <v>88</v>
          </cell>
          <cell r="J1688">
            <v>0.85360000000000003</v>
          </cell>
          <cell r="K1688">
            <v>1</v>
          </cell>
          <cell r="L1688">
            <v>0</v>
          </cell>
          <cell r="M1688" t="str">
            <v>CE10 LILLE</v>
          </cell>
          <cell r="N1688" t="str">
            <v>A livrer de ADX 241 - CALAIS vers 222 - BOULOGNE SUR MER</v>
          </cell>
          <cell r="O1688" t="str">
            <v>KS0000010210</v>
          </cell>
        </row>
        <row r="1689">
          <cell r="A1689" t="str">
            <v>ARTENAY</v>
          </cell>
          <cell r="B1689" t="str">
            <v>NORD</v>
          </cell>
          <cell r="C1689" t="str">
            <v>241</v>
          </cell>
          <cell r="D1689" t="str">
            <v>241</v>
          </cell>
          <cell r="E1689" t="str">
            <v>CALAIS</v>
          </cell>
          <cell r="F1689" t="str">
            <v>0F53 0F53 ALINEA</v>
          </cell>
          <cell r="G1689">
            <v>43887</v>
          </cell>
          <cell r="H1689">
            <v>43</v>
          </cell>
          <cell r="I1689">
            <v>135</v>
          </cell>
          <cell r="J1689">
            <v>41.174999999999997</v>
          </cell>
          <cell r="K1689">
            <v>2</v>
          </cell>
          <cell r="L1689">
            <v>0</v>
          </cell>
          <cell r="M1689" t="str">
            <v>CE10 LILLE</v>
          </cell>
          <cell r="N1689" t="str">
            <v>Aucune - Livraison Directe par CP</v>
          </cell>
          <cell r="O1689" t="str">
            <v>AH0000034356</v>
          </cell>
          <cell r="P1689" t="str">
            <v>AH0000034357</v>
          </cell>
        </row>
        <row r="1690">
          <cell r="A1690" t="str">
            <v>ARTENAY</v>
          </cell>
          <cell r="B1690" t="str">
            <v>NORD</v>
          </cell>
          <cell r="C1690" t="str">
            <v>241</v>
          </cell>
          <cell r="D1690" t="str">
            <v>241</v>
          </cell>
          <cell r="E1690" t="str">
            <v>CALAIS</v>
          </cell>
          <cell r="F1690" t="str">
            <v>0EBF 0EBF 192500 HOME SHOPPING M6 BOUTIQUE FEVRIER 2020</v>
          </cell>
          <cell r="G1690">
            <v>43889</v>
          </cell>
          <cell r="H1690">
            <v>5</v>
          </cell>
          <cell r="I1690">
            <v>161</v>
          </cell>
          <cell r="J1690">
            <v>12.88</v>
          </cell>
          <cell r="K1690">
            <v>0</v>
          </cell>
          <cell r="L1690">
            <v>1</v>
          </cell>
          <cell r="M1690" t="str">
            <v>CE10 LILLE</v>
          </cell>
          <cell r="N1690" t="str">
            <v>Aucune - Livraison Directe par CP</v>
          </cell>
          <cell r="O1690" t="str">
            <v>AH0000034780</v>
          </cell>
        </row>
        <row r="1691">
          <cell r="A1691" t="str">
            <v>ARTENAY</v>
          </cell>
          <cell r="B1691" t="str">
            <v>NORD</v>
          </cell>
          <cell r="C1691" t="str">
            <v>241</v>
          </cell>
          <cell r="D1691" t="str">
            <v>241</v>
          </cell>
          <cell r="E1691" t="str">
            <v>CALAIS</v>
          </cell>
          <cell r="F1691" t="str">
            <v>0F79 0F79 DESBOUIS GRESIL 70132081</v>
          </cell>
          <cell r="G1691">
            <v>43889</v>
          </cell>
          <cell r="H1691">
            <v>7</v>
          </cell>
          <cell r="I1691">
            <v>146</v>
          </cell>
          <cell r="J1691">
            <v>11.096</v>
          </cell>
          <cell r="K1691">
            <v>0</v>
          </cell>
          <cell r="L1691">
            <v>1</v>
          </cell>
          <cell r="M1691" t="str">
            <v>CE10 LILLE</v>
          </cell>
          <cell r="N1691" t="str">
            <v>Aucune - Livraison Directe par CP</v>
          </cell>
          <cell r="O1691" t="str">
            <v>AH0000034780</v>
          </cell>
        </row>
        <row r="1692">
          <cell r="A1692" t="str">
            <v>ARTENAY</v>
          </cell>
          <cell r="B1692" t="str">
            <v>NORD</v>
          </cell>
          <cell r="C1692" t="str">
            <v>241</v>
          </cell>
          <cell r="D1692" t="str">
            <v>241</v>
          </cell>
          <cell r="E1692" t="str">
            <v>CALAIS</v>
          </cell>
          <cell r="F1692" t="str">
            <v>0F7B 0F7B DESBOUIS GRESIL_LOT1_70132091</v>
          </cell>
          <cell r="G1692">
            <v>43889</v>
          </cell>
          <cell r="H1692">
            <v>1</v>
          </cell>
          <cell r="I1692">
            <v>36</v>
          </cell>
          <cell r="J1692">
            <v>2.7360000000000002</v>
          </cell>
          <cell r="K1692">
            <v>0</v>
          </cell>
          <cell r="L1692">
            <v>1</v>
          </cell>
          <cell r="M1692" t="str">
            <v>CE10 LILLE</v>
          </cell>
          <cell r="N1692" t="str">
            <v>Aucune - Livraison Directe par CP</v>
          </cell>
          <cell r="O1692" t="str">
            <v>AH0000034780</v>
          </cell>
        </row>
        <row r="1693">
          <cell r="A1693" t="str">
            <v>ARTENAY</v>
          </cell>
          <cell r="B1693" t="str">
            <v>NORD</v>
          </cell>
          <cell r="C1693" t="str">
            <v>241</v>
          </cell>
          <cell r="D1693" t="str">
            <v>241</v>
          </cell>
          <cell r="E1693" t="str">
            <v>CALAIS</v>
          </cell>
          <cell r="F1693" t="str">
            <v>0F7C 0F7C DESBOUIS GRESIL_LOT2_70132091</v>
          </cell>
          <cell r="G1693">
            <v>43889</v>
          </cell>
          <cell r="H1693">
            <v>3</v>
          </cell>
          <cell r="I1693">
            <v>101</v>
          </cell>
          <cell r="J1693">
            <v>6.7670000000000003</v>
          </cell>
          <cell r="K1693">
            <v>0</v>
          </cell>
          <cell r="L1693">
            <v>1</v>
          </cell>
          <cell r="M1693" t="str">
            <v>CE10 LILLE</v>
          </cell>
          <cell r="N1693" t="str">
            <v>Aucune - Livraison Directe par CP</v>
          </cell>
          <cell r="O1693" t="str">
            <v>AH0000034780</v>
          </cell>
        </row>
        <row r="1694">
          <cell r="A1694" t="str">
            <v>ARTENAY</v>
          </cell>
          <cell r="B1694" t="str">
            <v>NORD</v>
          </cell>
          <cell r="C1694" t="str">
            <v>241</v>
          </cell>
          <cell r="D1694" t="str">
            <v>241</v>
          </cell>
          <cell r="E1694" t="str">
            <v>CALAIS</v>
          </cell>
          <cell r="F1694" t="str">
            <v>0F7D 0F7D DESBOUIS GRESIL 70132107</v>
          </cell>
          <cell r="G1694">
            <v>43889</v>
          </cell>
          <cell r="H1694">
            <v>7</v>
          </cell>
          <cell r="I1694">
            <v>162</v>
          </cell>
          <cell r="J1694">
            <v>12.311999999999999</v>
          </cell>
          <cell r="K1694">
            <v>0</v>
          </cell>
          <cell r="L1694">
            <v>1</v>
          </cell>
          <cell r="M1694" t="str">
            <v>CE10 LILLE</v>
          </cell>
          <cell r="N1694" t="str">
            <v>Aucune - Livraison Directe par CP</v>
          </cell>
          <cell r="O1694" t="str">
            <v>AH0000034780</v>
          </cell>
        </row>
        <row r="1695">
          <cell r="A1695" t="str">
            <v>ARTENAY</v>
          </cell>
          <cell r="B1695" t="str">
            <v>NORD</v>
          </cell>
          <cell r="C1695" t="str">
            <v>241</v>
          </cell>
          <cell r="D1695" t="str">
            <v>241</v>
          </cell>
          <cell r="E1695" t="str">
            <v>CALAIS</v>
          </cell>
          <cell r="F1695" t="str">
            <v>0FER 0FER 56146 ATELIER REUNIS</v>
          </cell>
          <cell r="G1695">
            <v>43888</v>
          </cell>
          <cell r="H1695">
            <v>1</v>
          </cell>
          <cell r="I1695">
            <v>27</v>
          </cell>
          <cell r="J1695">
            <v>1.7010000000000001</v>
          </cell>
          <cell r="K1695">
            <v>1</v>
          </cell>
          <cell r="L1695">
            <v>0</v>
          </cell>
          <cell r="M1695" t="str">
            <v>CE10 LILLE</v>
          </cell>
          <cell r="N1695" t="str">
            <v>Aucune - Livraison Directe par CP</v>
          </cell>
          <cell r="O1695" t="str">
            <v>AH0000035090</v>
          </cell>
        </row>
        <row r="1696">
          <cell r="A1696" t="str">
            <v>ARTENAY</v>
          </cell>
          <cell r="B1696" t="str">
            <v>NORD</v>
          </cell>
          <cell r="C1696" t="str">
            <v>241</v>
          </cell>
          <cell r="D1696" t="str">
            <v>241</v>
          </cell>
          <cell r="E1696" t="str">
            <v>CALAIS</v>
          </cell>
          <cell r="F1696" t="str">
            <v>0FHP 0FHP ENGIE-S_D6_D_Q</v>
          </cell>
          <cell r="G1696">
            <v>43888</v>
          </cell>
          <cell r="H1696">
            <v>1</v>
          </cell>
          <cell r="I1696">
            <v>25</v>
          </cell>
          <cell r="J1696">
            <v>0.37</v>
          </cell>
          <cell r="K1696">
            <v>1</v>
          </cell>
          <cell r="L1696">
            <v>0</v>
          </cell>
          <cell r="M1696" t="str">
            <v>CE10 LILLE</v>
          </cell>
          <cell r="N1696" t="str">
            <v>Aucune - Livraison Directe par CP</v>
          </cell>
          <cell r="O1696" t="str">
            <v>AH0000035090</v>
          </cell>
        </row>
        <row r="1697">
          <cell r="A1697" t="str">
            <v>CORBAS</v>
          </cell>
          <cell r="B1697" t="str">
            <v>NORD</v>
          </cell>
          <cell r="C1697" t="str">
            <v>241</v>
          </cell>
          <cell r="D1697" t="str">
            <v>241</v>
          </cell>
          <cell r="E1697" t="str">
            <v>CALAIS</v>
          </cell>
          <cell r="F1697" t="str">
            <v>0FEC 0FEC S10_SFR_Type2</v>
          </cell>
          <cell r="G1697">
            <v>43887</v>
          </cell>
          <cell r="H1697">
            <v>1</v>
          </cell>
          <cell r="I1697">
            <v>156</v>
          </cell>
          <cell r="J1697">
            <v>1.4352</v>
          </cell>
          <cell r="K1697">
            <v>1</v>
          </cell>
          <cell r="L1697">
            <v>0</v>
          </cell>
          <cell r="M1697" t="str">
            <v>CE10 LILLE</v>
          </cell>
          <cell r="N1697" t="str">
            <v>Aucune - Livraison Directe par CP</v>
          </cell>
          <cell r="O1697" t="str">
            <v>KS0000010210</v>
          </cell>
        </row>
        <row r="1698">
          <cell r="A1698" t="str">
            <v>CORBAS</v>
          </cell>
          <cell r="B1698" t="str">
            <v>NORD</v>
          </cell>
          <cell r="C1698" t="str">
            <v>241</v>
          </cell>
          <cell r="D1698" t="str">
            <v>241</v>
          </cell>
          <cell r="E1698" t="str">
            <v>CALAIS</v>
          </cell>
          <cell r="F1698" t="str">
            <v>0FGD 0FGD S10_SFR_Type2</v>
          </cell>
          <cell r="G1698">
            <v>43887</v>
          </cell>
          <cell r="H1698">
            <v>1</v>
          </cell>
          <cell r="I1698">
            <v>114</v>
          </cell>
          <cell r="J1698">
            <v>1.0602</v>
          </cell>
          <cell r="K1698">
            <v>1</v>
          </cell>
          <cell r="L1698">
            <v>0</v>
          </cell>
          <cell r="M1698" t="str">
            <v>CE10 LILLE</v>
          </cell>
          <cell r="N1698" t="str">
            <v>Aucune - Livraison Directe par CP</v>
          </cell>
          <cell r="O1698" t="str">
            <v>KS0000010210</v>
          </cell>
        </row>
        <row r="1699">
          <cell r="A1699" t="str">
            <v>CORBAS</v>
          </cell>
          <cell r="B1699" t="str">
            <v>NORD</v>
          </cell>
          <cell r="C1699" t="str">
            <v>241</v>
          </cell>
          <cell r="D1699" t="str">
            <v>241</v>
          </cell>
          <cell r="E1699" t="str">
            <v>CALAIS</v>
          </cell>
          <cell r="F1699" t="str">
            <v>0FK8 0FK8 S10_SFR_Type2</v>
          </cell>
          <cell r="G1699">
            <v>43887</v>
          </cell>
          <cell r="H1699">
            <v>1</v>
          </cell>
          <cell r="I1699">
            <v>76</v>
          </cell>
          <cell r="J1699">
            <v>0.73719999999999997</v>
          </cell>
          <cell r="K1699">
            <v>1</v>
          </cell>
          <cell r="L1699">
            <v>0</v>
          </cell>
          <cell r="M1699" t="str">
            <v>CE10 LILLE</v>
          </cell>
          <cell r="N1699" t="str">
            <v>Aucune - Livraison Directe par CP</v>
          </cell>
          <cell r="O1699" t="str">
            <v>KS0000010210</v>
          </cell>
        </row>
        <row r="1700">
          <cell r="A1700" t="str">
            <v>ARTENAY</v>
          </cell>
          <cell r="B1700" t="str">
            <v>NORD</v>
          </cell>
          <cell r="C1700" t="str">
            <v>241</v>
          </cell>
          <cell r="D1700" t="str">
            <v>245</v>
          </cell>
          <cell r="E1700" t="str">
            <v>DUNKERQUE</v>
          </cell>
          <cell r="F1700" t="str">
            <v>0F53 0F53 ALINEA</v>
          </cell>
          <cell r="G1700">
            <v>43887</v>
          </cell>
          <cell r="H1700">
            <v>68</v>
          </cell>
          <cell r="I1700">
            <v>223</v>
          </cell>
          <cell r="J1700">
            <v>68.015000000000001</v>
          </cell>
          <cell r="K1700">
            <v>0</v>
          </cell>
          <cell r="L1700">
            <v>1</v>
          </cell>
          <cell r="M1700" t="str">
            <v>CE10 LILLE</v>
          </cell>
          <cell r="N1700" t="str">
            <v>A livrer de ADX 241 - CALAIS vers 245 - DUNKERQUE</v>
          </cell>
          <cell r="O1700" t="str">
            <v>AH0000034359</v>
          </cell>
        </row>
        <row r="1701">
          <cell r="A1701" t="str">
            <v>ARTENAY</v>
          </cell>
          <cell r="B1701" t="str">
            <v>NORD</v>
          </cell>
          <cell r="C1701" t="str">
            <v>241</v>
          </cell>
          <cell r="D1701" t="str">
            <v>245</v>
          </cell>
          <cell r="E1701" t="str">
            <v>DUNKERQUE</v>
          </cell>
          <cell r="F1701" t="str">
            <v>0EBF 0EBF 192500 HOME SHOPPING M6 BOUTIQUE FEVRIER 2020</v>
          </cell>
          <cell r="G1701">
            <v>43889</v>
          </cell>
          <cell r="H1701">
            <v>9</v>
          </cell>
          <cell r="I1701">
            <v>274</v>
          </cell>
          <cell r="J1701">
            <v>21.92</v>
          </cell>
          <cell r="K1701">
            <v>0</v>
          </cell>
          <cell r="L1701">
            <v>1</v>
          </cell>
          <cell r="M1701" t="str">
            <v>CE10 LILLE</v>
          </cell>
          <cell r="N1701" t="str">
            <v>A livrer de ADX 241 - CALAIS vers 245 - DUNKERQUE</v>
          </cell>
          <cell r="O1701" t="str">
            <v>AH0000034783</v>
          </cell>
        </row>
        <row r="1702">
          <cell r="A1702" t="str">
            <v>ARTENAY</v>
          </cell>
          <cell r="B1702" t="str">
            <v>NORD</v>
          </cell>
          <cell r="C1702" t="str">
            <v>241</v>
          </cell>
          <cell r="D1702" t="str">
            <v>245</v>
          </cell>
          <cell r="E1702" t="str">
            <v>DUNKERQUE</v>
          </cell>
          <cell r="F1702" t="str">
            <v>0F79 0F79 DESBOUIS GRESIL 70132081</v>
          </cell>
          <cell r="G1702">
            <v>43889</v>
          </cell>
          <cell r="H1702">
            <v>14</v>
          </cell>
          <cell r="I1702">
            <v>347</v>
          </cell>
          <cell r="J1702">
            <v>26.372</v>
          </cell>
          <cell r="K1702">
            <v>0</v>
          </cell>
          <cell r="L1702">
            <v>1</v>
          </cell>
          <cell r="M1702" t="str">
            <v>CE10 LILLE</v>
          </cell>
          <cell r="N1702" t="str">
            <v>A livrer de ADX 241 - CALAIS vers 245 - DUNKERQUE</v>
          </cell>
          <cell r="O1702" t="str">
            <v>AH0000034783</v>
          </cell>
        </row>
        <row r="1703">
          <cell r="A1703" t="str">
            <v>ARTENAY</v>
          </cell>
          <cell r="B1703" t="str">
            <v>NORD</v>
          </cell>
          <cell r="C1703" t="str">
            <v>241</v>
          </cell>
          <cell r="D1703" t="str">
            <v>245</v>
          </cell>
          <cell r="E1703" t="str">
            <v>DUNKERQUE</v>
          </cell>
          <cell r="F1703" t="str">
            <v>0F7B 0F7B DESBOUIS GRESIL_LOT1_70132091</v>
          </cell>
          <cell r="G1703">
            <v>43889</v>
          </cell>
          <cell r="H1703">
            <v>4</v>
          </cell>
          <cell r="I1703">
            <v>121</v>
          </cell>
          <cell r="J1703">
            <v>9.1959999999999997</v>
          </cell>
          <cell r="K1703">
            <v>0</v>
          </cell>
          <cell r="L1703">
            <v>1</v>
          </cell>
          <cell r="M1703" t="str">
            <v>CE10 LILLE</v>
          </cell>
          <cell r="N1703" t="str">
            <v>A livrer de ADX 241 - CALAIS vers 245 - DUNKERQUE</v>
          </cell>
          <cell r="O1703" t="str">
            <v>AH0000034783</v>
          </cell>
        </row>
        <row r="1704">
          <cell r="A1704" t="str">
            <v>ARTENAY</v>
          </cell>
          <cell r="B1704" t="str">
            <v>NORD</v>
          </cell>
          <cell r="C1704" t="str">
            <v>241</v>
          </cell>
          <cell r="D1704" t="str">
            <v>245</v>
          </cell>
          <cell r="E1704" t="str">
            <v>DUNKERQUE</v>
          </cell>
          <cell r="F1704" t="str">
            <v>0F7C 0F7C DESBOUIS GRESIL_LOT2_70132091</v>
          </cell>
          <cell r="G1704">
            <v>43889</v>
          </cell>
          <cell r="H1704">
            <v>17</v>
          </cell>
          <cell r="I1704">
            <v>363</v>
          </cell>
          <cell r="J1704">
            <v>24.321000000000002</v>
          </cell>
          <cell r="K1704">
            <v>0</v>
          </cell>
          <cell r="L1704">
            <v>1</v>
          </cell>
          <cell r="M1704" t="str">
            <v>CE10 LILLE</v>
          </cell>
          <cell r="N1704" t="str">
            <v>A livrer de ADX 241 - CALAIS vers 245 - DUNKERQUE</v>
          </cell>
          <cell r="O1704" t="str">
            <v>AH0000034783</v>
          </cell>
        </row>
        <row r="1705">
          <cell r="A1705" t="str">
            <v>ARTENAY</v>
          </cell>
          <cell r="B1705" t="str">
            <v>NORD</v>
          </cell>
          <cell r="C1705" t="str">
            <v>241</v>
          </cell>
          <cell r="D1705" t="str">
            <v>245</v>
          </cell>
          <cell r="E1705" t="str">
            <v>DUNKERQUE</v>
          </cell>
          <cell r="F1705" t="str">
            <v>0F7D 0F7D DESBOUIS GRESIL 70132107</v>
          </cell>
          <cell r="G1705">
            <v>43889</v>
          </cell>
          <cell r="H1705">
            <v>24</v>
          </cell>
          <cell r="I1705">
            <v>451</v>
          </cell>
          <cell r="J1705">
            <v>34.276000000000003</v>
          </cell>
          <cell r="K1705">
            <v>0</v>
          </cell>
          <cell r="L1705">
            <v>1</v>
          </cell>
          <cell r="M1705" t="str">
            <v>CE10 LILLE</v>
          </cell>
          <cell r="N1705" t="str">
            <v>A livrer de ADX 241 - CALAIS vers 245 - DUNKERQUE</v>
          </cell>
          <cell r="O1705" t="str">
            <v>AH0000034783</v>
          </cell>
        </row>
        <row r="1706">
          <cell r="A1706" t="str">
            <v>ARTENAY</v>
          </cell>
          <cell r="B1706" t="str">
            <v>NORD</v>
          </cell>
          <cell r="C1706" t="str">
            <v>241</v>
          </cell>
          <cell r="D1706" t="str">
            <v>245</v>
          </cell>
          <cell r="E1706" t="str">
            <v>DUNKERQUE</v>
          </cell>
          <cell r="F1706" t="str">
            <v>0FER 0FER 56146 ATELIER REUNIS</v>
          </cell>
          <cell r="G1706">
            <v>43888</v>
          </cell>
          <cell r="H1706">
            <v>2</v>
          </cell>
          <cell r="I1706">
            <v>46</v>
          </cell>
          <cell r="J1706">
            <v>2.8980000000000001</v>
          </cell>
          <cell r="K1706">
            <v>1</v>
          </cell>
          <cell r="L1706">
            <v>0</v>
          </cell>
          <cell r="M1706" t="str">
            <v>CE10 LILLE</v>
          </cell>
          <cell r="N1706" t="str">
            <v>A livrer de ADX 241 - CALAIS vers 245 - DUNKERQUE</v>
          </cell>
          <cell r="O1706" t="str">
            <v>AH0000035090</v>
          </cell>
        </row>
        <row r="1707">
          <cell r="A1707" t="str">
            <v>ARTENAY</v>
          </cell>
          <cell r="B1707" t="str">
            <v>NORD</v>
          </cell>
          <cell r="C1707" t="str">
            <v>241</v>
          </cell>
          <cell r="D1707" t="str">
            <v>245</v>
          </cell>
          <cell r="E1707" t="str">
            <v>DUNKERQUE</v>
          </cell>
          <cell r="F1707" t="str">
            <v>0FHP 0FHP ENGIE-S_D6_D_Q</v>
          </cell>
          <cell r="G1707">
            <v>43888</v>
          </cell>
          <cell r="H1707">
            <v>1</v>
          </cell>
          <cell r="I1707">
            <v>50</v>
          </cell>
          <cell r="J1707">
            <v>0.74</v>
          </cell>
          <cell r="K1707">
            <v>1</v>
          </cell>
          <cell r="L1707">
            <v>0</v>
          </cell>
          <cell r="M1707" t="str">
            <v>CE10 LILLE</v>
          </cell>
          <cell r="N1707" t="str">
            <v>A livrer de ADX 241 - CALAIS vers 245 - DUNKERQUE</v>
          </cell>
          <cell r="O1707" t="str">
            <v>AH0000035090</v>
          </cell>
        </row>
        <row r="1708">
          <cell r="A1708" t="str">
            <v>CORBAS</v>
          </cell>
          <cell r="B1708" t="str">
            <v>NORD</v>
          </cell>
          <cell r="C1708" t="str">
            <v>241</v>
          </cell>
          <cell r="D1708" t="str">
            <v>245</v>
          </cell>
          <cell r="E1708" t="str">
            <v>DUNKERQUE</v>
          </cell>
          <cell r="F1708" t="str">
            <v>0FEC 0FEC S10_SFR_Type2</v>
          </cell>
          <cell r="G1708">
            <v>43887</v>
          </cell>
          <cell r="H1708">
            <v>1</v>
          </cell>
          <cell r="I1708">
            <v>252</v>
          </cell>
          <cell r="J1708">
            <v>2.3184</v>
          </cell>
          <cell r="K1708">
            <v>1</v>
          </cell>
          <cell r="L1708">
            <v>0</v>
          </cell>
          <cell r="M1708" t="str">
            <v>CE10 LILLE</v>
          </cell>
          <cell r="N1708" t="str">
            <v>A livrer de ADX 241 - CALAIS vers 245 - DUNKERQUE</v>
          </cell>
          <cell r="O1708" t="str">
            <v>KS0000010210</v>
          </cell>
        </row>
        <row r="1709">
          <cell r="A1709" t="str">
            <v>CORBAS</v>
          </cell>
          <cell r="B1709" t="str">
            <v>NORD</v>
          </cell>
          <cell r="C1709" t="str">
            <v>241</v>
          </cell>
          <cell r="D1709" t="str">
            <v>245</v>
          </cell>
          <cell r="E1709" t="str">
            <v>DUNKERQUE</v>
          </cell>
          <cell r="F1709" t="str">
            <v>0FGD 0FGD S10_SFR_Type2</v>
          </cell>
          <cell r="G1709">
            <v>43887</v>
          </cell>
          <cell r="H1709">
            <v>1</v>
          </cell>
          <cell r="I1709">
            <v>259</v>
          </cell>
          <cell r="J1709">
            <v>2.4087000000000001</v>
          </cell>
          <cell r="K1709">
            <v>1</v>
          </cell>
          <cell r="L1709">
            <v>0</v>
          </cell>
          <cell r="M1709" t="str">
            <v>CE10 LILLE</v>
          </cell>
          <cell r="N1709" t="str">
            <v>A livrer de ADX 241 - CALAIS vers 245 - DUNKERQUE</v>
          </cell>
          <cell r="O1709" t="str">
            <v>KS0000010210</v>
          </cell>
        </row>
        <row r="1710">
          <cell r="A1710" t="str">
            <v>CORBAS</v>
          </cell>
          <cell r="B1710" t="str">
            <v>NORD</v>
          </cell>
          <cell r="C1710" t="str">
            <v>241</v>
          </cell>
          <cell r="D1710" t="str">
            <v>245</v>
          </cell>
          <cell r="E1710" t="str">
            <v>DUNKERQUE</v>
          </cell>
          <cell r="F1710" t="str">
            <v>0FK8 0FK8 S10_SFR_Type2</v>
          </cell>
          <cell r="G1710">
            <v>43887</v>
          </cell>
          <cell r="H1710">
            <v>1</v>
          </cell>
          <cell r="I1710">
            <v>174</v>
          </cell>
          <cell r="J1710">
            <v>1.6878</v>
          </cell>
          <cell r="K1710">
            <v>1</v>
          </cell>
          <cell r="L1710">
            <v>0</v>
          </cell>
          <cell r="M1710" t="str">
            <v>CE10 LILLE</v>
          </cell>
          <cell r="N1710" t="str">
            <v>A livrer de ADX 241 - CALAIS vers 245 - DUNKERQUE</v>
          </cell>
          <cell r="O1710" t="str">
            <v>KS0000010210</v>
          </cell>
        </row>
        <row r="1711">
          <cell r="A1711" t="str">
            <v>ARTENAY</v>
          </cell>
          <cell r="B1711" t="str">
            <v>NORD</v>
          </cell>
          <cell r="C1711" t="str">
            <v>247</v>
          </cell>
          <cell r="D1711" t="str">
            <v>235</v>
          </cell>
          <cell r="E1711" t="str">
            <v>ROUBAIX</v>
          </cell>
          <cell r="F1711" t="str">
            <v>0F53 0F53 ALINEA</v>
          </cell>
          <cell r="G1711">
            <v>43887</v>
          </cell>
          <cell r="H1711">
            <v>147</v>
          </cell>
          <cell r="I1711">
            <v>601</v>
          </cell>
          <cell r="J1711">
            <v>183.30500000000001</v>
          </cell>
          <cell r="K1711">
            <v>0</v>
          </cell>
          <cell r="L1711">
            <v>1</v>
          </cell>
          <cell r="M1711" t="str">
            <v>CE10 LILLE</v>
          </cell>
          <cell r="N1711" t="str">
            <v>A enlever à CE10 LILLE vers 247 - VILLENEUVE D'ASCQ</v>
          </cell>
          <cell r="O1711" t="str">
            <v>AH0000034353</v>
          </cell>
        </row>
        <row r="1712">
          <cell r="A1712" t="str">
            <v>ARTENAY</v>
          </cell>
          <cell r="B1712" t="str">
            <v>NORD</v>
          </cell>
          <cell r="C1712" t="str">
            <v>247</v>
          </cell>
          <cell r="D1712" t="str">
            <v>235</v>
          </cell>
          <cell r="E1712" t="str">
            <v>ROUBAIX</v>
          </cell>
          <cell r="F1712" t="str">
            <v>0EBF 0EBF 192500 HOME SHOPPING M6 BOUTIQUE FEVRIER 2020</v>
          </cell>
          <cell r="G1712">
            <v>43889</v>
          </cell>
          <cell r="H1712">
            <v>9</v>
          </cell>
          <cell r="I1712">
            <v>265</v>
          </cell>
          <cell r="J1712">
            <v>21.2</v>
          </cell>
          <cell r="K1712">
            <v>0</v>
          </cell>
          <cell r="L1712">
            <v>1</v>
          </cell>
          <cell r="M1712" t="str">
            <v>CE10 LILLE</v>
          </cell>
          <cell r="N1712" t="str">
            <v>A enlever à CE10 LILLE vers 247 - VILLENEUVE D'ASCQ</v>
          </cell>
          <cell r="O1712" t="str">
            <v>AH0000034776</v>
          </cell>
        </row>
        <row r="1713">
          <cell r="A1713" t="str">
            <v>ARTENAY</v>
          </cell>
          <cell r="B1713" t="str">
            <v>NORD</v>
          </cell>
          <cell r="C1713" t="str">
            <v>247</v>
          </cell>
          <cell r="D1713" t="str">
            <v>235</v>
          </cell>
          <cell r="E1713" t="str">
            <v>ROUBAIX</v>
          </cell>
          <cell r="F1713" t="str">
            <v>0F79 0F79 DESBOUIS GRESIL 70132081</v>
          </cell>
          <cell r="G1713">
            <v>43889</v>
          </cell>
          <cell r="H1713">
            <v>16</v>
          </cell>
          <cell r="I1713">
            <v>391</v>
          </cell>
          <cell r="J1713">
            <v>29.716000000000001</v>
          </cell>
          <cell r="K1713">
            <v>0</v>
          </cell>
          <cell r="L1713">
            <v>1</v>
          </cell>
          <cell r="M1713" t="str">
            <v>CE10 LILLE</v>
          </cell>
          <cell r="N1713" t="str">
            <v>A enlever à CE10 LILLE vers 247 - VILLENEUVE D'ASCQ</v>
          </cell>
          <cell r="O1713" t="str">
            <v>AH0000034776</v>
          </cell>
        </row>
        <row r="1714">
          <cell r="A1714" t="str">
            <v>ARTENAY</v>
          </cell>
          <cell r="B1714" t="str">
            <v>NORD</v>
          </cell>
          <cell r="C1714" t="str">
            <v>247</v>
          </cell>
          <cell r="D1714" t="str">
            <v>235</v>
          </cell>
          <cell r="E1714" t="str">
            <v>ROUBAIX</v>
          </cell>
          <cell r="F1714" t="str">
            <v>0F7B 0F7B DESBOUIS GRESIL_LOT1_70132091</v>
          </cell>
          <cell r="G1714">
            <v>43889</v>
          </cell>
          <cell r="H1714">
            <v>3</v>
          </cell>
          <cell r="I1714">
            <v>108</v>
          </cell>
          <cell r="J1714">
            <v>8.2080000000000002</v>
          </cell>
          <cell r="K1714">
            <v>0</v>
          </cell>
          <cell r="L1714">
            <v>1</v>
          </cell>
          <cell r="M1714" t="str">
            <v>CE10 LILLE</v>
          </cell>
          <cell r="N1714" t="str">
            <v>A enlever à CE10 LILLE vers 247 - VILLENEUVE D'ASCQ</v>
          </cell>
          <cell r="O1714" t="str">
            <v>AH0000034776</v>
          </cell>
        </row>
        <row r="1715">
          <cell r="A1715" t="str">
            <v>ARTENAY</v>
          </cell>
          <cell r="B1715" t="str">
            <v>NORD</v>
          </cell>
          <cell r="C1715" t="str">
            <v>247</v>
          </cell>
          <cell r="D1715" t="str">
            <v>235</v>
          </cell>
          <cell r="E1715" t="str">
            <v>ROUBAIX</v>
          </cell>
          <cell r="F1715" t="str">
            <v>0F7C 0F7C DESBOUIS GRESIL_LOT2_70132091</v>
          </cell>
          <cell r="G1715">
            <v>43889</v>
          </cell>
          <cell r="H1715">
            <v>11</v>
          </cell>
          <cell r="I1715">
            <v>328</v>
          </cell>
          <cell r="J1715">
            <v>21.975999999999999</v>
          </cell>
          <cell r="K1715">
            <v>0</v>
          </cell>
          <cell r="L1715">
            <v>1</v>
          </cell>
          <cell r="M1715" t="str">
            <v>CE10 LILLE</v>
          </cell>
          <cell r="N1715" t="str">
            <v>A enlever à CE10 LILLE vers 247 - VILLENEUVE D'ASCQ</v>
          </cell>
          <cell r="O1715" t="str">
            <v>AH0000034776</v>
          </cell>
        </row>
        <row r="1716">
          <cell r="A1716" t="str">
            <v>ARTENAY</v>
          </cell>
          <cell r="B1716" t="str">
            <v>NORD</v>
          </cell>
          <cell r="C1716" t="str">
            <v>247</v>
          </cell>
          <cell r="D1716" t="str">
            <v>235</v>
          </cell>
          <cell r="E1716" t="str">
            <v>ROUBAIX</v>
          </cell>
          <cell r="F1716" t="str">
            <v>0F7D 0F7D DESBOUIS GRESIL 70132107</v>
          </cell>
          <cell r="G1716">
            <v>43889</v>
          </cell>
          <cell r="H1716">
            <v>19</v>
          </cell>
          <cell r="I1716">
            <v>436</v>
          </cell>
          <cell r="J1716">
            <v>33.136000000000003</v>
          </cell>
          <cell r="K1716">
            <v>0</v>
          </cell>
          <cell r="L1716">
            <v>1</v>
          </cell>
          <cell r="M1716" t="str">
            <v>CE10 LILLE</v>
          </cell>
          <cell r="N1716" t="str">
            <v>A enlever à CE10 LILLE vers 247 - VILLENEUVE D'ASCQ</v>
          </cell>
          <cell r="O1716" t="str">
            <v>AH0000034776</v>
          </cell>
        </row>
        <row r="1717">
          <cell r="A1717" t="str">
            <v>ARTENAY</v>
          </cell>
          <cell r="B1717" t="str">
            <v>NORD</v>
          </cell>
          <cell r="C1717" t="str">
            <v>247</v>
          </cell>
          <cell r="D1717" t="str">
            <v>235</v>
          </cell>
          <cell r="E1717" t="str">
            <v>ROUBAIX</v>
          </cell>
          <cell r="F1717" t="str">
            <v>0FER 0FER 56146 ATELIER REUNIS</v>
          </cell>
          <cell r="G1717">
            <v>43888</v>
          </cell>
          <cell r="H1717">
            <v>5</v>
          </cell>
          <cell r="I1717">
            <v>203</v>
          </cell>
          <cell r="J1717">
            <v>12.789</v>
          </cell>
          <cell r="K1717">
            <v>2</v>
          </cell>
          <cell r="L1717">
            <v>0</v>
          </cell>
          <cell r="M1717" t="str">
            <v>CE10 LILLE</v>
          </cell>
          <cell r="N1717" t="str">
            <v>A enlever à CE10 LILLE vers 247 - VILLENEUVE D'ASCQ</v>
          </cell>
          <cell r="O1717" t="str">
            <v>AH0000035092</v>
          </cell>
          <cell r="P1717" t="str">
            <v>AH0000035093</v>
          </cell>
        </row>
        <row r="1718">
          <cell r="A1718" t="str">
            <v>ARTENAY</v>
          </cell>
          <cell r="B1718" t="str">
            <v>NORD</v>
          </cell>
          <cell r="C1718" t="str">
            <v>247</v>
          </cell>
          <cell r="D1718" t="str">
            <v>235</v>
          </cell>
          <cell r="E1718" t="str">
            <v>ROUBAIX</v>
          </cell>
          <cell r="F1718" t="str">
            <v>0FHP 0FHP ENGIE-S_D6_D_Q</v>
          </cell>
          <cell r="G1718">
            <v>43888</v>
          </cell>
          <cell r="H1718">
            <v>1</v>
          </cell>
          <cell r="I1718">
            <v>59</v>
          </cell>
          <cell r="J1718">
            <v>0.87319999999999998</v>
          </cell>
          <cell r="K1718">
            <v>2</v>
          </cell>
          <cell r="L1718">
            <v>0</v>
          </cell>
          <cell r="M1718" t="str">
            <v>CE10 LILLE</v>
          </cell>
          <cell r="N1718" t="str">
            <v>A enlever à CE10 LILLE vers 247 - VILLENEUVE D'ASCQ</v>
          </cell>
          <cell r="O1718" t="str">
            <v>AH0000035092</v>
          </cell>
          <cell r="P1718" t="str">
            <v>AH0000035093</v>
          </cell>
        </row>
        <row r="1719">
          <cell r="A1719" t="str">
            <v>CORBAS</v>
          </cell>
          <cell r="B1719" t="str">
            <v>NORD</v>
          </cell>
          <cell r="C1719" t="str">
            <v>247</v>
          </cell>
          <cell r="D1719" t="str">
            <v>235</v>
          </cell>
          <cell r="E1719" t="str">
            <v>ROUBAIX</v>
          </cell>
          <cell r="F1719" t="str">
            <v>0FEC 0FEC S10_SFR_Type2</v>
          </cell>
          <cell r="G1719">
            <v>43887</v>
          </cell>
          <cell r="H1719">
            <v>2</v>
          </cell>
          <cell r="I1719">
            <v>340</v>
          </cell>
          <cell r="J1719">
            <v>3.1280000000000001</v>
          </cell>
          <cell r="K1719">
            <v>2</v>
          </cell>
          <cell r="L1719">
            <v>0</v>
          </cell>
          <cell r="M1719" t="str">
            <v>CE10 LILLE</v>
          </cell>
          <cell r="N1719" t="str">
            <v>A enlever à CE10 LILLE vers 247 - VILLENEUVE D'ASCQ</v>
          </cell>
          <cell r="O1719" t="str">
            <v>KS0000010217</v>
          </cell>
          <cell r="P1719" t="str">
            <v>KS0000010218</v>
          </cell>
        </row>
        <row r="1720">
          <cell r="A1720" t="str">
            <v>CORBAS</v>
          </cell>
          <cell r="B1720" t="str">
            <v>NORD</v>
          </cell>
          <cell r="C1720" t="str">
            <v>247</v>
          </cell>
          <cell r="D1720" t="str">
            <v>235</v>
          </cell>
          <cell r="E1720" t="str">
            <v>ROUBAIX</v>
          </cell>
          <cell r="F1720" t="str">
            <v>0FGD 0FGD S10_SFR_Type2</v>
          </cell>
          <cell r="G1720">
            <v>43887</v>
          </cell>
          <cell r="H1720">
            <v>2</v>
          </cell>
          <cell r="I1720">
            <v>348</v>
          </cell>
          <cell r="J1720">
            <v>3.2364000000000002</v>
          </cell>
          <cell r="K1720">
            <v>2</v>
          </cell>
          <cell r="L1720">
            <v>0</v>
          </cell>
          <cell r="M1720" t="str">
            <v>CE10 LILLE</v>
          </cell>
          <cell r="N1720" t="str">
            <v>A enlever à CE10 LILLE vers 247 - VILLENEUVE D'ASCQ</v>
          </cell>
          <cell r="O1720" t="str">
            <v>KS0000010217</v>
          </cell>
          <cell r="P1720" t="str">
            <v>KS0000010218</v>
          </cell>
        </row>
        <row r="1721">
          <cell r="A1721" t="str">
            <v>CORBAS</v>
          </cell>
          <cell r="B1721" t="str">
            <v>NORD</v>
          </cell>
          <cell r="C1721" t="str">
            <v>247</v>
          </cell>
          <cell r="D1721" t="str">
            <v>235</v>
          </cell>
          <cell r="E1721" t="str">
            <v>ROUBAIX</v>
          </cell>
          <cell r="F1721" t="str">
            <v>0FK8 0FK8 S10_SFR_Type2</v>
          </cell>
          <cell r="G1721">
            <v>43887</v>
          </cell>
          <cell r="H1721">
            <v>1</v>
          </cell>
          <cell r="I1721">
            <v>244</v>
          </cell>
          <cell r="J1721">
            <v>2.3668</v>
          </cell>
          <cell r="K1721">
            <v>2</v>
          </cell>
          <cell r="L1721">
            <v>0</v>
          </cell>
          <cell r="M1721" t="str">
            <v>CE10 LILLE</v>
          </cell>
          <cell r="N1721" t="str">
            <v>A enlever à CE10 LILLE vers 247 - VILLENEUVE D'ASCQ</v>
          </cell>
          <cell r="O1721" t="str">
            <v>KS0000010217</v>
          </cell>
          <cell r="P1721" t="str">
            <v>KS0000010218</v>
          </cell>
        </row>
        <row r="1722">
          <cell r="A1722" t="str">
            <v>ARTENAY</v>
          </cell>
          <cell r="B1722" t="str">
            <v>NORD</v>
          </cell>
          <cell r="C1722" t="str">
            <v>247</v>
          </cell>
          <cell r="D1722" t="str">
            <v>247</v>
          </cell>
          <cell r="E1722" t="str">
            <v>VILLENEUVE D'ASCQ</v>
          </cell>
          <cell r="F1722" t="str">
            <v>0F53 0F53 ALINEA</v>
          </cell>
          <cell r="G1722">
            <v>43887</v>
          </cell>
          <cell r="H1722">
            <v>234</v>
          </cell>
          <cell r="I1722">
            <v>1229</v>
          </cell>
          <cell r="J1722">
            <v>374.84500000000003</v>
          </cell>
          <cell r="K1722">
            <v>0</v>
          </cell>
          <cell r="L1722">
            <v>1</v>
          </cell>
          <cell r="M1722" t="str">
            <v>CE10 LILLE</v>
          </cell>
          <cell r="N1722" t="str">
            <v>A enlever à CE10 LILLE vers 247 - VILLENEUVE D'ASCQ</v>
          </cell>
          <cell r="O1722" t="str">
            <v>AH0000034360</v>
          </cell>
        </row>
        <row r="1723">
          <cell r="A1723" t="str">
            <v>ARTENAY</v>
          </cell>
          <cell r="B1723" t="str">
            <v>NORD</v>
          </cell>
          <cell r="C1723" t="str">
            <v>247</v>
          </cell>
          <cell r="D1723" t="str">
            <v>247</v>
          </cell>
          <cell r="E1723" t="str">
            <v>VILLENEUVE D'ASCQ</v>
          </cell>
          <cell r="F1723" t="str">
            <v>0EBF 0EBF 192500 HOME SHOPPING M6 BOUTIQUE FEVRIER 2020</v>
          </cell>
          <cell r="G1723">
            <v>43889</v>
          </cell>
          <cell r="H1723">
            <v>9</v>
          </cell>
          <cell r="I1723">
            <v>286</v>
          </cell>
          <cell r="J1723">
            <v>22.88</v>
          </cell>
          <cell r="K1723">
            <v>0</v>
          </cell>
          <cell r="L1723">
            <v>1</v>
          </cell>
          <cell r="M1723" t="str">
            <v>CE10 LILLE</v>
          </cell>
          <cell r="N1723" t="str">
            <v>A enlever à CE10 LILLE vers 247 - VILLENEUVE D'ASCQ</v>
          </cell>
          <cell r="O1723" t="str">
            <v>AH0000034784</v>
          </cell>
        </row>
        <row r="1724">
          <cell r="A1724" t="str">
            <v>ARTENAY</v>
          </cell>
          <cell r="B1724" t="str">
            <v>NORD</v>
          </cell>
          <cell r="C1724" t="str">
            <v>247</v>
          </cell>
          <cell r="D1724" t="str">
            <v>247</v>
          </cell>
          <cell r="E1724" t="str">
            <v>VILLENEUVE D'ASCQ</v>
          </cell>
          <cell r="F1724" t="str">
            <v>0F79 0F79 DESBOUIS GRESIL 70132081</v>
          </cell>
          <cell r="G1724">
            <v>43889</v>
          </cell>
          <cell r="H1724">
            <v>24</v>
          </cell>
          <cell r="I1724">
            <v>578</v>
          </cell>
          <cell r="J1724">
            <v>43.927999999999997</v>
          </cell>
          <cell r="K1724">
            <v>0</v>
          </cell>
          <cell r="L1724">
            <v>1</v>
          </cell>
          <cell r="M1724" t="str">
            <v>CE10 LILLE</v>
          </cell>
          <cell r="N1724" t="str">
            <v>A enlever à CE10 LILLE vers 247 - VILLENEUVE D'ASCQ</v>
          </cell>
          <cell r="O1724" t="str">
            <v>AH0000034784</v>
          </cell>
        </row>
        <row r="1725">
          <cell r="A1725" t="str">
            <v>ARTENAY</v>
          </cell>
          <cell r="B1725" t="str">
            <v>NORD</v>
          </cell>
          <cell r="C1725" t="str">
            <v>247</v>
          </cell>
          <cell r="D1725" t="str">
            <v>247</v>
          </cell>
          <cell r="E1725" t="str">
            <v>VILLENEUVE D'ASCQ</v>
          </cell>
          <cell r="F1725" t="str">
            <v>0F7B 0F7B DESBOUIS GRESIL_LOT1_70132091</v>
          </cell>
          <cell r="G1725">
            <v>43889</v>
          </cell>
          <cell r="H1725">
            <v>4</v>
          </cell>
          <cell r="I1725">
            <v>133</v>
          </cell>
          <cell r="J1725">
            <v>10.108000000000001</v>
          </cell>
          <cell r="K1725">
            <v>0</v>
          </cell>
          <cell r="L1725">
            <v>1</v>
          </cell>
          <cell r="M1725" t="str">
            <v>CE10 LILLE</v>
          </cell>
          <cell r="N1725" t="str">
            <v>A enlever à CE10 LILLE vers 247 - VILLENEUVE D'ASCQ</v>
          </cell>
          <cell r="O1725" t="str">
            <v>AH0000034784</v>
          </cell>
        </row>
        <row r="1726">
          <cell r="A1726" t="str">
            <v>ARTENAY</v>
          </cell>
          <cell r="B1726" t="str">
            <v>NORD</v>
          </cell>
          <cell r="C1726" t="str">
            <v>247</v>
          </cell>
          <cell r="D1726" t="str">
            <v>247</v>
          </cell>
          <cell r="E1726" t="str">
            <v>VILLENEUVE D'ASCQ</v>
          </cell>
          <cell r="F1726" t="str">
            <v>0F7C 0F7C DESBOUIS GRESIL_LOT2_70132091</v>
          </cell>
          <cell r="G1726">
            <v>43889</v>
          </cell>
          <cell r="H1726">
            <v>11</v>
          </cell>
          <cell r="I1726">
            <v>397</v>
          </cell>
          <cell r="J1726">
            <v>26.599</v>
          </cell>
          <cell r="K1726">
            <v>0</v>
          </cell>
          <cell r="L1726">
            <v>1</v>
          </cell>
          <cell r="M1726" t="str">
            <v>CE10 LILLE</v>
          </cell>
          <cell r="N1726" t="str">
            <v>A enlever à CE10 LILLE vers 247 - VILLENEUVE D'ASCQ</v>
          </cell>
          <cell r="O1726" t="str">
            <v>AH0000034784</v>
          </cell>
        </row>
        <row r="1727">
          <cell r="A1727" t="str">
            <v>ARTENAY</v>
          </cell>
          <cell r="B1727" t="str">
            <v>NORD</v>
          </cell>
          <cell r="C1727" t="str">
            <v>247</v>
          </cell>
          <cell r="D1727" t="str">
            <v>247</v>
          </cell>
          <cell r="E1727" t="str">
            <v>VILLENEUVE D'ASCQ</v>
          </cell>
          <cell r="F1727" t="str">
            <v>0F7D 0F7D DESBOUIS GRESIL 70132107</v>
          </cell>
          <cell r="G1727">
            <v>43889</v>
          </cell>
          <cell r="H1727">
            <v>16</v>
          </cell>
          <cell r="I1727">
            <v>445</v>
          </cell>
          <cell r="J1727">
            <v>33.82</v>
          </cell>
          <cell r="K1727">
            <v>0</v>
          </cell>
          <cell r="L1727">
            <v>1</v>
          </cell>
          <cell r="M1727" t="str">
            <v>CE10 LILLE</v>
          </cell>
          <cell r="N1727" t="str">
            <v>A enlever à CE10 LILLE vers 247 - VILLENEUVE D'ASCQ</v>
          </cell>
          <cell r="O1727" t="str">
            <v>AH0000034784</v>
          </cell>
        </row>
        <row r="1728">
          <cell r="A1728" t="str">
            <v>ARTENAY</v>
          </cell>
          <cell r="B1728" t="str">
            <v>NORD</v>
          </cell>
          <cell r="C1728" t="str">
            <v>247</v>
          </cell>
          <cell r="D1728" t="str">
            <v>247</v>
          </cell>
          <cell r="E1728" t="str">
            <v>VILLENEUVE D'ASCQ</v>
          </cell>
          <cell r="F1728" t="str">
            <v>0FER 0FER 56146 ATELIER REUNIS</v>
          </cell>
          <cell r="G1728">
            <v>43888</v>
          </cell>
          <cell r="H1728">
            <v>9</v>
          </cell>
          <cell r="I1728">
            <v>332</v>
          </cell>
          <cell r="J1728">
            <v>20.916</v>
          </cell>
          <cell r="K1728">
            <v>2</v>
          </cell>
          <cell r="L1728">
            <v>0</v>
          </cell>
          <cell r="M1728" t="str">
            <v>CE10 LILLE</v>
          </cell>
          <cell r="N1728" t="str">
            <v>A enlever à CE10 LILLE vers 247 - VILLENEUVE D'ASCQ</v>
          </cell>
          <cell r="O1728" t="str">
            <v>AH0000035092</v>
          </cell>
          <cell r="P1728" t="str">
            <v>AH0000035093</v>
          </cell>
        </row>
        <row r="1729">
          <cell r="A1729" t="str">
            <v>ARTENAY</v>
          </cell>
          <cell r="B1729" t="str">
            <v>NORD</v>
          </cell>
          <cell r="C1729" t="str">
            <v>247</v>
          </cell>
          <cell r="D1729" t="str">
            <v>247</v>
          </cell>
          <cell r="E1729" t="str">
            <v>VILLENEUVE D'ASCQ</v>
          </cell>
          <cell r="F1729" t="str">
            <v>0FHP 0FHP ENGIE-S_D6_D_Q</v>
          </cell>
          <cell r="G1729">
            <v>43888</v>
          </cell>
          <cell r="H1729">
            <v>1</v>
          </cell>
          <cell r="I1729">
            <v>24</v>
          </cell>
          <cell r="J1729">
            <v>0.35520000000000002</v>
          </cell>
          <cell r="K1729">
            <v>2</v>
          </cell>
          <cell r="L1729">
            <v>0</v>
          </cell>
          <cell r="M1729" t="str">
            <v>CE10 LILLE</v>
          </cell>
          <cell r="N1729" t="str">
            <v>A enlever à CE10 LILLE vers 247 - VILLENEUVE D'ASCQ</v>
          </cell>
          <cell r="O1729" t="str">
            <v>AH0000035092</v>
          </cell>
          <cell r="P1729" t="str">
            <v>AH0000035093</v>
          </cell>
        </row>
        <row r="1730">
          <cell r="A1730" t="str">
            <v>CORBAS</v>
          </cell>
          <cell r="B1730" t="str">
            <v>NORD</v>
          </cell>
          <cell r="C1730" t="str">
            <v>247</v>
          </cell>
          <cell r="D1730" t="str">
            <v>247</v>
          </cell>
          <cell r="E1730" t="str">
            <v>VILLENEUVE D'ASCQ</v>
          </cell>
          <cell r="F1730" t="str">
            <v>0FEC 0FEC S10_SFR_Type2</v>
          </cell>
          <cell r="G1730">
            <v>43887</v>
          </cell>
          <cell r="H1730">
            <v>1</v>
          </cell>
          <cell r="I1730">
            <v>285</v>
          </cell>
          <cell r="J1730">
            <v>2.6219999999999999</v>
          </cell>
          <cell r="K1730">
            <v>2</v>
          </cell>
          <cell r="L1730">
            <v>0</v>
          </cell>
          <cell r="M1730" t="str">
            <v>CE10 LILLE</v>
          </cell>
          <cell r="N1730" t="str">
            <v>A enlever à CE10 LILLE vers 247 - VILLENEUVE D'ASCQ</v>
          </cell>
          <cell r="O1730" t="str">
            <v>KS0000010217</v>
          </cell>
          <cell r="P1730" t="str">
            <v>KS0000010218</v>
          </cell>
        </row>
        <row r="1731">
          <cell r="A1731" t="str">
            <v>CORBAS</v>
          </cell>
          <cell r="B1731" t="str">
            <v>NORD</v>
          </cell>
          <cell r="C1731" t="str">
            <v>247</v>
          </cell>
          <cell r="D1731" t="str">
            <v>247</v>
          </cell>
          <cell r="E1731" t="str">
            <v>VILLENEUVE D'ASCQ</v>
          </cell>
          <cell r="F1731" t="str">
            <v>0FGD 0FGD S10_SFR_Type2</v>
          </cell>
          <cell r="G1731">
            <v>43887</v>
          </cell>
          <cell r="H1731">
            <v>1</v>
          </cell>
          <cell r="I1731">
            <v>258</v>
          </cell>
          <cell r="J1731">
            <v>2.3994</v>
          </cell>
          <cell r="K1731">
            <v>2</v>
          </cell>
          <cell r="L1731">
            <v>0</v>
          </cell>
          <cell r="M1731" t="str">
            <v>CE10 LILLE</v>
          </cell>
          <cell r="N1731" t="str">
            <v>A enlever à CE10 LILLE vers 247 - VILLENEUVE D'ASCQ</v>
          </cell>
          <cell r="O1731" t="str">
            <v>KS0000010217</v>
          </cell>
          <cell r="P1731" t="str">
            <v>KS0000010218</v>
          </cell>
        </row>
        <row r="1732">
          <cell r="A1732" t="str">
            <v>CORBAS</v>
          </cell>
          <cell r="B1732" t="str">
            <v>NORD</v>
          </cell>
          <cell r="C1732" t="str">
            <v>247</v>
          </cell>
          <cell r="D1732" t="str">
            <v>247</v>
          </cell>
          <cell r="E1732" t="str">
            <v>VILLENEUVE D'ASCQ</v>
          </cell>
          <cell r="F1732" t="str">
            <v>0FK8 0FK8 S10_SFR_Type2</v>
          </cell>
          <cell r="G1732">
            <v>43887</v>
          </cell>
          <cell r="H1732">
            <v>1</v>
          </cell>
          <cell r="I1732">
            <v>193</v>
          </cell>
          <cell r="J1732">
            <v>1.8721000000000001</v>
          </cell>
          <cell r="K1732">
            <v>2</v>
          </cell>
          <cell r="L1732">
            <v>0</v>
          </cell>
          <cell r="M1732" t="str">
            <v>CE10 LILLE</v>
          </cell>
          <cell r="N1732" t="str">
            <v>A enlever à CE10 LILLE vers 247 - VILLENEUVE D'ASCQ</v>
          </cell>
          <cell r="O1732" t="str">
            <v>KS0000010217</v>
          </cell>
          <cell r="P1732" t="str">
            <v>KS0000010218</v>
          </cell>
        </row>
        <row r="1733">
          <cell r="A1733" t="str">
            <v>ARTENAY</v>
          </cell>
          <cell r="B1733" t="str">
            <v>NORD</v>
          </cell>
          <cell r="C1733" t="str">
            <v>282</v>
          </cell>
          <cell r="D1733" t="str">
            <v>220</v>
          </cell>
          <cell r="E1733" t="str">
            <v>LENS</v>
          </cell>
          <cell r="F1733" t="str">
            <v>0F53 0F53 ALINEA</v>
          </cell>
          <cell r="G1733">
            <v>43889</v>
          </cell>
          <cell r="H1733">
            <v>65</v>
          </cell>
          <cell r="I1733">
            <v>438</v>
          </cell>
          <cell r="J1733">
            <v>133.59</v>
          </cell>
          <cell r="K1733">
            <v>0</v>
          </cell>
          <cell r="L1733">
            <v>2</v>
          </cell>
          <cell r="M1733" t="str">
            <v>CE10 LILLE</v>
          </cell>
          <cell r="N1733" t="str">
            <v>A enlever à CE10 LILLE vers 282 - CARVIN</v>
          </cell>
          <cell r="O1733" t="str">
            <v>AH0000034346</v>
          </cell>
          <cell r="P1733" t="str">
            <v>AH0000034347</v>
          </cell>
        </row>
        <row r="1734">
          <cell r="A1734" t="str">
            <v>ARTENAY</v>
          </cell>
          <cell r="B1734" t="str">
            <v>NORD</v>
          </cell>
          <cell r="C1734" t="str">
            <v>282</v>
          </cell>
          <cell r="D1734" t="str">
            <v>220</v>
          </cell>
          <cell r="E1734" t="str">
            <v>LENS</v>
          </cell>
          <cell r="F1734" t="str">
            <v>0F53 0F53 ALINEA</v>
          </cell>
          <cell r="G1734">
            <v>43889</v>
          </cell>
          <cell r="H1734">
            <v>246</v>
          </cell>
          <cell r="I1734">
            <v>1635</v>
          </cell>
          <cell r="J1734">
            <v>498.67500000000001</v>
          </cell>
          <cell r="K1734">
            <v>0</v>
          </cell>
          <cell r="L1734">
            <v>2</v>
          </cell>
          <cell r="M1734" t="str">
            <v>CE10 LILLE</v>
          </cell>
          <cell r="N1734" t="str">
            <v>A enlever à CE10 LILLE vers 282 - CARVIN</v>
          </cell>
          <cell r="O1734" t="str">
            <v>AH0000034346</v>
          </cell>
          <cell r="P1734" t="str">
            <v>AH0000034347</v>
          </cell>
        </row>
        <row r="1735">
          <cell r="A1735" t="str">
            <v>ARTENAY</v>
          </cell>
          <cell r="B1735" t="str">
            <v>NORD</v>
          </cell>
          <cell r="C1735" t="str">
            <v>282</v>
          </cell>
          <cell r="D1735" t="str">
            <v>220</v>
          </cell>
          <cell r="E1735" t="str">
            <v>LENS</v>
          </cell>
          <cell r="F1735" t="str">
            <v>0F53 0F53 ALINEA</v>
          </cell>
          <cell r="G1735">
            <v>43889</v>
          </cell>
          <cell r="H1735">
            <v>7</v>
          </cell>
          <cell r="I1735">
            <v>30</v>
          </cell>
          <cell r="J1735">
            <v>9.15</v>
          </cell>
          <cell r="K1735">
            <v>0</v>
          </cell>
          <cell r="L1735">
            <v>2</v>
          </cell>
          <cell r="M1735" t="str">
            <v>CE10 LILLE</v>
          </cell>
          <cell r="N1735" t="str">
            <v>A enlever à CE10 LILLE vers 282 - CARVIN</v>
          </cell>
          <cell r="O1735" t="str">
            <v>AH0000034346</v>
          </cell>
          <cell r="P1735" t="str">
            <v>AH0000034347</v>
          </cell>
        </row>
        <row r="1736">
          <cell r="A1736" t="str">
            <v>ARTENAY</v>
          </cell>
          <cell r="B1736" t="str">
            <v>NORD</v>
          </cell>
          <cell r="C1736" t="str">
            <v>282</v>
          </cell>
          <cell r="D1736" t="str">
            <v>220</v>
          </cell>
          <cell r="E1736" t="str">
            <v>LENS</v>
          </cell>
          <cell r="F1736" t="str">
            <v>0EBF 0EBF 192500 HOME SHOPPING M6 BOUTIQUE FEVRIER 2020</v>
          </cell>
          <cell r="G1736">
            <v>43889</v>
          </cell>
          <cell r="H1736">
            <v>13</v>
          </cell>
          <cell r="I1736">
            <v>395</v>
          </cell>
          <cell r="J1736">
            <v>31.6</v>
          </cell>
          <cell r="K1736">
            <v>0</v>
          </cell>
          <cell r="L1736">
            <v>1</v>
          </cell>
          <cell r="M1736" t="str">
            <v>CE10 LILLE</v>
          </cell>
          <cell r="N1736" t="str">
            <v>A enlever à CE10 LILLE vers 282 - CARVIN</v>
          </cell>
          <cell r="O1736" t="str">
            <v>AH0000034772</v>
          </cell>
        </row>
        <row r="1737">
          <cell r="A1737" t="str">
            <v>ARTENAY</v>
          </cell>
          <cell r="B1737" t="str">
            <v>NORD</v>
          </cell>
          <cell r="C1737" t="str">
            <v>282</v>
          </cell>
          <cell r="D1737" t="str">
            <v>220</v>
          </cell>
          <cell r="E1737" t="str">
            <v>LENS</v>
          </cell>
          <cell r="F1737" t="str">
            <v>0F79 0F79 DESBOUIS GRESIL 70132081</v>
          </cell>
          <cell r="G1737">
            <v>43889</v>
          </cell>
          <cell r="H1737">
            <v>10</v>
          </cell>
          <cell r="I1737">
            <v>280</v>
          </cell>
          <cell r="J1737">
            <v>21.28</v>
          </cell>
          <cell r="K1737">
            <v>0</v>
          </cell>
          <cell r="L1737">
            <v>1</v>
          </cell>
          <cell r="M1737" t="str">
            <v>CE10 LILLE</v>
          </cell>
          <cell r="N1737" t="str">
            <v>A enlever à CE10 LILLE vers 282 - CARVIN</v>
          </cell>
          <cell r="O1737" t="str">
            <v>AH0000034772</v>
          </cell>
        </row>
        <row r="1738">
          <cell r="A1738" t="str">
            <v>ARTENAY</v>
          </cell>
          <cell r="B1738" t="str">
            <v>NORD</v>
          </cell>
          <cell r="C1738" t="str">
            <v>282</v>
          </cell>
          <cell r="D1738" t="str">
            <v>220</v>
          </cell>
          <cell r="E1738" t="str">
            <v>LENS</v>
          </cell>
          <cell r="F1738" t="str">
            <v>0F7B 0F7B DESBOUIS GRESIL_LOT1_70132091</v>
          </cell>
          <cell r="G1738">
            <v>43889</v>
          </cell>
          <cell r="H1738">
            <v>3</v>
          </cell>
          <cell r="I1738">
            <v>80</v>
          </cell>
          <cell r="J1738">
            <v>6.08</v>
          </cell>
          <cell r="K1738">
            <v>0</v>
          </cell>
          <cell r="L1738">
            <v>1</v>
          </cell>
          <cell r="M1738" t="str">
            <v>CE10 LILLE</v>
          </cell>
          <cell r="N1738" t="str">
            <v>A enlever à CE10 LILLE vers 282 - CARVIN</v>
          </cell>
          <cell r="O1738" t="str">
            <v>AH0000034772</v>
          </cell>
        </row>
        <row r="1739">
          <cell r="A1739" t="str">
            <v>ARTENAY</v>
          </cell>
          <cell r="B1739" t="str">
            <v>NORD</v>
          </cell>
          <cell r="C1739" t="str">
            <v>282</v>
          </cell>
          <cell r="D1739" t="str">
            <v>220</v>
          </cell>
          <cell r="E1739" t="str">
            <v>LENS</v>
          </cell>
          <cell r="F1739" t="str">
            <v>0F7C 0F7C DESBOUIS GRESIL_LOT2_70132091</v>
          </cell>
          <cell r="G1739">
            <v>43889</v>
          </cell>
          <cell r="H1739">
            <v>6</v>
          </cell>
          <cell r="I1739">
            <v>203</v>
          </cell>
          <cell r="J1739">
            <v>13.601000000000001</v>
          </cell>
          <cell r="K1739">
            <v>0</v>
          </cell>
          <cell r="L1739">
            <v>1</v>
          </cell>
          <cell r="M1739" t="str">
            <v>CE10 LILLE</v>
          </cell>
          <cell r="N1739" t="str">
            <v>A enlever à CE10 LILLE vers 282 - CARVIN</v>
          </cell>
          <cell r="O1739" t="str">
            <v>AH0000034772</v>
          </cell>
        </row>
        <row r="1740">
          <cell r="A1740" t="str">
            <v>ARTENAY</v>
          </cell>
          <cell r="B1740" t="str">
            <v>NORD</v>
          </cell>
          <cell r="C1740" t="str">
            <v>282</v>
          </cell>
          <cell r="D1740" t="str">
            <v>220</v>
          </cell>
          <cell r="E1740" t="str">
            <v>LENS</v>
          </cell>
          <cell r="F1740" t="str">
            <v>0F7D 0F7D DESBOUIS GRESIL 70132107</v>
          </cell>
          <cell r="G1740">
            <v>43889</v>
          </cell>
          <cell r="H1740">
            <v>8</v>
          </cell>
          <cell r="I1740">
            <v>234</v>
          </cell>
          <cell r="J1740">
            <v>17.783999999999999</v>
          </cell>
          <cell r="K1740">
            <v>0</v>
          </cell>
          <cell r="L1740">
            <v>1</v>
          </cell>
          <cell r="M1740" t="str">
            <v>CE10 LILLE</v>
          </cell>
          <cell r="N1740" t="str">
            <v>A enlever à CE10 LILLE vers 282 - CARVIN</v>
          </cell>
          <cell r="O1740" t="str">
            <v>AH0000034772</v>
          </cell>
        </row>
        <row r="1741">
          <cell r="A1741" t="str">
            <v>ARTENAY</v>
          </cell>
          <cell r="B1741" t="str">
            <v>NORD</v>
          </cell>
          <cell r="C1741" t="str">
            <v>282</v>
          </cell>
          <cell r="D1741" t="str">
            <v>220</v>
          </cell>
          <cell r="E1741" t="str">
            <v>LENS</v>
          </cell>
          <cell r="F1741" t="str">
            <v>0FER 0FER 56146 ATELIER REUNIS</v>
          </cell>
          <cell r="G1741">
            <v>43888</v>
          </cell>
          <cell r="H1741">
            <v>4</v>
          </cell>
          <cell r="I1741">
            <v>170</v>
          </cell>
          <cell r="J1741">
            <v>10.71</v>
          </cell>
          <cell r="K1741">
            <v>0</v>
          </cell>
          <cell r="L1741">
            <v>1</v>
          </cell>
          <cell r="M1741" t="str">
            <v>CE10 LILLE</v>
          </cell>
          <cell r="N1741" t="str">
            <v>A enlever à CE10 LILLE vers 282 - CARVIN</v>
          </cell>
          <cell r="O1741" t="str">
            <v>AH0000035089</v>
          </cell>
        </row>
        <row r="1742">
          <cell r="A1742" t="str">
            <v>ARTENAY</v>
          </cell>
          <cell r="B1742" t="str">
            <v>NORD</v>
          </cell>
          <cell r="C1742" t="str">
            <v>282</v>
          </cell>
          <cell r="D1742" t="str">
            <v>220</v>
          </cell>
          <cell r="E1742" t="str">
            <v>LENS</v>
          </cell>
          <cell r="F1742" t="str">
            <v>0FHP 0FHP ENGIE-S_D6_D_Q</v>
          </cell>
          <cell r="G1742">
            <v>43888</v>
          </cell>
          <cell r="H1742">
            <v>1</v>
          </cell>
          <cell r="I1742">
            <v>53</v>
          </cell>
          <cell r="J1742">
            <v>0.78439999999999999</v>
          </cell>
          <cell r="K1742">
            <v>0</v>
          </cell>
          <cell r="L1742">
            <v>1</v>
          </cell>
          <cell r="M1742" t="str">
            <v>CE10 LILLE</v>
          </cell>
          <cell r="N1742" t="str">
            <v>A enlever à CE10 LILLE vers 282 - CARVIN</v>
          </cell>
          <cell r="O1742" t="str">
            <v>AH0000035089</v>
          </cell>
        </row>
        <row r="1743">
          <cell r="A1743" t="str">
            <v>CORBAS</v>
          </cell>
          <cell r="B1743" t="str">
            <v>NORD</v>
          </cell>
          <cell r="C1743" t="str">
            <v>282</v>
          </cell>
          <cell r="D1743" t="str">
            <v>220</v>
          </cell>
          <cell r="E1743" t="str">
            <v>LENS</v>
          </cell>
          <cell r="F1743" t="str">
            <v>0FEC 0FEC S10_SFR_Type2</v>
          </cell>
          <cell r="G1743">
            <v>43887</v>
          </cell>
          <cell r="H1743">
            <v>1</v>
          </cell>
          <cell r="I1743">
            <v>246</v>
          </cell>
          <cell r="J1743">
            <v>2.2631999999999999</v>
          </cell>
          <cell r="K1743">
            <v>1</v>
          </cell>
          <cell r="L1743">
            <v>0</v>
          </cell>
          <cell r="M1743" t="str">
            <v>CE10 LILLE</v>
          </cell>
          <cell r="N1743" t="str">
            <v>A enlever à CE10 LILLE vers 282 - CARVIN</v>
          </cell>
          <cell r="O1743" t="str">
            <v>KS0000010209</v>
          </cell>
        </row>
        <row r="1744">
          <cell r="A1744" t="str">
            <v>CORBAS</v>
          </cell>
          <cell r="B1744" t="str">
            <v>NORD</v>
          </cell>
          <cell r="C1744" t="str">
            <v>282</v>
          </cell>
          <cell r="D1744" t="str">
            <v>220</v>
          </cell>
          <cell r="E1744" t="str">
            <v>LENS</v>
          </cell>
          <cell r="F1744" t="str">
            <v>0FGD 0FGD S10_SFR_Type2</v>
          </cell>
          <cell r="G1744">
            <v>43887</v>
          </cell>
          <cell r="H1744">
            <v>1</v>
          </cell>
          <cell r="I1744">
            <v>247</v>
          </cell>
          <cell r="J1744">
            <v>2.2970999999999999</v>
          </cell>
          <cell r="K1744">
            <v>1</v>
          </cell>
          <cell r="L1744">
            <v>0</v>
          </cell>
          <cell r="M1744" t="str">
            <v>CE10 LILLE</v>
          </cell>
          <cell r="N1744" t="str">
            <v>A enlever à CE10 LILLE vers 282 - CARVIN</v>
          </cell>
          <cell r="O1744" t="str">
            <v>KS0000010209</v>
          </cell>
        </row>
        <row r="1745">
          <cell r="A1745" t="str">
            <v>CORBAS</v>
          </cell>
          <cell r="B1745" t="str">
            <v>NORD</v>
          </cell>
          <cell r="C1745" t="str">
            <v>282</v>
          </cell>
          <cell r="D1745" t="str">
            <v>220</v>
          </cell>
          <cell r="E1745" t="str">
            <v>LENS</v>
          </cell>
          <cell r="F1745" t="str">
            <v>0FK8 0FK8 S10_SFR_Type2</v>
          </cell>
          <cell r="G1745">
            <v>43887</v>
          </cell>
          <cell r="H1745">
            <v>1</v>
          </cell>
          <cell r="I1745">
            <v>179</v>
          </cell>
          <cell r="J1745">
            <v>1.7363</v>
          </cell>
          <cell r="K1745">
            <v>1</v>
          </cell>
          <cell r="L1745">
            <v>0</v>
          </cell>
          <cell r="M1745" t="str">
            <v>CE10 LILLE</v>
          </cell>
          <cell r="N1745" t="str">
            <v>A enlever à CE10 LILLE vers 282 - CARVIN</v>
          </cell>
          <cell r="O1745" t="str">
            <v>KS0000010209</v>
          </cell>
        </row>
        <row r="1746">
          <cell r="A1746" t="str">
            <v>ARTENAY</v>
          </cell>
          <cell r="B1746" t="str">
            <v>NORD</v>
          </cell>
          <cell r="C1746" t="str">
            <v>282</v>
          </cell>
          <cell r="D1746" t="str">
            <v>221</v>
          </cell>
          <cell r="E1746" t="str">
            <v>ARRAS</v>
          </cell>
          <cell r="F1746" t="str">
            <v>0EBF 0EBF 192500 HOME SHOPPING M6 BOUTIQUE FEVRIER 2020</v>
          </cell>
          <cell r="G1746">
            <v>43889</v>
          </cell>
          <cell r="H1746">
            <v>10</v>
          </cell>
          <cell r="I1746">
            <v>282</v>
          </cell>
          <cell r="J1746">
            <v>22.56</v>
          </cell>
          <cell r="K1746">
            <v>0</v>
          </cell>
          <cell r="L1746">
            <v>1</v>
          </cell>
          <cell r="M1746" t="str">
            <v>CE10 LILLE</v>
          </cell>
          <cell r="N1746" t="str">
            <v>A enlever à CE10 LILLE vers 282 - CARVIN</v>
          </cell>
          <cell r="O1746" t="str">
            <v>AH0000034773</v>
          </cell>
        </row>
        <row r="1747">
          <cell r="A1747" t="str">
            <v>ARTENAY</v>
          </cell>
          <cell r="B1747" t="str">
            <v>NORD</v>
          </cell>
          <cell r="C1747" t="str">
            <v>282</v>
          </cell>
          <cell r="D1747" t="str">
            <v>221</v>
          </cell>
          <cell r="E1747" t="str">
            <v>ARRAS</v>
          </cell>
          <cell r="F1747" t="str">
            <v>0F79 0F79 DESBOUIS GRESIL 70132081</v>
          </cell>
          <cell r="G1747">
            <v>43889</v>
          </cell>
          <cell r="H1747">
            <v>5</v>
          </cell>
          <cell r="I1747">
            <v>180</v>
          </cell>
          <cell r="J1747">
            <v>13.68</v>
          </cell>
          <cell r="K1747">
            <v>0</v>
          </cell>
          <cell r="L1747">
            <v>1</v>
          </cell>
          <cell r="M1747" t="str">
            <v>CE10 LILLE</v>
          </cell>
          <cell r="N1747" t="str">
            <v>A enlever à CE10 LILLE vers 282 - CARVIN</v>
          </cell>
          <cell r="O1747" t="str">
            <v>AH0000034773</v>
          </cell>
        </row>
        <row r="1748">
          <cell r="A1748" t="str">
            <v>ARTENAY</v>
          </cell>
          <cell r="B1748" t="str">
            <v>NORD</v>
          </cell>
          <cell r="C1748" t="str">
            <v>282</v>
          </cell>
          <cell r="D1748" t="str">
            <v>221</v>
          </cell>
          <cell r="E1748" t="str">
            <v>ARRAS</v>
          </cell>
          <cell r="F1748" t="str">
            <v>0F7B 0F7B DESBOUIS GRESIL_LOT1_70132091</v>
          </cell>
          <cell r="G1748">
            <v>43889</v>
          </cell>
          <cell r="H1748">
            <v>2</v>
          </cell>
          <cell r="I1748">
            <v>47</v>
          </cell>
          <cell r="J1748">
            <v>3.5720000000000001</v>
          </cell>
          <cell r="K1748">
            <v>0</v>
          </cell>
          <cell r="L1748">
            <v>1</v>
          </cell>
          <cell r="M1748" t="str">
            <v>CE10 LILLE</v>
          </cell>
          <cell r="N1748" t="str">
            <v>A enlever à CE10 LILLE vers 282 - CARVIN</v>
          </cell>
          <cell r="O1748" t="str">
            <v>AH0000034773</v>
          </cell>
        </row>
        <row r="1749">
          <cell r="A1749" t="str">
            <v>ARTENAY</v>
          </cell>
          <cell r="B1749" t="str">
            <v>NORD</v>
          </cell>
          <cell r="C1749" t="str">
            <v>282</v>
          </cell>
          <cell r="D1749" t="str">
            <v>221</v>
          </cell>
          <cell r="E1749" t="str">
            <v>ARRAS</v>
          </cell>
          <cell r="F1749" t="str">
            <v>0F7C 0F7C DESBOUIS GRESIL_LOT2_70132091</v>
          </cell>
          <cell r="G1749">
            <v>43889</v>
          </cell>
          <cell r="H1749">
            <v>4</v>
          </cell>
          <cell r="I1749">
            <v>122</v>
          </cell>
          <cell r="J1749">
            <v>8.1739999999999995</v>
          </cell>
          <cell r="K1749">
            <v>0</v>
          </cell>
          <cell r="L1749">
            <v>1</v>
          </cell>
          <cell r="M1749" t="str">
            <v>CE10 LILLE</v>
          </cell>
          <cell r="N1749" t="str">
            <v>A enlever à CE10 LILLE vers 282 - CARVIN</v>
          </cell>
          <cell r="O1749" t="str">
            <v>AH0000034773</v>
          </cell>
        </row>
        <row r="1750">
          <cell r="A1750" t="str">
            <v>ARTENAY</v>
          </cell>
          <cell r="B1750" t="str">
            <v>NORD</v>
          </cell>
          <cell r="C1750" t="str">
            <v>282</v>
          </cell>
          <cell r="D1750" t="str">
            <v>221</v>
          </cell>
          <cell r="E1750" t="str">
            <v>ARRAS</v>
          </cell>
          <cell r="F1750" t="str">
            <v>0F7D 0F7D DESBOUIS GRESIL 70132107</v>
          </cell>
          <cell r="G1750">
            <v>43889</v>
          </cell>
          <cell r="H1750">
            <v>6</v>
          </cell>
          <cell r="I1750">
            <v>183</v>
          </cell>
          <cell r="J1750">
            <v>13.907999999999999</v>
          </cell>
          <cell r="K1750">
            <v>0</v>
          </cell>
          <cell r="L1750">
            <v>1</v>
          </cell>
          <cell r="M1750" t="str">
            <v>CE10 LILLE</v>
          </cell>
          <cell r="N1750" t="str">
            <v>A enlever à CE10 LILLE vers 282 - CARVIN</v>
          </cell>
          <cell r="O1750" t="str">
            <v>AH0000034773</v>
          </cell>
        </row>
        <row r="1751">
          <cell r="A1751" t="str">
            <v>ARTENAY</v>
          </cell>
          <cell r="B1751" t="str">
            <v>NORD</v>
          </cell>
          <cell r="C1751" t="str">
            <v>282</v>
          </cell>
          <cell r="D1751" t="str">
            <v>221</v>
          </cell>
          <cell r="E1751" t="str">
            <v>ARRAS</v>
          </cell>
          <cell r="F1751" t="str">
            <v>0FER 0FER 56146 ATELIER REUNIS</v>
          </cell>
          <cell r="G1751">
            <v>43888</v>
          </cell>
          <cell r="H1751">
            <v>10</v>
          </cell>
          <cell r="I1751">
            <v>332</v>
          </cell>
          <cell r="J1751">
            <v>20.916</v>
          </cell>
          <cell r="K1751">
            <v>0</v>
          </cell>
          <cell r="L1751">
            <v>1</v>
          </cell>
          <cell r="M1751" t="str">
            <v>CE10 LILLE</v>
          </cell>
          <cell r="N1751" t="str">
            <v>A enlever à CE10 LILLE vers 282 - CARVIN</v>
          </cell>
          <cell r="O1751" t="str">
            <v>AH0000035089</v>
          </cell>
        </row>
        <row r="1752">
          <cell r="A1752" t="str">
            <v>ARTENAY</v>
          </cell>
          <cell r="B1752" t="str">
            <v>NORD</v>
          </cell>
          <cell r="C1752" t="str">
            <v>282</v>
          </cell>
          <cell r="D1752" t="str">
            <v>221</v>
          </cell>
          <cell r="E1752" t="str">
            <v>ARRAS</v>
          </cell>
          <cell r="F1752" t="str">
            <v>0FHP 0FHP ENGIE-S_D6_D_Q</v>
          </cell>
          <cell r="G1752">
            <v>43888</v>
          </cell>
          <cell r="H1752">
            <v>1</v>
          </cell>
          <cell r="I1752">
            <v>27</v>
          </cell>
          <cell r="J1752">
            <v>0.39960000000000001</v>
          </cell>
          <cell r="K1752">
            <v>0</v>
          </cell>
          <cell r="L1752">
            <v>1</v>
          </cell>
          <cell r="M1752" t="str">
            <v>CE10 LILLE</v>
          </cell>
          <cell r="N1752" t="str">
            <v>A enlever à CE10 LILLE vers 282 - CARVIN</v>
          </cell>
          <cell r="O1752" t="str">
            <v>AH0000035089</v>
          </cell>
        </row>
        <row r="1753">
          <cell r="A1753" t="str">
            <v>ARTENAY</v>
          </cell>
          <cell r="B1753" t="str">
            <v>NORD</v>
          </cell>
          <cell r="C1753" t="str">
            <v>282</v>
          </cell>
          <cell r="D1753" t="str">
            <v>221</v>
          </cell>
          <cell r="E1753" t="str">
            <v>ARRAS</v>
          </cell>
          <cell r="F1753" t="str">
            <v>0F53 0F53 ALINEA</v>
          </cell>
          <cell r="G1753">
            <v>43888</v>
          </cell>
          <cell r="H1753">
            <v>199</v>
          </cell>
          <cell r="I1753">
            <v>1198</v>
          </cell>
          <cell r="J1753">
            <v>365.39</v>
          </cell>
          <cell r="K1753">
            <v>0</v>
          </cell>
          <cell r="L1753">
            <v>2</v>
          </cell>
          <cell r="M1753" t="str">
            <v>CE10 LILLE</v>
          </cell>
          <cell r="N1753" t="str">
            <v>A enlever à CE10 LILLE vers 282 - CARVIN</v>
          </cell>
          <cell r="O1753" t="str">
            <v>AH0000034348</v>
          </cell>
          <cell r="P1753" t="str">
            <v>AH0000034349</v>
          </cell>
        </row>
        <row r="1754">
          <cell r="A1754" t="str">
            <v>ARTENAY</v>
          </cell>
          <cell r="B1754" t="str">
            <v>NORD</v>
          </cell>
          <cell r="C1754" t="str">
            <v>282</v>
          </cell>
          <cell r="D1754" t="str">
            <v>221</v>
          </cell>
          <cell r="E1754" t="str">
            <v>ARRAS</v>
          </cell>
          <cell r="F1754" t="str">
            <v>0F53 0F53 ALINEA</v>
          </cell>
          <cell r="G1754">
            <v>43888</v>
          </cell>
          <cell r="H1754">
            <v>112</v>
          </cell>
          <cell r="I1754">
            <v>752</v>
          </cell>
          <cell r="J1754">
            <v>229.36</v>
          </cell>
          <cell r="K1754">
            <v>0</v>
          </cell>
          <cell r="L1754">
            <v>2</v>
          </cell>
          <cell r="M1754" t="str">
            <v>CE10 LILLE</v>
          </cell>
          <cell r="N1754" t="str">
            <v>A enlever à CE10 LILLE vers 282 - CARVIN</v>
          </cell>
          <cell r="O1754" t="str">
            <v>AH0000034348</v>
          </cell>
          <cell r="P1754" t="str">
            <v>AH0000034349</v>
          </cell>
        </row>
        <row r="1755">
          <cell r="A1755" t="str">
            <v>CORBAS</v>
          </cell>
          <cell r="B1755" t="str">
            <v>NORD</v>
          </cell>
          <cell r="C1755" t="str">
            <v>282</v>
          </cell>
          <cell r="D1755" t="str">
            <v>221</v>
          </cell>
          <cell r="E1755" t="str">
            <v>ARRAS</v>
          </cell>
          <cell r="F1755" t="str">
            <v>0FEC 0FEC S10_SFR_Type2</v>
          </cell>
          <cell r="G1755">
            <v>43887</v>
          </cell>
          <cell r="H1755">
            <v>1</v>
          </cell>
          <cell r="I1755">
            <v>130</v>
          </cell>
          <cell r="J1755">
            <v>1.196</v>
          </cell>
          <cell r="K1755">
            <v>1</v>
          </cell>
          <cell r="L1755">
            <v>0</v>
          </cell>
          <cell r="M1755" t="str">
            <v>CE10 LILLE</v>
          </cell>
          <cell r="N1755" t="str">
            <v>A enlever à CE10 LILLE vers 282 - CARVIN</v>
          </cell>
          <cell r="O1755" t="str">
            <v>KS0000010209</v>
          </cell>
        </row>
        <row r="1756">
          <cell r="A1756" t="str">
            <v>CORBAS</v>
          </cell>
          <cell r="B1756" t="str">
            <v>NORD</v>
          </cell>
          <cell r="C1756" t="str">
            <v>282</v>
          </cell>
          <cell r="D1756" t="str">
            <v>221</v>
          </cell>
          <cell r="E1756" t="str">
            <v>ARRAS</v>
          </cell>
          <cell r="F1756" t="str">
            <v>0FGD 0FGD S10_SFR_Type2</v>
          </cell>
          <cell r="G1756">
            <v>43887</v>
          </cell>
          <cell r="H1756">
            <v>1</v>
          </cell>
          <cell r="I1756">
            <v>110</v>
          </cell>
          <cell r="J1756">
            <v>1.0229999999999999</v>
          </cell>
          <cell r="K1756">
            <v>1</v>
          </cell>
          <cell r="L1756">
            <v>0</v>
          </cell>
          <cell r="M1756" t="str">
            <v>CE10 LILLE</v>
          </cell>
          <cell r="N1756" t="str">
            <v>A enlever à CE10 LILLE vers 282 - CARVIN</v>
          </cell>
          <cell r="O1756" t="str">
            <v>KS0000010209</v>
          </cell>
        </row>
        <row r="1757">
          <cell r="A1757" t="str">
            <v>CORBAS</v>
          </cell>
          <cell r="B1757" t="str">
            <v>NORD</v>
          </cell>
          <cell r="C1757" t="str">
            <v>282</v>
          </cell>
          <cell r="D1757" t="str">
            <v>221</v>
          </cell>
          <cell r="E1757" t="str">
            <v>ARRAS</v>
          </cell>
          <cell r="F1757" t="str">
            <v>0FK8 0FK8 S10_SFR_Type2</v>
          </cell>
          <cell r="G1757">
            <v>43887</v>
          </cell>
          <cell r="H1757">
            <v>1</v>
          </cell>
          <cell r="I1757">
            <v>72</v>
          </cell>
          <cell r="J1757">
            <v>0.69840000000000002</v>
          </cell>
          <cell r="K1757">
            <v>1</v>
          </cell>
          <cell r="L1757">
            <v>0</v>
          </cell>
          <cell r="M1757" t="str">
            <v>CE10 LILLE</v>
          </cell>
          <cell r="N1757" t="str">
            <v>A enlever à CE10 LILLE vers 282 - CARVIN</v>
          </cell>
          <cell r="O1757" t="str">
            <v>KS0000010209</v>
          </cell>
        </row>
        <row r="1758">
          <cell r="A1758" t="str">
            <v>ARTENAY</v>
          </cell>
          <cell r="B1758" t="str">
            <v>NORD</v>
          </cell>
          <cell r="C1758" t="str">
            <v>282</v>
          </cell>
          <cell r="D1758" t="str">
            <v>282</v>
          </cell>
          <cell r="E1758" t="str">
            <v>CARVIN</v>
          </cell>
          <cell r="F1758" t="str">
            <v>0F53 0F53 ALINEA</v>
          </cell>
          <cell r="G1758">
            <v>43888</v>
          </cell>
          <cell r="H1758">
            <v>136</v>
          </cell>
          <cell r="I1758">
            <v>1032</v>
          </cell>
          <cell r="J1758">
            <v>314.76</v>
          </cell>
          <cell r="K1758">
            <v>1</v>
          </cell>
          <cell r="L1758">
            <v>2</v>
          </cell>
          <cell r="M1758" t="str">
            <v>CE10 LILLE</v>
          </cell>
          <cell r="N1758" t="str">
            <v>A enlever à CE10 LILLE vers 282 - CARVIN</v>
          </cell>
          <cell r="O1758" t="str">
            <v>AH0000034361</v>
          </cell>
          <cell r="P1758" t="str">
            <v>AH0000034362</v>
          </cell>
          <cell r="Q1758" t="str">
            <v>AH0000034363</v>
          </cell>
        </row>
        <row r="1759">
          <cell r="A1759" t="str">
            <v>ARTENAY</v>
          </cell>
          <cell r="B1759" t="str">
            <v>NORD</v>
          </cell>
          <cell r="C1759" t="str">
            <v>282</v>
          </cell>
          <cell r="D1759" t="str">
            <v>282</v>
          </cell>
          <cell r="E1759" t="str">
            <v>CARVIN</v>
          </cell>
          <cell r="F1759" t="str">
            <v>0F53 0F53 ALINEA</v>
          </cell>
          <cell r="G1759">
            <v>43888</v>
          </cell>
          <cell r="H1759">
            <v>217</v>
          </cell>
          <cell r="I1759">
            <v>1608</v>
          </cell>
          <cell r="J1759">
            <v>490.44</v>
          </cell>
          <cell r="K1759">
            <v>1</v>
          </cell>
          <cell r="L1759">
            <v>2</v>
          </cell>
          <cell r="M1759" t="str">
            <v>CE10 LILLE</v>
          </cell>
          <cell r="N1759" t="str">
            <v>A enlever à CE10 LILLE vers 282 - CARVIN</v>
          </cell>
          <cell r="O1759" t="str">
            <v>AH0000034361</v>
          </cell>
          <cell r="P1759" t="str">
            <v>AH0000034362</v>
          </cell>
          <cell r="Q1759" t="str">
            <v>AH0000034363</v>
          </cell>
        </row>
        <row r="1760">
          <cell r="A1760" t="str">
            <v>ARTENAY</v>
          </cell>
          <cell r="B1760" t="str">
            <v>NORD</v>
          </cell>
          <cell r="C1760" t="str">
            <v>282</v>
          </cell>
          <cell r="D1760" t="str">
            <v>282</v>
          </cell>
          <cell r="E1760" t="str">
            <v>CARVIN</v>
          </cell>
          <cell r="F1760" t="str">
            <v>0EBF 0EBF 192500 HOME SHOPPING M6 BOUTIQUE FEVRIER 2020</v>
          </cell>
          <cell r="G1760">
            <v>43889</v>
          </cell>
          <cell r="H1760">
            <v>9</v>
          </cell>
          <cell r="I1760">
            <v>273</v>
          </cell>
          <cell r="J1760">
            <v>21.84</v>
          </cell>
          <cell r="K1760">
            <v>0</v>
          </cell>
          <cell r="L1760">
            <v>1</v>
          </cell>
          <cell r="M1760" t="str">
            <v>CE10 LILLE</v>
          </cell>
          <cell r="N1760" t="str">
            <v>A enlever à CE10 LILLE vers 282 - CARVIN</v>
          </cell>
          <cell r="O1760" t="str">
            <v>AH0000034785</v>
          </cell>
        </row>
        <row r="1761">
          <cell r="A1761" t="str">
            <v>ARTENAY</v>
          </cell>
          <cell r="B1761" t="str">
            <v>NORD</v>
          </cell>
          <cell r="C1761" t="str">
            <v>282</v>
          </cell>
          <cell r="D1761" t="str">
            <v>282</v>
          </cell>
          <cell r="E1761" t="str">
            <v>CARVIN</v>
          </cell>
          <cell r="F1761" t="str">
            <v>0F79 0F79 DESBOUIS GRESIL 70132081</v>
          </cell>
          <cell r="G1761">
            <v>43889</v>
          </cell>
          <cell r="H1761">
            <v>6</v>
          </cell>
          <cell r="I1761">
            <v>149</v>
          </cell>
          <cell r="J1761">
            <v>11.324</v>
          </cell>
          <cell r="K1761">
            <v>0</v>
          </cell>
          <cell r="L1761">
            <v>1</v>
          </cell>
          <cell r="M1761" t="str">
            <v>CE10 LILLE</v>
          </cell>
          <cell r="N1761" t="str">
            <v>A enlever à CE10 LILLE vers 282 - CARVIN</v>
          </cell>
          <cell r="O1761" t="str">
            <v>AH0000034785</v>
          </cell>
        </row>
        <row r="1762">
          <cell r="A1762" t="str">
            <v>ARTENAY</v>
          </cell>
          <cell r="B1762" t="str">
            <v>NORD</v>
          </cell>
          <cell r="C1762" t="str">
            <v>282</v>
          </cell>
          <cell r="D1762" t="str">
            <v>282</v>
          </cell>
          <cell r="E1762" t="str">
            <v>CARVIN</v>
          </cell>
          <cell r="F1762" t="str">
            <v>0F7B 0F7B DESBOUIS GRESIL_LOT1_70132091</v>
          </cell>
          <cell r="G1762">
            <v>43889</v>
          </cell>
          <cell r="H1762">
            <v>1</v>
          </cell>
          <cell r="I1762">
            <v>39</v>
          </cell>
          <cell r="J1762">
            <v>2.964</v>
          </cell>
          <cell r="K1762">
            <v>0</v>
          </cell>
          <cell r="L1762">
            <v>1</v>
          </cell>
          <cell r="M1762" t="str">
            <v>CE10 LILLE</v>
          </cell>
          <cell r="N1762" t="str">
            <v>A enlever à CE10 LILLE vers 282 - CARVIN</v>
          </cell>
          <cell r="O1762" t="str">
            <v>AH0000034785</v>
          </cell>
        </row>
        <row r="1763">
          <cell r="A1763" t="str">
            <v>ARTENAY</v>
          </cell>
          <cell r="B1763" t="str">
            <v>NORD</v>
          </cell>
          <cell r="C1763" t="str">
            <v>282</v>
          </cell>
          <cell r="D1763" t="str">
            <v>282</v>
          </cell>
          <cell r="E1763" t="str">
            <v>CARVIN</v>
          </cell>
          <cell r="F1763" t="str">
            <v>0F7C 0F7C DESBOUIS GRESIL_LOT2_70132091</v>
          </cell>
          <cell r="G1763">
            <v>43889</v>
          </cell>
          <cell r="H1763">
            <v>5</v>
          </cell>
          <cell r="I1763">
            <v>105</v>
          </cell>
          <cell r="J1763">
            <v>7.0350000000000001</v>
          </cell>
          <cell r="K1763">
            <v>0</v>
          </cell>
          <cell r="L1763">
            <v>1</v>
          </cell>
          <cell r="M1763" t="str">
            <v>CE10 LILLE</v>
          </cell>
          <cell r="N1763" t="str">
            <v>A enlever à CE10 LILLE vers 282 - CARVIN</v>
          </cell>
          <cell r="O1763" t="str">
            <v>AH0000034785</v>
          </cell>
        </row>
        <row r="1764">
          <cell r="A1764" t="str">
            <v>ARTENAY</v>
          </cell>
          <cell r="B1764" t="str">
            <v>NORD</v>
          </cell>
          <cell r="C1764" t="str">
            <v>282</v>
          </cell>
          <cell r="D1764" t="str">
            <v>282</v>
          </cell>
          <cell r="E1764" t="str">
            <v>CARVIN</v>
          </cell>
          <cell r="F1764" t="str">
            <v>0F7D 0F7D DESBOUIS GRESIL 70132107</v>
          </cell>
          <cell r="G1764">
            <v>43889</v>
          </cell>
          <cell r="H1764">
            <v>5</v>
          </cell>
          <cell r="I1764">
            <v>101</v>
          </cell>
          <cell r="J1764">
            <v>7.6760000000000002</v>
          </cell>
          <cell r="K1764">
            <v>0</v>
          </cell>
          <cell r="L1764">
            <v>1</v>
          </cell>
          <cell r="M1764" t="str">
            <v>CE10 LILLE</v>
          </cell>
          <cell r="N1764" t="str">
            <v>A enlever à CE10 LILLE vers 282 - CARVIN</v>
          </cell>
          <cell r="O1764" t="str">
            <v>AH0000034785</v>
          </cell>
        </row>
        <row r="1765">
          <cell r="A1765" t="str">
            <v>ARTENAY</v>
          </cell>
          <cell r="B1765" t="str">
            <v>NORD</v>
          </cell>
          <cell r="C1765" t="str">
            <v>282</v>
          </cell>
          <cell r="D1765" t="str">
            <v>282</v>
          </cell>
          <cell r="E1765" t="str">
            <v>CARVIN</v>
          </cell>
          <cell r="F1765" t="str">
            <v>0FER 0FER 56146 ATELIER REUNIS</v>
          </cell>
          <cell r="G1765">
            <v>43888</v>
          </cell>
          <cell r="H1765">
            <v>6</v>
          </cell>
          <cell r="I1765">
            <v>207</v>
          </cell>
          <cell r="J1765">
            <v>13.041</v>
          </cell>
          <cell r="K1765">
            <v>0</v>
          </cell>
          <cell r="L1765">
            <v>1</v>
          </cell>
          <cell r="M1765" t="str">
            <v>CE10 LILLE</v>
          </cell>
          <cell r="N1765" t="str">
            <v>A enlever à CE10 LILLE vers 282 - CARVIN</v>
          </cell>
          <cell r="O1765" t="str">
            <v>AH0000035089</v>
          </cell>
        </row>
        <row r="1766">
          <cell r="A1766" t="str">
            <v>ARTENAY</v>
          </cell>
          <cell r="B1766" t="str">
            <v>NORD</v>
          </cell>
          <cell r="C1766" t="str">
            <v>282</v>
          </cell>
          <cell r="D1766" t="str">
            <v>282</v>
          </cell>
          <cell r="E1766" t="str">
            <v>CARVIN</v>
          </cell>
          <cell r="F1766" t="str">
            <v>0FHP 0FHP ENGIE-S_D6_D_Q</v>
          </cell>
          <cell r="G1766">
            <v>43888</v>
          </cell>
          <cell r="H1766">
            <v>1</v>
          </cell>
          <cell r="I1766">
            <v>27</v>
          </cell>
          <cell r="J1766">
            <v>0.39960000000000001</v>
          </cell>
          <cell r="K1766">
            <v>0</v>
          </cell>
          <cell r="L1766">
            <v>1</v>
          </cell>
          <cell r="M1766" t="str">
            <v>CE10 LILLE</v>
          </cell>
          <cell r="N1766" t="str">
            <v>A enlever à CE10 LILLE vers 282 - CARVIN</v>
          </cell>
          <cell r="O1766" t="str">
            <v>AH0000035089</v>
          </cell>
        </row>
        <row r="1767">
          <cell r="A1767" t="str">
            <v>CORBAS</v>
          </cell>
          <cell r="B1767" t="str">
            <v>NORD</v>
          </cell>
          <cell r="C1767" t="str">
            <v>282</v>
          </cell>
          <cell r="D1767" t="str">
            <v>282</v>
          </cell>
          <cell r="E1767" t="str">
            <v>CARVIN</v>
          </cell>
          <cell r="F1767" t="str">
            <v>0FEC 0FEC S10_SFR_Type2</v>
          </cell>
          <cell r="G1767">
            <v>43887</v>
          </cell>
          <cell r="H1767">
            <v>1</v>
          </cell>
          <cell r="I1767">
            <v>179</v>
          </cell>
          <cell r="J1767">
            <v>1.6468</v>
          </cell>
          <cell r="K1767">
            <v>1</v>
          </cell>
          <cell r="L1767">
            <v>0</v>
          </cell>
          <cell r="M1767" t="str">
            <v>CE10 LILLE</v>
          </cell>
          <cell r="N1767" t="str">
            <v>A enlever à CE10 LILLE vers 282 - CARVIN</v>
          </cell>
          <cell r="O1767" t="str">
            <v>KS0000010209</v>
          </cell>
        </row>
        <row r="1768">
          <cell r="A1768" t="str">
            <v>CORBAS</v>
          </cell>
          <cell r="B1768" t="str">
            <v>NORD</v>
          </cell>
          <cell r="C1768" t="str">
            <v>282</v>
          </cell>
          <cell r="D1768" t="str">
            <v>282</v>
          </cell>
          <cell r="E1768" t="str">
            <v>CARVIN</v>
          </cell>
          <cell r="F1768" t="str">
            <v>0FGD 0FGD S10_SFR_Type2</v>
          </cell>
          <cell r="G1768">
            <v>43887</v>
          </cell>
          <cell r="H1768">
            <v>1</v>
          </cell>
          <cell r="I1768">
            <v>177</v>
          </cell>
          <cell r="J1768">
            <v>1.6460999999999999</v>
          </cell>
          <cell r="K1768">
            <v>1</v>
          </cell>
          <cell r="L1768">
            <v>0</v>
          </cell>
          <cell r="M1768" t="str">
            <v>CE10 LILLE</v>
          </cell>
          <cell r="N1768" t="str">
            <v>A enlever à CE10 LILLE vers 282 - CARVIN</v>
          </cell>
          <cell r="O1768" t="str">
            <v>KS0000010209</v>
          </cell>
        </row>
        <row r="1769">
          <cell r="A1769" t="str">
            <v>CORBAS</v>
          </cell>
          <cell r="B1769" t="str">
            <v>NORD</v>
          </cell>
          <cell r="C1769" t="str">
            <v>282</v>
          </cell>
          <cell r="D1769" t="str">
            <v>282</v>
          </cell>
          <cell r="E1769" t="str">
            <v>CARVIN</v>
          </cell>
          <cell r="F1769" t="str">
            <v>0FK8 0FK8 S10_SFR_Type2</v>
          </cell>
          <cell r="G1769">
            <v>43887</v>
          </cell>
          <cell r="H1769">
            <v>1</v>
          </cell>
          <cell r="I1769">
            <v>125</v>
          </cell>
          <cell r="J1769">
            <v>1.2124999999999999</v>
          </cell>
          <cell r="K1769">
            <v>1</v>
          </cell>
          <cell r="L1769">
            <v>0</v>
          </cell>
          <cell r="M1769" t="str">
            <v>CE10 LILLE</v>
          </cell>
          <cell r="N1769" t="str">
            <v>A enlever à CE10 LILLE vers 282 - CARVIN</v>
          </cell>
          <cell r="O1769" t="str">
            <v>KS0000010209</v>
          </cell>
        </row>
        <row r="1770">
          <cell r="A1770" t="str">
            <v>ARTENAY</v>
          </cell>
          <cell r="B1770" t="str">
            <v>NORD EST</v>
          </cell>
          <cell r="C1770" t="str">
            <v>061</v>
          </cell>
          <cell r="D1770" t="str">
            <v>061</v>
          </cell>
          <cell r="E1770" t="str">
            <v>TROYES</v>
          </cell>
          <cell r="F1770" t="str">
            <v>0EBF 0EBF 192500 HOME SHOPPING M6 BOUTIQUE FEVRIER 2020</v>
          </cell>
          <cell r="G1770">
            <v>43889</v>
          </cell>
          <cell r="H1770">
            <v>18</v>
          </cell>
          <cell r="I1770">
            <v>535</v>
          </cell>
          <cell r="J1770">
            <v>42.8</v>
          </cell>
          <cell r="K1770">
            <v>0</v>
          </cell>
          <cell r="L1770">
            <v>1</v>
          </cell>
          <cell r="M1770" t="str">
            <v>CE20 REIMS</v>
          </cell>
          <cell r="N1770" t="str">
            <v>Aucune - Livraison Directe par CP</v>
          </cell>
          <cell r="O1770" t="str">
            <v>AH0000034852</v>
          </cell>
        </row>
        <row r="1771">
          <cell r="A1771" t="str">
            <v>ARTENAY</v>
          </cell>
          <cell r="B1771" t="str">
            <v>NORD EST</v>
          </cell>
          <cell r="C1771" t="str">
            <v>061</v>
          </cell>
          <cell r="D1771" t="str">
            <v>061</v>
          </cell>
          <cell r="E1771" t="str">
            <v>TROYES</v>
          </cell>
          <cell r="F1771" t="str">
            <v>0F79 0F79 DESBOUIS GRESIL 70132081</v>
          </cell>
          <cell r="G1771">
            <v>43889</v>
          </cell>
          <cell r="H1771">
            <v>6</v>
          </cell>
          <cell r="I1771">
            <v>176</v>
          </cell>
          <cell r="J1771">
            <v>13.375999999999999</v>
          </cell>
          <cell r="K1771">
            <v>0</v>
          </cell>
          <cell r="L1771">
            <v>1</v>
          </cell>
          <cell r="M1771" t="str">
            <v>CE20 REIMS</v>
          </cell>
          <cell r="N1771" t="str">
            <v>Aucune - Livraison Directe par CP</v>
          </cell>
          <cell r="O1771" t="str">
            <v>AH0000034852</v>
          </cell>
        </row>
        <row r="1772">
          <cell r="A1772" t="str">
            <v>ARTENAY</v>
          </cell>
          <cell r="B1772" t="str">
            <v>NORD EST</v>
          </cell>
          <cell r="C1772" t="str">
            <v>061</v>
          </cell>
          <cell r="D1772" t="str">
            <v>061</v>
          </cell>
          <cell r="E1772" t="str">
            <v>TROYES</v>
          </cell>
          <cell r="F1772" t="str">
            <v>0F7B 0F7B DESBOUIS GRESIL_LOT1_70132091</v>
          </cell>
          <cell r="G1772">
            <v>43889</v>
          </cell>
          <cell r="H1772">
            <v>2</v>
          </cell>
          <cell r="I1772">
            <v>70</v>
          </cell>
          <cell r="J1772">
            <v>5.32</v>
          </cell>
          <cell r="K1772">
            <v>0</v>
          </cell>
          <cell r="L1772">
            <v>1</v>
          </cell>
          <cell r="M1772" t="str">
            <v>CE20 REIMS</v>
          </cell>
          <cell r="N1772" t="str">
            <v>Aucune - Livraison Directe par CP</v>
          </cell>
          <cell r="O1772" t="str">
            <v>AH0000034852</v>
          </cell>
        </row>
        <row r="1773">
          <cell r="A1773" t="str">
            <v>ARTENAY</v>
          </cell>
          <cell r="B1773" t="str">
            <v>NORD EST</v>
          </cell>
          <cell r="C1773" t="str">
            <v>061</v>
          </cell>
          <cell r="D1773" t="str">
            <v>061</v>
          </cell>
          <cell r="E1773" t="str">
            <v>TROYES</v>
          </cell>
          <cell r="F1773" t="str">
            <v>0F7C 0F7C DESBOUIS GRESIL_LOT2_70132091</v>
          </cell>
          <cell r="G1773">
            <v>43889</v>
          </cell>
          <cell r="H1773">
            <v>4</v>
          </cell>
          <cell r="I1773">
            <v>112</v>
          </cell>
          <cell r="J1773">
            <v>7.5039999999999996</v>
          </cell>
          <cell r="K1773">
            <v>0</v>
          </cell>
          <cell r="L1773">
            <v>1</v>
          </cell>
          <cell r="M1773" t="str">
            <v>CE20 REIMS</v>
          </cell>
          <cell r="N1773" t="str">
            <v>Aucune - Livraison Directe par CP</v>
          </cell>
          <cell r="O1773" t="str">
            <v>AH0000034852</v>
          </cell>
        </row>
        <row r="1774">
          <cell r="A1774" t="str">
            <v>ARTENAY</v>
          </cell>
          <cell r="B1774" t="str">
            <v>NORD EST</v>
          </cell>
          <cell r="C1774" t="str">
            <v>061</v>
          </cell>
          <cell r="D1774" t="str">
            <v>061</v>
          </cell>
          <cell r="E1774" t="str">
            <v>TROYES</v>
          </cell>
          <cell r="F1774" t="str">
            <v>0F7D 0F7D DESBOUIS GRESIL 70132107</v>
          </cell>
          <cell r="G1774">
            <v>43889</v>
          </cell>
          <cell r="H1774">
            <v>4</v>
          </cell>
          <cell r="I1774">
            <v>101</v>
          </cell>
          <cell r="J1774">
            <v>7.6760000000000002</v>
          </cell>
          <cell r="K1774">
            <v>0</v>
          </cell>
          <cell r="L1774">
            <v>1</v>
          </cell>
          <cell r="M1774" t="str">
            <v>CE20 REIMS</v>
          </cell>
          <cell r="N1774" t="str">
            <v>Aucune - Livraison Directe par CP</v>
          </cell>
          <cell r="O1774" t="str">
            <v>AH0000034852</v>
          </cell>
        </row>
        <row r="1775">
          <cell r="A1775" t="str">
            <v>ARTENAY</v>
          </cell>
          <cell r="B1775" t="str">
            <v>NORD EST</v>
          </cell>
          <cell r="C1775" t="str">
            <v>061</v>
          </cell>
          <cell r="D1775" t="str">
            <v>061</v>
          </cell>
          <cell r="E1775" t="str">
            <v>TROYES</v>
          </cell>
          <cell r="F1775" t="str">
            <v>0FER 0FER 56146 ATELIER REUNIS</v>
          </cell>
          <cell r="G1775">
            <v>43888</v>
          </cell>
          <cell r="H1775">
            <v>6</v>
          </cell>
          <cell r="I1775">
            <v>250</v>
          </cell>
          <cell r="J1775">
            <v>15.75</v>
          </cell>
          <cell r="K1775">
            <v>1</v>
          </cell>
          <cell r="L1775">
            <v>0</v>
          </cell>
          <cell r="M1775" t="str">
            <v>CE20 REIMS</v>
          </cell>
          <cell r="N1775" t="str">
            <v>Aucune - Livraison Directe par CP</v>
          </cell>
          <cell r="O1775" t="str">
            <v>AH0000035125</v>
          </cell>
        </row>
        <row r="1776">
          <cell r="A1776" t="str">
            <v>ARTENAY</v>
          </cell>
          <cell r="B1776" t="str">
            <v>NORD EST</v>
          </cell>
          <cell r="C1776" t="str">
            <v>061</v>
          </cell>
          <cell r="D1776" t="str">
            <v>061</v>
          </cell>
          <cell r="E1776" t="str">
            <v>TROYES</v>
          </cell>
          <cell r="F1776" t="str">
            <v>0FHP 0FHP ENGIE-S_D6_D_Q</v>
          </cell>
          <cell r="G1776">
            <v>43888</v>
          </cell>
          <cell r="H1776">
            <v>1</v>
          </cell>
          <cell r="I1776">
            <v>35</v>
          </cell>
          <cell r="J1776">
            <v>0.51800000000000002</v>
          </cell>
          <cell r="K1776">
            <v>1</v>
          </cell>
          <cell r="L1776">
            <v>0</v>
          </cell>
          <cell r="M1776" t="str">
            <v>CE20 REIMS</v>
          </cell>
          <cell r="N1776" t="str">
            <v>Aucune - Livraison Directe par CP</v>
          </cell>
          <cell r="O1776" t="str">
            <v>AH0000035125</v>
          </cell>
        </row>
        <row r="1777">
          <cell r="A1777" t="str">
            <v>ARTENAY</v>
          </cell>
          <cell r="B1777" t="str">
            <v>NORD EST</v>
          </cell>
          <cell r="C1777" t="str">
            <v>061</v>
          </cell>
          <cell r="D1777" t="str">
            <v>061</v>
          </cell>
          <cell r="E1777" t="str">
            <v>TROYES</v>
          </cell>
          <cell r="F1777" t="str">
            <v>0F53 0F53 ALINEA</v>
          </cell>
          <cell r="G1777">
            <v>43887</v>
          </cell>
          <cell r="H1777">
            <v>236</v>
          </cell>
          <cell r="I1777">
            <v>1638</v>
          </cell>
          <cell r="J1777">
            <v>499.59</v>
          </cell>
          <cell r="K1777">
            <v>0</v>
          </cell>
          <cell r="L1777">
            <v>5</v>
          </cell>
          <cell r="M1777" t="str">
            <v>CE20 REIMS</v>
          </cell>
          <cell r="N1777" t="str">
            <v>Aucune - Livraison Directe par CP</v>
          </cell>
          <cell r="O1777" t="str">
            <v>AH0000034454</v>
          </cell>
          <cell r="P1777" t="str">
            <v>AH0000034455</v>
          </cell>
          <cell r="Q1777" t="str">
            <v>AH0000034456</v>
          </cell>
          <cell r="R1777" t="str">
            <v>AH0000034457</v>
          </cell>
          <cell r="S1777" t="str">
            <v>AH0000034458</v>
          </cell>
        </row>
        <row r="1778">
          <cell r="A1778" t="str">
            <v>ARTENAY</v>
          </cell>
          <cell r="B1778" t="str">
            <v>NORD EST</v>
          </cell>
          <cell r="C1778" t="str">
            <v>061</v>
          </cell>
          <cell r="D1778" t="str">
            <v>061</v>
          </cell>
          <cell r="E1778" t="str">
            <v>TROYES</v>
          </cell>
          <cell r="F1778" t="str">
            <v>0F53 0F53 ALINEA</v>
          </cell>
          <cell r="G1778">
            <v>43887</v>
          </cell>
          <cell r="H1778">
            <v>231</v>
          </cell>
          <cell r="I1778">
            <v>1639</v>
          </cell>
          <cell r="J1778">
            <v>499.89499999999998</v>
          </cell>
          <cell r="K1778">
            <v>0</v>
          </cell>
          <cell r="L1778">
            <v>5</v>
          </cell>
          <cell r="M1778" t="str">
            <v>CE20 REIMS</v>
          </cell>
          <cell r="N1778" t="str">
            <v>Aucune - Livraison Directe par CP</v>
          </cell>
          <cell r="O1778" t="str">
            <v>AH0000034454</v>
          </cell>
          <cell r="P1778" t="str">
            <v>AH0000034455</v>
          </cell>
          <cell r="Q1778" t="str">
            <v>AH0000034456</v>
          </cell>
          <cell r="R1778" t="str">
            <v>AH0000034457</v>
          </cell>
          <cell r="S1778" t="str">
            <v>AH0000034458</v>
          </cell>
        </row>
        <row r="1779">
          <cell r="A1779" t="str">
            <v>ARTENAY</v>
          </cell>
          <cell r="B1779" t="str">
            <v>NORD EST</v>
          </cell>
          <cell r="C1779" t="str">
            <v>061</v>
          </cell>
          <cell r="D1779" t="str">
            <v>061</v>
          </cell>
          <cell r="E1779" t="str">
            <v>TROYES</v>
          </cell>
          <cell r="F1779" t="str">
            <v>0F53 0F53 ALINEA</v>
          </cell>
          <cell r="G1779">
            <v>43887</v>
          </cell>
          <cell r="H1779">
            <v>59</v>
          </cell>
          <cell r="I1779">
            <v>445</v>
          </cell>
          <cell r="J1779">
            <v>135.72499999999999</v>
          </cell>
          <cell r="K1779">
            <v>0</v>
          </cell>
          <cell r="L1779">
            <v>5</v>
          </cell>
          <cell r="M1779" t="str">
            <v>CE20 REIMS</v>
          </cell>
          <cell r="N1779" t="str">
            <v>Aucune - Livraison Directe par CP</v>
          </cell>
          <cell r="O1779" t="str">
            <v>AH0000034454</v>
          </cell>
          <cell r="P1779" t="str">
            <v>AH0000034455</v>
          </cell>
          <cell r="Q1779" t="str">
            <v>AH0000034456</v>
          </cell>
          <cell r="R1779" t="str">
            <v>AH0000034457</v>
          </cell>
          <cell r="S1779" t="str">
            <v>AH0000034458</v>
          </cell>
        </row>
        <row r="1780">
          <cell r="A1780" t="str">
            <v>ARTENAY</v>
          </cell>
          <cell r="B1780" t="str">
            <v>NORD EST</v>
          </cell>
          <cell r="C1780" t="str">
            <v>061</v>
          </cell>
          <cell r="D1780" t="str">
            <v>061</v>
          </cell>
          <cell r="E1780" t="str">
            <v>TROYES</v>
          </cell>
          <cell r="F1780" t="str">
            <v>0F53 0F53 ALINEA</v>
          </cell>
          <cell r="G1780">
            <v>43887</v>
          </cell>
          <cell r="H1780">
            <v>214</v>
          </cell>
          <cell r="I1780">
            <v>1634</v>
          </cell>
          <cell r="J1780">
            <v>498.37</v>
          </cell>
          <cell r="K1780">
            <v>0</v>
          </cell>
          <cell r="L1780">
            <v>5</v>
          </cell>
          <cell r="M1780" t="str">
            <v>CE20 REIMS</v>
          </cell>
          <cell r="N1780" t="str">
            <v>Aucune - Livraison Directe par CP</v>
          </cell>
          <cell r="O1780" t="str">
            <v>AH0000034454</v>
          </cell>
          <cell r="P1780" t="str">
            <v>AH0000034455</v>
          </cell>
          <cell r="Q1780" t="str">
            <v>AH0000034456</v>
          </cell>
          <cell r="R1780" t="str">
            <v>AH0000034457</v>
          </cell>
          <cell r="S1780" t="str">
            <v>AH0000034458</v>
          </cell>
        </row>
        <row r="1781">
          <cell r="A1781" t="str">
            <v>ARTENAY</v>
          </cell>
          <cell r="B1781" t="str">
            <v>NORD EST</v>
          </cell>
          <cell r="C1781" t="str">
            <v>061</v>
          </cell>
          <cell r="D1781" t="str">
            <v>061</v>
          </cell>
          <cell r="E1781" t="str">
            <v>TROYES</v>
          </cell>
          <cell r="F1781" t="str">
            <v>0F53 0F53 ALINEA</v>
          </cell>
          <cell r="G1781">
            <v>43887</v>
          </cell>
          <cell r="H1781">
            <v>171</v>
          </cell>
          <cell r="I1781">
            <v>1010</v>
          </cell>
          <cell r="J1781">
            <v>308.05</v>
          </cell>
          <cell r="K1781">
            <v>0</v>
          </cell>
          <cell r="L1781">
            <v>5</v>
          </cell>
          <cell r="M1781" t="str">
            <v>CE20 REIMS</v>
          </cell>
          <cell r="N1781" t="str">
            <v>Aucune - Livraison Directe par CP</v>
          </cell>
          <cell r="O1781" t="str">
            <v>AH0000034454</v>
          </cell>
          <cell r="P1781" t="str">
            <v>AH0000034455</v>
          </cell>
          <cell r="Q1781" t="str">
            <v>AH0000034456</v>
          </cell>
          <cell r="R1781" t="str">
            <v>AH0000034457</v>
          </cell>
          <cell r="S1781" t="str">
            <v>AH0000034458</v>
          </cell>
        </row>
        <row r="1782">
          <cell r="A1782" t="str">
            <v>CORBAS</v>
          </cell>
          <cell r="B1782" t="str">
            <v>NORD EST</v>
          </cell>
          <cell r="C1782" t="str">
            <v>061</v>
          </cell>
          <cell r="D1782" t="str">
            <v>061</v>
          </cell>
          <cell r="E1782" t="str">
            <v>TROYES</v>
          </cell>
          <cell r="F1782" t="str">
            <v>0FEC 0FEC S10_SFR_Type2</v>
          </cell>
          <cell r="G1782">
            <v>43887</v>
          </cell>
          <cell r="H1782">
            <v>1</v>
          </cell>
          <cell r="I1782">
            <v>319</v>
          </cell>
          <cell r="J1782">
            <v>2.9348000000000001</v>
          </cell>
          <cell r="K1782">
            <v>1</v>
          </cell>
          <cell r="L1782">
            <v>0</v>
          </cell>
          <cell r="M1782" t="str">
            <v>CE20 REIMS</v>
          </cell>
          <cell r="N1782" t="str">
            <v>Aucune - Livraison Directe par CP</v>
          </cell>
          <cell r="O1782" t="str">
            <v>KS0000010113</v>
          </cell>
        </row>
        <row r="1783">
          <cell r="A1783" t="str">
            <v>CORBAS</v>
          </cell>
          <cell r="B1783" t="str">
            <v>NORD EST</v>
          </cell>
          <cell r="C1783" t="str">
            <v>061</v>
          </cell>
          <cell r="D1783" t="str">
            <v>061</v>
          </cell>
          <cell r="E1783" t="str">
            <v>TROYES</v>
          </cell>
          <cell r="F1783" t="str">
            <v>0FGD 0FGD S10_SFR_Type2</v>
          </cell>
          <cell r="G1783">
            <v>43887</v>
          </cell>
          <cell r="H1783">
            <v>1</v>
          </cell>
          <cell r="I1783">
            <v>288</v>
          </cell>
          <cell r="J1783">
            <v>2.6783999999999999</v>
          </cell>
          <cell r="K1783">
            <v>1</v>
          </cell>
          <cell r="L1783">
            <v>0</v>
          </cell>
          <cell r="M1783" t="str">
            <v>CE20 REIMS</v>
          </cell>
          <cell r="N1783" t="str">
            <v>Aucune - Livraison Directe par CP</v>
          </cell>
          <cell r="O1783" t="str">
            <v>KS0000010113</v>
          </cell>
        </row>
        <row r="1784">
          <cell r="A1784" t="str">
            <v>CORBAS</v>
          </cell>
          <cell r="B1784" t="str">
            <v>NORD EST</v>
          </cell>
          <cell r="C1784" t="str">
            <v>061</v>
          </cell>
          <cell r="D1784" t="str">
            <v>061</v>
          </cell>
          <cell r="E1784" t="str">
            <v>TROYES</v>
          </cell>
          <cell r="F1784" t="str">
            <v>0FK8 0FK8 S10_SFR_Type2</v>
          </cell>
          <cell r="G1784">
            <v>43887</v>
          </cell>
          <cell r="H1784">
            <v>1</v>
          </cell>
          <cell r="I1784">
            <v>186</v>
          </cell>
          <cell r="J1784">
            <v>1.8042</v>
          </cell>
          <cell r="K1784">
            <v>1</v>
          </cell>
          <cell r="L1784">
            <v>0</v>
          </cell>
          <cell r="M1784" t="str">
            <v>CE20 REIMS</v>
          </cell>
          <cell r="N1784" t="str">
            <v>Aucune - Livraison Directe par CP</v>
          </cell>
          <cell r="O1784" t="str">
            <v>KS0000010113</v>
          </cell>
        </row>
        <row r="1785">
          <cell r="A1785" t="str">
            <v>ARTENAY</v>
          </cell>
          <cell r="B1785" t="str">
            <v>NORD EST</v>
          </cell>
          <cell r="C1785" t="str">
            <v>070</v>
          </cell>
          <cell r="D1785" t="str">
            <v>070</v>
          </cell>
          <cell r="E1785" t="str">
            <v>VESOUL</v>
          </cell>
          <cell r="F1785" t="str">
            <v>0EBF 0EBF 192500 HOME SHOPPING M6 BOUTIQUE FEVRIER 2020</v>
          </cell>
          <cell r="G1785">
            <v>43889</v>
          </cell>
          <cell r="H1785">
            <v>10</v>
          </cell>
          <cell r="I1785">
            <v>328</v>
          </cell>
          <cell r="J1785">
            <v>26.24</v>
          </cell>
          <cell r="K1785">
            <v>2</v>
          </cell>
          <cell r="L1785">
            <v>0</v>
          </cell>
          <cell r="M1785" t="str">
            <v>CE14 DIJON</v>
          </cell>
          <cell r="N1785" t="str">
            <v>A enlever à CE14 DIJON vers 070 - VESOUL</v>
          </cell>
          <cell r="O1785" t="str">
            <v>AH0000034853</v>
          </cell>
          <cell r="P1785" t="str">
            <v>AH0000034854</v>
          </cell>
        </row>
        <row r="1786">
          <cell r="A1786" t="str">
            <v>ARTENAY</v>
          </cell>
          <cell r="B1786" t="str">
            <v>NORD EST</v>
          </cell>
          <cell r="C1786" t="str">
            <v>070</v>
          </cell>
          <cell r="D1786" t="str">
            <v>070</v>
          </cell>
          <cell r="E1786" t="str">
            <v>VESOUL</v>
          </cell>
          <cell r="F1786" t="str">
            <v>0F79 0F79 DESBOUIS GRESIL 70132081</v>
          </cell>
          <cell r="G1786">
            <v>43889</v>
          </cell>
          <cell r="H1786">
            <v>2</v>
          </cell>
          <cell r="I1786">
            <v>73</v>
          </cell>
          <cell r="J1786">
            <v>5.548</v>
          </cell>
          <cell r="K1786">
            <v>2</v>
          </cell>
          <cell r="L1786">
            <v>0</v>
          </cell>
          <cell r="M1786" t="str">
            <v>CE14 DIJON</v>
          </cell>
          <cell r="N1786" t="str">
            <v>A enlever à CE14 DIJON vers 070 - VESOUL</v>
          </cell>
          <cell r="O1786" t="str">
            <v>AH0000034853</v>
          </cell>
          <cell r="P1786" t="str">
            <v>AH0000034854</v>
          </cell>
        </row>
        <row r="1787">
          <cell r="A1787" t="str">
            <v>ARTENAY</v>
          </cell>
          <cell r="B1787" t="str">
            <v>NORD EST</v>
          </cell>
          <cell r="C1787" t="str">
            <v>070</v>
          </cell>
          <cell r="D1787" t="str">
            <v>070</v>
          </cell>
          <cell r="E1787" t="str">
            <v>VESOUL</v>
          </cell>
          <cell r="F1787" t="str">
            <v>0F7B 0F7B DESBOUIS GRESIL_LOT1_70132091</v>
          </cell>
          <cell r="G1787">
            <v>43889</v>
          </cell>
          <cell r="H1787">
            <v>1</v>
          </cell>
          <cell r="I1787">
            <v>9</v>
          </cell>
          <cell r="J1787">
            <v>0.68400000000000005</v>
          </cell>
          <cell r="K1787">
            <v>2</v>
          </cell>
          <cell r="L1787">
            <v>0</v>
          </cell>
          <cell r="M1787" t="str">
            <v>CE14 DIJON</v>
          </cell>
          <cell r="N1787" t="str">
            <v>A enlever à CE14 DIJON vers 070 - VESOUL</v>
          </cell>
          <cell r="O1787" t="str">
            <v>AH0000034853</v>
          </cell>
          <cell r="P1787" t="str">
            <v>AH0000034854</v>
          </cell>
        </row>
        <row r="1788">
          <cell r="A1788" t="str">
            <v>ARTENAY</v>
          </cell>
          <cell r="B1788" t="str">
            <v>NORD EST</v>
          </cell>
          <cell r="C1788" t="str">
            <v>070</v>
          </cell>
          <cell r="D1788" t="str">
            <v>070</v>
          </cell>
          <cell r="E1788" t="str">
            <v>VESOUL</v>
          </cell>
          <cell r="F1788" t="str">
            <v>0F7C 0F7C DESBOUIS GRESIL_LOT2_70132091</v>
          </cell>
          <cell r="G1788">
            <v>43889</v>
          </cell>
          <cell r="H1788">
            <v>2</v>
          </cell>
          <cell r="I1788">
            <v>61</v>
          </cell>
          <cell r="J1788">
            <v>4.0869999999999997</v>
          </cell>
          <cell r="K1788">
            <v>2</v>
          </cell>
          <cell r="L1788">
            <v>0</v>
          </cell>
          <cell r="M1788" t="str">
            <v>CE14 DIJON</v>
          </cell>
          <cell r="N1788" t="str">
            <v>A enlever à CE14 DIJON vers 070 - VESOUL</v>
          </cell>
          <cell r="O1788" t="str">
            <v>AH0000034853</v>
          </cell>
          <cell r="P1788" t="str">
            <v>AH0000034854</v>
          </cell>
        </row>
        <row r="1789">
          <cell r="A1789" t="str">
            <v>ARTENAY</v>
          </cell>
          <cell r="B1789" t="str">
            <v>NORD EST</v>
          </cell>
          <cell r="C1789" t="str">
            <v>070</v>
          </cell>
          <cell r="D1789" t="str">
            <v>070</v>
          </cell>
          <cell r="E1789" t="str">
            <v>VESOUL</v>
          </cell>
          <cell r="F1789" t="str">
            <v>0F7D 0F7D DESBOUIS GRESIL 70132107</v>
          </cell>
          <cell r="G1789">
            <v>43889</v>
          </cell>
          <cell r="H1789">
            <v>3</v>
          </cell>
          <cell r="I1789">
            <v>77</v>
          </cell>
          <cell r="J1789">
            <v>5.8520000000000003</v>
          </cell>
          <cell r="K1789">
            <v>2</v>
          </cell>
          <cell r="L1789">
            <v>0</v>
          </cell>
          <cell r="M1789" t="str">
            <v>CE14 DIJON</v>
          </cell>
          <cell r="N1789" t="str">
            <v>A enlever à CE14 DIJON vers 070 - VESOUL</v>
          </cell>
          <cell r="O1789" t="str">
            <v>AH0000034853</v>
          </cell>
          <cell r="P1789" t="str">
            <v>AH0000034854</v>
          </cell>
        </row>
        <row r="1790">
          <cell r="A1790" t="str">
            <v>ARTENAY</v>
          </cell>
          <cell r="B1790" t="str">
            <v>NORD EST</v>
          </cell>
          <cell r="C1790" t="str">
            <v>070</v>
          </cell>
          <cell r="D1790" t="str">
            <v>070</v>
          </cell>
          <cell r="E1790" t="str">
            <v>VESOUL</v>
          </cell>
          <cell r="F1790" t="str">
            <v>0FER 0FER 56146 ATELIER REUNIS</v>
          </cell>
          <cell r="G1790">
            <v>43888</v>
          </cell>
          <cell r="H1790">
            <v>1</v>
          </cell>
          <cell r="I1790">
            <v>39</v>
          </cell>
          <cell r="J1790">
            <v>2.4569999999999999</v>
          </cell>
          <cell r="K1790">
            <v>1</v>
          </cell>
          <cell r="L1790">
            <v>0</v>
          </cell>
          <cell r="M1790" t="str">
            <v>CE14 DIJON</v>
          </cell>
          <cell r="N1790" t="str">
            <v>A enlever à CE14 DIJON vers 070 - VESOUL</v>
          </cell>
          <cell r="O1790" t="str">
            <v>AH0000035126</v>
          </cell>
        </row>
        <row r="1791">
          <cell r="A1791" t="str">
            <v>ARTENAY</v>
          </cell>
          <cell r="B1791" t="str">
            <v>NORD EST</v>
          </cell>
          <cell r="C1791" t="str">
            <v>070</v>
          </cell>
          <cell r="D1791" t="str">
            <v>070</v>
          </cell>
          <cell r="E1791" t="str">
            <v>VESOUL</v>
          </cell>
          <cell r="F1791" t="str">
            <v>0FHP 0FHP ENGIE-S_D6_D_Q</v>
          </cell>
          <cell r="G1791">
            <v>43888</v>
          </cell>
          <cell r="H1791">
            <v>1</v>
          </cell>
          <cell r="I1791">
            <v>9</v>
          </cell>
          <cell r="J1791">
            <v>0.13320000000000001</v>
          </cell>
          <cell r="K1791">
            <v>1</v>
          </cell>
          <cell r="L1791">
            <v>0</v>
          </cell>
          <cell r="M1791" t="str">
            <v>CE14 DIJON</v>
          </cell>
          <cell r="N1791" t="str">
            <v>A enlever à CE14 DIJON vers 070 - VESOUL</v>
          </cell>
          <cell r="O1791" t="str">
            <v>AH0000035126</v>
          </cell>
        </row>
        <row r="1792">
          <cell r="A1792" t="str">
            <v>ARTENAY</v>
          </cell>
          <cell r="B1792" t="str">
            <v>NORD EST</v>
          </cell>
          <cell r="C1792" t="str">
            <v>070</v>
          </cell>
          <cell r="D1792" t="str">
            <v>070</v>
          </cell>
          <cell r="E1792" t="str">
            <v>VESOUL</v>
          </cell>
          <cell r="F1792" t="str">
            <v>0F53 0F53 ALINEA</v>
          </cell>
          <cell r="G1792">
            <v>43889</v>
          </cell>
          <cell r="H1792">
            <v>39</v>
          </cell>
          <cell r="I1792">
            <v>127</v>
          </cell>
          <cell r="J1792">
            <v>38.734999999999999</v>
          </cell>
          <cell r="K1792">
            <v>2</v>
          </cell>
          <cell r="L1792">
            <v>0</v>
          </cell>
          <cell r="M1792" t="str">
            <v>CE14 DIJON</v>
          </cell>
          <cell r="N1792" t="str">
            <v>A enlever à CE14 DIJON vers 070 - VESOUL</v>
          </cell>
          <cell r="O1792" t="str">
            <v>AH0000034459</v>
          </cell>
          <cell r="P1792" t="str">
            <v>AH0000034460</v>
          </cell>
        </row>
        <row r="1793">
          <cell r="A1793" t="str">
            <v>CORBAS</v>
          </cell>
          <cell r="B1793" t="str">
            <v>NORD EST</v>
          </cell>
          <cell r="C1793" t="str">
            <v>070</v>
          </cell>
          <cell r="D1793" t="str">
            <v>070</v>
          </cell>
          <cell r="E1793" t="str">
            <v>VESOUL</v>
          </cell>
          <cell r="F1793" t="str">
            <v>0FEC 0FEC S10_SFR_Type2</v>
          </cell>
          <cell r="G1793">
            <v>43887</v>
          </cell>
          <cell r="H1793">
            <v>1</v>
          </cell>
          <cell r="I1793">
            <v>128</v>
          </cell>
          <cell r="J1793">
            <v>1.1776</v>
          </cell>
          <cell r="K1793">
            <v>1</v>
          </cell>
          <cell r="L1793">
            <v>0</v>
          </cell>
          <cell r="M1793" t="str">
            <v>CE14 DIJON</v>
          </cell>
          <cell r="N1793" t="str">
            <v>A enlever à CE14 DIJON vers 070 - VESOUL</v>
          </cell>
          <cell r="O1793" t="str">
            <v>KS0000010117</v>
          </cell>
        </row>
        <row r="1794">
          <cell r="A1794" t="str">
            <v>CORBAS</v>
          </cell>
          <cell r="B1794" t="str">
            <v>NORD EST</v>
          </cell>
          <cell r="C1794" t="str">
            <v>070</v>
          </cell>
          <cell r="D1794" t="str">
            <v>070</v>
          </cell>
          <cell r="E1794" t="str">
            <v>VESOUL</v>
          </cell>
          <cell r="F1794" t="str">
            <v>0FGD 0FGD S10_SFR_Type2</v>
          </cell>
          <cell r="G1794">
            <v>43887</v>
          </cell>
          <cell r="H1794">
            <v>1</v>
          </cell>
          <cell r="I1794">
            <v>116</v>
          </cell>
          <cell r="J1794">
            <v>1.0788</v>
          </cell>
          <cell r="K1794">
            <v>1</v>
          </cell>
          <cell r="L1794">
            <v>0</v>
          </cell>
          <cell r="M1794" t="str">
            <v>CE14 DIJON</v>
          </cell>
          <cell r="N1794" t="str">
            <v>A enlever à CE14 DIJON vers 070 - VESOUL</v>
          </cell>
          <cell r="O1794" t="str">
            <v>KS0000010117</v>
          </cell>
        </row>
        <row r="1795">
          <cell r="A1795" t="str">
            <v>CORBAS</v>
          </cell>
          <cell r="B1795" t="str">
            <v>NORD EST</v>
          </cell>
          <cell r="C1795" t="str">
            <v>070</v>
          </cell>
          <cell r="D1795" t="str">
            <v>070</v>
          </cell>
          <cell r="E1795" t="str">
            <v>VESOUL</v>
          </cell>
          <cell r="F1795" t="str">
            <v>0FK8 0FK8 S10_SFR_Type2</v>
          </cell>
          <cell r="G1795">
            <v>43887</v>
          </cell>
          <cell r="H1795">
            <v>1</v>
          </cell>
          <cell r="I1795">
            <v>52</v>
          </cell>
          <cell r="J1795">
            <v>0.50439999999999996</v>
          </cell>
          <cell r="K1795">
            <v>1</v>
          </cell>
          <cell r="L1795">
            <v>0</v>
          </cell>
          <cell r="M1795" t="str">
            <v>CE14 DIJON</v>
          </cell>
          <cell r="N1795" t="str">
            <v>A enlever à CE14 DIJON vers 070 - VESOUL</v>
          </cell>
          <cell r="O1795" t="str">
            <v>KS0000010117</v>
          </cell>
        </row>
        <row r="1796">
          <cell r="A1796" t="str">
            <v>ARTENAY</v>
          </cell>
          <cell r="B1796" t="str">
            <v>NORD EST</v>
          </cell>
          <cell r="C1796" t="str">
            <v>072</v>
          </cell>
          <cell r="D1796" t="str">
            <v>072</v>
          </cell>
          <cell r="E1796" t="str">
            <v>BESANCON</v>
          </cell>
          <cell r="F1796" t="str">
            <v>0EBF 0EBF 192500 HOME SHOPPING M6 BOUTIQUE FEVRIER 2020</v>
          </cell>
          <cell r="G1796">
            <v>43889</v>
          </cell>
          <cell r="H1796">
            <v>12</v>
          </cell>
          <cell r="I1796">
            <v>359</v>
          </cell>
          <cell r="J1796">
            <v>28.72</v>
          </cell>
          <cell r="K1796">
            <v>0</v>
          </cell>
          <cell r="L1796">
            <v>1</v>
          </cell>
          <cell r="M1796" t="str">
            <v>CE14 DIJON</v>
          </cell>
          <cell r="N1796" t="str">
            <v>A enlever à CE14 DIJON vers 072 - BESANCON</v>
          </cell>
          <cell r="O1796" t="str">
            <v>AH0000034855</v>
          </cell>
        </row>
        <row r="1797">
          <cell r="A1797" t="str">
            <v>ARTENAY</v>
          </cell>
          <cell r="B1797" t="str">
            <v>NORD EST</v>
          </cell>
          <cell r="C1797" t="str">
            <v>072</v>
          </cell>
          <cell r="D1797" t="str">
            <v>072</v>
          </cell>
          <cell r="E1797" t="str">
            <v>BESANCON</v>
          </cell>
          <cell r="F1797" t="str">
            <v>0F79 0F79 DESBOUIS GRESIL 70132081</v>
          </cell>
          <cell r="G1797">
            <v>43889</v>
          </cell>
          <cell r="H1797">
            <v>12</v>
          </cell>
          <cell r="I1797">
            <v>313</v>
          </cell>
          <cell r="J1797">
            <v>23.788</v>
          </cell>
          <cell r="K1797">
            <v>0</v>
          </cell>
          <cell r="L1797">
            <v>1</v>
          </cell>
          <cell r="M1797" t="str">
            <v>CE14 DIJON</v>
          </cell>
          <cell r="N1797" t="str">
            <v>A enlever à CE14 DIJON vers 072 - BESANCON</v>
          </cell>
          <cell r="O1797" t="str">
            <v>AH0000034855</v>
          </cell>
        </row>
        <row r="1798">
          <cell r="A1798" t="str">
            <v>ARTENAY</v>
          </cell>
          <cell r="B1798" t="str">
            <v>NORD EST</v>
          </cell>
          <cell r="C1798" t="str">
            <v>072</v>
          </cell>
          <cell r="D1798" t="str">
            <v>072</v>
          </cell>
          <cell r="E1798" t="str">
            <v>BESANCON</v>
          </cell>
          <cell r="F1798" t="str">
            <v>0F7B 0F7B DESBOUIS GRESIL_LOT1_70132091</v>
          </cell>
          <cell r="G1798">
            <v>43889</v>
          </cell>
          <cell r="H1798">
            <v>2</v>
          </cell>
          <cell r="I1798">
            <v>66</v>
          </cell>
          <cell r="J1798">
            <v>5.016</v>
          </cell>
          <cell r="K1798">
            <v>0</v>
          </cell>
          <cell r="L1798">
            <v>1</v>
          </cell>
          <cell r="M1798" t="str">
            <v>CE14 DIJON</v>
          </cell>
          <cell r="N1798" t="str">
            <v>A enlever à CE14 DIJON vers 072 - BESANCON</v>
          </cell>
          <cell r="O1798" t="str">
            <v>AH0000034855</v>
          </cell>
        </row>
        <row r="1799">
          <cell r="A1799" t="str">
            <v>ARTENAY</v>
          </cell>
          <cell r="B1799" t="str">
            <v>NORD EST</v>
          </cell>
          <cell r="C1799" t="str">
            <v>072</v>
          </cell>
          <cell r="D1799" t="str">
            <v>072</v>
          </cell>
          <cell r="E1799" t="str">
            <v>BESANCON</v>
          </cell>
          <cell r="F1799" t="str">
            <v>0F7C 0F7C DESBOUIS GRESIL_LOT2_70132091</v>
          </cell>
          <cell r="G1799">
            <v>43889</v>
          </cell>
          <cell r="H1799">
            <v>11</v>
          </cell>
          <cell r="I1799">
            <v>275</v>
          </cell>
          <cell r="J1799">
            <v>18.425000000000001</v>
          </cell>
          <cell r="K1799">
            <v>0</v>
          </cell>
          <cell r="L1799">
            <v>1</v>
          </cell>
          <cell r="M1799" t="str">
            <v>CE14 DIJON</v>
          </cell>
          <cell r="N1799" t="str">
            <v>A enlever à CE14 DIJON vers 072 - BESANCON</v>
          </cell>
          <cell r="O1799" t="str">
            <v>AH0000034855</v>
          </cell>
        </row>
        <row r="1800">
          <cell r="A1800" t="str">
            <v>ARTENAY</v>
          </cell>
          <cell r="B1800" t="str">
            <v>NORD EST</v>
          </cell>
          <cell r="C1800" t="str">
            <v>072</v>
          </cell>
          <cell r="D1800" t="str">
            <v>072</v>
          </cell>
          <cell r="E1800" t="str">
            <v>BESANCON</v>
          </cell>
          <cell r="F1800" t="str">
            <v>0F7D 0F7D DESBOUIS GRESIL 70132107</v>
          </cell>
          <cell r="G1800">
            <v>43889</v>
          </cell>
          <cell r="H1800">
            <v>12</v>
          </cell>
          <cell r="I1800">
            <v>310</v>
          </cell>
          <cell r="J1800">
            <v>23.56</v>
          </cell>
          <cell r="K1800">
            <v>0</v>
          </cell>
          <cell r="L1800">
            <v>1</v>
          </cell>
          <cell r="M1800" t="str">
            <v>CE14 DIJON</v>
          </cell>
          <cell r="N1800" t="str">
            <v>A enlever à CE14 DIJON vers 072 - BESANCON</v>
          </cell>
          <cell r="O1800" t="str">
            <v>AH0000034855</v>
          </cell>
        </row>
        <row r="1801">
          <cell r="A1801" t="str">
            <v>ARTENAY</v>
          </cell>
          <cell r="B1801" t="str">
            <v>NORD EST</v>
          </cell>
          <cell r="C1801" t="str">
            <v>072</v>
          </cell>
          <cell r="D1801" t="str">
            <v>072</v>
          </cell>
          <cell r="E1801" t="str">
            <v>BESANCON</v>
          </cell>
          <cell r="F1801" t="str">
            <v>0FER 0FER 56146 ATELIER REUNIS</v>
          </cell>
          <cell r="G1801">
            <v>43888</v>
          </cell>
          <cell r="H1801">
            <v>1</v>
          </cell>
          <cell r="I1801">
            <v>40</v>
          </cell>
          <cell r="J1801">
            <v>2.52</v>
          </cell>
          <cell r="K1801">
            <v>1</v>
          </cell>
          <cell r="L1801">
            <v>0</v>
          </cell>
          <cell r="M1801" t="str">
            <v>CE14 DIJON</v>
          </cell>
          <cell r="N1801" t="str">
            <v>A enlever à CE14 DIJON vers 072 - BESANCON</v>
          </cell>
          <cell r="O1801" t="str">
            <v>AH0000035127</v>
          </cell>
        </row>
        <row r="1802">
          <cell r="A1802" t="str">
            <v>ARTENAY</v>
          </cell>
          <cell r="B1802" t="str">
            <v>NORD EST</v>
          </cell>
          <cell r="C1802" t="str">
            <v>072</v>
          </cell>
          <cell r="D1802" t="str">
            <v>072</v>
          </cell>
          <cell r="E1802" t="str">
            <v>BESANCON</v>
          </cell>
          <cell r="F1802" t="str">
            <v>0FHP 0FHP ENGIE-S_D6_D_Q</v>
          </cell>
          <cell r="G1802">
            <v>43888</v>
          </cell>
          <cell r="H1802">
            <v>1</v>
          </cell>
          <cell r="I1802">
            <v>18</v>
          </cell>
          <cell r="J1802">
            <v>0.26640000000000003</v>
          </cell>
          <cell r="K1802">
            <v>1</v>
          </cell>
          <cell r="L1802">
            <v>0</v>
          </cell>
          <cell r="M1802" t="str">
            <v>CE14 DIJON</v>
          </cell>
          <cell r="N1802" t="str">
            <v>A enlever à CE14 DIJON vers 072 - BESANCON</v>
          </cell>
          <cell r="O1802" t="str">
            <v>AH0000035127</v>
          </cell>
        </row>
        <row r="1803">
          <cell r="A1803" t="str">
            <v>ARTENAY</v>
          </cell>
          <cell r="B1803" t="str">
            <v>NORD EST</v>
          </cell>
          <cell r="C1803" t="str">
            <v>072</v>
          </cell>
          <cell r="D1803" t="str">
            <v>072</v>
          </cell>
          <cell r="E1803" t="str">
            <v>BESANCON</v>
          </cell>
          <cell r="F1803" t="str">
            <v>0F53 0F53 ALINEA</v>
          </cell>
          <cell r="G1803">
            <v>43889</v>
          </cell>
          <cell r="H1803">
            <v>38</v>
          </cell>
          <cell r="I1803">
            <v>129</v>
          </cell>
          <cell r="J1803">
            <v>39.344999999999999</v>
          </cell>
          <cell r="K1803">
            <v>2</v>
          </cell>
          <cell r="L1803">
            <v>0</v>
          </cell>
          <cell r="M1803" t="str">
            <v>CE14 DIJON</v>
          </cell>
          <cell r="N1803" t="str">
            <v>A enlever à CE14 DIJON vers 072 - BESANCON</v>
          </cell>
          <cell r="O1803" t="str">
            <v>AH0000034461</v>
          </cell>
          <cell r="P1803" t="str">
            <v>AH0000034462</v>
          </cell>
        </row>
        <row r="1804">
          <cell r="A1804" t="str">
            <v>CORBAS</v>
          </cell>
          <cell r="B1804" t="str">
            <v>NORD EST</v>
          </cell>
          <cell r="C1804" t="str">
            <v>072</v>
          </cell>
          <cell r="D1804" t="str">
            <v>072</v>
          </cell>
          <cell r="E1804" t="str">
            <v>BESANCON</v>
          </cell>
          <cell r="F1804" t="str">
            <v>0FEC 0FEC S10_SFR_Type2</v>
          </cell>
          <cell r="G1804">
            <v>43887</v>
          </cell>
          <cell r="H1804">
            <v>1</v>
          </cell>
          <cell r="I1804">
            <v>235</v>
          </cell>
          <cell r="J1804">
            <v>2.1619999999999999</v>
          </cell>
          <cell r="K1804">
            <v>1</v>
          </cell>
          <cell r="L1804">
            <v>0</v>
          </cell>
          <cell r="M1804" t="str">
            <v>CE14 DIJON</v>
          </cell>
          <cell r="N1804" t="str">
            <v>A enlever à CE14 DIJON vers 072 - BESANCON</v>
          </cell>
          <cell r="O1804" t="str">
            <v>KS0000010118</v>
          </cell>
        </row>
        <row r="1805">
          <cell r="A1805" t="str">
            <v>CORBAS</v>
          </cell>
          <cell r="B1805" t="str">
            <v>NORD EST</v>
          </cell>
          <cell r="C1805" t="str">
            <v>072</v>
          </cell>
          <cell r="D1805" t="str">
            <v>072</v>
          </cell>
          <cell r="E1805" t="str">
            <v>BESANCON</v>
          </cell>
          <cell r="F1805" t="str">
            <v>0FGD 0FGD S10_SFR_Type2</v>
          </cell>
          <cell r="G1805">
            <v>43887</v>
          </cell>
          <cell r="H1805">
            <v>1</v>
          </cell>
          <cell r="I1805">
            <v>179</v>
          </cell>
          <cell r="J1805">
            <v>1.6647000000000001</v>
          </cell>
          <cell r="K1805">
            <v>1</v>
          </cell>
          <cell r="L1805">
            <v>0</v>
          </cell>
          <cell r="M1805" t="str">
            <v>CE14 DIJON</v>
          </cell>
          <cell r="N1805" t="str">
            <v>A enlever à CE14 DIJON vers 072 - BESANCON</v>
          </cell>
          <cell r="O1805" t="str">
            <v>KS0000010118</v>
          </cell>
        </row>
        <row r="1806">
          <cell r="A1806" t="str">
            <v>CORBAS</v>
          </cell>
          <cell r="B1806" t="str">
            <v>NORD EST</v>
          </cell>
          <cell r="C1806" t="str">
            <v>072</v>
          </cell>
          <cell r="D1806" t="str">
            <v>072</v>
          </cell>
          <cell r="E1806" t="str">
            <v>BESANCON</v>
          </cell>
          <cell r="F1806" t="str">
            <v>0FK8 0FK8 S10_SFR_Type2</v>
          </cell>
          <cell r="G1806">
            <v>43887</v>
          </cell>
          <cell r="H1806">
            <v>1</v>
          </cell>
          <cell r="I1806">
            <v>118</v>
          </cell>
          <cell r="J1806">
            <v>1.1446000000000001</v>
          </cell>
          <cell r="K1806">
            <v>1</v>
          </cell>
          <cell r="L1806">
            <v>0</v>
          </cell>
          <cell r="M1806" t="str">
            <v>CE14 DIJON</v>
          </cell>
          <cell r="N1806" t="str">
            <v>A enlever à CE14 DIJON vers 072 - BESANCON</v>
          </cell>
          <cell r="O1806" t="str">
            <v>KS0000010118</v>
          </cell>
        </row>
        <row r="1807">
          <cell r="A1807" t="str">
            <v>ARTENAY</v>
          </cell>
          <cell r="B1807" t="str">
            <v>NORD EST</v>
          </cell>
          <cell r="C1807" t="str">
            <v>072</v>
          </cell>
          <cell r="D1807" t="str">
            <v>089</v>
          </cell>
          <cell r="E1807" t="str">
            <v>PONTARLIER</v>
          </cell>
          <cell r="F1807" t="str">
            <v>0EBF 0EBF 192500 HOME SHOPPING M6 BOUTIQUE FEVRIER 2020</v>
          </cell>
          <cell r="G1807">
            <v>43889</v>
          </cell>
          <cell r="H1807">
            <v>6</v>
          </cell>
          <cell r="I1807">
            <v>152</v>
          </cell>
          <cell r="J1807">
            <v>12.16</v>
          </cell>
          <cell r="K1807">
            <v>2</v>
          </cell>
          <cell r="L1807">
            <v>0</v>
          </cell>
          <cell r="M1807" t="str">
            <v>CE14 DIJON</v>
          </cell>
          <cell r="N1807" t="str">
            <v>A enlever à CE14 DIJON vers 072 - BESANCON</v>
          </cell>
          <cell r="O1807" t="str">
            <v>AH0000034870</v>
          </cell>
          <cell r="P1807" t="str">
            <v>AH0000034871</v>
          </cell>
        </row>
        <row r="1808">
          <cell r="A1808" t="str">
            <v>ARTENAY</v>
          </cell>
          <cell r="B1808" t="str">
            <v>NORD EST</v>
          </cell>
          <cell r="C1808" t="str">
            <v>072</v>
          </cell>
          <cell r="D1808" t="str">
            <v>089</v>
          </cell>
          <cell r="E1808" t="str">
            <v>PONTARLIER</v>
          </cell>
          <cell r="F1808" t="str">
            <v>0F79 0F79 DESBOUIS GRESIL 70132081</v>
          </cell>
          <cell r="G1808">
            <v>43889</v>
          </cell>
          <cell r="H1808">
            <v>3</v>
          </cell>
          <cell r="I1808">
            <v>64</v>
          </cell>
          <cell r="J1808">
            <v>4.8639999999999999</v>
          </cell>
          <cell r="K1808">
            <v>2</v>
          </cell>
          <cell r="L1808">
            <v>0</v>
          </cell>
          <cell r="M1808" t="str">
            <v>CE14 DIJON</v>
          </cell>
          <cell r="N1808" t="str">
            <v>A enlever à CE14 DIJON vers 072 - BESANCON</v>
          </cell>
          <cell r="O1808" t="str">
            <v>AH0000034870</v>
          </cell>
          <cell r="P1808" t="str">
            <v>AH0000034871</v>
          </cell>
        </row>
        <row r="1809">
          <cell r="A1809" t="str">
            <v>ARTENAY</v>
          </cell>
          <cell r="B1809" t="str">
            <v>NORD EST</v>
          </cell>
          <cell r="C1809" t="str">
            <v>072</v>
          </cell>
          <cell r="D1809" t="str">
            <v>089</v>
          </cell>
          <cell r="E1809" t="str">
            <v>PONTARLIER</v>
          </cell>
          <cell r="F1809" t="str">
            <v>0F7B 0F7B DESBOUIS GRESIL_LOT1_70132091</v>
          </cell>
          <cell r="G1809">
            <v>43889</v>
          </cell>
          <cell r="H1809">
            <v>1</v>
          </cell>
          <cell r="I1809">
            <v>12</v>
          </cell>
          <cell r="J1809">
            <v>0.91200000000000003</v>
          </cell>
          <cell r="K1809">
            <v>2</v>
          </cell>
          <cell r="L1809">
            <v>0</v>
          </cell>
          <cell r="M1809" t="str">
            <v>CE14 DIJON</v>
          </cell>
          <cell r="N1809" t="str">
            <v>A enlever à CE14 DIJON vers 072 - BESANCON</v>
          </cell>
          <cell r="O1809" t="str">
            <v>AH0000034870</v>
          </cell>
          <cell r="P1809" t="str">
            <v>AH0000034871</v>
          </cell>
        </row>
        <row r="1810">
          <cell r="A1810" t="str">
            <v>ARTENAY</v>
          </cell>
          <cell r="B1810" t="str">
            <v>NORD EST</v>
          </cell>
          <cell r="C1810" t="str">
            <v>072</v>
          </cell>
          <cell r="D1810" t="str">
            <v>089</v>
          </cell>
          <cell r="E1810" t="str">
            <v>PONTARLIER</v>
          </cell>
          <cell r="F1810" t="str">
            <v>0F7C 0F7C DESBOUIS GRESIL_LOT2_70132091</v>
          </cell>
          <cell r="G1810">
            <v>43889</v>
          </cell>
          <cell r="H1810">
            <v>3</v>
          </cell>
          <cell r="I1810">
            <v>49</v>
          </cell>
          <cell r="J1810">
            <v>3.2829999999999999</v>
          </cell>
          <cell r="K1810">
            <v>2</v>
          </cell>
          <cell r="L1810">
            <v>0</v>
          </cell>
          <cell r="M1810" t="str">
            <v>CE14 DIJON</v>
          </cell>
          <cell r="N1810" t="str">
            <v>A enlever à CE14 DIJON vers 072 - BESANCON</v>
          </cell>
          <cell r="O1810" t="str">
            <v>AH0000034870</v>
          </cell>
          <cell r="P1810" t="str">
            <v>AH0000034871</v>
          </cell>
        </row>
        <row r="1811">
          <cell r="A1811" t="str">
            <v>ARTENAY</v>
          </cell>
          <cell r="B1811" t="str">
            <v>NORD EST</v>
          </cell>
          <cell r="C1811" t="str">
            <v>072</v>
          </cell>
          <cell r="D1811" t="str">
            <v>089</v>
          </cell>
          <cell r="E1811" t="str">
            <v>PONTARLIER</v>
          </cell>
          <cell r="F1811" t="str">
            <v>0F7D 0F7D DESBOUIS GRESIL 70132107</v>
          </cell>
          <cell r="G1811">
            <v>43889</v>
          </cell>
          <cell r="H1811">
            <v>6</v>
          </cell>
          <cell r="I1811">
            <v>93</v>
          </cell>
          <cell r="J1811">
            <v>7.0679999999999996</v>
          </cell>
          <cell r="K1811">
            <v>2</v>
          </cell>
          <cell r="L1811">
            <v>0</v>
          </cell>
          <cell r="M1811" t="str">
            <v>CE14 DIJON</v>
          </cell>
          <cell r="N1811" t="str">
            <v>A enlever à CE14 DIJON vers 072 - BESANCON</v>
          </cell>
          <cell r="O1811" t="str">
            <v>AH0000034870</v>
          </cell>
          <cell r="P1811" t="str">
            <v>AH0000034871</v>
          </cell>
        </row>
        <row r="1812">
          <cell r="A1812" t="str">
            <v>ARTENAY</v>
          </cell>
          <cell r="B1812" t="str">
            <v>NORD EST</v>
          </cell>
          <cell r="C1812" t="str">
            <v>072</v>
          </cell>
          <cell r="D1812" t="str">
            <v>089</v>
          </cell>
          <cell r="E1812" t="str">
            <v>PONTARLIER</v>
          </cell>
          <cell r="F1812" t="str">
            <v>0FER 0FER 56146 ATELIER REUNIS</v>
          </cell>
          <cell r="G1812">
            <v>43888</v>
          </cell>
          <cell r="H1812">
            <v>1</v>
          </cell>
          <cell r="I1812">
            <v>17</v>
          </cell>
          <cell r="J1812">
            <v>1.071</v>
          </cell>
          <cell r="K1812">
            <v>1</v>
          </cell>
          <cell r="L1812">
            <v>0</v>
          </cell>
          <cell r="M1812" t="str">
            <v>CE14 DIJON</v>
          </cell>
          <cell r="N1812" t="str">
            <v>A enlever à CE14 DIJON vers 072 - BESANCON</v>
          </cell>
          <cell r="O1812" t="str">
            <v>AH0000035127</v>
          </cell>
        </row>
        <row r="1813">
          <cell r="A1813" t="str">
            <v>ARTENAY</v>
          </cell>
          <cell r="B1813" t="str">
            <v>NORD EST</v>
          </cell>
          <cell r="C1813" t="str">
            <v>072</v>
          </cell>
          <cell r="D1813" t="str">
            <v>089</v>
          </cell>
          <cell r="E1813" t="str">
            <v>PONTARLIER</v>
          </cell>
          <cell r="F1813" t="str">
            <v>0FHP 0FHP ENGIE-S_D6_D_Q</v>
          </cell>
          <cell r="G1813">
            <v>43888</v>
          </cell>
          <cell r="H1813">
            <v>1</v>
          </cell>
          <cell r="I1813">
            <v>6</v>
          </cell>
          <cell r="J1813">
            <v>8.8800000000000004E-2</v>
          </cell>
          <cell r="K1813">
            <v>1</v>
          </cell>
          <cell r="L1813">
            <v>0</v>
          </cell>
          <cell r="M1813" t="str">
            <v>CE14 DIJON</v>
          </cell>
          <cell r="N1813" t="str">
            <v>A enlever à CE14 DIJON vers 072 - BESANCON</v>
          </cell>
          <cell r="O1813" t="str">
            <v>AH0000035127</v>
          </cell>
        </row>
        <row r="1814">
          <cell r="A1814" t="str">
            <v>ARTENAY</v>
          </cell>
          <cell r="B1814" t="str">
            <v>NORD EST</v>
          </cell>
          <cell r="C1814" t="str">
            <v>072</v>
          </cell>
          <cell r="D1814" t="str">
            <v>089</v>
          </cell>
          <cell r="E1814" t="str">
            <v>PONTARLIER</v>
          </cell>
          <cell r="F1814" t="str">
            <v>0F53 0F53 ALINEA</v>
          </cell>
          <cell r="G1814">
            <v>43889</v>
          </cell>
          <cell r="H1814">
            <v>17</v>
          </cell>
          <cell r="I1814">
            <v>56</v>
          </cell>
          <cell r="J1814">
            <v>17.079999999999998</v>
          </cell>
          <cell r="K1814">
            <v>1</v>
          </cell>
          <cell r="L1814">
            <v>0</v>
          </cell>
          <cell r="M1814" t="str">
            <v>CE14 DIJON</v>
          </cell>
          <cell r="N1814" t="str">
            <v>A enlever à CE14 DIJON vers 072 - BESANCON</v>
          </cell>
          <cell r="O1814" t="str">
            <v>AH0000034480</v>
          </cell>
        </row>
        <row r="1815">
          <cell r="A1815" t="str">
            <v>CORBAS</v>
          </cell>
          <cell r="B1815" t="str">
            <v>NORD EST</v>
          </cell>
          <cell r="C1815" t="str">
            <v>072</v>
          </cell>
          <cell r="D1815" t="str">
            <v>089</v>
          </cell>
          <cell r="E1815" t="str">
            <v>PONTARLIER</v>
          </cell>
          <cell r="F1815" t="str">
            <v>0FEC 0FEC S10_SFR_Type2</v>
          </cell>
          <cell r="G1815">
            <v>43887</v>
          </cell>
          <cell r="H1815">
            <v>1</v>
          </cell>
          <cell r="I1815">
            <v>68</v>
          </cell>
          <cell r="J1815">
            <v>0.62560000000000004</v>
          </cell>
          <cell r="K1815">
            <v>1</v>
          </cell>
          <cell r="L1815">
            <v>0</v>
          </cell>
          <cell r="M1815" t="str">
            <v>CE14 DIJON</v>
          </cell>
          <cell r="N1815" t="str">
            <v>A enlever à CE14 DIJON vers 072 - BESANCON</v>
          </cell>
          <cell r="O1815" t="str">
            <v>KS0000010118</v>
          </cell>
        </row>
        <row r="1816">
          <cell r="A1816" t="str">
            <v>CORBAS</v>
          </cell>
          <cell r="B1816" t="str">
            <v>NORD EST</v>
          </cell>
          <cell r="C1816" t="str">
            <v>072</v>
          </cell>
          <cell r="D1816" t="str">
            <v>089</v>
          </cell>
          <cell r="E1816" t="str">
            <v>PONTARLIER</v>
          </cell>
          <cell r="F1816" t="str">
            <v>0FGD 0FGD S10_SFR_Type2</v>
          </cell>
          <cell r="G1816">
            <v>43887</v>
          </cell>
          <cell r="H1816">
            <v>1</v>
          </cell>
          <cell r="I1816">
            <v>52</v>
          </cell>
          <cell r="J1816">
            <v>0.48359999999999997</v>
          </cell>
          <cell r="K1816">
            <v>1</v>
          </cell>
          <cell r="L1816">
            <v>0</v>
          </cell>
          <cell r="M1816" t="str">
            <v>CE14 DIJON</v>
          </cell>
          <cell r="N1816" t="str">
            <v>A enlever à CE14 DIJON vers 072 - BESANCON</v>
          </cell>
          <cell r="O1816" t="str">
            <v>KS0000010118</v>
          </cell>
        </row>
        <row r="1817">
          <cell r="A1817" t="str">
            <v>CORBAS</v>
          </cell>
          <cell r="B1817" t="str">
            <v>NORD EST</v>
          </cell>
          <cell r="C1817" t="str">
            <v>072</v>
          </cell>
          <cell r="D1817" t="str">
            <v>089</v>
          </cell>
          <cell r="E1817" t="str">
            <v>PONTARLIER</v>
          </cell>
          <cell r="F1817" t="str">
            <v>0FK8 0FK8 S10_SFR_Type2</v>
          </cell>
          <cell r="G1817">
            <v>43887</v>
          </cell>
          <cell r="H1817">
            <v>1</v>
          </cell>
          <cell r="I1817">
            <v>35</v>
          </cell>
          <cell r="J1817">
            <v>0.33950000000000002</v>
          </cell>
          <cell r="K1817">
            <v>1</v>
          </cell>
          <cell r="L1817">
            <v>0</v>
          </cell>
          <cell r="M1817" t="str">
            <v>CE14 DIJON</v>
          </cell>
          <cell r="N1817" t="str">
            <v>A enlever à CE14 DIJON vers 072 - BESANCON</v>
          </cell>
          <cell r="O1817" t="str">
            <v>KS0000010118</v>
          </cell>
        </row>
        <row r="1818">
          <cell r="A1818" t="str">
            <v>ARTENAY</v>
          </cell>
          <cell r="B1818" t="str">
            <v>NORD EST</v>
          </cell>
          <cell r="C1818" t="str">
            <v>075</v>
          </cell>
          <cell r="D1818" t="str">
            <v>073</v>
          </cell>
          <cell r="E1818" t="str">
            <v>VERDUN</v>
          </cell>
          <cell r="F1818" t="str">
            <v>0EBF 0EBF 192500 HOME SHOPPING M6 BOUTIQUE FEVRIER 2020</v>
          </cell>
          <cell r="G1818">
            <v>43889</v>
          </cell>
          <cell r="H1818">
            <v>5</v>
          </cell>
          <cell r="I1818">
            <v>151</v>
          </cell>
          <cell r="J1818">
            <v>12.08</v>
          </cell>
          <cell r="K1818">
            <v>1</v>
          </cell>
          <cell r="L1818">
            <v>0</v>
          </cell>
          <cell r="M1818" t="str">
            <v>CE13 NANCY</v>
          </cell>
          <cell r="N1818" t="str">
            <v>A livrer de ADX 082 - THIONVILLE vers 073 - VERDUN</v>
          </cell>
          <cell r="O1818" t="str">
            <v>AH0000034856</v>
          </cell>
        </row>
        <row r="1819">
          <cell r="A1819" t="str">
            <v>ARTENAY</v>
          </cell>
          <cell r="B1819" t="str">
            <v>NORD EST</v>
          </cell>
          <cell r="C1819" t="str">
            <v>075</v>
          </cell>
          <cell r="D1819" t="str">
            <v>073</v>
          </cell>
          <cell r="E1819" t="str">
            <v>VERDUN</v>
          </cell>
          <cell r="F1819" t="str">
            <v>0F79 0F79 DESBOUIS GRESIL 70132081</v>
          </cell>
          <cell r="G1819">
            <v>43889</v>
          </cell>
          <cell r="H1819">
            <v>3</v>
          </cell>
          <cell r="I1819">
            <v>51</v>
          </cell>
          <cell r="J1819">
            <v>3.8759999999999999</v>
          </cell>
          <cell r="K1819">
            <v>1</v>
          </cell>
          <cell r="L1819">
            <v>0</v>
          </cell>
          <cell r="M1819" t="str">
            <v>CE13 NANCY</v>
          </cell>
          <cell r="N1819" t="str">
            <v>A livrer de ADX 082 - THIONVILLE vers 073 - VERDUN</v>
          </cell>
          <cell r="O1819" t="str">
            <v>AH0000034856</v>
          </cell>
        </row>
        <row r="1820">
          <cell r="A1820" t="str">
            <v>ARTENAY</v>
          </cell>
          <cell r="B1820" t="str">
            <v>NORD EST</v>
          </cell>
          <cell r="C1820" t="str">
            <v>075</v>
          </cell>
          <cell r="D1820" t="str">
            <v>073</v>
          </cell>
          <cell r="E1820" t="str">
            <v>VERDUN</v>
          </cell>
          <cell r="F1820" t="str">
            <v>0F7B 0F7B DESBOUIS GRESIL_LOT1_70132091</v>
          </cell>
          <cell r="G1820">
            <v>43889</v>
          </cell>
          <cell r="H1820">
            <v>1</v>
          </cell>
          <cell r="I1820">
            <v>12</v>
          </cell>
          <cell r="J1820">
            <v>0.91200000000000003</v>
          </cell>
          <cell r="K1820">
            <v>1</v>
          </cell>
          <cell r="L1820">
            <v>0</v>
          </cell>
          <cell r="M1820" t="str">
            <v>CE13 NANCY</v>
          </cell>
          <cell r="N1820" t="str">
            <v>A livrer de ADX 082 - THIONVILLE vers 073 - VERDUN</v>
          </cell>
          <cell r="O1820" t="str">
            <v>AH0000034856</v>
          </cell>
        </row>
        <row r="1821">
          <cell r="A1821" t="str">
            <v>ARTENAY</v>
          </cell>
          <cell r="B1821" t="str">
            <v>NORD EST</v>
          </cell>
          <cell r="C1821" t="str">
            <v>075</v>
          </cell>
          <cell r="D1821" t="str">
            <v>073</v>
          </cell>
          <cell r="E1821" t="str">
            <v>VERDUN</v>
          </cell>
          <cell r="F1821" t="str">
            <v>0F7C 0F7C DESBOUIS GRESIL_LOT2_70132091</v>
          </cell>
          <cell r="G1821">
            <v>43889</v>
          </cell>
          <cell r="H1821">
            <v>2</v>
          </cell>
          <cell r="I1821">
            <v>41</v>
          </cell>
          <cell r="J1821">
            <v>2.7469999999999999</v>
          </cell>
          <cell r="K1821">
            <v>1</v>
          </cell>
          <cell r="L1821">
            <v>0</v>
          </cell>
          <cell r="M1821" t="str">
            <v>CE13 NANCY</v>
          </cell>
          <cell r="N1821" t="str">
            <v>A livrer de ADX 082 - THIONVILLE vers 073 - VERDUN</v>
          </cell>
          <cell r="O1821" t="str">
            <v>AH0000034856</v>
          </cell>
        </row>
        <row r="1822">
          <cell r="A1822" t="str">
            <v>ARTENAY</v>
          </cell>
          <cell r="B1822" t="str">
            <v>NORD EST</v>
          </cell>
          <cell r="C1822" t="str">
            <v>075</v>
          </cell>
          <cell r="D1822" t="str">
            <v>073</v>
          </cell>
          <cell r="E1822" t="str">
            <v>VERDUN</v>
          </cell>
          <cell r="F1822" t="str">
            <v>0F7D 0F7D DESBOUIS GRESIL 70132107</v>
          </cell>
          <cell r="G1822">
            <v>43889</v>
          </cell>
          <cell r="H1822">
            <v>2</v>
          </cell>
          <cell r="I1822">
            <v>42</v>
          </cell>
          <cell r="J1822">
            <v>3.1920000000000002</v>
          </cell>
          <cell r="K1822">
            <v>1</v>
          </cell>
          <cell r="L1822">
            <v>0</v>
          </cell>
          <cell r="M1822" t="str">
            <v>CE13 NANCY</v>
          </cell>
          <cell r="N1822" t="str">
            <v>A livrer de ADX 082 - THIONVILLE vers 073 - VERDUN</v>
          </cell>
          <cell r="O1822" t="str">
            <v>AH0000034856</v>
          </cell>
        </row>
        <row r="1823">
          <cell r="A1823" t="str">
            <v>ARTENAY</v>
          </cell>
          <cell r="B1823" t="str">
            <v>NORD EST</v>
          </cell>
          <cell r="C1823" t="str">
            <v>075</v>
          </cell>
          <cell r="D1823" t="str">
            <v>073</v>
          </cell>
          <cell r="E1823" t="str">
            <v>VERDUN</v>
          </cell>
          <cell r="F1823" t="str">
            <v>0FER 0FER 56146 ATELIER REUNIS</v>
          </cell>
          <cell r="G1823">
            <v>43888</v>
          </cell>
          <cell r="H1823">
            <v>1</v>
          </cell>
          <cell r="I1823">
            <v>16</v>
          </cell>
          <cell r="J1823">
            <v>1.008</v>
          </cell>
          <cell r="K1823">
            <v>1</v>
          </cell>
          <cell r="L1823">
            <v>0</v>
          </cell>
          <cell r="M1823" t="str">
            <v>CE13 NANCY</v>
          </cell>
          <cell r="N1823" t="str">
            <v>A livrer de ADX 082 - THIONVILLE vers 073 - VERDUN</v>
          </cell>
          <cell r="O1823" t="str">
            <v>AH0000035128</v>
          </cell>
        </row>
        <row r="1824">
          <cell r="A1824" t="str">
            <v>ARTENAY</v>
          </cell>
          <cell r="B1824" t="str">
            <v>NORD EST</v>
          </cell>
          <cell r="C1824" t="str">
            <v>075</v>
          </cell>
          <cell r="D1824" t="str">
            <v>073</v>
          </cell>
          <cell r="E1824" t="str">
            <v>VERDUN</v>
          </cell>
          <cell r="F1824" t="str">
            <v>0FHP 0FHP ENGIE-S_D6_D_Q</v>
          </cell>
          <cell r="G1824">
            <v>43888</v>
          </cell>
          <cell r="H1824">
            <v>1</v>
          </cell>
          <cell r="I1824">
            <v>15</v>
          </cell>
          <cell r="J1824">
            <v>0.222</v>
          </cell>
          <cell r="K1824">
            <v>1</v>
          </cell>
          <cell r="L1824">
            <v>0</v>
          </cell>
          <cell r="M1824" t="str">
            <v>CE13 NANCY</v>
          </cell>
          <cell r="N1824" t="str">
            <v>A livrer de ADX 082 - THIONVILLE vers 073 - VERDUN</v>
          </cell>
          <cell r="O1824" t="str">
            <v>AH0000035128</v>
          </cell>
        </row>
        <row r="1825">
          <cell r="A1825" t="str">
            <v>ARTENAY</v>
          </cell>
          <cell r="B1825" t="str">
            <v>NORD EST</v>
          </cell>
          <cell r="C1825" t="str">
            <v>075</v>
          </cell>
          <cell r="D1825" t="str">
            <v>073</v>
          </cell>
          <cell r="E1825" t="str">
            <v>VERDUN</v>
          </cell>
          <cell r="F1825" t="str">
            <v>0F53 0F53 ALINEA</v>
          </cell>
          <cell r="G1825">
            <v>43883</v>
          </cell>
          <cell r="H1825">
            <v>94</v>
          </cell>
          <cell r="I1825">
            <v>344</v>
          </cell>
          <cell r="J1825">
            <v>104.92</v>
          </cell>
          <cell r="K1825">
            <v>0</v>
          </cell>
          <cell r="L1825">
            <v>1</v>
          </cell>
          <cell r="M1825" t="str">
            <v>CE13 NANCY</v>
          </cell>
          <cell r="N1825" t="str">
            <v>A livrer de ADX 082 - THIONVILLE vers 073 - VERDUN</v>
          </cell>
          <cell r="O1825" t="str">
            <v>AH0000034463</v>
          </cell>
        </row>
        <row r="1826">
          <cell r="A1826" t="str">
            <v>CORBAS</v>
          </cell>
          <cell r="B1826" t="str">
            <v>NORD EST</v>
          </cell>
          <cell r="C1826" t="str">
            <v>075</v>
          </cell>
          <cell r="D1826" t="str">
            <v>073</v>
          </cell>
          <cell r="E1826" t="str">
            <v>VERDUN</v>
          </cell>
          <cell r="F1826" t="str">
            <v>0FEC 0FEC S10_SFR_Type2</v>
          </cell>
          <cell r="G1826">
            <v>43887</v>
          </cell>
          <cell r="H1826">
            <v>1</v>
          </cell>
          <cell r="I1826">
            <v>98</v>
          </cell>
          <cell r="J1826">
            <v>0.90159999999999996</v>
          </cell>
          <cell r="K1826">
            <v>1</v>
          </cell>
          <cell r="L1826">
            <v>0</v>
          </cell>
          <cell r="M1826" t="str">
            <v>CE13 NANCY</v>
          </cell>
          <cell r="N1826" t="str">
            <v>A livrer de ADX 082 - THIONVILLE vers 073 - VERDUN</v>
          </cell>
          <cell r="O1826" t="str">
            <v>KS0000010119</v>
          </cell>
        </row>
        <row r="1827">
          <cell r="A1827" t="str">
            <v>CORBAS</v>
          </cell>
          <cell r="B1827" t="str">
            <v>NORD EST</v>
          </cell>
          <cell r="C1827" t="str">
            <v>075</v>
          </cell>
          <cell r="D1827" t="str">
            <v>073</v>
          </cell>
          <cell r="E1827" t="str">
            <v>VERDUN</v>
          </cell>
          <cell r="F1827" t="str">
            <v>0FGD 0FGD S10_SFR_Type2</v>
          </cell>
          <cell r="G1827">
            <v>43887</v>
          </cell>
          <cell r="H1827">
            <v>1</v>
          </cell>
          <cell r="I1827">
            <v>91</v>
          </cell>
          <cell r="J1827">
            <v>0.84630000000000005</v>
          </cell>
          <cell r="K1827">
            <v>1</v>
          </cell>
          <cell r="L1827">
            <v>0</v>
          </cell>
          <cell r="M1827" t="str">
            <v>CE13 NANCY</v>
          </cell>
          <cell r="N1827" t="str">
            <v>A livrer de ADX 082 - THIONVILLE vers 073 - VERDUN</v>
          </cell>
          <cell r="O1827" t="str">
            <v>KS0000010119</v>
          </cell>
        </row>
        <row r="1828">
          <cell r="A1828" t="str">
            <v>CORBAS</v>
          </cell>
          <cell r="B1828" t="str">
            <v>NORD EST</v>
          </cell>
          <cell r="C1828" t="str">
            <v>075</v>
          </cell>
          <cell r="D1828" t="str">
            <v>073</v>
          </cell>
          <cell r="E1828" t="str">
            <v>VERDUN</v>
          </cell>
          <cell r="F1828" t="str">
            <v>0FK8 0FK8 S10_SFR_Type2</v>
          </cell>
          <cell r="G1828">
            <v>43887</v>
          </cell>
          <cell r="H1828">
            <v>1</v>
          </cell>
          <cell r="I1828">
            <v>56</v>
          </cell>
          <cell r="J1828">
            <v>0.54320000000000002</v>
          </cell>
          <cell r="K1828">
            <v>1</v>
          </cell>
          <cell r="L1828">
            <v>0</v>
          </cell>
          <cell r="M1828" t="str">
            <v>CE13 NANCY</v>
          </cell>
          <cell r="N1828" t="str">
            <v>A livrer de ADX 082 - THIONVILLE vers 073 - VERDUN</v>
          </cell>
          <cell r="O1828" t="str">
            <v>KS0000010119</v>
          </cell>
        </row>
        <row r="1829">
          <cell r="A1829" t="str">
            <v>ARTENAY</v>
          </cell>
          <cell r="B1829" t="str">
            <v>NORD EST</v>
          </cell>
          <cell r="C1829" t="str">
            <v>075</v>
          </cell>
          <cell r="D1829" t="str">
            <v>074</v>
          </cell>
          <cell r="E1829" t="str">
            <v>FORBACH</v>
          </cell>
          <cell r="F1829" t="str">
            <v>0EBF 0EBF 192500 HOME SHOPPING M6 BOUTIQUE FEVRIER 2020</v>
          </cell>
          <cell r="G1829">
            <v>43889</v>
          </cell>
          <cell r="H1829">
            <v>11</v>
          </cell>
          <cell r="I1829">
            <v>364</v>
          </cell>
          <cell r="J1829">
            <v>29.12</v>
          </cell>
          <cell r="K1829">
            <v>0</v>
          </cell>
          <cell r="L1829">
            <v>1</v>
          </cell>
          <cell r="M1829" t="str">
            <v>CE13 NANCY</v>
          </cell>
          <cell r="N1829" t="str">
            <v>Aucune - Livraison Directe par CP</v>
          </cell>
          <cell r="O1829" t="str">
            <v>AH0000034857</v>
          </cell>
        </row>
        <row r="1830">
          <cell r="A1830" t="str">
            <v>ARTENAY</v>
          </cell>
          <cell r="B1830" t="str">
            <v>NORD EST</v>
          </cell>
          <cell r="C1830" t="str">
            <v>075</v>
          </cell>
          <cell r="D1830" t="str">
            <v>074</v>
          </cell>
          <cell r="E1830" t="str">
            <v>FORBACH</v>
          </cell>
          <cell r="F1830" t="str">
            <v>0F79 0F79 DESBOUIS GRESIL 70132081</v>
          </cell>
          <cell r="G1830">
            <v>43889</v>
          </cell>
          <cell r="H1830">
            <v>13</v>
          </cell>
          <cell r="I1830">
            <v>263</v>
          </cell>
          <cell r="J1830">
            <v>19.988</v>
          </cell>
          <cell r="K1830">
            <v>0</v>
          </cell>
          <cell r="L1830">
            <v>1</v>
          </cell>
          <cell r="M1830" t="str">
            <v>CE13 NANCY</v>
          </cell>
          <cell r="N1830" t="str">
            <v>Aucune - Livraison Directe par CP</v>
          </cell>
          <cell r="O1830" t="str">
            <v>AH0000034857</v>
          </cell>
        </row>
        <row r="1831">
          <cell r="A1831" t="str">
            <v>ARTENAY</v>
          </cell>
          <cell r="B1831" t="str">
            <v>NORD EST</v>
          </cell>
          <cell r="C1831" t="str">
            <v>075</v>
          </cell>
          <cell r="D1831" t="str">
            <v>074</v>
          </cell>
          <cell r="E1831" t="str">
            <v>FORBACH</v>
          </cell>
          <cell r="F1831" t="str">
            <v>0F7B 0F7B DESBOUIS GRESIL_LOT1_70132091</v>
          </cell>
          <cell r="G1831">
            <v>43889</v>
          </cell>
          <cell r="H1831">
            <v>2</v>
          </cell>
          <cell r="I1831">
            <v>46</v>
          </cell>
          <cell r="J1831">
            <v>3.496</v>
          </cell>
          <cell r="K1831">
            <v>0</v>
          </cell>
          <cell r="L1831">
            <v>1</v>
          </cell>
          <cell r="M1831" t="str">
            <v>CE13 NANCY</v>
          </cell>
          <cell r="N1831" t="str">
            <v>Aucune - Livraison Directe par CP</v>
          </cell>
          <cell r="O1831" t="str">
            <v>AH0000034857</v>
          </cell>
        </row>
        <row r="1832">
          <cell r="A1832" t="str">
            <v>ARTENAY</v>
          </cell>
          <cell r="B1832" t="str">
            <v>NORD EST</v>
          </cell>
          <cell r="C1832" t="str">
            <v>075</v>
          </cell>
          <cell r="D1832" t="str">
            <v>074</v>
          </cell>
          <cell r="E1832" t="str">
            <v>FORBACH</v>
          </cell>
          <cell r="F1832" t="str">
            <v>0F7C 0F7C DESBOUIS GRESIL_LOT2_70132091</v>
          </cell>
          <cell r="G1832">
            <v>43889</v>
          </cell>
          <cell r="H1832">
            <v>7</v>
          </cell>
          <cell r="I1832">
            <v>214</v>
          </cell>
          <cell r="J1832">
            <v>14.337999999999999</v>
          </cell>
          <cell r="K1832">
            <v>0</v>
          </cell>
          <cell r="L1832">
            <v>1</v>
          </cell>
          <cell r="M1832" t="str">
            <v>CE13 NANCY</v>
          </cell>
          <cell r="N1832" t="str">
            <v>Aucune - Livraison Directe par CP</v>
          </cell>
          <cell r="O1832" t="str">
            <v>AH0000034857</v>
          </cell>
        </row>
        <row r="1833">
          <cell r="A1833" t="str">
            <v>ARTENAY</v>
          </cell>
          <cell r="B1833" t="str">
            <v>NORD EST</v>
          </cell>
          <cell r="C1833" t="str">
            <v>075</v>
          </cell>
          <cell r="D1833" t="str">
            <v>074</v>
          </cell>
          <cell r="E1833" t="str">
            <v>FORBACH</v>
          </cell>
          <cell r="F1833" t="str">
            <v>0F7D 0F7D DESBOUIS GRESIL 70132107</v>
          </cell>
          <cell r="G1833">
            <v>43889</v>
          </cell>
          <cell r="H1833">
            <v>14</v>
          </cell>
          <cell r="I1833">
            <v>287</v>
          </cell>
          <cell r="J1833">
            <v>21.812000000000001</v>
          </cell>
          <cell r="K1833">
            <v>0</v>
          </cell>
          <cell r="L1833">
            <v>1</v>
          </cell>
          <cell r="M1833" t="str">
            <v>CE13 NANCY</v>
          </cell>
          <cell r="N1833" t="str">
            <v>Aucune - Livraison Directe par CP</v>
          </cell>
          <cell r="O1833" t="str">
            <v>AH0000034857</v>
          </cell>
        </row>
        <row r="1834">
          <cell r="A1834" t="str">
            <v>ARTENAY</v>
          </cell>
          <cell r="B1834" t="str">
            <v>NORD EST</v>
          </cell>
          <cell r="C1834" t="str">
            <v>075</v>
          </cell>
          <cell r="D1834" t="str">
            <v>074</v>
          </cell>
          <cell r="E1834" t="str">
            <v>FORBACH</v>
          </cell>
          <cell r="F1834" t="str">
            <v>0FER 0FER 56146 ATELIER REUNIS</v>
          </cell>
          <cell r="G1834">
            <v>43888</v>
          </cell>
          <cell r="H1834">
            <v>1</v>
          </cell>
          <cell r="I1834">
            <v>44</v>
          </cell>
          <cell r="J1834">
            <v>2.7719999999999998</v>
          </cell>
          <cell r="K1834">
            <v>1</v>
          </cell>
          <cell r="L1834">
            <v>0</v>
          </cell>
          <cell r="M1834" t="str">
            <v>CE13 NANCY</v>
          </cell>
          <cell r="N1834" t="str">
            <v>Aucune - Livraison Directe par CP</v>
          </cell>
          <cell r="O1834" t="str">
            <v>AH0000035129</v>
          </cell>
        </row>
        <row r="1835">
          <cell r="A1835" t="str">
            <v>ARTENAY</v>
          </cell>
          <cell r="B1835" t="str">
            <v>NORD EST</v>
          </cell>
          <cell r="C1835" t="str">
            <v>075</v>
          </cell>
          <cell r="D1835" t="str">
            <v>074</v>
          </cell>
          <cell r="E1835" t="str">
            <v>FORBACH</v>
          </cell>
          <cell r="F1835" t="str">
            <v>0FHP 0FHP ENGIE-S_D6_D_Q</v>
          </cell>
          <cell r="G1835">
            <v>43888</v>
          </cell>
          <cell r="H1835">
            <v>1</v>
          </cell>
          <cell r="I1835">
            <v>29</v>
          </cell>
          <cell r="J1835">
            <v>0.42920000000000003</v>
          </cell>
          <cell r="K1835">
            <v>1</v>
          </cell>
          <cell r="L1835">
            <v>0</v>
          </cell>
          <cell r="M1835" t="str">
            <v>CE13 NANCY</v>
          </cell>
          <cell r="N1835" t="str">
            <v>Aucune - Livraison Directe par CP</v>
          </cell>
          <cell r="O1835" t="str">
            <v>AH0000035129</v>
          </cell>
        </row>
        <row r="1836">
          <cell r="A1836" t="str">
            <v>ARTENAY</v>
          </cell>
          <cell r="B1836" t="str">
            <v>NORD EST</v>
          </cell>
          <cell r="C1836" t="str">
            <v>075</v>
          </cell>
          <cell r="D1836" t="str">
            <v>074</v>
          </cell>
          <cell r="E1836" t="str">
            <v>FORBACH</v>
          </cell>
          <cell r="F1836" t="str">
            <v>0F53 0F53 ALINEA</v>
          </cell>
          <cell r="G1836">
            <v>43883</v>
          </cell>
          <cell r="H1836">
            <v>117</v>
          </cell>
          <cell r="I1836">
            <v>457</v>
          </cell>
          <cell r="J1836">
            <v>139.38499999999999</v>
          </cell>
          <cell r="K1836">
            <v>0</v>
          </cell>
          <cell r="L1836">
            <v>1</v>
          </cell>
          <cell r="M1836" t="str">
            <v>CE13 NANCY</v>
          </cell>
          <cell r="N1836" t="str">
            <v>Aucune - Livraison Directe par CP</v>
          </cell>
          <cell r="O1836" t="str">
            <v>AH0000034464</v>
          </cell>
        </row>
        <row r="1837">
          <cell r="A1837" t="str">
            <v>CORBAS</v>
          </cell>
          <cell r="B1837" t="str">
            <v>NORD EST</v>
          </cell>
          <cell r="C1837" t="str">
            <v>075</v>
          </cell>
          <cell r="D1837" t="str">
            <v>074</v>
          </cell>
          <cell r="E1837" t="str">
            <v>FORBACH</v>
          </cell>
          <cell r="F1837" t="str">
            <v>0FEC 0FEC S10_SFR_Type2</v>
          </cell>
          <cell r="G1837">
            <v>43887</v>
          </cell>
          <cell r="H1837">
            <v>2</v>
          </cell>
          <cell r="I1837">
            <v>340</v>
          </cell>
          <cell r="J1837">
            <v>3.1280000000000001</v>
          </cell>
          <cell r="K1837">
            <v>1</v>
          </cell>
          <cell r="L1837">
            <v>0</v>
          </cell>
          <cell r="M1837" t="str">
            <v>CE13 NANCY</v>
          </cell>
          <cell r="N1837" t="str">
            <v>Aucune - Livraison Directe par CP</v>
          </cell>
          <cell r="O1837" t="str">
            <v>KS0000010120</v>
          </cell>
        </row>
        <row r="1838">
          <cell r="A1838" t="str">
            <v>CORBAS</v>
          </cell>
          <cell r="B1838" t="str">
            <v>NORD EST</v>
          </cell>
          <cell r="C1838" t="str">
            <v>075</v>
          </cell>
          <cell r="D1838" t="str">
            <v>074</v>
          </cell>
          <cell r="E1838" t="str">
            <v>FORBACH</v>
          </cell>
          <cell r="F1838" t="str">
            <v>0FGD 0FGD S10_SFR_Type2</v>
          </cell>
          <cell r="G1838">
            <v>43887</v>
          </cell>
          <cell r="H1838">
            <v>1</v>
          </cell>
          <cell r="I1838">
            <v>276</v>
          </cell>
          <cell r="J1838">
            <v>2.5668000000000002</v>
          </cell>
          <cell r="K1838">
            <v>1</v>
          </cell>
          <cell r="L1838">
            <v>0</v>
          </cell>
          <cell r="M1838" t="str">
            <v>CE13 NANCY</v>
          </cell>
          <cell r="N1838" t="str">
            <v>Aucune - Livraison Directe par CP</v>
          </cell>
          <cell r="O1838" t="str">
            <v>KS0000010120</v>
          </cell>
        </row>
        <row r="1839">
          <cell r="A1839" t="str">
            <v>CORBAS</v>
          </cell>
          <cell r="B1839" t="str">
            <v>NORD EST</v>
          </cell>
          <cell r="C1839" t="str">
            <v>075</v>
          </cell>
          <cell r="D1839" t="str">
            <v>074</v>
          </cell>
          <cell r="E1839" t="str">
            <v>FORBACH</v>
          </cell>
          <cell r="F1839" t="str">
            <v>0FK8 0FK8 S10_SFR_Type2</v>
          </cell>
          <cell r="G1839">
            <v>43887</v>
          </cell>
          <cell r="H1839">
            <v>1</v>
          </cell>
          <cell r="I1839">
            <v>152</v>
          </cell>
          <cell r="J1839">
            <v>1.4743999999999999</v>
          </cell>
          <cell r="K1839">
            <v>1</v>
          </cell>
          <cell r="L1839">
            <v>0</v>
          </cell>
          <cell r="M1839" t="str">
            <v>CE13 NANCY</v>
          </cell>
          <cell r="N1839" t="str">
            <v>Aucune - Livraison Directe par CP</v>
          </cell>
          <cell r="O1839" t="str">
            <v>KS0000010120</v>
          </cell>
        </row>
        <row r="1840">
          <cell r="A1840" t="str">
            <v>ARTENAY</v>
          </cell>
          <cell r="B1840" t="str">
            <v>NORD EST</v>
          </cell>
          <cell r="C1840" t="str">
            <v>075</v>
          </cell>
          <cell r="D1840" t="str">
            <v>075</v>
          </cell>
          <cell r="E1840" t="str">
            <v>METZ</v>
          </cell>
          <cell r="F1840" t="str">
            <v>0F53 0F53 ALINEA</v>
          </cell>
          <cell r="G1840">
            <v>43887</v>
          </cell>
          <cell r="H1840">
            <v>227</v>
          </cell>
          <cell r="I1840">
            <v>1415</v>
          </cell>
          <cell r="J1840">
            <v>431.57499999999999</v>
          </cell>
          <cell r="K1840">
            <v>0</v>
          </cell>
          <cell r="L1840">
            <v>4</v>
          </cell>
          <cell r="M1840" t="str">
            <v>CE13 NANCY</v>
          </cell>
          <cell r="N1840" t="str">
            <v>A enlever à CE13 NANCY vers 075 - METZ</v>
          </cell>
          <cell r="O1840" t="str">
            <v>AH0000034465</v>
          </cell>
          <cell r="P1840" t="str">
            <v>AH0000034466</v>
          </cell>
          <cell r="Q1840" t="str">
            <v>AH0000034467</v>
          </cell>
          <cell r="R1840" t="str">
            <v>AH0000034468</v>
          </cell>
        </row>
        <row r="1841">
          <cell r="A1841" t="str">
            <v>ARTENAY</v>
          </cell>
          <cell r="B1841" t="str">
            <v>NORD EST</v>
          </cell>
          <cell r="C1841" t="str">
            <v>075</v>
          </cell>
          <cell r="D1841" t="str">
            <v>075</v>
          </cell>
          <cell r="E1841" t="str">
            <v>METZ</v>
          </cell>
          <cell r="F1841" t="str">
            <v>0F53 0F53 ALINEA</v>
          </cell>
          <cell r="G1841">
            <v>43887</v>
          </cell>
          <cell r="H1841">
            <v>253</v>
          </cell>
          <cell r="I1841">
            <v>1636</v>
          </cell>
          <cell r="J1841">
            <v>498.98</v>
          </cell>
          <cell r="K1841">
            <v>0</v>
          </cell>
          <cell r="L1841">
            <v>4</v>
          </cell>
          <cell r="M1841" t="str">
            <v>CE13 NANCY</v>
          </cell>
          <cell r="N1841" t="str">
            <v>A enlever à CE13 NANCY vers 075 - METZ</v>
          </cell>
          <cell r="O1841" t="str">
            <v>AH0000034465</v>
          </cell>
          <cell r="P1841" t="str">
            <v>AH0000034466</v>
          </cell>
          <cell r="Q1841" t="str">
            <v>AH0000034467</v>
          </cell>
          <cell r="R1841" t="str">
            <v>AH0000034468</v>
          </cell>
        </row>
        <row r="1842">
          <cell r="A1842" t="str">
            <v>ARTENAY</v>
          </cell>
          <cell r="B1842" t="str">
            <v>NORD EST</v>
          </cell>
          <cell r="C1842" t="str">
            <v>075</v>
          </cell>
          <cell r="D1842" t="str">
            <v>075</v>
          </cell>
          <cell r="E1842" t="str">
            <v>METZ</v>
          </cell>
          <cell r="F1842" t="str">
            <v>0F53 0F53 ALINEA</v>
          </cell>
          <cell r="G1842">
            <v>43887</v>
          </cell>
          <cell r="H1842">
            <v>45</v>
          </cell>
          <cell r="I1842">
            <v>317</v>
          </cell>
          <cell r="J1842">
            <v>96.685000000000002</v>
          </cell>
          <cell r="K1842">
            <v>0</v>
          </cell>
          <cell r="L1842">
            <v>4</v>
          </cell>
          <cell r="M1842" t="str">
            <v>CE13 NANCY</v>
          </cell>
          <cell r="N1842" t="str">
            <v>A enlever à CE13 NANCY vers 075 - METZ</v>
          </cell>
          <cell r="O1842" t="str">
            <v>AH0000034465</v>
          </cell>
          <cell r="P1842" t="str">
            <v>AH0000034466</v>
          </cell>
          <cell r="Q1842" t="str">
            <v>AH0000034467</v>
          </cell>
          <cell r="R1842" t="str">
            <v>AH0000034468</v>
          </cell>
        </row>
        <row r="1843">
          <cell r="A1843" t="str">
            <v>ARTENAY</v>
          </cell>
          <cell r="B1843" t="str">
            <v>NORD EST</v>
          </cell>
          <cell r="C1843" t="str">
            <v>075</v>
          </cell>
          <cell r="D1843" t="str">
            <v>075</v>
          </cell>
          <cell r="E1843" t="str">
            <v>METZ</v>
          </cell>
          <cell r="F1843" t="str">
            <v>0F53 0F53 ALINEA</v>
          </cell>
          <cell r="G1843">
            <v>43887</v>
          </cell>
          <cell r="H1843">
            <v>226</v>
          </cell>
          <cell r="I1843">
            <v>1636</v>
          </cell>
          <cell r="J1843">
            <v>498.98</v>
          </cell>
          <cell r="K1843">
            <v>0</v>
          </cell>
          <cell r="L1843">
            <v>4</v>
          </cell>
          <cell r="M1843" t="str">
            <v>CE13 NANCY</v>
          </cell>
          <cell r="N1843" t="str">
            <v>A enlever à CE13 NANCY vers 075 - METZ</v>
          </cell>
          <cell r="O1843" t="str">
            <v>AH0000034465</v>
          </cell>
          <cell r="P1843" t="str">
            <v>AH0000034466</v>
          </cell>
          <cell r="Q1843" t="str">
            <v>AH0000034467</v>
          </cell>
          <cell r="R1843" t="str">
            <v>AH0000034468</v>
          </cell>
        </row>
        <row r="1844">
          <cell r="A1844" t="str">
            <v>ARTENAY</v>
          </cell>
          <cell r="B1844" t="str">
            <v>NORD EST</v>
          </cell>
          <cell r="C1844" t="str">
            <v>075</v>
          </cell>
          <cell r="D1844" t="str">
            <v>075</v>
          </cell>
          <cell r="E1844" t="str">
            <v>METZ</v>
          </cell>
          <cell r="F1844" t="str">
            <v>0EBF 0EBF 192500 HOME SHOPPING M6 BOUTIQUE FEVRIER 2020</v>
          </cell>
          <cell r="G1844">
            <v>43889</v>
          </cell>
          <cell r="H1844">
            <v>14</v>
          </cell>
          <cell r="I1844">
            <v>487</v>
          </cell>
          <cell r="J1844">
            <v>38.96</v>
          </cell>
          <cell r="K1844">
            <v>0</v>
          </cell>
          <cell r="L1844">
            <v>1</v>
          </cell>
          <cell r="M1844" t="str">
            <v>CE13 NANCY</v>
          </cell>
          <cell r="N1844" t="str">
            <v>A enlever à CE13 NANCY vers 075 - METZ</v>
          </cell>
          <cell r="O1844" t="str">
            <v>AH0000034858</v>
          </cell>
        </row>
        <row r="1845">
          <cell r="A1845" t="str">
            <v>ARTENAY</v>
          </cell>
          <cell r="B1845" t="str">
            <v>NORD EST</v>
          </cell>
          <cell r="C1845" t="str">
            <v>075</v>
          </cell>
          <cell r="D1845" t="str">
            <v>075</v>
          </cell>
          <cell r="E1845" t="str">
            <v>METZ</v>
          </cell>
          <cell r="F1845" t="str">
            <v>0F79 0F79 DESBOUIS GRESIL 70132081</v>
          </cell>
          <cell r="G1845">
            <v>43889</v>
          </cell>
          <cell r="H1845">
            <v>3</v>
          </cell>
          <cell r="I1845">
            <v>60</v>
          </cell>
          <cell r="J1845">
            <v>4.5599999999999996</v>
          </cell>
          <cell r="K1845">
            <v>0</v>
          </cell>
          <cell r="L1845">
            <v>1</v>
          </cell>
          <cell r="M1845" t="str">
            <v>CE13 NANCY</v>
          </cell>
          <cell r="N1845" t="str">
            <v>A enlever à CE13 NANCY vers 075 - METZ</v>
          </cell>
          <cell r="O1845" t="str">
            <v>AH0000034858</v>
          </cell>
        </row>
        <row r="1846">
          <cell r="A1846" t="str">
            <v>ARTENAY</v>
          </cell>
          <cell r="B1846" t="str">
            <v>NORD EST</v>
          </cell>
          <cell r="C1846" t="str">
            <v>075</v>
          </cell>
          <cell r="D1846" t="str">
            <v>075</v>
          </cell>
          <cell r="E1846" t="str">
            <v>METZ</v>
          </cell>
          <cell r="F1846" t="str">
            <v>0F7B 0F7B DESBOUIS GRESIL_LOT1_70132091</v>
          </cell>
          <cell r="G1846">
            <v>43889</v>
          </cell>
          <cell r="H1846">
            <v>1</v>
          </cell>
          <cell r="I1846">
            <v>21</v>
          </cell>
          <cell r="J1846">
            <v>1.5960000000000001</v>
          </cell>
          <cell r="K1846">
            <v>0</v>
          </cell>
          <cell r="L1846">
            <v>1</v>
          </cell>
          <cell r="M1846" t="str">
            <v>CE13 NANCY</v>
          </cell>
          <cell r="N1846" t="str">
            <v>A enlever à CE13 NANCY vers 075 - METZ</v>
          </cell>
          <cell r="O1846" t="str">
            <v>AH0000034858</v>
          </cell>
        </row>
        <row r="1847">
          <cell r="A1847" t="str">
            <v>ARTENAY</v>
          </cell>
          <cell r="B1847" t="str">
            <v>NORD EST</v>
          </cell>
          <cell r="C1847" t="str">
            <v>075</v>
          </cell>
          <cell r="D1847" t="str">
            <v>075</v>
          </cell>
          <cell r="E1847" t="str">
            <v>METZ</v>
          </cell>
          <cell r="F1847" t="str">
            <v>0F7C 0F7C DESBOUIS GRESIL_LOT2_70132091</v>
          </cell>
          <cell r="G1847">
            <v>43889</v>
          </cell>
          <cell r="H1847">
            <v>2</v>
          </cell>
          <cell r="I1847">
            <v>53</v>
          </cell>
          <cell r="J1847">
            <v>3.5510000000000002</v>
          </cell>
          <cell r="K1847">
            <v>0</v>
          </cell>
          <cell r="L1847">
            <v>1</v>
          </cell>
          <cell r="M1847" t="str">
            <v>CE13 NANCY</v>
          </cell>
          <cell r="N1847" t="str">
            <v>A enlever à CE13 NANCY vers 075 - METZ</v>
          </cell>
          <cell r="O1847" t="str">
            <v>AH0000034858</v>
          </cell>
        </row>
        <row r="1848">
          <cell r="A1848" t="str">
            <v>ARTENAY</v>
          </cell>
          <cell r="B1848" t="str">
            <v>NORD EST</v>
          </cell>
          <cell r="C1848" t="str">
            <v>075</v>
          </cell>
          <cell r="D1848" t="str">
            <v>075</v>
          </cell>
          <cell r="E1848" t="str">
            <v>METZ</v>
          </cell>
          <cell r="F1848" t="str">
            <v>0F7D 0F7D DESBOUIS GRESIL 70132107</v>
          </cell>
          <cell r="G1848">
            <v>43889</v>
          </cell>
          <cell r="H1848">
            <v>2</v>
          </cell>
          <cell r="I1848">
            <v>63</v>
          </cell>
          <cell r="J1848">
            <v>4.7880000000000003</v>
          </cell>
          <cell r="K1848">
            <v>0</v>
          </cell>
          <cell r="L1848">
            <v>1</v>
          </cell>
          <cell r="M1848" t="str">
            <v>CE13 NANCY</v>
          </cell>
          <cell r="N1848" t="str">
            <v>A enlever à CE13 NANCY vers 075 - METZ</v>
          </cell>
          <cell r="O1848" t="str">
            <v>AH0000034858</v>
          </cell>
        </row>
        <row r="1849">
          <cell r="A1849" t="str">
            <v>ARTENAY</v>
          </cell>
          <cell r="B1849" t="str">
            <v>NORD EST</v>
          </cell>
          <cell r="C1849" t="str">
            <v>075</v>
          </cell>
          <cell r="D1849" t="str">
            <v>075</v>
          </cell>
          <cell r="E1849" t="str">
            <v>METZ</v>
          </cell>
          <cell r="F1849" t="str">
            <v>0FER 0FER 56146 ATELIER REUNIS</v>
          </cell>
          <cell r="G1849">
            <v>43888</v>
          </cell>
          <cell r="H1849">
            <v>8</v>
          </cell>
          <cell r="I1849">
            <v>319</v>
          </cell>
          <cell r="J1849">
            <v>20.097000000000001</v>
          </cell>
          <cell r="K1849">
            <v>1</v>
          </cell>
          <cell r="L1849">
            <v>0</v>
          </cell>
          <cell r="M1849" t="str">
            <v>CE13 NANCY</v>
          </cell>
          <cell r="N1849" t="str">
            <v>A enlever à CE13 NANCY vers 075 - METZ</v>
          </cell>
          <cell r="O1849" t="str">
            <v>AH0000035130</v>
          </cell>
        </row>
        <row r="1850">
          <cell r="A1850" t="str">
            <v>ARTENAY</v>
          </cell>
          <cell r="B1850" t="str">
            <v>NORD EST</v>
          </cell>
          <cell r="C1850" t="str">
            <v>075</v>
          </cell>
          <cell r="D1850" t="str">
            <v>075</v>
          </cell>
          <cell r="E1850" t="str">
            <v>METZ</v>
          </cell>
          <cell r="F1850" t="str">
            <v>0FHP 0FHP ENGIE-S_D6_D_Q</v>
          </cell>
          <cell r="G1850">
            <v>43888</v>
          </cell>
          <cell r="H1850">
            <v>1</v>
          </cell>
          <cell r="I1850">
            <v>33</v>
          </cell>
          <cell r="J1850">
            <v>0.4884</v>
          </cell>
          <cell r="K1850">
            <v>1</v>
          </cell>
          <cell r="L1850">
            <v>0</v>
          </cell>
          <cell r="M1850" t="str">
            <v>CE13 NANCY</v>
          </cell>
          <cell r="N1850" t="str">
            <v>A enlever à CE13 NANCY vers 075 - METZ</v>
          </cell>
          <cell r="O1850" t="str">
            <v>AH0000035130</v>
          </cell>
        </row>
        <row r="1851">
          <cell r="A1851" t="str">
            <v>CORBAS</v>
          </cell>
          <cell r="B1851" t="str">
            <v>NORD EST</v>
          </cell>
          <cell r="C1851" t="str">
            <v>075</v>
          </cell>
          <cell r="D1851" t="str">
            <v>075</v>
          </cell>
          <cell r="E1851" t="str">
            <v>METZ</v>
          </cell>
          <cell r="F1851" t="str">
            <v>0FEC 0FEC S10_SFR_Type2</v>
          </cell>
          <cell r="G1851">
            <v>43887</v>
          </cell>
          <cell r="H1851">
            <v>2</v>
          </cell>
          <cell r="I1851">
            <v>402</v>
          </cell>
          <cell r="J1851">
            <v>3.6983999999999999</v>
          </cell>
          <cell r="K1851">
            <v>1</v>
          </cell>
          <cell r="L1851">
            <v>0</v>
          </cell>
          <cell r="M1851" t="str">
            <v>CE13 NANCY</v>
          </cell>
          <cell r="N1851" t="str">
            <v>A enlever à CE13 NANCY vers 075 - METZ</v>
          </cell>
          <cell r="O1851" t="str">
            <v>KS0000010121</v>
          </cell>
        </row>
        <row r="1852">
          <cell r="A1852" t="str">
            <v>CORBAS</v>
          </cell>
          <cell r="B1852" t="str">
            <v>NORD EST</v>
          </cell>
          <cell r="C1852" t="str">
            <v>075</v>
          </cell>
          <cell r="D1852" t="str">
            <v>075</v>
          </cell>
          <cell r="E1852" t="str">
            <v>METZ</v>
          </cell>
          <cell r="F1852" t="str">
            <v>0FGD 0FGD S10_SFR_Type2</v>
          </cell>
          <cell r="G1852">
            <v>43887</v>
          </cell>
          <cell r="H1852">
            <v>2</v>
          </cell>
          <cell r="I1852">
            <v>389</v>
          </cell>
          <cell r="J1852">
            <v>3.6177000000000001</v>
          </cell>
          <cell r="K1852">
            <v>1</v>
          </cell>
          <cell r="L1852">
            <v>0</v>
          </cell>
          <cell r="M1852" t="str">
            <v>CE13 NANCY</v>
          </cell>
          <cell r="N1852" t="str">
            <v>A enlever à CE13 NANCY vers 075 - METZ</v>
          </cell>
          <cell r="O1852" t="str">
            <v>KS0000010121</v>
          </cell>
        </row>
        <row r="1853">
          <cell r="A1853" t="str">
            <v>CORBAS</v>
          </cell>
          <cell r="B1853" t="str">
            <v>NORD EST</v>
          </cell>
          <cell r="C1853" t="str">
            <v>075</v>
          </cell>
          <cell r="D1853" t="str">
            <v>075</v>
          </cell>
          <cell r="E1853" t="str">
            <v>METZ</v>
          </cell>
          <cell r="F1853" t="str">
            <v>0FK8 0FK8 S10_SFR_Type2</v>
          </cell>
          <cell r="G1853">
            <v>43887</v>
          </cell>
          <cell r="H1853">
            <v>1</v>
          </cell>
          <cell r="I1853">
            <v>236</v>
          </cell>
          <cell r="J1853">
            <v>2.2892000000000001</v>
          </cell>
          <cell r="K1853">
            <v>1</v>
          </cell>
          <cell r="L1853">
            <v>0</v>
          </cell>
          <cell r="M1853" t="str">
            <v>CE13 NANCY</v>
          </cell>
          <cell r="N1853" t="str">
            <v>A enlever à CE13 NANCY vers 075 - METZ</v>
          </cell>
          <cell r="O1853" t="str">
            <v>KS0000010121</v>
          </cell>
        </row>
        <row r="1854">
          <cell r="A1854" t="str">
            <v>ARTENAY</v>
          </cell>
          <cell r="B1854" t="str">
            <v>NORD EST</v>
          </cell>
          <cell r="C1854" t="str">
            <v>082</v>
          </cell>
          <cell r="D1854" t="str">
            <v>082</v>
          </cell>
          <cell r="E1854" t="str">
            <v>THIONVILLE</v>
          </cell>
          <cell r="F1854" t="str">
            <v>0F53 0F53 ALINEA</v>
          </cell>
          <cell r="G1854">
            <v>43883</v>
          </cell>
          <cell r="H1854">
            <v>241</v>
          </cell>
          <cell r="I1854">
            <v>1638</v>
          </cell>
          <cell r="J1854">
            <v>499.59</v>
          </cell>
          <cell r="K1854">
            <v>0</v>
          </cell>
          <cell r="L1854">
            <v>3</v>
          </cell>
          <cell r="M1854" t="str">
            <v>CE13 NANCY</v>
          </cell>
          <cell r="N1854" t="str">
            <v>Aucune - Livraison Directe par CP</v>
          </cell>
          <cell r="O1854" t="str">
            <v>AH0000034469</v>
          </cell>
          <cell r="P1854" t="str">
            <v>AH0000034470</v>
          </cell>
          <cell r="Q1854" t="str">
            <v>AH0000034471</v>
          </cell>
        </row>
        <row r="1855">
          <cell r="A1855" t="str">
            <v>ARTENAY</v>
          </cell>
          <cell r="B1855" t="str">
            <v>NORD EST</v>
          </cell>
          <cell r="C1855" t="str">
            <v>082</v>
          </cell>
          <cell r="D1855" t="str">
            <v>082</v>
          </cell>
          <cell r="E1855" t="str">
            <v>THIONVILLE</v>
          </cell>
          <cell r="F1855" t="str">
            <v>0F53 0F53 ALINEA</v>
          </cell>
          <cell r="G1855">
            <v>43883</v>
          </cell>
          <cell r="H1855">
            <v>149</v>
          </cell>
          <cell r="I1855">
            <v>1098</v>
          </cell>
          <cell r="J1855">
            <v>334.89</v>
          </cell>
          <cell r="K1855">
            <v>0</v>
          </cell>
          <cell r="L1855">
            <v>3</v>
          </cell>
          <cell r="M1855" t="str">
            <v>CE13 NANCY</v>
          </cell>
          <cell r="N1855" t="str">
            <v>Aucune - Livraison Directe par CP</v>
          </cell>
          <cell r="O1855" t="str">
            <v>AH0000034469</v>
          </cell>
          <cell r="P1855" t="str">
            <v>AH0000034470</v>
          </cell>
          <cell r="Q1855" t="str">
            <v>AH0000034471</v>
          </cell>
        </row>
        <row r="1856">
          <cell r="A1856" t="str">
            <v>ARTENAY</v>
          </cell>
          <cell r="B1856" t="str">
            <v>NORD EST</v>
          </cell>
          <cell r="C1856" t="str">
            <v>082</v>
          </cell>
          <cell r="D1856" t="str">
            <v>082</v>
          </cell>
          <cell r="E1856" t="str">
            <v>THIONVILLE</v>
          </cell>
          <cell r="F1856" t="str">
            <v>0F53 0F53 ALINEA</v>
          </cell>
          <cell r="G1856">
            <v>43883</v>
          </cell>
          <cell r="H1856">
            <v>119</v>
          </cell>
          <cell r="I1856">
            <v>836</v>
          </cell>
          <cell r="J1856">
            <v>254.98</v>
          </cell>
          <cell r="K1856">
            <v>0</v>
          </cell>
          <cell r="L1856">
            <v>3</v>
          </cell>
          <cell r="M1856" t="str">
            <v>CE13 NANCY</v>
          </cell>
          <cell r="N1856" t="str">
            <v>Aucune - Livraison Directe par CP</v>
          </cell>
          <cell r="O1856" t="str">
            <v>AH0000034469</v>
          </cell>
          <cell r="P1856" t="str">
            <v>AH0000034470</v>
          </cell>
          <cell r="Q1856" t="str">
            <v>AH0000034471</v>
          </cell>
        </row>
        <row r="1857">
          <cell r="A1857" t="str">
            <v>ARTENAY</v>
          </cell>
          <cell r="B1857" t="str">
            <v>NORD EST</v>
          </cell>
          <cell r="C1857" t="str">
            <v>082</v>
          </cell>
          <cell r="D1857" t="str">
            <v>082</v>
          </cell>
          <cell r="E1857" t="str">
            <v>THIONVILLE</v>
          </cell>
          <cell r="F1857" t="str">
            <v>0EBF 0EBF 192500 HOME SHOPPING M6 BOUTIQUE FEVRIER 2020</v>
          </cell>
          <cell r="G1857">
            <v>43889</v>
          </cell>
          <cell r="H1857">
            <v>21</v>
          </cell>
          <cell r="I1857">
            <v>550</v>
          </cell>
          <cell r="J1857">
            <v>44</v>
          </cell>
          <cell r="K1857">
            <v>0</v>
          </cell>
          <cell r="L1857">
            <v>1</v>
          </cell>
          <cell r="M1857" t="str">
            <v>CE13 NANCY</v>
          </cell>
          <cell r="N1857" t="str">
            <v>Aucune - Livraison Directe par CP</v>
          </cell>
          <cell r="O1857" t="str">
            <v>AH0000034859</v>
          </cell>
        </row>
        <row r="1858">
          <cell r="A1858" t="str">
            <v>ARTENAY</v>
          </cell>
          <cell r="B1858" t="str">
            <v>NORD EST</v>
          </cell>
          <cell r="C1858" t="str">
            <v>082</v>
          </cell>
          <cell r="D1858" t="str">
            <v>082</v>
          </cell>
          <cell r="E1858" t="str">
            <v>THIONVILLE</v>
          </cell>
          <cell r="F1858" t="str">
            <v>0F79 0F79 DESBOUIS GRESIL 70132081</v>
          </cell>
          <cell r="G1858">
            <v>43889</v>
          </cell>
          <cell r="H1858">
            <v>12</v>
          </cell>
          <cell r="I1858">
            <v>304</v>
          </cell>
          <cell r="J1858">
            <v>23.103999999999999</v>
          </cell>
          <cell r="K1858">
            <v>0</v>
          </cell>
          <cell r="L1858">
            <v>1</v>
          </cell>
          <cell r="M1858" t="str">
            <v>CE13 NANCY</v>
          </cell>
          <cell r="N1858" t="str">
            <v>Aucune - Livraison Directe par CP</v>
          </cell>
          <cell r="O1858" t="str">
            <v>AH0000034859</v>
          </cell>
        </row>
        <row r="1859">
          <cell r="A1859" t="str">
            <v>ARTENAY</v>
          </cell>
          <cell r="B1859" t="str">
            <v>NORD EST</v>
          </cell>
          <cell r="C1859" t="str">
            <v>082</v>
          </cell>
          <cell r="D1859" t="str">
            <v>082</v>
          </cell>
          <cell r="E1859" t="str">
            <v>THIONVILLE</v>
          </cell>
          <cell r="F1859" t="str">
            <v>0F7B 0F7B DESBOUIS GRESIL_LOT1_70132091</v>
          </cell>
          <cell r="G1859">
            <v>43889</v>
          </cell>
          <cell r="H1859">
            <v>3</v>
          </cell>
          <cell r="I1859">
            <v>80</v>
          </cell>
          <cell r="J1859">
            <v>6.08</v>
          </cell>
          <cell r="K1859">
            <v>0</v>
          </cell>
          <cell r="L1859">
            <v>1</v>
          </cell>
          <cell r="M1859" t="str">
            <v>CE13 NANCY</v>
          </cell>
          <cell r="N1859" t="str">
            <v>Aucune - Livraison Directe par CP</v>
          </cell>
          <cell r="O1859" t="str">
            <v>AH0000034859</v>
          </cell>
        </row>
        <row r="1860">
          <cell r="A1860" t="str">
            <v>ARTENAY</v>
          </cell>
          <cell r="B1860" t="str">
            <v>NORD EST</v>
          </cell>
          <cell r="C1860" t="str">
            <v>082</v>
          </cell>
          <cell r="D1860" t="str">
            <v>082</v>
          </cell>
          <cell r="E1860" t="str">
            <v>THIONVILLE</v>
          </cell>
          <cell r="F1860" t="str">
            <v>0F7C 0F7C DESBOUIS GRESIL_LOT2_70132091</v>
          </cell>
          <cell r="G1860">
            <v>43889</v>
          </cell>
          <cell r="H1860">
            <v>10</v>
          </cell>
          <cell r="I1860">
            <v>246</v>
          </cell>
          <cell r="J1860">
            <v>16.481999999999999</v>
          </cell>
          <cell r="K1860">
            <v>0</v>
          </cell>
          <cell r="L1860">
            <v>1</v>
          </cell>
          <cell r="M1860" t="str">
            <v>CE13 NANCY</v>
          </cell>
          <cell r="N1860" t="str">
            <v>Aucune - Livraison Directe par CP</v>
          </cell>
          <cell r="O1860" t="str">
            <v>AH0000034859</v>
          </cell>
        </row>
        <row r="1861">
          <cell r="A1861" t="str">
            <v>ARTENAY</v>
          </cell>
          <cell r="B1861" t="str">
            <v>NORD EST</v>
          </cell>
          <cell r="C1861" t="str">
            <v>082</v>
          </cell>
          <cell r="D1861" t="str">
            <v>082</v>
          </cell>
          <cell r="E1861" t="str">
            <v>THIONVILLE</v>
          </cell>
          <cell r="F1861" t="str">
            <v>0F7D 0F7D DESBOUIS GRESIL 70132107</v>
          </cell>
          <cell r="G1861">
            <v>43889</v>
          </cell>
          <cell r="H1861">
            <v>14</v>
          </cell>
          <cell r="I1861">
            <v>291</v>
          </cell>
          <cell r="J1861">
            <v>22.116</v>
          </cell>
          <cell r="K1861">
            <v>0</v>
          </cell>
          <cell r="L1861">
            <v>1</v>
          </cell>
          <cell r="M1861" t="str">
            <v>CE13 NANCY</v>
          </cell>
          <cell r="N1861" t="str">
            <v>Aucune - Livraison Directe par CP</v>
          </cell>
          <cell r="O1861" t="str">
            <v>AH0000034859</v>
          </cell>
        </row>
        <row r="1862">
          <cell r="A1862" t="str">
            <v>ARTENAY</v>
          </cell>
          <cell r="B1862" t="str">
            <v>NORD EST</v>
          </cell>
          <cell r="C1862" t="str">
            <v>082</v>
          </cell>
          <cell r="D1862" t="str">
            <v>082</v>
          </cell>
          <cell r="E1862" t="str">
            <v>THIONVILLE</v>
          </cell>
          <cell r="F1862" t="str">
            <v>0FER 0FER 56146 ATELIER REUNIS</v>
          </cell>
          <cell r="G1862">
            <v>43888</v>
          </cell>
          <cell r="H1862">
            <v>4</v>
          </cell>
          <cell r="I1862">
            <v>150</v>
          </cell>
          <cell r="J1862">
            <v>9.4499999999999993</v>
          </cell>
          <cell r="K1862">
            <v>1</v>
          </cell>
          <cell r="L1862">
            <v>0</v>
          </cell>
          <cell r="M1862" t="str">
            <v>CE13 NANCY</v>
          </cell>
          <cell r="N1862" t="str">
            <v>Aucune - Livraison Directe par CP</v>
          </cell>
          <cell r="O1862" t="str">
            <v>AH0000035131</v>
          </cell>
        </row>
        <row r="1863">
          <cell r="A1863" t="str">
            <v>ARTENAY</v>
          </cell>
          <cell r="B1863" t="str">
            <v>NORD EST</v>
          </cell>
          <cell r="C1863" t="str">
            <v>082</v>
          </cell>
          <cell r="D1863" t="str">
            <v>082</v>
          </cell>
          <cell r="E1863" t="str">
            <v>THIONVILLE</v>
          </cell>
          <cell r="F1863" t="str">
            <v>0FHP 0FHP ENGIE-S_D6_D_Q</v>
          </cell>
          <cell r="G1863">
            <v>43888</v>
          </cell>
          <cell r="H1863">
            <v>1</v>
          </cell>
          <cell r="I1863">
            <v>53</v>
          </cell>
          <cell r="J1863">
            <v>0.78439999999999999</v>
          </cell>
          <cell r="K1863">
            <v>1</v>
          </cell>
          <cell r="L1863">
            <v>0</v>
          </cell>
          <cell r="M1863" t="str">
            <v>CE13 NANCY</v>
          </cell>
          <cell r="N1863" t="str">
            <v>Aucune - Livraison Directe par CP</v>
          </cell>
          <cell r="O1863" t="str">
            <v>AH0000035131</v>
          </cell>
        </row>
        <row r="1864">
          <cell r="A1864" t="str">
            <v>CORBAS</v>
          </cell>
          <cell r="B1864" t="str">
            <v>NORD EST</v>
          </cell>
          <cell r="C1864" t="str">
            <v>082</v>
          </cell>
          <cell r="D1864" t="str">
            <v>082</v>
          </cell>
          <cell r="E1864" t="str">
            <v>THIONVILLE</v>
          </cell>
          <cell r="F1864" t="str">
            <v>0FEC 0FEC S10_SFR_Type2</v>
          </cell>
          <cell r="G1864">
            <v>43887</v>
          </cell>
          <cell r="H1864">
            <v>2</v>
          </cell>
          <cell r="I1864">
            <v>340</v>
          </cell>
          <cell r="J1864">
            <v>3.1280000000000001</v>
          </cell>
          <cell r="K1864">
            <v>1</v>
          </cell>
          <cell r="L1864">
            <v>0</v>
          </cell>
          <cell r="M1864" t="str">
            <v>CE13 NANCY</v>
          </cell>
          <cell r="N1864" t="str">
            <v>Aucune - Livraison Directe par CP</v>
          </cell>
          <cell r="O1864" t="str">
            <v>KS0000010122</v>
          </cell>
        </row>
        <row r="1865">
          <cell r="A1865" t="str">
            <v>CORBAS</v>
          </cell>
          <cell r="B1865" t="str">
            <v>NORD EST</v>
          </cell>
          <cell r="C1865" t="str">
            <v>082</v>
          </cell>
          <cell r="D1865" t="str">
            <v>082</v>
          </cell>
          <cell r="E1865" t="str">
            <v>THIONVILLE</v>
          </cell>
          <cell r="F1865" t="str">
            <v>0FGD 0FGD S10_SFR_Type2</v>
          </cell>
          <cell r="G1865">
            <v>43887</v>
          </cell>
          <cell r="H1865">
            <v>1</v>
          </cell>
          <cell r="I1865">
            <v>258</v>
          </cell>
          <cell r="J1865">
            <v>2.3994</v>
          </cell>
          <cell r="K1865">
            <v>1</v>
          </cell>
          <cell r="L1865">
            <v>0</v>
          </cell>
          <cell r="M1865" t="str">
            <v>CE13 NANCY</v>
          </cell>
          <cell r="N1865" t="str">
            <v>Aucune - Livraison Directe par CP</v>
          </cell>
          <cell r="O1865" t="str">
            <v>KS0000010122</v>
          </cell>
        </row>
        <row r="1866">
          <cell r="A1866" t="str">
            <v>CORBAS</v>
          </cell>
          <cell r="B1866" t="str">
            <v>NORD EST</v>
          </cell>
          <cell r="C1866" t="str">
            <v>082</v>
          </cell>
          <cell r="D1866" t="str">
            <v>082</v>
          </cell>
          <cell r="E1866" t="str">
            <v>THIONVILLE</v>
          </cell>
          <cell r="F1866" t="str">
            <v>0FK8 0FK8 S10_SFR_Type2</v>
          </cell>
          <cell r="G1866">
            <v>43887</v>
          </cell>
          <cell r="H1866">
            <v>1</v>
          </cell>
          <cell r="I1866">
            <v>182</v>
          </cell>
          <cell r="J1866">
            <v>1.7654000000000001</v>
          </cell>
          <cell r="K1866">
            <v>1</v>
          </cell>
          <cell r="L1866">
            <v>0</v>
          </cell>
          <cell r="M1866" t="str">
            <v>CE13 NANCY</v>
          </cell>
          <cell r="N1866" t="str">
            <v>Aucune - Livraison Directe par CP</v>
          </cell>
          <cell r="O1866" t="str">
            <v>KS0000010122</v>
          </cell>
        </row>
        <row r="1867">
          <cell r="A1867" t="str">
            <v>ARTENAY</v>
          </cell>
          <cell r="B1867" t="str">
            <v>NORD EST</v>
          </cell>
          <cell r="C1867" t="str">
            <v>082</v>
          </cell>
          <cell r="D1867" t="str">
            <v>254</v>
          </cell>
          <cell r="E1867" t="str">
            <v>LONGWY</v>
          </cell>
          <cell r="F1867" t="str">
            <v>0F53 0F53 ALINEA</v>
          </cell>
          <cell r="G1867">
            <v>43883</v>
          </cell>
          <cell r="H1867">
            <v>210</v>
          </cell>
          <cell r="I1867">
            <v>1224</v>
          </cell>
          <cell r="J1867">
            <v>373.32</v>
          </cell>
          <cell r="K1867">
            <v>0</v>
          </cell>
          <cell r="L1867">
            <v>1</v>
          </cell>
          <cell r="M1867" t="str">
            <v>CE13 NANCY</v>
          </cell>
          <cell r="N1867" t="str">
            <v>A livrer de ADX 082 - THIONVILLE vers 254 - LONGWY</v>
          </cell>
          <cell r="O1867" t="str">
            <v>AH0000034486</v>
          </cell>
        </row>
        <row r="1868">
          <cell r="A1868" t="str">
            <v>ARTENAY</v>
          </cell>
          <cell r="B1868" t="str">
            <v>NORD EST</v>
          </cell>
          <cell r="C1868" t="str">
            <v>082</v>
          </cell>
          <cell r="D1868" t="str">
            <v>254</v>
          </cell>
          <cell r="E1868" t="str">
            <v>LONGWY</v>
          </cell>
          <cell r="F1868" t="str">
            <v>0EBF 0EBF 192500 HOME SHOPPING M6 BOUTIQUE FEVRIER 2020</v>
          </cell>
          <cell r="G1868">
            <v>43889</v>
          </cell>
          <cell r="H1868">
            <v>13</v>
          </cell>
          <cell r="I1868">
            <v>336</v>
          </cell>
          <cell r="J1868">
            <v>26.88</v>
          </cell>
          <cell r="K1868">
            <v>0</v>
          </cell>
          <cell r="L1868">
            <v>1</v>
          </cell>
          <cell r="M1868" t="str">
            <v>CE13 NANCY</v>
          </cell>
          <cell r="N1868" t="str">
            <v>A livrer de ADX 082 - THIONVILLE vers 254 - LONGWY</v>
          </cell>
          <cell r="O1868" t="str">
            <v>AH0000034875</v>
          </cell>
        </row>
        <row r="1869">
          <cell r="A1869" t="str">
            <v>ARTENAY</v>
          </cell>
          <cell r="B1869" t="str">
            <v>NORD EST</v>
          </cell>
          <cell r="C1869" t="str">
            <v>082</v>
          </cell>
          <cell r="D1869" t="str">
            <v>254</v>
          </cell>
          <cell r="E1869" t="str">
            <v>LONGWY</v>
          </cell>
          <cell r="F1869" t="str">
            <v>0F79 0F79 DESBOUIS GRESIL 70132081</v>
          </cell>
          <cell r="G1869">
            <v>43889</v>
          </cell>
          <cell r="H1869">
            <v>9</v>
          </cell>
          <cell r="I1869">
            <v>222</v>
          </cell>
          <cell r="J1869">
            <v>16.872</v>
          </cell>
          <cell r="K1869">
            <v>0</v>
          </cell>
          <cell r="L1869">
            <v>1</v>
          </cell>
          <cell r="M1869" t="str">
            <v>CE13 NANCY</v>
          </cell>
          <cell r="N1869" t="str">
            <v>A livrer de ADX 082 - THIONVILLE vers 254 - LONGWY</v>
          </cell>
          <cell r="O1869" t="str">
            <v>AH0000034875</v>
          </cell>
        </row>
        <row r="1870">
          <cell r="A1870" t="str">
            <v>ARTENAY</v>
          </cell>
          <cell r="B1870" t="str">
            <v>NORD EST</v>
          </cell>
          <cell r="C1870" t="str">
            <v>082</v>
          </cell>
          <cell r="D1870" t="str">
            <v>254</v>
          </cell>
          <cell r="E1870" t="str">
            <v>LONGWY</v>
          </cell>
          <cell r="F1870" t="str">
            <v>0F7B 0F7B DESBOUIS GRESIL_LOT1_70132091</v>
          </cell>
          <cell r="G1870">
            <v>43889</v>
          </cell>
          <cell r="H1870">
            <v>2</v>
          </cell>
          <cell r="I1870">
            <v>44</v>
          </cell>
          <cell r="J1870">
            <v>3.3439999999999999</v>
          </cell>
          <cell r="K1870">
            <v>0</v>
          </cell>
          <cell r="L1870">
            <v>1</v>
          </cell>
          <cell r="M1870" t="str">
            <v>CE13 NANCY</v>
          </cell>
          <cell r="N1870" t="str">
            <v>A livrer de ADX 082 - THIONVILLE vers 254 - LONGWY</v>
          </cell>
          <cell r="O1870" t="str">
            <v>AH0000034875</v>
          </cell>
        </row>
        <row r="1871">
          <cell r="A1871" t="str">
            <v>ARTENAY</v>
          </cell>
          <cell r="B1871" t="str">
            <v>NORD EST</v>
          </cell>
          <cell r="C1871" t="str">
            <v>082</v>
          </cell>
          <cell r="D1871" t="str">
            <v>254</v>
          </cell>
          <cell r="E1871" t="str">
            <v>LONGWY</v>
          </cell>
          <cell r="F1871" t="str">
            <v>0F7C 0F7C DESBOUIS GRESIL_LOT2_70132091</v>
          </cell>
          <cell r="G1871">
            <v>43889</v>
          </cell>
          <cell r="H1871">
            <v>5</v>
          </cell>
          <cell r="I1871">
            <v>158</v>
          </cell>
          <cell r="J1871">
            <v>10.586</v>
          </cell>
          <cell r="K1871">
            <v>0</v>
          </cell>
          <cell r="L1871">
            <v>1</v>
          </cell>
          <cell r="M1871" t="str">
            <v>CE13 NANCY</v>
          </cell>
          <cell r="N1871" t="str">
            <v>A livrer de ADX 082 - THIONVILLE vers 254 - LONGWY</v>
          </cell>
          <cell r="O1871" t="str">
            <v>AH0000034875</v>
          </cell>
        </row>
        <row r="1872">
          <cell r="A1872" t="str">
            <v>ARTENAY</v>
          </cell>
          <cell r="B1872" t="str">
            <v>NORD EST</v>
          </cell>
          <cell r="C1872" t="str">
            <v>082</v>
          </cell>
          <cell r="D1872" t="str">
            <v>254</v>
          </cell>
          <cell r="E1872" t="str">
            <v>LONGWY</v>
          </cell>
          <cell r="F1872" t="str">
            <v>0F7D 0F7D DESBOUIS GRESIL 70132107</v>
          </cell>
          <cell r="G1872">
            <v>43889</v>
          </cell>
          <cell r="H1872">
            <v>8</v>
          </cell>
          <cell r="I1872">
            <v>184</v>
          </cell>
          <cell r="J1872">
            <v>13.984</v>
          </cell>
          <cell r="K1872">
            <v>0</v>
          </cell>
          <cell r="L1872">
            <v>1</v>
          </cell>
          <cell r="M1872" t="str">
            <v>CE13 NANCY</v>
          </cell>
          <cell r="N1872" t="str">
            <v>A livrer de ADX 082 - THIONVILLE vers 254 - LONGWY</v>
          </cell>
          <cell r="O1872" t="str">
            <v>AH0000034875</v>
          </cell>
        </row>
        <row r="1873">
          <cell r="A1873" t="str">
            <v>ARTENAY</v>
          </cell>
          <cell r="B1873" t="str">
            <v>NORD EST</v>
          </cell>
          <cell r="C1873" t="str">
            <v>082</v>
          </cell>
          <cell r="D1873" t="str">
            <v>254</v>
          </cell>
          <cell r="E1873" t="str">
            <v>LONGWY</v>
          </cell>
          <cell r="F1873" t="str">
            <v>0FER 0FER 56146 ATELIER REUNIS</v>
          </cell>
          <cell r="G1873">
            <v>43888</v>
          </cell>
          <cell r="H1873">
            <v>1</v>
          </cell>
          <cell r="I1873">
            <v>41</v>
          </cell>
          <cell r="J1873">
            <v>2.5830000000000002</v>
          </cell>
          <cell r="K1873">
            <v>1</v>
          </cell>
          <cell r="L1873">
            <v>0</v>
          </cell>
          <cell r="M1873" t="str">
            <v>CE13 NANCY</v>
          </cell>
          <cell r="N1873" t="str">
            <v>A livrer de ADX 082 - THIONVILLE vers 254 - LONGWY</v>
          </cell>
          <cell r="O1873" t="str">
            <v>AH0000035131</v>
          </cell>
        </row>
        <row r="1874">
          <cell r="A1874" t="str">
            <v>ARTENAY</v>
          </cell>
          <cell r="B1874" t="str">
            <v>NORD EST</v>
          </cell>
          <cell r="C1874" t="str">
            <v>082</v>
          </cell>
          <cell r="D1874" t="str">
            <v>254</v>
          </cell>
          <cell r="E1874" t="str">
            <v>LONGWY</v>
          </cell>
          <cell r="F1874" t="str">
            <v>0FHP 0FHP ENGIE-S_D6_D_Q</v>
          </cell>
          <cell r="G1874">
            <v>43888</v>
          </cell>
          <cell r="H1874">
            <v>1</v>
          </cell>
          <cell r="I1874">
            <v>22</v>
          </cell>
          <cell r="J1874">
            <v>0.3256</v>
          </cell>
          <cell r="K1874">
            <v>1</v>
          </cell>
          <cell r="L1874">
            <v>0</v>
          </cell>
          <cell r="M1874" t="str">
            <v>CE13 NANCY</v>
          </cell>
          <cell r="N1874" t="str">
            <v>A livrer de ADX 082 - THIONVILLE vers 254 - LONGWY</v>
          </cell>
          <cell r="O1874" t="str">
            <v>AH0000035131</v>
          </cell>
        </row>
        <row r="1875">
          <cell r="A1875" t="str">
            <v>CORBAS</v>
          </cell>
          <cell r="B1875" t="str">
            <v>NORD EST</v>
          </cell>
          <cell r="C1875" t="str">
            <v>082</v>
          </cell>
          <cell r="D1875" t="str">
            <v>254</v>
          </cell>
          <cell r="E1875" t="str">
            <v>LONGWY</v>
          </cell>
          <cell r="F1875" t="str">
            <v>0FEC 0FEC S10_SFR_Type2</v>
          </cell>
          <cell r="G1875">
            <v>43887</v>
          </cell>
          <cell r="H1875">
            <v>1</v>
          </cell>
          <cell r="I1875">
            <v>229</v>
          </cell>
          <cell r="J1875">
            <v>2.1067999999999998</v>
          </cell>
          <cell r="K1875">
            <v>1</v>
          </cell>
          <cell r="L1875">
            <v>0</v>
          </cell>
          <cell r="M1875" t="str">
            <v>CE13 NANCY</v>
          </cell>
          <cell r="N1875" t="str">
            <v>A livrer de ADX 082 - THIONVILLE vers 254 - LONGWY</v>
          </cell>
          <cell r="O1875" t="str">
            <v>KS0000010122</v>
          </cell>
        </row>
        <row r="1876">
          <cell r="A1876" t="str">
            <v>CORBAS</v>
          </cell>
          <cell r="B1876" t="str">
            <v>NORD EST</v>
          </cell>
          <cell r="C1876" t="str">
            <v>082</v>
          </cell>
          <cell r="D1876" t="str">
            <v>254</v>
          </cell>
          <cell r="E1876" t="str">
            <v>LONGWY</v>
          </cell>
          <cell r="F1876" t="str">
            <v>0FGD 0FGD S10_SFR_Type2</v>
          </cell>
          <cell r="G1876">
            <v>43887</v>
          </cell>
          <cell r="H1876">
            <v>1</v>
          </cell>
          <cell r="I1876">
            <v>178</v>
          </cell>
          <cell r="J1876">
            <v>1.6554</v>
          </cell>
          <cell r="K1876">
            <v>1</v>
          </cell>
          <cell r="L1876">
            <v>0</v>
          </cell>
          <cell r="M1876" t="str">
            <v>CE13 NANCY</v>
          </cell>
          <cell r="N1876" t="str">
            <v>A livrer de ADX 082 - THIONVILLE vers 254 - LONGWY</v>
          </cell>
          <cell r="O1876" t="str">
            <v>KS0000010122</v>
          </cell>
        </row>
        <row r="1877">
          <cell r="A1877" t="str">
            <v>CORBAS</v>
          </cell>
          <cell r="B1877" t="str">
            <v>NORD EST</v>
          </cell>
          <cell r="C1877" t="str">
            <v>082</v>
          </cell>
          <cell r="D1877" t="str">
            <v>254</v>
          </cell>
          <cell r="E1877" t="str">
            <v>LONGWY</v>
          </cell>
          <cell r="F1877" t="str">
            <v>0FK8 0FK8 S10_SFR_Type2</v>
          </cell>
          <cell r="G1877">
            <v>43887</v>
          </cell>
          <cell r="H1877">
            <v>1</v>
          </cell>
          <cell r="I1877">
            <v>110</v>
          </cell>
          <cell r="J1877">
            <v>1.0669999999999999</v>
          </cell>
          <cell r="K1877">
            <v>1</v>
          </cell>
          <cell r="L1877">
            <v>0</v>
          </cell>
          <cell r="M1877" t="str">
            <v>CE13 NANCY</v>
          </cell>
          <cell r="N1877" t="str">
            <v>A livrer de ADX 082 - THIONVILLE vers 254 - LONGWY</v>
          </cell>
          <cell r="O1877" t="str">
            <v>KS0000010122</v>
          </cell>
        </row>
        <row r="1878">
          <cell r="A1878" t="str">
            <v>ARTENAY</v>
          </cell>
          <cell r="B1878" t="str">
            <v>NORD EST</v>
          </cell>
          <cell r="C1878" t="str">
            <v>084</v>
          </cell>
          <cell r="D1878" t="str">
            <v>083</v>
          </cell>
          <cell r="E1878" t="str">
            <v>LONS LE SAUNIER</v>
          </cell>
          <cell r="F1878" t="str">
            <v>0EBF 0EBF 192500 HOME SHOPPING M6 BOUTIQUE FEVRIER 2020</v>
          </cell>
          <cell r="G1878">
            <v>43889</v>
          </cell>
          <cell r="H1878">
            <v>5</v>
          </cell>
          <cell r="I1878">
            <v>155</v>
          </cell>
          <cell r="J1878">
            <v>12.4</v>
          </cell>
          <cell r="K1878">
            <v>2</v>
          </cell>
          <cell r="L1878">
            <v>0</v>
          </cell>
          <cell r="M1878" t="str">
            <v>CE14 DIJON</v>
          </cell>
          <cell r="N1878" t="str">
            <v>A livrer de ADX 084 - DOLE vers 083 - LONS LE SAUNIER</v>
          </cell>
          <cell r="O1878" t="str">
            <v>AH0000034860</v>
          </cell>
          <cell r="P1878" t="str">
            <v>AH0000034861</v>
          </cell>
        </row>
        <row r="1879">
          <cell r="A1879" t="str">
            <v>ARTENAY</v>
          </cell>
          <cell r="B1879" t="str">
            <v>NORD EST</v>
          </cell>
          <cell r="C1879" t="str">
            <v>084</v>
          </cell>
          <cell r="D1879" t="str">
            <v>083</v>
          </cell>
          <cell r="E1879" t="str">
            <v>LONS LE SAUNIER</v>
          </cell>
          <cell r="F1879" t="str">
            <v>0F79 0F79 DESBOUIS GRESIL 70132081</v>
          </cell>
          <cell r="G1879">
            <v>43889</v>
          </cell>
          <cell r="H1879">
            <v>6</v>
          </cell>
          <cell r="I1879">
            <v>100</v>
          </cell>
          <cell r="J1879">
            <v>7.6</v>
          </cell>
          <cell r="K1879">
            <v>2</v>
          </cell>
          <cell r="L1879">
            <v>0</v>
          </cell>
          <cell r="M1879" t="str">
            <v>CE14 DIJON</v>
          </cell>
          <cell r="N1879" t="str">
            <v>A livrer de ADX 084 - DOLE vers 083 - LONS LE SAUNIER</v>
          </cell>
          <cell r="O1879" t="str">
            <v>AH0000034860</v>
          </cell>
          <cell r="P1879" t="str">
            <v>AH0000034861</v>
          </cell>
        </row>
        <row r="1880">
          <cell r="A1880" t="str">
            <v>ARTENAY</v>
          </cell>
          <cell r="B1880" t="str">
            <v>NORD EST</v>
          </cell>
          <cell r="C1880" t="str">
            <v>084</v>
          </cell>
          <cell r="D1880" t="str">
            <v>083</v>
          </cell>
          <cell r="E1880" t="str">
            <v>LONS LE SAUNIER</v>
          </cell>
          <cell r="F1880" t="str">
            <v>0F7B 0F7B DESBOUIS GRESIL_LOT1_70132091</v>
          </cell>
          <cell r="G1880">
            <v>43889</v>
          </cell>
          <cell r="H1880">
            <v>1</v>
          </cell>
          <cell r="I1880">
            <v>21</v>
          </cell>
          <cell r="J1880">
            <v>1.5960000000000001</v>
          </cell>
          <cell r="K1880">
            <v>2</v>
          </cell>
          <cell r="L1880">
            <v>0</v>
          </cell>
          <cell r="M1880" t="str">
            <v>CE14 DIJON</v>
          </cell>
          <cell r="N1880" t="str">
            <v>A livrer de ADX 084 - DOLE vers 083 - LONS LE SAUNIER</v>
          </cell>
          <cell r="O1880" t="str">
            <v>AH0000034860</v>
          </cell>
          <cell r="P1880" t="str">
            <v>AH0000034861</v>
          </cell>
        </row>
        <row r="1881">
          <cell r="A1881" t="str">
            <v>ARTENAY</v>
          </cell>
          <cell r="B1881" t="str">
            <v>NORD EST</v>
          </cell>
          <cell r="C1881" t="str">
            <v>084</v>
          </cell>
          <cell r="D1881" t="str">
            <v>083</v>
          </cell>
          <cell r="E1881" t="str">
            <v>LONS LE SAUNIER</v>
          </cell>
          <cell r="F1881" t="str">
            <v>0F7C 0F7C DESBOUIS GRESIL_LOT2_70132091</v>
          </cell>
          <cell r="G1881">
            <v>43889</v>
          </cell>
          <cell r="H1881">
            <v>3</v>
          </cell>
          <cell r="I1881">
            <v>78</v>
          </cell>
          <cell r="J1881">
            <v>5.226</v>
          </cell>
          <cell r="K1881">
            <v>2</v>
          </cell>
          <cell r="L1881">
            <v>0</v>
          </cell>
          <cell r="M1881" t="str">
            <v>CE14 DIJON</v>
          </cell>
          <cell r="N1881" t="str">
            <v>A livrer de ADX 084 - DOLE vers 083 - LONS LE SAUNIER</v>
          </cell>
          <cell r="O1881" t="str">
            <v>AH0000034860</v>
          </cell>
          <cell r="P1881" t="str">
            <v>AH0000034861</v>
          </cell>
        </row>
        <row r="1882">
          <cell r="A1882" t="str">
            <v>ARTENAY</v>
          </cell>
          <cell r="B1882" t="str">
            <v>NORD EST</v>
          </cell>
          <cell r="C1882" t="str">
            <v>084</v>
          </cell>
          <cell r="D1882" t="str">
            <v>083</v>
          </cell>
          <cell r="E1882" t="str">
            <v>LONS LE SAUNIER</v>
          </cell>
          <cell r="F1882" t="str">
            <v>0F7D 0F7D DESBOUIS GRESIL 70132107</v>
          </cell>
          <cell r="G1882">
            <v>43889</v>
          </cell>
          <cell r="H1882">
            <v>7</v>
          </cell>
          <cell r="I1882">
            <v>135</v>
          </cell>
          <cell r="J1882">
            <v>10.26</v>
          </cell>
          <cell r="K1882">
            <v>2</v>
          </cell>
          <cell r="L1882">
            <v>0</v>
          </cell>
          <cell r="M1882" t="str">
            <v>CE14 DIJON</v>
          </cell>
          <cell r="N1882" t="str">
            <v>A livrer de ADX 084 - DOLE vers 083 - LONS LE SAUNIER</v>
          </cell>
          <cell r="O1882" t="str">
            <v>AH0000034860</v>
          </cell>
          <cell r="P1882" t="str">
            <v>AH0000034861</v>
          </cell>
        </row>
        <row r="1883">
          <cell r="A1883" t="str">
            <v>ARTENAY</v>
          </cell>
          <cell r="B1883" t="str">
            <v>NORD EST</v>
          </cell>
          <cell r="C1883" t="str">
            <v>084</v>
          </cell>
          <cell r="D1883" t="str">
            <v>083</v>
          </cell>
          <cell r="E1883" t="str">
            <v>LONS LE SAUNIER</v>
          </cell>
          <cell r="F1883" t="str">
            <v>0FER 0FER 56146 ATELIER REUNIS</v>
          </cell>
          <cell r="G1883">
            <v>43888</v>
          </cell>
          <cell r="H1883">
            <v>1</v>
          </cell>
          <cell r="I1883">
            <v>19</v>
          </cell>
          <cell r="J1883">
            <v>1.1970000000000001</v>
          </cell>
          <cell r="K1883">
            <v>1</v>
          </cell>
          <cell r="L1883">
            <v>0</v>
          </cell>
          <cell r="M1883" t="str">
            <v>CE14 DIJON</v>
          </cell>
          <cell r="N1883" t="str">
            <v>A livrer de ADX 084 - DOLE vers 083 - LONS LE SAUNIER</v>
          </cell>
          <cell r="O1883" t="str">
            <v>AH0000035132</v>
          </cell>
        </row>
        <row r="1884">
          <cell r="A1884" t="str">
            <v>ARTENAY</v>
          </cell>
          <cell r="B1884" t="str">
            <v>NORD EST</v>
          </cell>
          <cell r="C1884" t="str">
            <v>084</v>
          </cell>
          <cell r="D1884" t="str">
            <v>083</v>
          </cell>
          <cell r="E1884" t="str">
            <v>LONS LE SAUNIER</v>
          </cell>
          <cell r="F1884" t="str">
            <v>0FHP 0FHP ENGIE-S_D6_D_Q</v>
          </cell>
          <cell r="G1884">
            <v>43888</v>
          </cell>
          <cell r="H1884">
            <v>1</v>
          </cell>
          <cell r="I1884">
            <v>4</v>
          </cell>
          <cell r="J1884">
            <v>5.9200000000000003E-2</v>
          </cell>
          <cell r="K1884">
            <v>1</v>
          </cell>
          <cell r="L1884">
            <v>0</v>
          </cell>
          <cell r="M1884" t="str">
            <v>CE14 DIJON</v>
          </cell>
          <cell r="N1884" t="str">
            <v>A livrer de ADX 084 - DOLE vers 083 - LONS LE SAUNIER</v>
          </cell>
          <cell r="O1884" t="str">
            <v>AH0000035132</v>
          </cell>
        </row>
        <row r="1885">
          <cell r="A1885" t="str">
            <v>ARTENAY</v>
          </cell>
          <cell r="B1885" t="str">
            <v>NORD EST</v>
          </cell>
          <cell r="C1885" t="str">
            <v>084</v>
          </cell>
          <cell r="D1885" t="str">
            <v>083</v>
          </cell>
          <cell r="E1885" t="str">
            <v>LONS LE SAUNIER</v>
          </cell>
          <cell r="F1885" t="str">
            <v>0F53 0F53 ALINEA</v>
          </cell>
          <cell r="G1885">
            <v>43889</v>
          </cell>
          <cell r="H1885">
            <v>13</v>
          </cell>
          <cell r="I1885">
            <v>48</v>
          </cell>
          <cell r="J1885">
            <v>14.64</v>
          </cell>
          <cell r="K1885">
            <v>1</v>
          </cell>
          <cell r="L1885">
            <v>0</v>
          </cell>
          <cell r="M1885" t="str">
            <v>CE14 DIJON</v>
          </cell>
          <cell r="N1885" t="str">
            <v>A livrer de ADX 084 - DOLE vers 083 - LONS LE SAUNIER</v>
          </cell>
          <cell r="O1885" t="str">
            <v>AH0000034472</v>
          </cell>
        </row>
        <row r="1886">
          <cell r="A1886" t="str">
            <v>CORBAS</v>
          </cell>
          <cell r="B1886" t="str">
            <v>NORD EST</v>
          </cell>
          <cell r="C1886" t="str">
            <v>084</v>
          </cell>
          <cell r="D1886" t="str">
            <v>083</v>
          </cell>
          <cell r="E1886" t="str">
            <v>LONS LE SAUNIER</v>
          </cell>
          <cell r="F1886" t="str">
            <v>0FEC 0FEC S10_SFR_Type2</v>
          </cell>
          <cell r="G1886">
            <v>43887</v>
          </cell>
          <cell r="H1886">
            <v>1</v>
          </cell>
          <cell r="I1886">
            <v>86</v>
          </cell>
          <cell r="J1886">
            <v>0.79120000000000001</v>
          </cell>
          <cell r="K1886">
            <v>1</v>
          </cell>
          <cell r="L1886">
            <v>0</v>
          </cell>
          <cell r="M1886" t="str">
            <v>CE14 DIJON</v>
          </cell>
          <cell r="N1886" t="str">
            <v>A livrer de ADX 084 - DOLE vers 083 - LONS LE SAUNIER</v>
          </cell>
          <cell r="O1886" t="str">
            <v>KS0000010123</v>
          </cell>
        </row>
        <row r="1887">
          <cell r="A1887" t="str">
            <v>CORBAS</v>
          </cell>
          <cell r="B1887" t="str">
            <v>NORD EST</v>
          </cell>
          <cell r="C1887" t="str">
            <v>084</v>
          </cell>
          <cell r="D1887" t="str">
            <v>083</v>
          </cell>
          <cell r="E1887" t="str">
            <v>LONS LE SAUNIER</v>
          </cell>
          <cell r="F1887" t="str">
            <v>0FGD 0FGD S10_SFR_Type2</v>
          </cell>
          <cell r="G1887">
            <v>43887</v>
          </cell>
          <cell r="H1887">
            <v>1</v>
          </cell>
          <cell r="I1887">
            <v>69</v>
          </cell>
          <cell r="J1887">
            <v>0.64170000000000005</v>
          </cell>
          <cell r="K1887">
            <v>1</v>
          </cell>
          <cell r="L1887">
            <v>0</v>
          </cell>
          <cell r="M1887" t="str">
            <v>CE14 DIJON</v>
          </cell>
          <cell r="N1887" t="str">
            <v>A livrer de ADX 084 - DOLE vers 083 - LONS LE SAUNIER</v>
          </cell>
          <cell r="O1887" t="str">
            <v>KS0000010123</v>
          </cell>
        </row>
        <row r="1888">
          <cell r="A1888" t="str">
            <v>CORBAS</v>
          </cell>
          <cell r="B1888" t="str">
            <v>NORD EST</v>
          </cell>
          <cell r="C1888" t="str">
            <v>084</v>
          </cell>
          <cell r="D1888" t="str">
            <v>083</v>
          </cell>
          <cell r="E1888" t="str">
            <v>LONS LE SAUNIER</v>
          </cell>
          <cell r="F1888" t="str">
            <v>0FK8 0FK8 S10_SFR_Type2</v>
          </cell>
          <cell r="G1888">
            <v>43887</v>
          </cell>
          <cell r="H1888">
            <v>1</v>
          </cell>
          <cell r="I1888">
            <v>39</v>
          </cell>
          <cell r="J1888">
            <v>0.37830000000000003</v>
          </cell>
          <cell r="K1888">
            <v>1</v>
          </cell>
          <cell r="L1888">
            <v>0</v>
          </cell>
          <cell r="M1888" t="str">
            <v>CE14 DIJON</v>
          </cell>
          <cell r="N1888" t="str">
            <v>A livrer de ADX 084 - DOLE vers 083 - LONS LE SAUNIER</v>
          </cell>
          <cell r="O1888" t="str">
            <v>KS0000010123</v>
          </cell>
        </row>
        <row r="1889">
          <cell r="A1889" t="str">
            <v>ARTENAY</v>
          </cell>
          <cell r="B1889" t="str">
            <v>NORD EST</v>
          </cell>
          <cell r="C1889" t="str">
            <v>084</v>
          </cell>
          <cell r="D1889" t="str">
            <v>084</v>
          </cell>
          <cell r="E1889" t="str">
            <v>DOLE</v>
          </cell>
          <cell r="F1889" t="str">
            <v>0EBF 0EBF 192500 HOME SHOPPING M6 BOUTIQUE FEVRIER 2020</v>
          </cell>
          <cell r="G1889">
            <v>43889</v>
          </cell>
          <cell r="H1889">
            <v>7</v>
          </cell>
          <cell r="I1889">
            <v>189</v>
          </cell>
          <cell r="J1889">
            <v>15.12</v>
          </cell>
          <cell r="K1889">
            <v>2</v>
          </cell>
          <cell r="L1889">
            <v>0</v>
          </cell>
          <cell r="M1889" t="str">
            <v>CE14 DIJON</v>
          </cell>
          <cell r="N1889" t="str">
            <v>Aucune - Livraison Directe par CP</v>
          </cell>
          <cell r="O1889" t="str">
            <v>AH0000034862</v>
          </cell>
          <cell r="P1889" t="str">
            <v>AH0000034863</v>
          </cell>
        </row>
        <row r="1890">
          <cell r="A1890" t="str">
            <v>ARTENAY</v>
          </cell>
          <cell r="B1890" t="str">
            <v>NORD EST</v>
          </cell>
          <cell r="C1890" t="str">
            <v>084</v>
          </cell>
          <cell r="D1890" t="str">
            <v>084</v>
          </cell>
          <cell r="E1890" t="str">
            <v>DOLE</v>
          </cell>
          <cell r="F1890" t="str">
            <v>0F79 0F79 DESBOUIS GRESIL 70132081</v>
          </cell>
          <cell r="G1890">
            <v>43889</v>
          </cell>
          <cell r="H1890">
            <v>6</v>
          </cell>
          <cell r="I1890">
            <v>134</v>
          </cell>
          <cell r="J1890">
            <v>10.183999999999999</v>
          </cell>
          <cell r="K1890">
            <v>2</v>
          </cell>
          <cell r="L1890">
            <v>0</v>
          </cell>
          <cell r="M1890" t="str">
            <v>CE14 DIJON</v>
          </cell>
          <cell r="N1890" t="str">
            <v>Aucune - Livraison Directe par CP</v>
          </cell>
          <cell r="O1890" t="str">
            <v>AH0000034862</v>
          </cell>
          <cell r="P1890" t="str">
            <v>AH0000034863</v>
          </cell>
        </row>
        <row r="1891">
          <cell r="A1891" t="str">
            <v>ARTENAY</v>
          </cell>
          <cell r="B1891" t="str">
            <v>NORD EST</v>
          </cell>
          <cell r="C1891" t="str">
            <v>084</v>
          </cell>
          <cell r="D1891" t="str">
            <v>084</v>
          </cell>
          <cell r="E1891" t="str">
            <v>DOLE</v>
          </cell>
          <cell r="F1891" t="str">
            <v>0F7B 0F7B DESBOUIS GRESIL_LOT1_70132091</v>
          </cell>
          <cell r="G1891">
            <v>43889</v>
          </cell>
          <cell r="H1891">
            <v>1</v>
          </cell>
          <cell r="I1891">
            <v>30</v>
          </cell>
          <cell r="J1891">
            <v>2.2799999999999998</v>
          </cell>
          <cell r="K1891">
            <v>2</v>
          </cell>
          <cell r="L1891">
            <v>0</v>
          </cell>
          <cell r="M1891" t="str">
            <v>CE14 DIJON</v>
          </cell>
          <cell r="N1891" t="str">
            <v>Aucune - Livraison Directe par CP</v>
          </cell>
          <cell r="O1891" t="str">
            <v>AH0000034862</v>
          </cell>
          <cell r="P1891" t="str">
            <v>AH0000034863</v>
          </cell>
        </row>
        <row r="1892">
          <cell r="A1892" t="str">
            <v>ARTENAY</v>
          </cell>
          <cell r="B1892" t="str">
            <v>NORD EST</v>
          </cell>
          <cell r="C1892" t="str">
            <v>084</v>
          </cell>
          <cell r="D1892" t="str">
            <v>084</v>
          </cell>
          <cell r="E1892" t="str">
            <v>DOLE</v>
          </cell>
          <cell r="F1892" t="str">
            <v>0F7C 0F7C DESBOUIS GRESIL_LOT2_70132091</v>
          </cell>
          <cell r="G1892">
            <v>43889</v>
          </cell>
          <cell r="H1892">
            <v>3</v>
          </cell>
          <cell r="I1892">
            <v>84</v>
          </cell>
          <cell r="J1892">
            <v>5.6280000000000001</v>
          </cell>
          <cell r="K1892">
            <v>2</v>
          </cell>
          <cell r="L1892">
            <v>0</v>
          </cell>
          <cell r="M1892" t="str">
            <v>CE14 DIJON</v>
          </cell>
          <cell r="N1892" t="str">
            <v>Aucune - Livraison Directe par CP</v>
          </cell>
          <cell r="O1892" t="str">
            <v>AH0000034862</v>
          </cell>
          <cell r="P1892" t="str">
            <v>AH0000034863</v>
          </cell>
        </row>
        <row r="1893">
          <cell r="A1893" t="str">
            <v>ARTENAY</v>
          </cell>
          <cell r="B1893" t="str">
            <v>NORD EST</v>
          </cell>
          <cell r="C1893" t="str">
            <v>084</v>
          </cell>
          <cell r="D1893" t="str">
            <v>084</v>
          </cell>
          <cell r="E1893" t="str">
            <v>DOLE</v>
          </cell>
          <cell r="F1893" t="str">
            <v>0F7D 0F7D DESBOUIS GRESIL 70132107</v>
          </cell>
          <cell r="G1893">
            <v>43889</v>
          </cell>
          <cell r="H1893">
            <v>5</v>
          </cell>
          <cell r="I1893">
            <v>122</v>
          </cell>
          <cell r="J1893">
            <v>9.2720000000000002</v>
          </cell>
          <cell r="K1893">
            <v>2</v>
          </cell>
          <cell r="L1893">
            <v>0</v>
          </cell>
          <cell r="M1893" t="str">
            <v>CE14 DIJON</v>
          </cell>
          <cell r="N1893" t="str">
            <v>Aucune - Livraison Directe par CP</v>
          </cell>
          <cell r="O1893" t="str">
            <v>AH0000034862</v>
          </cell>
          <cell r="P1893" t="str">
            <v>AH0000034863</v>
          </cell>
        </row>
        <row r="1894">
          <cell r="A1894" t="str">
            <v>ARTENAY</v>
          </cell>
          <cell r="B1894" t="str">
            <v>NORD EST</v>
          </cell>
          <cell r="C1894" t="str">
            <v>084</v>
          </cell>
          <cell r="D1894" t="str">
            <v>084</v>
          </cell>
          <cell r="E1894" t="str">
            <v>DOLE</v>
          </cell>
          <cell r="F1894" t="str">
            <v>0FER 0FER 56146 ATELIER REUNIS</v>
          </cell>
          <cell r="G1894">
            <v>43888</v>
          </cell>
          <cell r="H1894">
            <v>1</v>
          </cell>
          <cell r="I1894">
            <v>34</v>
          </cell>
          <cell r="J1894">
            <v>2.1419999999999999</v>
          </cell>
          <cell r="K1894">
            <v>1</v>
          </cell>
          <cell r="L1894">
            <v>0</v>
          </cell>
          <cell r="M1894" t="str">
            <v>CE14 DIJON</v>
          </cell>
          <cell r="N1894" t="str">
            <v>Aucune - Livraison Directe par CP</v>
          </cell>
          <cell r="O1894" t="str">
            <v>AH0000035132</v>
          </cell>
        </row>
        <row r="1895">
          <cell r="A1895" t="str">
            <v>ARTENAY</v>
          </cell>
          <cell r="B1895" t="str">
            <v>NORD EST</v>
          </cell>
          <cell r="C1895" t="str">
            <v>084</v>
          </cell>
          <cell r="D1895" t="str">
            <v>084</v>
          </cell>
          <cell r="E1895" t="str">
            <v>DOLE</v>
          </cell>
          <cell r="F1895" t="str">
            <v>0FHP 0FHP ENGIE-S_D6_D_Q</v>
          </cell>
          <cell r="G1895">
            <v>43888</v>
          </cell>
          <cell r="H1895">
            <v>1</v>
          </cell>
          <cell r="I1895">
            <v>16</v>
          </cell>
          <cell r="J1895">
            <v>0.23680000000000001</v>
          </cell>
          <cell r="K1895">
            <v>1</v>
          </cell>
          <cell r="L1895">
            <v>0</v>
          </cell>
          <cell r="M1895" t="str">
            <v>CE14 DIJON</v>
          </cell>
          <cell r="N1895" t="str">
            <v>Aucune - Livraison Directe par CP</v>
          </cell>
          <cell r="O1895" t="str">
            <v>AH0000035132</v>
          </cell>
        </row>
        <row r="1896">
          <cell r="A1896" t="str">
            <v>ARTENAY</v>
          </cell>
          <cell r="B1896" t="str">
            <v>NORD EST</v>
          </cell>
          <cell r="C1896" t="str">
            <v>084</v>
          </cell>
          <cell r="D1896" t="str">
            <v>084</v>
          </cell>
          <cell r="E1896" t="str">
            <v>DOLE</v>
          </cell>
          <cell r="F1896" t="str">
            <v>0F53 0F53 ALINEA</v>
          </cell>
          <cell r="G1896">
            <v>43889</v>
          </cell>
          <cell r="H1896">
            <v>7</v>
          </cell>
          <cell r="I1896">
            <v>30</v>
          </cell>
          <cell r="J1896">
            <v>9.15</v>
          </cell>
          <cell r="K1896">
            <v>1</v>
          </cell>
          <cell r="L1896">
            <v>0</v>
          </cell>
          <cell r="M1896" t="str">
            <v>CE14 DIJON</v>
          </cell>
          <cell r="N1896" t="str">
            <v>Aucune - Livraison Directe par CP</v>
          </cell>
          <cell r="O1896" t="str">
            <v>AH0000034473</v>
          </cell>
        </row>
        <row r="1897">
          <cell r="A1897" t="str">
            <v>CORBAS</v>
          </cell>
          <cell r="B1897" t="str">
            <v>NORD EST</v>
          </cell>
          <cell r="C1897" t="str">
            <v>084</v>
          </cell>
          <cell r="D1897" t="str">
            <v>084</v>
          </cell>
          <cell r="E1897" t="str">
            <v>DOLE</v>
          </cell>
          <cell r="F1897" t="str">
            <v>0FEC 0FEC S10_SFR_Type2</v>
          </cell>
          <cell r="G1897">
            <v>43887</v>
          </cell>
          <cell r="H1897">
            <v>1</v>
          </cell>
          <cell r="I1897">
            <v>122</v>
          </cell>
          <cell r="J1897">
            <v>1.1224000000000001</v>
          </cell>
          <cell r="K1897">
            <v>1</v>
          </cell>
          <cell r="L1897">
            <v>0</v>
          </cell>
          <cell r="M1897" t="str">
            <v>CE14 DIJON</v>
          </cell>
          <cell r="N1897" t="str">
            <v>Aucune - Livraison Directe par CP</v>
          </cell>
          <cell r="O1897" t="str">
            <v>KS0000010123</v>
          </cell>
        </row>
        <row r="1898">
          <cell r="A1898" t="str">
            <v>CORBAS</v>
          </cell>
          <cell r="B1898" t="str">
            <v>NORD EST</v>
          </cell>
          <cell r="C1898" t="str">
            <v>084</v>
          </cell>
          <cell r="D1898" t="str">
            <v>084</v>
          </cell>
          <cell r="E1898" t="str">
            <v>DOLE</v>
          </cell>
          <cell r="F1898" t="str">
            <v>0FGD 0FGD S10_SFR_Type2</v>
          </cell>
          <cell r="G1898">
            <v>43887</v>
          </cell>
          <cell r="H1898">
            <v>1</v>
          </cell>
          <cell r="I1898">
            <v>87</v>
          </cell>
          <cell r="J1898">
            <v>0.80910000000000004</v>
          </cell>
          <cell r="K1898">
            <v>1</v>
          </cell>
          <cell r="L1898">
            <v>0</v>
          </cell>
          <cell r="M1898" t="str">
            <v>CE14 DIJON</v>
          </cell>
          <cell r="N1898" t="str">
            <v>Aucune - Livraison Directe par CP</v>
          </cell>
          <cell r="O1898" t="str">
            <v>KS0000010123</v>
          </cell>
        </row>
        <row r="1899">
          <cell r="A1899" t="str">
            <v>CORBAS</v>
          </cell>
          <cell r="B1899" t="str">
            <v>NORD EST</v>
          </cell>
          <cell r="C1899" t="str">
            <v>084</v>
          </cell>
          <cell r="D1899" t="str">
            <v>084</v>
          </cell>
          <cell r="E1899" t="str">
            <v>DOLE</v>
          </cell>
          <cell r="F1899" t="str">
            <v>0FK8 0FK8 S10_SFR_Type2</v>
          </cell>
          <cell r="G1899">
            <v>43887</v>
          </cell>
          <cell r="H1899">
            <v>1</v>
          </cell>
          <cell r="I1899">
            <v>63</v>
          </cell>
          <cell r="J1899">
            <v>0.61109999999999998</v>
          </cell>
          <cell r="K1899">
            <v>1</v>
          </cell>
          <cell r="L1899">
            <v>0</v>
          </cell>
          <cell r="M1899" t="str">
            <v>CE14 DIJON</v>
          </cell>
          <cell r="N1899" t="str">
            <v>Aucune - Livraison Directe par CP</v>
          </cell>
          <cell r="O1899" t="str">
            <v>KS0000010123</v>
          </cell>
        </row>
        <row r="1900">
          <cell r="A1900" t="str">
            <v>ARTENAY</v>
          </cell>
          <cell r="B1900" t="str">
            <v>NORD EST</v>
          </cell>
          <cell r="C1900" t="str">
            <v>085</v>
          </cell>
          <cell r="D1900" t="str">
            <v>085</v>
          </cell>
          <cell r="E1900" t="str">
            <v>HAGUENAU</v>
          </cell>
          <cell r="F1900" t="str">
            <v>0EBF 0EBF 192500 HOME SHOPPING M6 BOUTIQUE FEVRIER 2020</v>
          </cell>
          <cell r="G1900">
            <v>43889</v>
          </cell>
          <cell r="H1900">
            <v>7</v>
          </cell>
          <cell r="I1900">
            <v>238</v>
          </cell>
          <cell r="J1900">
            <v>19.04</v>
          </cell>
          <cell r="K1900">
            <v>1</v>
          </cell>
          <cell r="L1900">
            <v>0</v>
          </cell>
          <cell r="M1900" t="str">
            <v>CE13 NANCY</v>
          </cell>
          <cell r="N1900" t="str">
            <v>Aucune - Livraison Directe par CP</v>
          </cell>
          <cell r="O1900" t="str">
            <v>AH0000034864</v>
          </cell>
        </row>
        <row r="1901">
          <cell r="A1901" t="str">
            <v>ARTENAY</v>
          </cell>
          <cell r="B1901" t="str">
            <v>NORD EST</v>
          </cell>
          <cell r="C1901" t="str">
            <v>085</v>
          </cell>
          <cell r="D1901" t="str">
            <v>085</v>
          </cell>
          <cell r="E1901" t="str">
            <v>HAGUENAU</v>
          </cell>
          <cell r="F1901" t="str">
            <v>0FER 0FER 56146 ATELIER REUNIS</v>
          </cell>
          <cell r="G1901">
            <v>43888</v>
          </cell>
          <cell r="H1901">
            <v>3</v>
          </cell>
          <cell r="I1901">
            <v>101</v>
          </cell>
          <cell r="J1901">
            <v>6.3630000000000004</v>
          </cell>
          <cell r="K1901">
            <v>1</v>
          </cell>
          <cell r="L1901">
            <v>0</v>
          </cell>
          <cell r="M1901" t="str">
            <v>CE13 NANCY</v>
          </cell>
          <cell r="N1901" t="str">
            <v>Aucune - Livraison Directe par CP</v>
          </cell>
          <cell r="O1901" t="str">
            <v>AH0000035133</v>
          </cell>
        </row>
        <row r="1902">
          <cell r="A1902" t="str">
            <v>ARTENAY</v>
          </cell>
          <cell r="B1902" t="str">
            <v>NORD EST</v>
          </cell>
          <cell r="C1902" t="str">
            <v>085</v>
          </cell>
          <cell r="D1902" t="str">
            <v>085</v>
          </cell>
          <cell r="E1902" t="str">
            <v>HAGUENAU</v>
          </cell>
          <cell r="F1902" t="str">
            <v>0F53 0F53 ALINEA</v>
          </cell>
          <cell r="G1902">
            <v>43883</v>
          </cell>
          <cell r="H1902">
            <v>15</v>
          </cell>
          <cell r="I1902">
            <v>60</v>
          </cell>
          <cell r="J1902">
            <v>18.3</v>
          </cell>
          <cell r="K1902">
            <v>1</v>
          </cell>
          <cell r="L1902">
            <v>0</v>
          </cell>
          <cell r="M1902" t="str">
            <v>CE13 NANCY</v>
          </cell>
          <cell r="N1902" t="str">
            <v>Aucune - Livraison Directe par CP</v>
          </cell>
          <cell r="O1902" t="str">
            <v>AH0000034474</v>
          </cell>
        </row>
        <row r="1903">
          <cell r="A1903" t="str">
            <v>CORBAS</v>
          </cell>
          <cell r="B1903" t="str">
            <v>NORD EST</v>
          </cell>
          <cell r="C1903" t="str">
            <v>085</v>
          </cell>
          <cell r="D1903" t="str">
            <v>085</v>
          </cell>
          <cell r="E1903" t="str">
            <v>HAGUENAU</v>
          </cell>
          <cell r="F1903" t="str">
            <v>0FEC 0FEC S10_SFR_Type2</v>
          </cell>
          <cell r="G1903">
            <v>43887</v>
          </cell>
          <cell r="H1903">
            <v>1</v>
          </cell>
          <cell r="I1903">
            <v>184</v>
          </cell>
          <cell r="J1903">
            <v>1.6928000000000001</v>
          </cell>
          <cell r="K1903">
            <v>1</v>
          </cell>
          <cell r="L1903">
            <v>0</v>
          </cell>
          <cell r="M1903" t="str">
            <v>CE13 NANCY</v>
          </cell>
          <cell r="N1903" t="str">
            <v>Aucune - Livraison Directe par CP</v>
          </cell>
          <cell r="O1903" t="str">
            <v>KS0000010124</v>
          </cell>
        </row>
        <row r="1904">
          <cell r="A1904" t="str">
            <v>CORBAS</v>
          </cell>
          <cell r="B1904" t="str">
            <v>NORD EST</v>
          </cell>
          <cell r="C1904" t="str">
            <v>085</v>
          </cell>
          <cell r="D1904" t="str">
            <v>085</v>
          </cell>
          <cell r="E1904" t="str">
            <v>HAGUENAU</v>
          </cell>
          <cell r="F1904" t="str">
            <v>0FGD 0FGD S10_SFR_Type2</v>
          </cell>
          <cell r="G1904">
            <v>43887</v>
          </cell>
          <cell r="H1904">
            <v>1</v>
          </cell>
          <cell r="I1904">
            <v>169</v>
          </cell>
          <cell r="J1904">
            <v>1.5717000000000001</v>
          </cell>
          <cell r="K1904">
            <v>1</v>
          </cell>
          <cell r="L1904">
            <v>0</v>
          </cell>
          <cell r="M1904" t="str">
            <v>CE13 NANCY</v>
          </cell>
          <cell r="N1904" t="str">
            <v>Aucune - Livraison Directe par CP</v>
          </cell>
          <cell r="O1904" t="str">
            <v>KS0000010124</v>
          </cell>
        </row>
        <row r="1905">
          <cell r="A1905" t="str">
            <v>CORBAS</v>
          </cell>
          <cell r="B1905" t="str">
            <v>NORD EST</v>
          </cell>
          <cell r="C1905" t="str">
            <v>085</v>
          </cell>
          <cell r="D1905" t="str">
            <v>085</v>
          </cell>
          <cell r="E1905" t="str">
            <v>HAGUENAU</v>
          </cell>
          <cell r="F1905" t="str">
            <v>0FK8 0FK8 S10_SFR_Type2</v>
          </cell>
          <cell r="G1905">
            <v>43887</v>
          </cell>
          <cell r="H1905">
            <v>1</v>
          </cell>
          <cell r="I1905">
            <v>96</v>
          </cell>
          <cell r="J1905">
            <v>0.93120000000000003</v>
          </cell>
          <cell r="K1905">
            <v>1</v>
          </cell>
          <cell r="L1905">
            <v>0</v>
          </cell>
          <cell r="M1905" t="str">
            <v>CE13 NANCY</v>
          </cell>
          <cell r="N1905" t="str">
            <v>Aucune - Livraison Directe par CP</v>
          </cell>
          <cell r="O1905" t="str">
            <v>KS0000010124</v>
          </cell>
        </row>
        <row r="1906">
          <cell r="A1906" t="str">
            <v>ARTENAY</v>
          </cell>
          <cell r="B1906" t="str">
            <v>NORD EST</v>
          </cell>
          <cell r="C1906" t="str">
            <v>085</v>
          </cell>
          <cell r="D1906" t="str">
            <v>087</v>
          </cell>
          <cell r="E1906" t="str">
            <v>SAVERNE</v>
          </cell>
          <cell r="F1906" t="str">
            <v>0EBF 0EBF 192500 HOME SHOPPING M6 BOUTIQUE FEVRIER 2020</v>
          </cell>
          <cell r="G1906">
            <v>43889</v>
          </cell>
          <cell r="H1906">
            <v>5</v>
          </cell>
          <cell r="I1906">
            <v>156</v>
          </cell>
          <cell r="J1906">
            <v>12.48</v>
          </cell>
          <cell r="K1906">
            <v>1</v>
          </cell>
          <cell r="L1906">
            <v>0</v>
          </cell>
          <cell r="M1906" t="str">
            <v>CE13 NANCY</v>
          </cell>
          <cell r="N1906" t="str">
            <v>A livrer de ADX 085 - HAGUENAU vers 087 - SAVERNE</v>
          </cell>
          <cell r="O1906" t="str">
            <v>AH0000034867</v>
          </cell>
        </row>
        <row r="1907">
          <cell r="A1907" t="str">
            <v>ARTENAY</v>
          </cell>
          <cell r="B1907" t="str">
            <v>NORD EST</v>
          </cell>
          <cell r="C1907" t="str">
            <v>085</v>
          </cell>
          <cell r="D1907" t="str">
            <v>087</v>
          </cell>
          <cell r="E1907" t="str">
            <v>SAVERNE</v>
          </cell>
          <cell r="F1907" t="str">
            <v>0F79 0F79 DESBOUIS GRESIL 70132081</v>
          </cell>
          <cell r="G1907">
            <v>43889</v>
          </cell>
          <cell r="H1907">
            <v>1</v>
          </cell>
          <cell r="I1907">
            <v>13</v>
          </cell>
          <cell r="J1907">
            <v>0.98799999999999999</v>
          </cell>
          <cell r="K1907">
            <v>1</v>
          </cell>
          <cell r="L1907">
            <v>0</v>
          </cell>
          <cell r="M1907" t="str">
            <v>CE13 NANCY</v>
          </cell>
          <cell r="N1907" t="str">
            <v>A livrer de ADX 085 - HAGUENAU vers 087 - SAVERNE</v>
          </cell>
          <cell r="O1907" t="str">
            <v>AH0000034867</v>
          </cell>
        </row>
        <row r="1908">
          <cell r="A1908" t="str">
            <v>ARTENAY</v>
          </cell>
          <cell r="B1908" t="str">
            <v>NORD EST</v>
          </cell>
          <cell r="C1908" t="str">
            <v>085</v>
          </cell>
          <cell r="D1908" t="str">
            <v>087</v>
          </cell>
          <cell r="E1908" t="str">
            <v>SAVERNE</v>
          </cell>
          <cell r="F1908" t="str">
            <v>0F7C 0F7C DESBOUIS GRESIL_LOT2_70132091</v>
          </cell>
          <cell r="G1908">
            <v>43889</v>
          </cell>
          <cell r="H1908">
            <v>1</v>
          </cell>
          <cell r="I1908">
            <v>16</v>
          </cell>
          <cell r="J1908">
            <v>1.0720000000000001</v>
          </cell>
          <cell r="K1908">
            <v>1</v>
          </cell>
          <cell r="L1908">
            <v>0</v>
          </cell>
          <cell r="M1908" t="str">
            <v>CE13 NANCY</v>
          </cell>
          <cell r="N1908" t="str">
            <v>A livrer de ADX 085 - HAGUENAU vers 087 - SAVERNE</v>
          </cell>
          <cell r="O1908" t="str">
            <v>AH0000034867</v>
          </cell>
        </row>
        <row r="1909">
          <cell r="A1909" t="str">
            <v>ARTENAY</v>
          </cell>
          <cell r="B1909" t="str">
            <v>NORD EST</v>
          </cell>
          <cell r="C1909" t="str">
            <v>085</v>
          </cell>
          <cell r="D1909" t="str">
            <v>087</v>
          </cell>
          <cell r="E1909" t="str">
            <v>SAVERNE</v>
          </cell>
          <cell r="F1909" t="str">
            <v>0F7D 0F7D DESBOUIS GRESIL 70132107</v>
          </cell>
          <cell r="G1909">
            <v>43889</v>
          </cell>
          <cell r="H1909">
            <v>1</v>
          </cell>
          <cell r="I1909">
            <v>10</v>
          </cell>
          <cell r="J1909">
            <v>0.76</v>
          </cell>
          <cell r="K1909">
            <v>1</v>
          </cell>
          <cell r="L1909">
            <v>0</v>
          </cell>
          <cell r="M1909" t="str">
            <v>CE13 NANCY</v>
          </cell>
          <cell r="N1909" t="str">
            <v>A livrer de ADX 085 - HAGUENAU vers 087 - SAVERNE</v>
          </cell>
          <cell r="O1909" t="str">
            <v>AH0000034867</v>
          </cell>
        </row>
        <row r="1910">
          <cell r="A1910" t="str">
            <v>ARTENAY</v>
          </cell>
          <cell r="B1910" t="str">
            <v>NORD EST</v>
          </cell>
          <cell r="C1910" t="str">
            <v>085</v>
          </cell>
          <cell r="D1910" t="str">
            <v>087</v>
          </cell>
          <cell r="E1910" t="str">
            <v>SAVERNE</v>
          </cell>
          <cell r="F1910" t="str">
            <v>0FER 0FER 56146 ATELIER REUNIS</v>
          </cell>
          <cell r="G1910">
            <v>43888</v>
          </cell>
          <cell r="H1910">
            <v>2</v>
          </cell>
          <cell r="I1910">
            <v>79</v>
          </cell>
          <cell r="J1910">
            <v>4.9770000000000003</v>
          </cell>
          <cell r="K1910">
            <v>1</v>
          </cell>
          <cell r="L1910">
            <v>0</v>
          </cell>
          <cell r="M1910" t="str">
            <v>CE13 NANCY</v>
          </cell>
          <cell r="N1910" t="str">
            <v>A livrer de ADX 085 - HAGUENAU vers 087 - SAVERNE</v>
          </cell>
          <cell r="O1910" t="str">
            <v>AH0000035133</v>
          </cell>
        </row>
        <row r="1911">
          <cell r="A1911" t="str">
            <v>ARTENAY</v>
          </cell>
          <cell r="B1911" t="str">
            <v>NORD EST</v>
          </cell>
          <cell r="C1911" t="str">
            <v>085</v>
          </cell>
          <cell r="D1911" t="str">
            <v>087</v>
          </cell>
          <cell r="E1911" t="str">
            <v>SAVERNE</v>
          </cell>
          <cell r="F1911" t="str">
            <v>0FHP 0FHP ENGIE-S_D6_D_Q</v>
          </cell>
          <cell r="G1911">
            <v>43888</v>
          </cell>
          <cell r="H1911">
            <v>1</v>
          </cell>
          <cell r="I1911">
            <v>6</v>
          </cell>
          <cell r="J1911">
            <v>8.8800000000000004E-2</v>
          </cell>
          <cell r="K1911">
            <v>1</v>
          </cell>
          <cell r="L1911">
            <v>0</v>
          </cell>
          <cell r="M1911" t="str">
            <v>CE13 NANCY</v>
          </cell>
          <cell r="N1911" t="str">
            <v>A livrer de ADX 085 - HAGUENAU vers 087 - SAVERNE</v>
          </cell>
          <cell r="O1911" t="str">
            <v>AH0000035133</v>
          </cell>
        </row>
        <row r="1912">
          <cell r="A1912" t="str">
            <v>ARTENAY</v>
          </cell>
          <cell r="B1912" t="str">
            <v>NORD EST</v>
          </cell>
          <cell r="C1912" t="str">
            <v>085</v>
          </cell>
          <cell r="D1912" t="str">
            <v>087</v>
          </cell>
          <cell r="E1912" t="str">
            <v>SAVERNE</v>
          </cell>
          <cell r="F1912" t="str">
            <v>0F53 0F53 ALINEA</v>
          </cell>
          <cell r="G1912">
            <v>43883</v>
          </cell>
          <cell r="H1912">
            <v>34</v>
          </cell>
          <cell r="I1912">
            <v>141</v>
          </cell>
          <cell r="J1912">
            <v>43.005000000000003</v>
          </cell>
          <cell r="K1912">
            <v>2</v>
          </cell>
          <cell r="L1912">
            <v>0</v>
          </cell>
          <cell r="M1912" t="str">
            <v>CE13 NANCY</v>
          </cell>
          <cell r="N1912" t="str">
            <v>A livrer de ADX 085 - HAGUENAU vers 087 - SAVERNE</v>
          </cell>
          <cell r="O1912" t="str">
            <v>AH0000034477</v>
          </cell>
          <cell r="P1912" t="str">
            <v>AH0000034478</v>
          </cell>
        </row>
        <row r="1913">
          <cell r="A1913" t="str">
            <v>CORBAS</v>
          </cell>
          <cell r="B1913" t="str">
            <v>NORD EST</v>
          </cell>
          <cell r="C1913" t="str">
            <v>085</v>
          </cell>
          <cell r="D1913" t="str">
            <v>087</v>
          </cell>
          <cell r="E1913" t="str">
            <v>SAVERNE</v>
          </cell>
          <cell r="F1913" t="str">
            <v>0FEC 0FEC S10_SFR_Type2</v>
          </cell>
          <cell r="G1913">
            <v>43887</v>
          </cell>
          <cell r="H1913">
            <v>1</v>
          </cell>
          <cell r="I1913">
            <v>88</v>
          </cell>
          <cell r="J1913">
            <v>0.80959999999999999</v>
          </cell>
          <cell r="K1913">
            <v>1</v>
          </cell>
          <cell r="L1913">
            <v>0</v>
          </cell>
          <cell r="M1913" t="str">
            <v>CE13 NANCY</v>
          </cell>
          <cell r="N1913" t="str">
            <v>A livrer de ADX 085 - HAGUENAU vers 087 - SAVERNE</v>
          </cell>
          <cell r="O1913" t="str">
            <v>KS0000010124</v>
          </cell>
        </row>
        <row r="1914">
          <cell r="A1914" t="str">
            <v>CORBAS</v>
          </cell>
          <cell r="B1914" t="str">
            <v>NORD EST</v>
          </cell>
          <cell r="C1914" t="str">
            <v>085</v>
          </cell>
          <cell r="D1914" t="str">
            <v>087</v>
          </cell>
          <cell r="E1914" t="str">
            <v>SAVERNE</v>
          </cell>
          <cell r="F1914" t="str">
            <v>0FGD 0FGD S10_SFR_Type2</v>
          </cell>
          <cell r="G1914">
            <v>43887</v>
          </cell>
          <cell r="H1914">
            <v>1</v>
          </cell>
          <cell r="I1914">
            <v>106</v>
          </cell>
          <cell r="J1914">
            <v>0.98580000000000001</v>
          </cell>
          <cell r="K1914">
            <v>1</v>
          </cell>
          <cell r="L1914">
            <v>0</v>
          </cell>
          <cell r="M1914" t="str">
            <v>CE13 NANCY</v>
          </cell>
          <cell r="N1914" t="str">
            <v>A livrer de ADX 085 - HAGUENAU vers 087 - SAVERNE</v>
          </cell>
          <cell r="O1914" t="str">
            <v>KS0000010124</v>
          </cell>
        </row>
        <row r="1915">
          <cell r="A1915" t="str">
            <v>CORBAS</v>
          </cell>
          <cell r="B1915" t="str">
            <v>NORD EST</v>
          </cell>
          <cell r="C1915" t="str">
            <v>085</v>
          </cell>
          <cell r="D1915" t="str">
            <v>087</v>
          </cell>
          <cell r="E1915" t="str">
            <v>SAVERNE</v>
          </cell>
          <cell r="F1915" t="str">
            <v>0FK8 0FK8 S10_SFR_Type2</v>
          </cell>
          <cell r="G1915">
            <v>43887</v>
          </cell>
          <cell r="H1915">
            <v>1</v>
          </cell>
          <cell r="I1915">
            <v>68</v>
          </cell>
          <cell r="J1915">
            <v>0.65959999999999996</v>
          </cell>
          <cell r="K1915">
            <v>1</v>
          </cell>
          <cell r="L1915">
            <v>0</v>
          </cell>
          <cell r="M1915" t="str">
            <v>CE13 NANCY</v>
          </cell>
          <cell r="N1915" t="str">
            <v>A livrer de ADX 085 - HAGUENAU vers 087 - SAVERNE</v>
          </cell>
          <cell r="O1915" t="str">
            <v>KS0000010124</v>
          </cell>
        </row>
        <row r="1916">
          <cell r="A1916" t="str">
            <v>ARTENAY</v>
          </cell>
          <cell r="B1916" t="str">
            <v>NORD EST</v>
          </cell>
          <cell r="C1916" t="str">
            <v>088</v>
          </cell>
          <cell r="D1916" t="str">
            <v>088</v>
          </cell>
          <cell r="E1916" t="str">
            <v>STRASBOURG</v>
          </cell>
          <cell r="F1916" t="str">
            <v>0EBF 0EBF 192500 HOME SHOPPING M6 BOUTIQUE FEVRIER 2020</v>
          </cell>
          <cell r="G1916">
            <v>43889</v>
          </cell>
          <cell r="H1916">
            <v>17</v>
          </cell>
          <cell r="I1916">
            <v>577</v>
          </cell>
          <cell r="J1916">
            <v>46.16</v>
          </cell>
          <cell r="K1916">
            <v>2</v>
          </cell>
          <cell r="L1916">
            <v>0</v>
          </cell>
          <cell r="M1916" t="str">
            <v>CE13 NANCY</v>
          </cell>
          <cell r="N1916" t="str">
            <v>Aucune - Livraison Directe par CP</v>
          </cell>
          <cell r="O1916" t="str">
            <v>AH0000034868</v>
          </cell>
          <cell r="P1916" t="str">
            <v>AH0000034869</v>
          </cell>
        </row>
        <row r="1917">
          <cell r="A1917" t="str">
            <v>ARTENAY</v>
          </cell>
          <cell r="B1917" t="str">
            <v>NORD EST</v>
          </cell>
          <cell r="C1917" t="str">
            <v>088</v>
          </cell>
          <cell r="D1917" t="str">
            <v>088</v>
          </cell>
          <cell r="E1917" t="str">
            <v>STRASBOURG</v>
          </cell>
          <cell r="F1917" t="str">
            <v>0FER 0FER 56146 ATELIER REUNIS</v>
          </cell>
          <cell r="G1917">
            <v>43888</v>
          </cell>
          <cell r="H1917">
            <v>18</v>
          </cell>
          <cell r="I1917">
            <v>708</v>
          </cell>
          <cell r="J1917">
            <v>44.603999999999999</v>
          </cell>
          <cell r="K1917">
            <v>0</v>
          </cell>
          <cell r="L1917">
            <v>1</v>
          </cell>
          <cell r="M1917" t="str">
            <v>CE13 NANCY</v>
          </cell>
          <cell r="N1917" t="str">
            <v>Aucune - Livraison Directe par CP</v>
          </cell>
          <cell r="O1917" t="str">
            <v>AH0000035136</v>
          </cell>
        </row>
        <row r="1918">
          <cell r="A1918" t="str">
            <v>ARTENAY</v>
          </cell>
          <cell r="B1918" t="str">
            <v>NORD EST</v>
          </cell>
          <cell r="C1918" t="str">
            <v>088</v>
          </cell>
          <cell r="D1918" t="str">
            <v>088</v>
          </cell>
          <cell r="E1918" t="str">
            <v>STRASBOURG</v>
          </cell>
          <cell r="F1918" t="str">
            <v>0F53 0F53 ALINEA</v>
          </cell>
          <cell r="G1918">
            <v>43883</v>
          </cell>
          <cell r="H1918">
            <v>99</v>
          </cell>
          <cell r="I1918">
            <v>324</v>
          </cell>
          <cell r="J1918">
            <v>98.82</v>
          </cell>
          <cell r="K1918">
            <v>0</v>
          </cell>
          <cell r="L1918">
            <v>1</v>
          </cell>
          <cell r="M1918" t="str">
            <v>CE13 NANCY</v>
          </cell>
          <cell r="N1918" t="str">
            <v>Aucune - Livraison Directe par CP</v>
          </cell>
          <cell r="O1918" t="str">
            <v>AH0000034479</v>
          </cell>
        </row>
        <row r="1919">
          <cell r="A1919" t="str">
            <v>CORBAS</v>
          </cell>
          <cell r="B1919" t="str">
            <v>NORD EST</v>
          </cell>
          <cell r="C1919" t="str">
            <v>088</v>
          </cell>
          <cell r="D1919" t="str">
            <v>088</v>
          </cell>
          <cell r="E1919" t="str">
            <v>STRASBOURG</v>
          </cell>
          <cell r="F1919" t="str">
            <v>0FEC 0FEC S10_SFR_Type2</v>
          </cell>
          <cell r="G1919">
            <v>43887</v>
          </cell>
          <cell r="H1919">
            <v>2</v>
          </cell>
          <cell r="I1919">
            <v>473</v>
          </cell>
          <cell r="J1919">
            <v>4.3516000000000004</v>
          </cell>
          <cell r="K1919">
            <v>1</v>
          </cell>
          <cell r="L1919">
            <v>0</v>
          </cell>
          <cell r="M1919" t="str">
            <v>CE13 NANCY</v>
          </cell>
          <cell r="N1919" t="str">
            <v>Aucune - Livraison Directe par CP</v>
          </cell>
          <cell r="O1919" t="str">
            <v>KS0000010126</v>
          </cell>
        </row>
        <row r="1920">
          <cell r="A1920" t="str">
            <v>CORBAS</v>
          </cell>
          <cell r="B1920" t="str">
            <v>NORD EST</v>
          </cell>
          <cell r="C1920" t="str">
            <v>088</v>
          </cell>
          <cell r="D1920" t="str">
            <v>088</v>
          </cell>
          <cell r="E1920" t="str">
            <v>STRASBOURG</v>
          </cell>
          <cell r="F1920" t="str">
            <v>0FGD 0FGD S10_SFR_Type2</v>
          </cell>
          <cell r="G1920">
            <v>43887</v>
          </cell>
          <cell r="H1920">
            <v>2</v>
          </cell>
          <cell r="I1920">
            <v>512</v>
          </cell>
          <cell r="J1920">
            <v>4.7615999999999996</v>
          </cell>
          <cell r="K1920">
            <v>1</v>
          </cell>
          <cell r="L1920">
            <v>0</v>
          </cell>
          <cell r="M1920" t="str">
            <v>CE13 NANCY</v>
          </cell>
          <cell r="N1920" t="str">
            <v>Aucune - Livraison Directe par CP</v>
          </cell>
          <cell r="O1920" t="str">
            <v>KS0000010126</v>
          </cell>
        </row>
        <row r="1921">
          <cell r="A1921" t="str">
            <v>CORBAS</v>
          </cell>
          <cell r="B1921" t="str">
            <v>NORD EST</v>
          </cell>
          <cell r="C1921" t="str">
            <v>088</v>
          </cell>
          <cell r="D1921" t="str">
            <v>088</v>
          </cell>
          <cell r="E1921" t="str">
            <v>STRASBOURG</v>
          </cell>
          <cell r="F1921" t="str">
            <v>0FK8 0FK8 S10_SFR_Type2</v>
          </cell>
          <cell r="G1921">
            <v>43887</v>
          </cell>
          <cell r="H1921">
            <v>2</v>
          </cell>
          <cell r="I1921">
            <v>342</v>
          </cell>
          <cell r="J1921">
            <v>3.3174000000000001</v>
          </cell>
          <cell r="K1921">
            <v>1</v>
          </cell>
          <cell r="L1921">
            <v>0</v>
          </cell>
          <cell r="M1921" t="str">
            <v>CE13 NANCY</v>
          </cell>
          <cell r="N1921" t="str">
            <v>Aucune - Livraison Directe par CP</v>
          </cell>
          <cell r="O1921" t="str">
            <v>KS0000010126</v>
          </cell>
        </row>
        <row r="1922">
          <cell r="A1922" t="str">
            <v>ARTENAY</v>
          </cell>
          <cell r="B1922" t="str">
            <v>NORD EST</v>
          </cell>
          <cell r="C1922" t="str">
            <v>092</v>
          </cell>
          <cell r="D1922" t="str">
            <v>092</v>
          </cell>
          <cell r="E1922" t="str">
            <v>MULHOUSE</v>
          </cell>
          <cell r="F1922" t="str">
            <v>0F53 0F53 ALINEA</v>
          </cell>
          <cell r="G1922">
            <v>43883</v>
          </cell>
          <cell r="H1922">
            <v>225</v>
          </cell>
          <cell r="I1922">
            <v>1638</v>
          </cell>
          <cell r="J1922">
            <v>499.59</v>
          </cell>
          <cell r="K1922">
            <v>0</v>
          </cell>
          <cell r="L1922">
            <v>4</v>
          </cell>
          <cell r="M1922" t="str">
            <v>CE13 NANCY</v>
          </cell>
          <cell r="N1922" t="str">
            <v>Aucune - Livraison Directe par CP</v>
          </cell>
          <cell r="O1922" t="str">
            <v>AH0000034481</v>
          </cell>
          <cell r="P1922" t="str">
            <v>AH0000034482</v>
          </cell>
          <cell r="Q1922" t="str">
            <v>AH0000034483</v>
          </cell>
          <cell r="R1922" t="str">
            <v>AH0000034484</v>
          </cell>
        </row>
        <row r="1923">
          <cell r="A1923" t="str">
            <v>ARTENAY</v>
          </cell>
          <cell r="B1923" t="str">
            <v>NORD EST</v>
          </cell>
          <cell r="C1923" t="str">
            <v>092</v>
          </cell>
          <cell r="D1923" t="str">
            <v>092</v>
          </cell>
          <cell r="E1923" t="str">
            <v>MULHOUSE</v>
          </cell>
          <cell r="F1923" t="str">
            <v>0F53 0F53 ALINEA</v>
          </cell>
          <cell r="G1923">
            <v>43883</v>
          </cell>
          <cell r="H1923">
            <v>208</v>
          </cell>
          <cell r="I1923">
            <v>1315</v>
          </cell>
          <cell r="J1923">
            <v>401.07499999999999</v>
          </cell>
          <cell r="K1923">
            <v>0</v>
          </cell>
          <cell r="L1923">
            <v>4</v>
          </cell>
          <cell r="M1923" t="str">
            <v>CE13 NANCY</v>
          </cell>
          <cell r="N1923" t="str">
            <v>Aucune - Livraison Directe par CP</v>
          </cell>
          <cell r="O1923" t="str">
            <v>AH0000034481</v>
          </cell>
          <cell r="P1923" t="str">
            <v>AH0000034482</v>
          </cell>
          <cell r="Q1923" t="str">
            <v>AH0000034483</v>
          </cell>
          <cell r="R1923" t="str">
            <v>AH0000034484</v>
          </cell>
        </row>
        <row r="1924">
          <cell r="A1924" t="str">
            <v>ARTENAY</v>
          </cell>
          <cell r="B1924" t="str">
            <v>NORD EST</v>
          </cell>
          <cell r="C1924" t="str">
            <v>092</v>
          </cell>
          <cell r="D1924" t="str">
            <v>092</v>
          </cell>
          <cell r="E1924" t="str">
            <v>MULHOUSE</v>
          </cell>
          <cell r="F1924" t="str">
            <v>0F53 0F53 ALINEA</v>
          </cell>
          <cell r="G1924">
            <v>43883</v>
          </cell>
          <cell r="H1924">
            <v>48</v>
          </cell>
          <cell r="I1924">
            <v>329</v>
          </cell>
          <cell r="J1924">
            <v>100.345</v>
          </cell>
          <cell r="K1924">
            <v>0</v>
          </cell>
          <cell r="L1924">
            <v>4</v>
          </cell>
          <cell r="M1924" t="str">
            <v>CE13 NANCY</v>
          </cell>
          <cell r="N1924" t="str">
            <v>Aucune - Livraison Directe par CP</v>
          </cell>
          <cell r="O1924" t="str">
            <v>AH0000034481</v>
          </cell>
          <cell r="P1924" t="str">
            <v>AH0000034482</v>
          </cell>
          <cell r="Q1924" t="str">
            <v>AH0000034483</v>
          </cell>
          <cell r="R1924" t="str">
            <v>AH0000034484</v>
          </cell>
        </row>
        <row r="1925">
          <cell r="A1925" t="str">
            <v>ARTENAY</v>
          </cell>
          <cell r="B1925" t="str">
            <v>NORD EST</v>
          </cell>
          <cell r="C1925" t="str">
            <v>092</v>
          </cell>
          <cell r="D1925" t="str">
            <v>092</v>
          </cell>
          <cell r="E1925" t="str">
            <v>MULHOUSE</v>
          </cell>
          <cell r="F1925" t="str">
            <v>0F53 0F53 ALINEA</v>
          </cell>
          <cell r="G1925">
            <v>43883</v>
          </cell>
          <cell r="H1925">
            <v>283</v>
          </cell>
          <cell r="I1925">
            <v>1639</v>
          </cell>
          <cell r="J1925">
            <v>499.89499999999998</v>
          </cell>
          <cell r="K1925">
            <v>0</v>
          </cell>
          <cell r="L1925">
            <v>4</v>
          </cell>
          <cell r="M1925" t="str">
            <v>CE13 NANCY</v>
          </cell>
          <cell r="N1925" t="str">
            <v>Aucune - Livraison Directe par CP</v>
          </cell>
          <cell r="O1925" t="str">
            <v>AH0000034481</v>
          </cell>
          <cell r="P1925" t="str">
            <v>AH0000034482</v>
          </cell>
          <cell r="Q1925" t="str">
            <v>AH0000034483</v>
          </cell>
          <cell r="R1925" t="str">
            <v>AH0000034484</v>
          </cell>
        </row>
        <row r="1926">
          <cell r="A1926" t="str">
            <v>ARTENAY</v>
          </cell>
          <cell r="B1926" t="str">
            <v>NORD EST</v>
          </cell>
          <cell r="C1926" t="str">
            <v>092</v>
          </cell>
          <cell r="D1926" t="str">
            <v>092</v>
          </cell>
          <cell r="E1926" t="str">
            <v>MULHOUSE</v>
          </cell>
          <cell r="F1926" t="str">
            <v>0EBF 0EBF 192500 HOME SHOPPING M6 BOUTIQUE FEVRIER 2020</v>
          </cell>
          <cell r="G1926">
            <v>43889</v>
          </cell>
          <cell r="H1926">
            <v>22</v>
          </cell>
          <cell r="I1926">
            <v>700</v>
          </cell>
          <cell r="J1926">
            <v>56</v>
          </cell>
          <cell r="K1926">
            <v>0</v>
          </cell>
          <cell r="L1926">
            <v>1</v>
          </cell>
          <cell r="M1926" t="str">
            <v>CE13 NANCY</v>
          </cell>
          <cell r="N1926" t="str">
            <v>Aucune - Livraison Directe par CP</v>
          </cell>
          <cell r="O1926" t="str">
            <v>AH0000034872</v>
          </cell>
        </row>
        <row r="1927">
          <cell r="A1927" t="str">
            <v>ARTENAY</v>
          </cell>
          <cell r="B1927" t="str">
            <v>NORD EST</v>
          </cell>
          <cell r="C1927" t="str">
            <v>092</v>
          </cell>
          <cell r="D1927" t="str">
            <v>092</v>
          </cell>
          <cell r="E1927" t="str">
            <v>MULHOUSE</v>
          </cell>
          <cell r="F1927" t="str">
            <v>0F79 0F79 DESBOUIS GRESIL 70132081</v>
          </cell>
          <cell r="G1927">
            <v>43889</v>
          </cell>
          <cell r="H1927">
            <v>20</v>
          </cell>
          <cell r="I1927">
            <v>557</v>
          </cell>
          <cell r="J1927">
            <v>42.332000000000001</v>
          </cell>
          <cell r="K1927">
            <v>0</v>
          </cell>
          <cell r="L1927">
            <v>1</v>
          </cell>
          <cell r="M1927" t="str">
            <v>CE13 NANCY</v>
          </cell>
          <cell r="N1927" t="str">
            <v>Aucune - Livraison Directe par CP</v>
          </cell>
          <cell r="O1927" t="str">
            <v>AH0000034872</v>
          </cell>
        </row>
        <row r="1928">
          <cell r="A1928" t="str">
            <v>ARTENAY</v>
          </cell>
          <cell r="B1928" t="str">
            <v>NORD EST</v>
          </cell>
          <cell r="C1928" t="str">
            <v>092</v>
          </cell>
          <cell r="D1928" t="str">
            <v>092</v>
          </cell>
          <cell r="E1928" t="str">
            <v>MULHOUSE</v>
          </cell>
          <cell r="F1928" t="str">
            <v>0F7B 0F7B DESBOUIS GRESIL_LOT1_70132091</v>
          </cell>
          <cell r="G1928">
            <v>43889</v>
          </cell>
          <cell r="H1928">
            <v>4</v>
          </cell>
          <cell r="I1928">
            <v>136</v>
          </cell>
          <cell r="J1928">
            <v>10.336</v>
          </cell>
          <cell r="K1928">
            <v>0</v>
          </cell>
          <cell r="L1928">
            <v>1</v>
          </cell>
          <cell r="M1928" t="str">
            <v>CE13 NANCY</v>
          </cell>
          <cell r="N1928" t="str">
            <v>Aucune - Livraison Directe par CP</v>
          </cell>
          <cell r="O1928" t="str">
            <v>AH0000034872</v>
          </cell>
        </row>
        <row r="1929">
          <cell r="A1929" t="str">
            <v>ARTENAY</v>
          </cell>
          <cell r="B1929" t="str">
            <v>NORD EST</v>
          </cell>
          <cell r="C1929" t="str">
            <v>092</v>
          </cell>
          <cell r="D1929" t="str">
            <v>092</v>
          </cell>
          <cell r="E1929" t="str">
            <v>MULHOUSE</v>
          </cell>
          <cell r="F1929" t="str">
            <v>0F7C 0F7C DESBOUIS GRESIL_LOT2_70132091</v>
          </cell>
          <cell r="G1929">
            <v>43889</v>
          </cell>
          <cell r="H1929">
            <v>12</v>
          </cell>
          <cell r="I1929">
            <v>393</v>
          </cell>
          <cell r="J1929">
            <v>26.331</v>
          </cell>
          <cell r="K1929">
            <v>0</v>
          </cell>
          <cell r="L1929">
            <v>1</v>
          </cell>
          <cell r="M1929" t="str">
            <v>CE13 NANCY</v>
          </cell>
          <cell r="N1929" t="str">
            <v>Aucune - Livraison Directe par CP</v>
          </cell>
          <cell r="O1929" t="str">
            <v>AH0000034872</v>
          </cell>
        </row>
        <row r="1930">
          <cell r="A1930" t="str">
            <v>ARTENAY</v>
          </cell>
          <cell r="B1930" t="str">
            <v>NORD EST</v>
          </cell>
          <cell r="C1930" t="str">
            <v>092</v>
          </cell>
          <cell r="D1930" t="str">
            <v>092</v>
          </cell>
          <cell r="E1930" t="str">
            <v>MULHOUSE</v>
          </cell>
          <cell r="F1930" t="str">
            <v>0F7D 0F7D DESBOUIS GRESIL 70132107</v>
          </cell>
          <cell r="G1930">
            <v>43889</v>
          </cell>
          <cell r="H1930">
            <v>17</v>
          </cell>
          <cell r="I1930">
            <v>535</v>
          </cell>
          <cell r="J1930">
            <v>40.659999999999997</v>
          </cell>
          <cell r="K1930">
            <v>0</v>
          </cell>
          <cell r="L1930">
            <v>1</v>
          </cell>
          <cell r="M1930" t="str">
            <v>CE13 NANCY</v>
          </cell>
          <cell r="N1930" t="str">
            <v>Aucune - Livraison Directe par CP</v>
          </cell>
          <cell r="O1930" t="str">
            <v>AH0000034872</v>
          </cell>
        </row>
        <row r="1931">
          <cell r="A1931" t="str">
            <v>ARTENAY</v>
          </cell>
          <cell r="B1931" t="str">
            <v>NORD EST</v>
          </cell>
          <cell r="C1931" t="str">
            <v>092</v>
          </cell>
          <cell r="D1931" t="str">
            <v>092</v>
          </cell>
          <cell r="E1931" t="str">
            <v>MULHOUSE</v>
          </cell>
          <cell r="F1931" t="str">
            <v>0FER 0FER 56146 ATELIER REUNIS</v>
          </cell>
          <cell r="G1931">
            <v>43888</v>
          </cell>
          <cell r="H1931">
            <v>14</v>
          </cell>
          <cell r="I1931">
            <v>528</v>
          </cell>
          <cell r="J1931">
            <v>33.264000000000003</v>
          </cell>
          <cell r="K1931">
            <v>2</v>
          </cell>
          <cell r="L1931">
            <v>0</v>
          </cell>
          <cell r="M1931" t="str">
            <v>CE13 NANCY</v>
          </cell>
          <cell r="N1931" t="str">
            <v>Aucune - Livraison Directe par CP</v>
          </cell>
          <cell r="O1931" t="str">
            <v>AH0000035137</v>
          </cell>
          <cell r="P1931" t="str">
            <v>AH0000035138</v>
          </cell>
        </row>
        <row r="1932">
          <cell r="A1932" t="str">
            <v>ARTENAY</v>
          </cell>
          <cell r="B1932" t="str">
            <v>NORD EST</v>
          </cell>
          <cell r="C1932" t="str">
            <v>092</v>
          </cell>
          <cell r="D1932" t="str">
            <v>092</v>
          </cell>
          <cell r="E1932" t="str">
            <v>MULHOUSE</v>
          </cell>
          <cell r="F1932" t="str">
            <v>0FHP 0FHP ENGIE-S_D6_D_Q</v>
          </cell>
          <cell r="G1932">
            <v>43888</v>
          </cell>
          <cell r="H1932">
            <v>1</v>
          </cell>
          <cell r="I1932">
            <v>55</v>
          </cell>
          <cell r="J1932">
            <v>0.81399999999999995</v>
          </cell>
          <cell r="K1932">
            <v>2</v>
          </cell>
          <cell r="L1932">
            <v>0</v>
          </cell>
          <cell r="M1932" t="str">
            <v>CE13 NANCY</v>
          </cell>
          <cell r="N1932" t="str">
            <v>Aucune - Livraison Directe par CP</v>
          </cell>
          <cell r="O1932" t="str">
            <v>AH0000035137</v>
          </cell>
          <cell r="P1932" t="str">
            <v>AH0000035138</v>
          </cell>
        </row>
        <row r="1933">
          <cell r="A1933" t="str">
            <v>CORBAS</v>
          </cell>
          <cell r="B1933" t="str">
            <v>NORD EST</v>
          </cell>
          <cell r="C1933" t="str">
            <v>092</v>
          </cell>
          <cell r="D1933" t="str">
            <v>092</v>
          </cell>
          <cell r="E1933" t="str">
            <v>MULHOUSE</v>
          </cell>
          <cell r="F1933" t="str">
            <v>0FEC 0FEC S10_SFR_Type2</v>
          </cell>
          <cell r="G1933">
            <v>43887</v>
          </cell>
          <cell r="H1933">
            <v>2</v>
          </cell>
          <cell r="I1933">
            <v>501</v>
          </cell>
          <cell r="J1933">
            <v>4.6092000000000004</v>
          </cell>
          <cell r="K1933">
            <v>1</v>
          </cell>
          <cell r="L1933">
            <v>0</v>
          </cell>
          <cell r="M1933" t="str">
            <v>CE13 NANCY</v>
          </cell>
          <cell r="N1933" t="str">
            <v>Aucune - Livraison Directe par CP</v>
          </cell>
          <cell r="O1933" t="str">
            <v>KS0000010128</v>
          </cell>
        </row>
        <row r="1934">
          <cell r="A1934" t="str">
            <v>CORBAS</v>
          </cell>
          <cell r="B1934" t="str">
            <v>NORD EST</v>
          </cell>
          <cell r="C1934" t="str">
            <v>092</v>
          </cell>
          <cell r="D1934" t="str">
            <v>092</v>
          </cell>
          <cell r="E1934" t="str">
            <v>MULHOUSE</v>
          </cell>
          <cell r="F1934" t="str">
            <v>0FGD 0FGD S10_SFR_Type2</v>
          </cell>
          <cell r="G1934">
            <v>43887</v>
          </cell>
          <cell r="H1934">
            <v>2</v>
          </cell>
          <cell r="I1934">
            <v>433</v>
          </cell>
          <cell r="J1934">
            <v>4.0269000000000004</v>
          </cell>
          <cell r="K1934">
            <v>1</v>
          </cell>
          <cell r="L1934">
            <v>0</v>
          </cell>
          <cell r="M1934" t="str">
            <v>CE13 NANCY</v>
          </cell>
          <cell r="N1934" t="str">
            <v>Aucune - Livraison Directe par CP</v>
          </cell>
          <cell r="O1934" t="str">
            <v>KS0000010128</v>
          </cell>
        </row>
        <row r="1935">
          <cell r="A1935" t="str">
            <v>CORBAS</v>
          </cell>
          <cell r="B1935" t="str">
            <v>NORD EST</v>
          </cell>
          <cell r="C1935" t="str">
            <v>092</v>
          </cell>
          <cell r="D1935" t="str">
            <v>092</v>
          </cell>
          <cell r="E1935" t="str">
            <v>MULHOUSE</v>
          </cell>
          <cell r="F1935" t="str">
            <v>0FK8 0FK8 S10_SFR_Type2</v>
          </cell>
          <cell r="G1935">
            <v>43887</v>
          </cell>
          <cell r="H1935">
            <v>1</v>
          </cell>
          <cell r="I1935">
            <v>295</v>
          </cell>
          <cell r="J1935">
            <v>2.8614999999999999</v>
          </cell>
          <cell r="K1935">
            <v>1</v>
          </cell>
          <cell r="L1935">
            <v>0</v>
          </cell>
          <cell r="M1935" t="str">
            <v>CE13 NANCY</v>
          </cell>
          <cell r="N1935" t="str">
            <v>Aucune - Livraison Directe par CP</v>
          </cell>
          <cell r="O1935" t="str">
            <v>KS0000010128</v>
          </cell>
        </row>
        <row r="1936">
          <cell r="A1936" t="str">
            <v>ARTENAY</v>
          </cell>
          <cell r="B1936" t="str">
            <v>NORD EST</v>
          </cell>
          <cell r="C1936" t="str">
            <v>093</v>
          </cell>
          <cell r="D1936" t="str">
            <v>086</v>
          </cell>
          <cell r="E1936" t="str">
            <v>SELESTAT</v>
          </cell>
          <cell r="F1936" t="str">
            <v>0F53 0F53 ALINEA</v>
          </cell>
          <cell r="G1936">
            <v>43882</v>
          </cell>
          <cell r="H1936">
            <v>33</v>
          </cell>
          <cell r="I1936">
            <v>118</v>
          </cell>
          <cell r="J1936">
            <v>35.99</v>
          </cell>
          <cell r="K1936">
            <v>2</v>
          </cell>
          <cell r="L1936">
            <v>0</v>
          </cell>
          <cell r="M1936" t="str">
            <v>CE13 NANCY</v>
          </cell>
          <cell r="N1936" t="str">
            <v>A livrer de ADX 093 - COLMAR vers 086 - SELESTAT</v>
          </cell>
          <cell r="O1936" t="str">
            <v>AH0000034475</v>
          </cell>
          <cell r="P1936" t="str">
            <v>AH0000034476</v>
          </cell>
        </row>
        <row r="1937">
          <cell r="A1937" t="str">
            <v>ARTENAY</v>
          </cell>
          <cell r="B1937" t="str">
            <v>NORD EST</v>
          </cell>
          <cell r="C1937" t="str">
            <v>093</v>
          </cell>
          <cell r="D1937" t="str">
            <v>086</v>
          </cell>
          <cell r="E1937" t="str">
            <v>SELESTAT</v>
          </cell>
          <cell r="F1937" t="str">
            <v>0EBF 0EBF 192500 HOME SHOPPING M6 BOUTIQUE FEVRIER 2020</v>
          </cell>
          <cell r="G1937">
            <v>43889</v>
          </cell>
          <cell r="H1937">
            <v>5</v>
          </cell>
          <cell r="I1937">
            <v>156</v>
          </cell>
          <cell r="J1937">
            <v>12.48</v>
          </cell>
          <cell r="K1937">
            <v>2</v>
          </cell>
          <cell r="L1937">
            <v>0</v>
          </cell>
          <cell r="M1937" t="str">
            <v>CE13 NANCY</v>
          </cell>
          <cell r="N1937" t="str">
            <v>A livrer de ADX 093 - COLMAR vers 086 - SELESTAT</v>
          </cell>
          <cell r="O1937" t="str">
            <v>AH0000034865</v>
          </cell>
          <cell r="P1937" t="str">
            <v>AH0000034866</v>
          </cell>
        </row>
        <row r="1938">
          <cell r="A1938" t="str">
            <v>ARTENAY</v>
          </cell>
          <cell r="B1938" t="str">
            <v>NORD EST</v>
          </cell>
          <cell r="C1938" t="str">
            <v>093</v>
          </cell>
          <cell r="D1938" t="str">
            <v>086</v>
          </cell>
          <cell r="E1938" t="str">
            <v>SELESTAT</v>
          </cell>
          <cell r="F1938" t="str">
            <v>0F79 0F79 DESBOUIS GRESIL 70132081</v>
          </cell>
          <cell r="G1938">
            <v>43889</v>
          </cell>
          <cell r="H1938">
            <v>5</v>
          </cell>
          <cell r="I1938">
            <v>127</v>
          </cell>
          <cell r="J1938">
            <v>9.6519999999999992</v>
          </cell>
          <cell r="K1938">
            <v>2</v>
          </cell>
          <cell r="L1938">
            <v>0</v>
          </cell>
          <cell r="M1938" t="str">
            <v>CE13 NANCY</v>
          </cell>
          <cell r="N1938" t="str">
            <v>A livrer de ADX 093 - COLMAR vers 086 - SELESTAT</v>
          </cell>
          <cell r="O1938" t="str">
            <v>AH0000034865</v>
          </cell>
          <cell r="P1938" t="str">
            <v>AH0000034866</v>
          </cell>
        </row>
        <row r="1939">
          <cell r="A1939" t="str">
            <v>ARTENAY</v>
          </cell>
          <cell r="B1939" t="str">
            <v>NORD EST</v>
          </cell>
          <cell r="C1939" t="str">
            <v>093</v>
          </cell>
          <cell r="D1939" t="str">
            <v>086</v>
          </cell>
          <cell r="E1939" t="str">
            <v>SELESTAT</v>
          </cell>
          <cell r="F1939" t="str">
            <v>0F7B 0F7B DESBOUIS GRESIL_LOT1_70132091</v>
          </cell>
          <cell r="G1939">
            <v>43889</v>
          </cell>
          <cell r="H1939">
            <v>1</v>
          </cell>
          <cell r="I1939">
            <v>21</v>
          </cell>
          <cell r="J1939">
            <v>1.5960000000000001</v>
          </cell>
          <cell r="K1939">
            <v>2</v>
          </cell>
          <cell r="L1939">
            <v>0</v>
          </cell>
          <cell r="M1939" t="str">
            <v>CE13 NANCY</v>
          </cell>
          <cell r="N1939" t="str">
            <v>A livrer de ADX 093 - COLMAR vers 086 - SELESTAT</v>
          </cell>
          <cell r="O1939" t="str">
            <v>AH0000034865</v>
          </cell>
          <cell r="P1939" t="str">
            <v>AH0000034866</v>
          </cell>
        </row>
        <row r="1940">
          <cell r="A1940" t="str">
            <v>ARTENAY</v>
          </cell>
          <cell r="B1940" t="str">
            <v>NORD EST</v>
          </cell>
          <cell r="C1940" t="str">
            <v>093</v>
          </cell>
          <cell r="D1940" t="str">
            <v>086</v>
          </cell>
          <cell r="E1940" t="str">
            <v>SELESTAT</v>
          </cell>
          <cell r="F1940" t="str">
            <v>0F7C 0F7C DESBOUIS GRESIL_LOT2_70132091</v>
          </cell>
          <cell r="G1940">
            <v>43889</v>
          </cell>
          <cell r="H1940">
            <v>3</v>
          </cell>
          <cell r="I1940">
            <v>108</v>
          </cell>
          <cell r="J1940">
            <v>7.2359999999999998</v>
          </cell>
          <cell r="K1940">
            <v>2</v>
          </cell>
          <cell r="L1940">
            <v>0</v>
          </cell>
          <cell r="M1940" t="str">
            <v>CE13 NANCY</v>
          </cell>
          <cell r="N1940" t="str">
            <v>A livrer de ADX 093 - COLMAR vers 086 - SELESTAT</v>
          </cell>
          <cell r="O1940" t="str">
            <v>AH0000034865</v>
          </cell>
          <cell r="P1940" t="str">
            <v>AH0000034866</v>
          </cell>
        </row>
        <row r="1941">
          <cell r="A1941" t="str">
            <v>ARTENAY</v>
          </cell>
          <cell r="B1941" t="str">
            <v>NORD EST</v>
          </cell>
          <cell r="C1941" t="str">
            <v>093</v>
          </cell>
          <cell r="D1941" t="str">
            <v>086</v>
          </cell>
          <cell r="E1941" t="str">
            <v>SELESTAT</v>
          </cell>
          <cell r="F1941" t="str">
            <v>0F7D 0F7D DESBOUIS GRESIL 70132107</v>
          </cell>
          <cell r="G1941">
            <v>43889</v>
          </cell>
          <cell r="H1941">
            <v>5</v>
          </cell>
          <cell r="I1941">
            <v>132</v>
          </cell>
          <cell r="J1941">
            <v>10.032</v>
          </cell>
          <cell r="K1941">
            <v>2</v>
          </cell>
          <cell r="L1941">
            <v>0</v>
          </cell>
          <cell r="M1941" t="str">
            <v>CE13 NANCY</v>
          </cell>
          <cell r="N1941" t="str">
            <v>A livrer de ADX 093 - COLMAR vers 086 - SELESTAT</v>
          </cell>
          <cell r="O1941" t="str">
            <v>AH0000034865</v>
          </cell>
          <cell r="P1941" t="str">
            <v>AH0000034866</v>
          </cell>
        </row>
        <row r="1942">
          <cell r="A1942" t="str">
            <v>ARTENAY</v>
          </cell>
          <cell r="B1942" t="str">
            <v>NORD EST</v>
          </cell>
          <cell r="C1942" t="str">
            <v>093</v>
          </cell>
          <cell r="D1942" t="str">
            <v>086</v>
          </cell>
          <cell r="E1942" t="str">
            <v>SELESTAT</v>
          </cell>
          <cell r="F1942" t="str">
            <v>0FER 0FER 56146 ATELIER REUNIS</v>
          </cell>
          <cell r="G1942">
            <v>43888</v>
          </cell>
          <cell r="H1942">
            <v>3</v>
          </cell>
          <cell r="I1942">
            <v>97</v>
          </cell>
          <cell r="J1942">
            <v>6.1109999999999998</v>
          </cell>
          <cell r="K1942">
            <v>2</v>
          </cell>
          <cell r="L1942">
            <v>0</v>
          </cell>
          <cell r="M1942" t="str">
            <v>CE13 NANCY</v>
          </cell>
          <cell r="N1942" t="str">
            <v>A livrer de ADX 093 - COLMAR vers 086 - SELESTAT</v>
          </cell>
          <cell r="O1942" t="str">
            <v>AH0000035134</v>
          </cell>
          <cell r="P1942" t="str">
            <v>AH0000035135</v>
          </cell>
        </row>
        <row r="1943">
          <cell r="A1943" t="str">
            <v>ARTENAY</v>
          </cell>
          <cell r="B1943" t="str">
            <v>NORD EST</v>
          </cell>
          <cell r="C1943" t="str">
            <v>093</v>
          </cell>
          <cell r="D1943" t="str">
            <v>086</v>
          </cell>
          <cell r="E1943" t="str">
            <v>SELESTAT</v>
          </cell>
          <cell r="F1943" t="str">
            <v>0FHP 0FHP ENGIE-S_D6_D_Q</v>
          </cell>
          <cell r="G1943">
            <v>43888</v>
          </cell>
          <cell r="H1943">
            <v>1</v>
          </cell>
          <cell r="I1943">
            <v>8</v>
          </cell>
          <cell r="J1943">
            <v>0.11840000000000001</v>
          </cell>
          <cell r="K1943">
            <v>2</v>
          </cell>
          <cell r="L1943">
            <v>0</v>
          </cell>
          <cell r="M1943" t="str">
            <v>CE13 NANCY</v>
          </cell>
          <cell r="N1943" t="str">
            <v>A livrer de ADX 093 - COLMAR vers 086 - SELESTAT</v>
          </cell>
          <cell r="O1943" t="str">
            <v>AH0000035134</v>
          </cell>
          <cell r="P1943" t="str">
            <v>AH0000035135</v>
          </cell>
        </row>
        <row r="1944">
          <cell r="A1944" t="str">
            <v>CORBAS</v>
          </cell>
          <cell r="B1944" t="str">
            <v>NORD EST</v>
          </cell>
          <cell r="C1944" t="str">
            <v>093</v>
          </cell>
          <cell r="D1944" t="str">
            <v>086</v>
          </cell>
          <cell r="E1944" t="str">
            <v>SELESTAT</v>
          </cell>
          <cell r="F1944" t="str">
            <v>0FEC 0FEC S10_SFR_Type2</v>
          </cell>
          <cell r="G1944">
            <v>43887</v>
          </cell>
          <cell r="H1944">
            <v>1</v>
          </cell>
          <cell r="I1944">
            <v>137</v>
          </cell>
          <cell r="J1944">
            <v>1.2604</v>
          </cell>
          <cell r="K1944">
            <v>1</v>
          </cell>
          <cell r="L1944">
            <v>0</v>
          </cell>
          <cell r="M1944" t="str">
            <v>CE13 NANCY</v>
          </cell>
          <cell r="N1944" t="str">
            <v>A livrer de ADX 093 - COLMAR vers 086 - SELESTAT</v>
          </cell>
          <cell r="O1944" t="str">
            <v>KS0000010125</v>
          </cell>
        </row>
        <row r="1945">
          <cell r="A1945" t="str">
            <v>CORBAS</v>
          </cell>
          <cell r="B1945" t="str">
            <v>NORD EST</v>
          </cell>
          <cell r="C1945" t="str">
            <v>093</v>
          </cell>
          <cell r="D1945" t="str">
            <v>086</v>
          </cell>
          <cell r="E1945" t="str">
            <v>SELESTAT</v>
          </cell>
          <cell r="F1945" t="str">
            <v>0FGD 0FGD S10_SFR_Type2</v>
          </cell>
          <cell r="G1945">
            <v>43887</v>
          </cell>
          <cell r="H1945">
            <v>1</v>
          </cell>
          <cell r="I1945">
            <v>104</v>
          </cell>
          <cell r="J1945">
            <v>0.96719999999999995</v>
          </cell>
          <cell r="K1945">
            <v>1</v>
          </cell>
          <cell r="L1945">
            <v>0</v>
          </cell>
          <cell r="M1945" t="str">
            <v>CE13 NANCY</v>
          </cell>
          <cell r="N1945" t="str">
            <v>A livrer de ADX 093 - COLMAR vers 086 - SELESTAT</v>
          </cell>
          <cell r="O1945" t="str">
            <v>KS0000010125</v>
          </cell>
        </row>
        <row r="1946">
          <cell r="A1946" t="str">
            <v>CORBAS</v>
          </cell>
          <cell r="B1946" t="str">
            <v>NORD EST</v>
          </cell>
          <cell r="C1946" t="str">
            <v>093</v>
          </cell>
          <cell r="D1946" t="str">
            <v>086</v>
          </cell>
          <cell r="E1946" t="str">
            <v>SELESTAT</v>
          </cell>
          <cell r="F1946" t="str">
            <v>0FK8 0FK8 S10_SFR_Type2</v>
          </cell>
          <cell r="G1946">
            <v>43887</v>
          </cell>
          <cell r="H1946">
            <v>1</v>
          </cell>
          <cell r="I1946">
            <v>84</v>
          </cell>
          <cell r="J1946">
            <v>0.81479999999999997</v>
          </cell>
          <cell r="K1946">
            <v>1</v>
          </cell>
          <cell r="L1946">
            <v>0</v>
          </cell>
          <cell r="M1946" t="str">
            <v>CE13 NANCY</v>
          </cell>
          <cell r="N1946" t="str">
            <v>A livrer de ADX 093 - COLMAR vers 086 - SELESTAT</v>
          </cell>
          <cell r="O1946" t="str">
            <v>KS0000010125</v>
          </cell>
        </row>
        <row r="1947">
          <cell r="A1947" t="str">
            <v>ARTENAY</v>
          </cell>
          <cell r="B1947" t="str">
            <v>NORD EST</v>
          </cell>
          <cell r="C1947" t="str">
            <v>093</v>
          </cell>
          <cell r="D1947" t="str">
            <v>093</v>
          </cell>
          <cell r="E1947" t="str">
            <v>COLMAR</v>
          </cell>
          <cell r="F1947" t="str">
            <v>0F53 0F53 ALINEA</v>
          </cell>
          <cell r="G1947">
            <v>43882</v>
          </cell>
          <cell r="H1947">
            <v>188</v>
          </cell>
          <cell r="I1947">
            <v>892</v>
          </cell>
          <cell r="J1947">
            <v>272.06</v>
          </cell>
          <cell r="K1947">
            <v>0</v>
          </cell>
          <cell r="L1947">
            <v>1</v>
          </cell>
          <cell r="M1947" t="str">
            <v>CE13 NANCY</v>
          </cell>
          <cell r="N1947" t="str">
            <v>Aucune - Livraison Directe par CP</v>
          </cell>
          <cell r="O1947" t="str">
            <v>AH0000034485</v>
          </cell>
        </row>
        <row r="1948">
          <cell r="A1948" t="str">
            <v>ARTENAY</v>
          </cell>
          <cell r="B1948" t="str">
            <v>NORD EST</v>
          </cell>
          <cell r="C1948" t="str">
            <v>093</v>
          </cell>
          <cell r="D1948" t="str">
            <v>093</v>
          </cell>
          <cell r="E1948" t="str">
            <v>COLMAR</v>
          </cell>
          <cell r="F1948" t="str">
            <v>0EBF 0EBF 192500 HOME SHOPPING M6 BOUTIQUE FEVRIER 2020</v>
          </cell>
          <cell r="G1948">
            <v>43889</v>
          </cell>
          <cell r="H1948">
            <v>8</v>
          </cell>
          <cell r="I1948">
            <v>272</v>
          </cell>
          <cell r="J1948">
            <v>21.76</v>
          </cell>
          <cell r="K1948">
            <v>2</v>
          </cell>
          <cell r="L1948">
            <v>0</v>
          </cell>
          <cell r="M1948" t="str">
            <v>CE13 NANCY</v>
          </cell>
          <cell r="N1948" t="str">
            <v>Aucune - Livraison Directe par CP</v>
          </cell>
          <cell r="O1948" t="str">
            <v>AH0000034873</v>
          </cell>
          <cell r="P1948" t="str">
            <v>AH0000034874</v>
          </cell>
        </row>
        <row r="1949">
          <cell r="A1949" t="str">
            <v>ARTENAY</v>
          </cell>
          <cell r="B1949" t="str">
            <v>NORD EST</v>
          </cell>
          <cell r="C1949" t="str">
            <v>093</v>
          </cell>
          <cell r="D1949" t="str">
            <v>093</v>
          </cell>
          <cell r="E1949" t="str">
            <v>COLMAR</v>
          </cell>
          <cell r="F1949" t="str">
            <v>0F79 0F79 DESBOUIS GRESIL 70132081</v>
          </cell>
          <cell r="G1949">
            <v>43889</v>
          </cell>
          <cell r="H1949">
            <v>2</v>
          </cell>
          <cell r="I1949">
            <v>65</v>
          </cell>
          <cell r="J1949">
            <v>4.9400000000000004</v>
          </cell>
          <cell r="K1949">
            <v>2</v>
          </cell>
          <cell r="L1949">
            <v>0</v>
          </cell>
          <cell r="M1949" t="str">
            <v>CE13 NANCY</v>
          </cell>
          <cell r="N1949" t="str">
            <v>Aucune - Livraison Directe par CP</v>
          </cell>
          <cell r="O1949" t="str">
            <v>AH0000034873</v>
          </cell>
          <cell r="P1949" t="str">
            <v>AH0000034874</v>
          </cell>
        </row>
        <row r="1950">
          <cell r="A1950" t="str">
            <v>ARTENAY</v>
          </cell>
          <cell r="B1950" t="str">
            <v>NORD EST</v>
          </cell>
          <cell r="C1950" t="str">
            <v>093</v>
          </cell>
          <cell r="D1950" t="str">
            <v>093</v>
          </cell>
          <cell r="E1950" t="str">
            <v>COLMAR</v>
          </cell>
          <cell r="F1950" t="str">
            <v>0F7B 0F7B DESBOUIS GRESIL_LOT1_70132091</v>
          </cell>
          <cell r="G1950">
            <v>43889</v>
          </cell>
          <cell r="H1950">
            <v>1</v>
          </cell>
          <cell r="I1950">
            <v>10</v>
          </cell>
          <cell r="J1950">
            <v>0.76</v>
          </cell>
          <cell r="K1950">
            <v>2</v>
          </cell>
          <cell r="L1950">
            <v>0</v>
          </cell>
          <cell r="M1950" t="str">
            <v>CE13 NANCY</v>
          </cell>
          <cell r="N1950" t="str">
            <v>Aucune - Livraison Directe par CP</v>
          </cell>
          <cell r="O1950" t="str">
            <v>AH0000034873</v>
          </cell>
          <cell r="P1950" t="str">
            <v>AH0000034874</v>
          </cell>
        </row>
        <row r="1951">
          <cell r="A1951" t="str">
            <v>ARTENAY</v>
          </cell>
          <cell r="B1951" t="str">
            <v>NORD EST</v>
          </cell>
          <cell r="C1951" t="str">
            <v>093</v>
          </cell>
          <cell r="D1951" t="str">
            <v>093</v>
          </cell>
          <cell r="E1951" t="str">
            <v>COLMAR</v>
          </cell>
          <cell r="F1951" t="str">
            <v>0F7C 0F7C DESBOUIS GRESIL_LOT2_70132091</v>
          </cell>
          <cell r="G1951">
            <v>43889</v>
          </cell>
          <cell r="H1951">
            <v>2</v>
          </cell>
          <cell r="I1951">
            <v>44</v>
          </cell>
          <cell r="J1951">
            <v>2.948</v>
          </cell>
          <cell r="K1951">
            <v>2</v>
          </cell>
          <cell r="L1951">
            <v>0</v>
          </cell>
          <cell r="M1951" t="str">
            <v>CE13 NANCY</v>
          </cell>
          <cell r="N1951" t="str">
            <v>Aucune - Livraison Directe par CP</v>
          </cell>
          <cell r="O1951" t="str">
            <v>AH0000034873</v>
          </cell>
          <cell r="P1951" t="str">
            <v>AH0000034874</v>
          </cell>
        </row>
        <row r="1952">
          <cell r="A1952" t="str">
            <v>ARTENAY</v>
          </cell>
          <cell r="B1952" t="str">
            <v>NORD EST</v>
          </cell>
          <cell r="C1952" t="str">
            <v>093</v>
          </cell>
          <cell r="D1952" t="str">
            <v>093</v>
          </cell>
          <cell r="E1952" t="str">
            <v>COLMAR</v>
          </cell>
          <cell r="F1952" t="str">
            <v>0F7D 0F7D DESBOUIS GRESIL 70132107</v>
          </cell>
          <cell r="G1952">
            <v>43889</v>
          </cell>
          <cell r="H1952">
            <v>2</v>
          </cell>
          <cell r="I1952">
            <v>49</v>
          </cell>
          <cell r="J1952">
            <v>3.7240000000000002</v>
          </cell>
          <cell r="K1952">
            <v>2</v>
          </cell>
          <cell r="L1952">
            <v>0</v>
          </cell>
          <cell r="M1952" t="str">
            <v>CE13 NANCY</v>
          </cell>
          <cell r="N1952" t="str">
            <v>Aucune - Livraison Directe par CP</v>
          </cell>
          <cell r="O1952" t="str">
            <v>AH0000034873</v>
          </cell>
          <cell r="P1952" t="str">
            <v>AH0000034874</v>
          </cell>
        </row>
        <row r="1953">
          <cell r="A1953" t="str">
            <v>ARTENAY</v>
          </cell>
          <cell r="B1953" t="str">
            <v>NORD EST</v>
          </cell>
          <cell r="C1953" t="str">
            <v>093</v>
          </cell>
          <cell r="D1953" t="str">
            <v>093</v>
          </cell>
          <cell r="E1953" t="str">
            <v>COLMAR</v>
          </cell>
          <cell r="F1953" t="str">
            <v>0FER 0FER 56146 ATELIER REUNIS</v>
          </cell>
          <cell r="G1953">
            <v>43888</v>
          </cell>
          <cell r="H1953">
            <v>11</v>
          </cell>
          <cell r="I1953">
            <v>303</v>
          </cell>
          <cell r="J1953">
            <v>19.088999999999999</v>
          </cell>
          <cell r="K1953">
            <v>2</v>
          </cell>
          <cell r="L1953">
            <v>0</v>
          </cell>
          <cell r="M1953" t="str">
            <v>CE13 NANCY</v>
          </cell>
          <cell r="N1953" t="str">
            <v>Aucune - Livraison Directe par CP</v>
          </cell>
          <cell r="O1953" t="str">
            <v>AH0000035134</v>
          </cell>
          <cell r="P1953" t="str">
            <v>AH0000035135</v>
          </cell>
        </row>
        <row r="1954">
          <cell r="A1954" t="str">
            <v>ARTENAY</v>
          </cell>
          <cell r="B1954" t="str">
            <v>NORD EST</v>
          </cell>
          <cell r="C1954" t="str">
            <v>093</v>
          </cell>
          <cell r="D1954" t="str">
            <v>093</v>
          </cell>
          <cell r="E1954" t="str">
            <v>COLMAR</v>
          </cell>
          <cell r="F1954" t="str">
            <v>0FHP 0FHP ENGIE-S_D6_D_Q</v>
          </cell>
          <cell r="G1954">
            <v>43888</v>
          </cell>
          <cell r="H1954">
            <v>1</v>
          </cell>
          <cell r="I1954">
            <v>7</v>
          </cell>
          <cell r="J1954">
            <v>0.1036</v>
          </cell>
          <cell r="K1954">
            <v>2</v>
          </cell>
          <cell r="L1954">
            <v>0</v>
          </cell>
          <cell r="M1954" t="str">
            <v>CE13 NANCY</v>
          </cell>
          <cell r="N1954" t="str">
            <v>Aucune - Livraison Directe par CP</v>
          </cell>
          <cell r="O1954" t="str">
            <v>AH0000035134</v>
          </cell>
          <cell r="P1954" t="str">
            <v>AH0000035135</v>
          </cell>
        </row>
        <row r="1955">
          <cell r="A1955" t="str">
            <v>CORBAS</v>
          </cell>
          <cell r="B1955" t="str">
            <v>NORD EST</v>
          </cell>
          <cell r="C1955" t="str">
            <v>093</v>
          </cell>
          <cell r="D1955" t="str">
            <v>093</v>
          </cell>
          <cell r="E1955" t="str">
            <v>COLMAR</v>
          </cell>
          <cell r="F1955" t="str">
            <v>0FEC 0FEC S10_SFR_Type2</v>
          </cell>
          <cell r="G1955">
            <v>43887</v>
          </cell>
          <cell r="H1955">
            <v>1</v>
          </cell>
          <cell r="I1955">
            <v>181</v>
          </cell>
          <cell r="J1955">
            <v>1.6652</v>
          </cell>
          <cell r="K1955">
            <v>1</v>
          </cell>
          <cell r="L1955">
            <v>0</v>
          </cell>
          <cell r="M1955" t="str">
            <v>CE13 NANCY</v>
          </cell>
          <cell r="N1955" t="str">
            <v>Aucune - Livraison Directe par CP</v>
          </cell>
          <cell r="O1955" t="str">
            <v>KS0000010125</v>
          </cell>
        </row>
        <row r="1956">
          <cell r="A1956" t="str">
            <v>CORBAS</v>
          </cell>
          <cell r="B1956" t="str">
            <v>NORD EST</v>
          </cell>
          <cell r="C1956" t="str">
            <v>093</v>
          </cell>
          <cell r="D1956" t="str">
            <v>093</v>
          </cell>
          <cell r="E1956" t="str">
            <v>COLMAR</v>
          </cell>
          <cell r="F1956" t="str">
            <v>0FGD 0FGD S10_SFR_Type2</v>
          </cell>
          <cell r="G1956">
            <v>43887</v>
          </cell>
          <cell r="H1956">
            <v>1</v>
          </cell>
          <cell r="I1956">
            <v>157</v>
          </cell>
          <cell r="J1956">
            <v>1.4601</v>
          </cell>
          <cell r="K1956">
            <v>1</v>
          </cell>
          <cell r="L1956">
            <v>0</v>
          </cell>
          <cell r="M1956" t="str">
            <v>CE13 NANCY</v>
          </cell>
          <cell r="N1956" t="str">
            <v>Aucune - Livraison Directe par CP</v>
          </cell>
          <cell r="O1956" t="str">
            <v>KS0000010125</v>
          </cell>
        </row>
        <row r="1957">
          <cell r="A1957" t="str">
            <v>CORBAS</v>
          </cell>
          <cell r="B1957" t="str">
            <v>NORD EST</v>
          </cell>
          <cell r="C1957" t="str">
            <v>093</v>
          </cell>
          <cell r="D1957" t="str">
            <v>093</v>
          </cell>
          <cell r="E1957" t="str">
            <v>COLMAR</v>
          </cell>
          <cell r="F1957" t="str">
            <v>0FK8 0FK8 S10_SFR_Type2</v>
          </cell>
          <cell r="G1957">
            <v>43887</v>
          </cell>
          <cell r="H1957">
            <v>1</v>
          </cell>
          <cell r="I1957">
            <v>88</v>
          </cell>
          <cell r="J1957">
            <v>0.85360000000000003</v>
          </cell>
          <cell r="K1957">
            <v>1</v>
          </cell>
          <cell r="L1957">
            <v>0</v>
          </cell>
          <cell r="M1957" t="str">
            <v>CE13 NANCY</v>
          </cell>
          <cell r="N1957" t="str">
            <v>Aucune - Livraison Directe par CP</v>
          </cell>
          <cell r="O1957" t="str">
            <v>KS0000010125</v>
          </cell>
        </row>
        <row r="1958">
          <cell r="A1958" t="str">
            <v>ARTENAY</v>
          </cell>
          <cell r="B1958" t="str">
            <v>NORD EST</v>
          </cell>
          <cell r="C1958" t="str">
            <v>094</v>
          </cell>
          <cell r="D1958" t="str">
            <v>094</v>
          </cell>
          <cell r="E1958" t="str">
            <v>NANCY</v>
          </cell>
          <cell r="F1958" t="str">
            <v>0F53 0F53 ALINEA</v>
          </cell>
          <cell r="G1958">
            <v>43883</v>
          </cell>
          <cell r="H1958">
            <v>207</v>
          </cell>
          <cell r="I1958">
            <v>1633</v>
          </cell>
          <cell r="J1958">
            <v>498.065</v>
          </cell>
          <cell r="K1958">
            <v>0</v>
          </cell>
          <cell r="L1958">
            <v>7</v>
          </cell>
          <cell r="M1958" t="str">
            <v>CE13 NANCY</v>
          </cell>
          <cell r="N1958" t="str">
            <v>A enlever à CE13 NANCY vers 094 - NANCY</v>
          </cell>
          <cell r="O1958" t="str">
            <v>AH0000034368</v>
          </cell>
          <cell r="P1958" t="str">
            <v>AH0000034369</v>
          </cell>
          <cell r="Q1958" t="str">
            <v>AH0000034370</v>
          </cell>
          <cell r="R1958" t="str">
            <v>AH0000034371</v>
          </cell>
          <cell r="S1958" t="str">
            <v>AH0000034372</v>
          </cell>
          <cell r="T1958" t="str">
            <v>AH0000034373</v>
          </cell>
          <cell r="U1958" t="str">
            <v>AH0000034374</v>
          </cell>
        </row>
        <row r="1959">
          <cell r="A1959" t="str">
            <v>ARTENAY</v>
          </cell>
          <cell r="B1959" t="str">
            <v>NORD EST</v>
          </cell>
          <cell r="C1959" t="str">
            <v>094</v>
          </cell>
          <cell r="D1959" t="str">
            <v>094</v>
          </cell>
          <cell r="E1959" t="str">
            <v>NANCY</v>
          </cell>
          <cell r="F1959" t="str">
            <v>0F53 0F53 ALINEA</v>
          </cell>
          <cell r="G1959">
            <v>43883</v>
          </cell>
          <cell r="H1959">
            <v>212</v>
          </cell>
          <cell r="I1959">
            <v>1637</v>
          </cell>
          <cell r="J1959">
            <v>499.28500000000003</v>
          </cell>
          <cell r="K1959">
            <v>0</v>
          </cell>
          <cell r="L1959">
            <v>7</v>
          </cell>
          <cell r="M1959" t="str">
            <v>CE13 NANCY</v>
          </cell>
          <cell r="N1959" t="str">
            <v>A enlever à CE13 NANCY vers 094 - NANCY</v>
          </cell>
          <cell r="O1959" t="str">
            <v>AH0000034368</v>
          </cell>
          <cell r="P1959" t="str">
            <v>AH0000034369</v>
          </cell>
          <cell r="Q1959" t="str">
            <v>AH0000034370</v>
          </cell>
          <cell r="R1959" t="str">
            <v>AH0000034371</v>
          </cell>
          <cell r="S1959" t="str">
            <v>AH0000034372</v>
          </cell>
          <cell r="T1959" t="str">
            <v>AH0000034373</v>
          </cell>
          <cell r="U1959" t="str">
            <v>AH0000034374</v>
          </cell>
        </row>
        <row r="1960">
          <cell r="A1960" t="str">
            <v>ARTENAY</v>
          </cell>
          <cell r="B1960" t="str">
            <v>NORD EST</v>
          </cell>
          <cell r="C1960" t="str">
            <v>094</v>
          </cell>
          <cell r="D1960" t="str">
            <v>094</v>
          </cell>
          <cell r="E1960" t="str">
            <v>NANCY</v>
          </cell>
          <cell r="F1960" t="str">
            <v>0F53 0F53 ALINEA</v>
          </cell>
          <cell r="G1960">
            <v>43883</v>
          </cell>
          <cell r="H1960">
            <v>214</v>
          </cell>
          <cell r="I1960">
            <v>1635</v>
          </cell>
          <cell r="J1960">
            <v>498.67500000000001</v>
          </cell>
          <cell r="K1960">
            <v>0</v>
          </cell>
          <cell r="L1960">
            <v>7</v>
          </cell>
          <cell r="M1960" t="str">
            <v>CE13 NANCY</v>
          </cell>
          <cell r="N1960" t="str">
            <v>A enlever à CE13 NANCY vers 094 - NANCY</v>
          </cell>
          <cell r="O1960" t="str">
            <v>AH0000034368</v>
          </cell>
          <cell r="P1960" t="str">
            <v>AH0000034369</v>
          </cell>
          <cell r="Q1960" t="str">
            <v>AH0000034370</v>
          </cell>
          <cell r="R1960" t="str">
            <v>AH0000034371</v>
          </cell>
          <cell r="S1960" t="str">
            <v>AH0000034372</v>
          </cell>
          <cell r="T1960" t="str">
            <v>AH0000034373</v>
          </cell>
          <cell r="U1960" t="str">
            <v>AH0000034374</v>
          </cell>
        </row>
        <row r="1961">
          <cell r="A1961" t="str">
            <v>ARTENAY</v>
          </cell>
          <cell r="B1961" t="str">
            <v>NORD EST</v>
          </cell>
          <cell r="C1961" t="str">
            <v>094</v>
          </cell>
          <cell r="D1961" t="str">
            <v>094</v>
          </cell>
          <cell r="E1961" t="str">
            <v>NANCY</v>
          </cell>
          <cell r="F1961" t="str">
            <v>0F53 0F53 ALINEA</v>
          </cell>
          <cell r="G1961">
            <v>43883</v>
          </cell>
          <cell r="H1961">
            <v>39</v>
          </cell>
          <cell r="I1961">
            <v>299</v>
          </cell>
          <cell r="J1961">
            <v>91.194999999999993</v>
          </cell>
          <cell r="K1961">
            <v>0</v>
          </cell>
          <cell r="L1961">
            <v>7</v>
          </cell>
          <cell r="M1961" t="str">
            <v>CE13 NANCY</v>
          </cell>
          <cell r="N1961" t="str">
            <v>A enlever à CE13 NANCY vers 094 - NANCY</v>
          </cell>
          <cell r="O1961" t="str">
            <v>AH0000034368</v>
          </cell>
          <cell r="P1961" t="str">
            <v>AH0000034369</v>
          </cell>
          <cell r="Q1961" t="str">
            <v>AH0000034370</v>
          </cell>
          <cell r="R1961" t="str">
            <v>AH0000034371</v>
          </cell>
          <cell r="S1961" t="str">
            <v>AH0000034372</v>
          </cell>
          <cell r="T1961" t="str">
            <v>AH0000034373</v>
          </cell>
          <cell r="U1961" t="str">
            <v>AH0000034374</v>
          </cell>
        </row>
        <row r="1962">
          <cell r="A1962" t="str">
            <v>ARTENAY</v>
          </cell>
          <cell r="B1962" t="str">
            <v>NORD EST</v>
          </cell>
          <cell r="C1962" t="str">
            <v>094</v>
          </cell>
          <cell r="D1962" t="str">
            <v>094</v>
          </cell>
          <cell r="E1962" t="str">
            <v>NANCY</v>
          </cell>
          <cell r="F1962" t="str">
            <v>0F53 0F53 ALINEA</v>
          </cell>
          <cell r="G1962">
            <v>43883</v>
          </cell>
          <cell r="H1962">
            <v>240</v>
          </cell>
          <cell r="I1962">
            <v>1633</v>
          </cell>
          <cell r="J1962">
            <v>498.065</v>
          </cell>
          <cell r="K1962">
            <v>0</v>
          </cell>
          <cell r="L1962">
            <v>7</v>
          </cell>
          <cell r="M1962" t="str">
            <v>CE13 NANCY</v>
          </cell>
          <cell r="N1962" t="str">
            <v>A enlever à CE13 NANCY vers 094 - NANCY</v>
          </cell>
          <cell r="O1962" t="str">
            <v>AH0000034368</v>
          </cell>
          <cell r="P1962" t="str">
            <v>AH0000034369</v>
          </cell>
          <cell r="Q1962" t="str">
            <v>AH0000034370</v>
          </cell>
          <cell r="R1962" t="str">
            <v>AH0000034371</v>
          </cell>
          <cell r="S1962" t="str">
            <v>AH0000034372</v>
          </cell>
          <cell r="T1962" t="str">
            <v>AH0000034373</v>
          </cell>
          <cell r="U1962" t="str">
            <v>AH0000034374</v>
          </cell>
        </row>
        <row r="1963">
          <cell r="A1963" t="str">
            <v>ARTENAY</v>
          </cell>
          <cell r="B1963" t="str">
            <v>NORD EST</v>
          </cell>
          <cell r="C1963" t="str">
            <v>094</v>
          </cell>
          <cell r="D1963" t="str">
            <v>094</v>
          </cell>
          <cell r="E1963" t="str">
            <v>NANCY</v>
          </cell>
          <cell r="F1963" t="str">
            <v>0F53 0F53 ALINEA</v>
          </cell>
          <cell r="G1963">
            <v>43883</v>
          </cell>
          <cell r="H1963">
            <v>66</v>
          </cell>
          <cell r="I1963">
            <v>423</v>
          </cell>
          <cell r="J1963">
            <v>129.01499999999999</v>
          </cell>
          <cell r="K1963">
            <v>0</v>
          </cell>
          <cell r="L1963">
            <v>7</v>
          </cell>
          <cell r="M1963" t="str">
            <v>CE13 NANCY</v>
          </cell>
          <cell r="N1963" t="str">
            <v>A enlever à CE13 NANCY vers 094 - NANCY</v>
          </cell>
          <cell r="O1963" t="str">
            <v>AH0000034368</v>
          </cell>
          <cell r="P1963" t="str">
            <v>AH0000034369</v>
          </cell>
          <cell r="Q1963" t="str">
            <v>AH0000034370</v>
          </cell>
          <cell r="R1963" t="str">
            <v>AH0000034371</v>
          </cell>
          <cell r="S1963" t="str">
            <v>AH0000034372</v>
          </cell>
          <cell r="T1963" t="str">
            <v>AH0000034373</v>
          </cell>
          <cell r="U1963" t="str">
            <v>AH0000034374</v>
          </cell>
        </row>
        <row r="1964">
          <cell r="A1964" t="str">
            <v>ARTENAY</v>
          </cell>
          <cell r="B1964" t="str">
            <v>NORD EST</v>
          </cell>
          <cell r="C1964" t="str">
            <v>094</v>
          </cell>
          <cell r="D1964" t="str">
            <v>094</v>
          </cell>
          <cell r="E1964" t="str">
            <v>NANCY</v>
          </cell>
          <cell r="F1964" t="str">
            <v>0F53 0F53 ALINEA</v>
          </cell>
          <cell r="G1964">
            <v>43883</v>
          </cell>
          <cell r="H1964">
            <v>234</v>
          </cell>
          <cell r="I1964">
            <v>1631</v>
          </cell>
          <cell r="J1964">
            <v>497.45499999999998</v>
          </cell>
          <cell r="K1964">
            <v>0</v>
          </cell>
          <cell r="L1964">
            <v>7</v>
          </cell>
          <cell r="M1964" t="str">
            <v>CE13 NANCY</v>
          </cell>
          <cell r="N1964" t="str">
            <v>A enlever à CE13 NANCY vers 094 - NANCY</v>
          </cell>
          <cell r="O1964" t="str">
            <v>AH0000034368</v>
          </cell>
          <cell r="P1964" t="str">
            <v>AH0000034369</v>
          </cell>
          <cell r="Q1964" t="str">
            <v>AH0000034370</v>
          </cell>
          <cell r="R1964" t="str">
            <v>AH0000034371</v>
          </cell>
          <cell r="S1964" t="str">
            <v>AH0000034372</v>
          </cell>
          <cell r="T1964" t="str">
            <v>AH0000034373</v>
          </cell>
          <cell r="U1964" t="str">
            <v>AH0000034374</v>
          </cell>
        </row>
        <row r="1965">
          <cell r="A1965" t="str">
            <v>ARTENAY</v>
          </cell>
          <cell r="B1965" t="str">
            <v>NORD EST</v>
          </cell>
          <cell r="C1965" t="str">
            <v>094</v>
          </cell>
          <cell r="D1965" t="str">
            <v>094</v>
          </cell>
          <cell r="E1965" t="str">
            <v>NANCY</v>
          </cell>
          <cell r="F1965" t="str">
            <v>0EBF 0EBF 192500 HOME SHOPPING M6 BOUTIQUE FEVRIER 2020</v>
          </cell>
          <cell r="G1965">
            <v>43889</v>
          </cell>
          <cell r="H1965">
            <v>17</v>
          </cell>
          <cell r="I1965">
            <v>557</v>
          </cell>
          <cell r="J1965">
            <v>44.56</v>
          </cell>
          <cell r="K1965">
            <v>0</v>
          </cell>
          <cell r="L1965">
            <v>1</v>
          </cell>
          <cell r="M1965" t="str">
            <v>CE13 NANCY</v>
          </cell>
          <cell r="N1965" t="str">
            <v>A enlever à CE13 NANCY vers 094 - NANCY</v>
          </cell>
          <cell r="O1965" t="str">
            <v>AH0000034791</v>
          </cell>
        </row>
        <row r="1966">
          <cell r="A1966" t="str">
            <v>ARTENAY</v>
          </cell>
          <cell r="B1966" t="str">
            <v>NORD EST</v>
          </cell>
          <cell r="C1966" t="str">
            <v>094</v>
          </cell>
          <cell r="D1966" t="str">
            <v>094</v>
          </cell>
          <cell r="E1966" t="str">
            <v>NANCY</v>
          </cell>
          <cell r="F1966" t="str">
            <v>0F79 0F79 DESBOUIS GRESIL 70132081</v>
          </cell>
          <cell r="G1966">
            <v>43889</v>
          </cell>
          <cell r="H1966">
            <v>12</v>
          </cell>
          <cell r="I1966">
            <v>323</v>
          </cell>
          <cell r="J1966">
            <v>24.547999999999998</v>
          </cell>
          <cell r="K1966">
            <v>0</v>
          </cell>
          <cell r="L1966">
            <v>1</v>
          </cell>
          <cell r="M1966" t="str">
            <v>CE13 NANCY</v>
          </cell>
          <cell r="N1966" t="str">
            <v>A enlever à CE13 NANCY vers 094 - NANCY</v>
          </cell>
          <cell r="O1966" t="str">
            <v>AH0000034791</v>
          </cell>
        </row>
        <row r="1967">
          <cell r="A1967" t="str">
            <v>ARTENAY</v>
          </cell>
          <cell r="B1967" t="str">
            <v>NORD EST</v>
          </cell>
          <cell r="C1967" t="str">
            <v>094</v>
          </cell>
          <cell r="D1967" t="str">
            <v>094</v>
          </cell>
          <cell r="E1967" t="str">
            <v>NANCY</v>
          </cell>
          <cell r="F1967" t="str">
            <v>0F7B 0F7B DESBOUIS GRESIL_LOT1_70132091</v>
          </cell>
          <cell r="G1967">
            <v>43889</v>
          </cell>
          <cell r="H1967">
            <v>3</v>
          </cell>
          <cell r="I1967">
            <v>117</v>
          </cell>
          <cell r="J1967">
            <v>8.8919999999999995</v>
          </cell>
          <cell r="K1967">
            <v>0</v>
          </cell>
          <cell r="L1967">
            <v>1</v>
          </cell>
          <cell r="M1967" t="str">
            <v>CE13 NANCY</v>
          </cell>
          <cell r="N1967" t="str">
            <v>A enlever à CE13 NANCY vers 094 - NANCY</v>
          </cell>
          <cell r="O1967" t="str">
            <v>AH0000034791</v>
          </cell>
        </row>
        <row r="1968">
          <cell r="A1968" t="str">
            <v>ARTENAY</v>
          </cell>
          <cell r="B1968" t="str">
            <v>NORD EST</v>
          </cell>
          <cell r="C1968" t="str">
            <v>094</v>
          </cell>
          <cell r="D1968" t="str">
            <v>094</v>
          </cell>
          <cell r="E1968" t="str">
            <v>NANCY</v>
          </cell>
          <cell r="F1968" t="str">
            <v>0F7C 0F7C DESBOUIS GRESIL_LOT2_70132091</v>
          </cell>
          <cell r="G1968">
            <v>43889</v>
          </cell>
          <cell r="H1968">
            <v>8</v>
          </cell>
          <cell r="I1968">
            <v>157</v>
          </cell>
          <cell r="J1968">
            <v>10.519</v>
          </cell>
          <cell r="K1968">
            <v>0</v>
          </cell>
          <cell r="L1968">
            <v>1</v>
          </cell>
          <cell r="M1968" t="str">
            <v>CE13 NANCY</v>
          </cell>
          <cell r="N1968" t="str">
            <v>A enlever à CE13 NANCY vers 094 - NANCY</v>
          </cell>
          <cell r="O1968" t="str">
            <v>AH0000034791</v>
          </cell>
        </row>
        <row r="1969">
          <cell r="A1969" t="str">
            <v>ARTENAY</v>
          </cell>
          <cell r="B1969" t="str">
            <v>NORD EST</v>
          </cell>
          <cell r="C1969" t="str">
            <v>094</v>
          </cell>
          <cell r="D1969" t="str">
            <v>094</v>
          </cell>
          <cell r="E1969" t="str">
            <v>NANCY</v>
          </cell>
          <cell r="F1969" t="str">
            <v>0F7D 0F7D DESBOUIS GRESIL 70132107</v>
          </cell>
          <cell r="G1969">
            <v>43889</v>
          </cell>
          <cell r="H1969">
            <v>8</v>
          </cell>
          <cell r="I1969">
            <v>157</v>
          </cell>
          <cell r="J1969">
            <v>11.932</v>
          </cell>
          <cell r="K1969">
            <v>0</v>
          </cell>
          <cell r="L1969">
            <v>1</v>
          </cell>
          <cell r="M1969" t="str">
            <v>CE13 NANCY</v>
          </cell>
          <cell r="N1969" t="str">
            <v>A enlever à CE13 NANCY vers 094 - NANCY</v>
          </cell>
          <cell r="O1969" t="str">
            <v>AH0000034791</v>
          </cell>
        </row>
        <row r="1970">
          <cell r="A1970" t="str">
            <v>ARTENAY</v>
          </cell>
          <cell r="B1970" t="str">
            <v>NORD EST</v>
          </cell>
          <cell r="C1970" t="str">
            <v>094</v>
          </cell>
          <cell r="D1970" t="str">
            <v>094</v>
          </cell>
          <cell r="E1970" t="str">
            <v>NANCY</v>
          </cell>
          <cell r="F1970" t="str">
            <v>0FER 0FER 56146 ATELIER REUNIS</v>
          </cell>
          <cell r="G1970">
            <v>43888</v>
          </cell>
          <cell r="H1970">
            <v>14</v>
          </cell>
          <cell r="I1970">
            <v>600</v>
          </cell>
          <cell r="J1970">
            <v>37.799999999999997</v>
          </cell>
          <cell r="K1970">
            <v>2</v>
          </cell>
          <cell r="L1970">
            <v>0</v>
          </cell>
          <cell r="M1970" t="str">
            <v>CE13 NANCY</v>
          </cell>
          <cell r="N1970" t="str">
            <v>A enlever à CE13 NANCY vers 094 - NANCY</v>
          </cell>
          <cell r="O1970" t="str">
            <v>AH0000035097</v>
          </cell>
          <cell r="P1970" t="str">
            <v>AH0000035098</v>
          </cell>
        </row>
        <row r="1971">
          <cell r="A1971" t="str">
            <v>ARTENAY</v>
          </cell>
          <cell r="B1971" t="str">
            <v>NORD EST</v>
          </cell>
          <cell r="C1971" t="str">
            <v>094</v>
          </cell>
          <cell r="D1971" t="str">
            <v>094</v>
          </cell>
          <cell r="E1971" t="str">
            <v>NANCY</v>
          </cell>
          <cell r="F1971" t="str">
            <v>0FHP 0FHP ENGIE-S_D6_D_Q</v>
          </cell>
          <cell r="G1971">
            <v>43888</v>
          </cell>
          <cell r="H1971">
            <v>1</v>
          </cell>
          <cell r="I1971">
            <v>72</v>
          </cell>
          <cell r="J1971">
            <v>1.0656000000000001</v>
          </cell>
          <cell r="K1971">
            <v>2</v>
          </cell>
          <cell r="L1971">
            <v>0</v>
          </cell>
          <cell r="M1971" t="str">
            <v>CE13 NANCY</v>
          </cell>
          <cell r="N1971" t="str">
            <v>A enlever à CE13 NANCY vers 094 - NANCY</v>
          </cell>
          <cell r="O1971" t="str">
            <v>AH0000035097</v>
          </cell>
          <cell r="P1971" t="str">
            <v>AH0000035098</v>
          </cell>
        </row>
        <row r="1972">
          <cell r="A1972" t="str">
            <v>CORBAS</v>
          </cell>
          <cell r="B1972" t="str">
            <v>NORD EST</v>
          </cell>
          <cell r="C1972" t="str">
            <v>094</v>
          </cell>
          <cell r="D1972" t="str">
            <v>094</v>
          </cell>
          <cell r="E1972" t="str">
            <v>NANCY</v>
          </cell>
          <cell r="F1972" t="str">
            <v>0FEC 0FEC S10_SFR_Type2</v>
          </cell>
          <cell r="G1972">
            <v>43887</v>
          </cell>
          <cell r="H1972">
            <v>2</v>
          </cell>
          <cell r="I1972">
            <v>456</v>
          </cell>
          <cell r="J1972">
            <v>4.1951999999999998</v>
          </cell>
          <cell r="K1972">
            <v>1</v>
          </cell>
          <cell r="L1972">
            <v>0</v>
          </cell>
          <cell r="M1972" t="str">
            <v>CE13 NANCY</v>
          </cell>
          <cell r="N1972" t="str">
            <v>A enlever à CE13 NANCY vers 094 - NANCY</v>
          </cell>
          <cell r="O1972" t="str">
            <v>KS0000010129</v>
          </cell>
        </row>
        <row r="1973">
          <cell r="A1973" t="str">
            <v>CORBAS</v>
          </cell>
          <cell r="B1973" t="str">
            <v>NORD EST</v>
          </cell>
          <cell r="C1973" t="str">
            <v>094</v>
          </cell>
          <cell r="D1973" t="str">
            <v>094</v>
          </cell>
          <cell r="E1973" t="str">
            <v>NANCY</v>
          </cell>
          <cell r="F1973" t="str">
            <v>0FGD 0FGD S10_SFR_Type2</v>
          </cell>
          <cell r="G1973">
            <v>43887</v>
          </cell>
          <cell r="H1973">
            <v>2</v>
          </cell>
          <cell r="I1973">
            <v>460</v>
          </cell>
          <cell r="J1973">
            <v>4.2779999999999996</v>
          </cell>
          <cell r="K1973">
            <v>1</v>
          </cell>
          <cell r="L1973">
            <v>0</v>
          </cell>
          <cell r="M1973" t="str">
            <v>CE13 NANCY</v>
          </cell>
          <cell r="N1973" t="str">
            <v>A enlever à CE13 NANCY vers 094 - NANCY</v>
          </cell>
          <cell r="O1973" t="str">
            <v>KS0000010129</v>
          </cell>
        </row>
        <row r="1974">
          <cell r="A1974" t="str">
            <v>CORBAS</v>
          </cell>
          <cell r="B1974" t="str">
            <v>NORD EST</v>
          </cell>
          <cell r="C1974" t="str">
            <v>094</v>
          </cell>
          <cell r="D1974" t="str">
            <v>094</v>
          </cell>
          <cell r="E1974" t="str">
            <v>NANCY</v>
          </cell>
          <cell r="F1974" t="str">
            <v>0FK8 0FK8 S10_SFR_Type2</v>
          </cell>
          <cell r="G1974">
            <v>43887</v>
          </cell>
          <cell r="H1974">
            <v>1</v>
          </cell>
          <cell r="I1974">
            <v>273</v>
          </cell>
          <cell r="J1974">
            <v>2.6480999999999999</v>
          </cell>
          <cell r="K1974">
            <v>1</v>
          </cell>
          <cell r="L1974">
            <v>0</v>
          </cell>
          <cell r="M1974" t="str">
            <v>CE13 NANCY</v>
          </cell>
          <cell r="N1974" t="str">
            <v>A enlever à CE13 NANCY vers 094 - NANCY</v>
          </cell>
          <cell r="O1974" t="str">
            <v>KS0000010129</v>
          </cell>
        </row>
        <row r="1975">
          <cell r="A1975" t="str">
            <v>ARTENAY</v>
          </cell>
          <cell r="B1975" t="str">
            <v>NORD EST</v>
          </cell>
          <cell r="C1975" t="str">
            <v>095</v>
          </cell>
          <cell r="D1975" t="str">
            <v>091</v>
          </cell>
          <cell r="E1975" t="str">
            <v>ST DIE</v>
          </cell>
          <cell r="F1975" t="str">
            <v>0EBF 0EBF 192500 HOME SHOPPING M6 BOUTIQUE FEVRIER 2020</v>
          </cell>
          <cell r="G1975">
            <v>43889</v>
          </cell>
          <cell r="H1975">
            <v>5</v>
          </cell>
          <cell r="I1975">
            <v>167</v>
          </cell>
          <cell r="J1975">
            <v>13.36</v>
          </cell>
          <cell r="K1975">
            <v>2</v>
          </cell>
          <cell r="L1975">
            <v>0</v>
          </cell>
          <cell r="M1975" t="str">
            <v>CE13 NANCY</v>
          </cell>
          <cell r="N1975" t="str">
            <v>A enlever à CE13 NANCY vers 095 - EPINAL</v>
          </cell>
          <cell r="O1975" t="str">
            <v>AH0000034789</v>
          </cell>
          <cell r="P1975" t="str">
            <v>AH0000034790</v>
          </cell>
        </row>
        <row r="1976">
          <cell r="A1976" t="str">
            <v>ARTENAY</v>
          </cell>
          <cell r="B1976" t="str">
            <v>NORD EST</v>
          </cell>
          <cell r="C1976" t="str">
            <v>095</v>
          </cell>
          <cell r="D1976" t="str">
            <v>091</v>
          </cell>
          <cell r="E1976" t="str">
            <v>ST DIE</v>
          </cell>
          <cell r="F1976" t="str">
            <v>0F79 0F79 DESBOUIS GRESIL 70132081</v>
          </cell>
          <cell r="G1976">
            <v>43889</v>
          </cell>
          <cell r="H1976">
            <v>3</v>
          </cell>
          <cell r="I1976">
            <v>109</v>
          </cell>
          <cell r="J1976">
            <v>8.2840000000000007</v>
          </cell>
          <cell r="K1976">
            <v>2</v>
          </cell>
          <cell r="L1976">
            <v>0</v>
          </cell>
          <cell r="M1976" t="str">
            <v>CE13 NANCY</v>
          </cell>
          <cell r="N1976" t="str">
            <v>A enlever à CE13 NANCY vers 095 - EPINAL</v>
          </cell>
          <cell r="O1976" t="str">
            <v>AH0000034789</v>
          </cell>
          <cell r="P1976" t="str">
            <v>AH0000034790</v>
          </cell>
        </row>
        <row r="1977">
          <cell r="A1977" t="str">
            <v>ARTENAY</v>
          </cell>
          <cell r="B1977" t="str">
            <v>NORD EST</v>
          </cell>
          <cell r="C1977" t="str">
            <v>095</v>
          </cell>
          <cell r="D1977" t="str">
            <v>091</v>
          </cell>
          <cell r="E1977" t="str">
            <v>ST DIE</v>
          </cell>
          <cell r="F1977" t="str">
            <v>0F7B 0F7B DESBOUIS GRESIL_LOT1_70132091</v>
          </cell>
          <cell r="G1977">
            <v>43889</v>
          </cell>
          <cell r="H1977">
            <v>1</v>
          </cell>
          <cell r="I1977">
            <v>16</v>
          </cell>
          <cell r="J1977">
            <v>1.216</v>
          </cell>
          <cell r="K1977">
            <v>2</v>
          </cell>
          <cell r="L1977">
            <v>0</v>
          </cell>
          <cell r="M1977" t="str">
            <v>CE13 NANCY</v>
          </cell>
          <cell r="N1977" t="str">
            <v>A enlever à CE13 NANCY vers 095 - EPINAL</v>
          </cell>
          <cell r="O1977" t="str">
            <v>AH0000034789</v>
          </cell>
          <cell r="P1977" t="str">
            <v>AH0000034790</v>
          </cell>
        </row>
        <row r="1978">
          <cell r="A1978" t="str">
            <v>ARTENAY</v>
          </cell>
          <cell r="B1978" t="str">
            <v>NORD EST</v>
          </cell>
          <cell r="C1978" t="str">
            <v>095</v>
          </cell>
          <cell r="D1978" t="str">
            <v>091</v>
          </cell>
          <cell r="E1978" t="str">
            <v>ST DIE</v>
          </cell>
          <cell r="F1978" t="str">
            <v>0F7C 0F7C DESBOUIS GRESIL_LOT2_70132091</v>
          </cell>
          <cell r="G1978">
            <v>43889</v>
          </cell>
          <cell r="H1978">
            <v>3</v>
          </cell>
          <cell r="I1978">
            <v>96</v>
          </cell>
          <cell r="J1978">
            <v>6.4320000000000004</v>
          </cell>
          <cell r="K1978">
            <v>2</v>
          </cell>
          <cell r="L1978">
            <v>0</v>
          </cell>
          <cell r="M1978" t="str">
            <v>CE13 NANCY</v>
          </cell>
          <cell r="N1978" t="str">
            <v>A enlever à CE13 NANCY vers 095 - EPINAL</v>
          </cell>
          <cell r="O1978" t="str">
            <v>AH0000034789</v>
          </cell>
          <cell r="P1978" t="str">
            <v>AH0000034790</v>
          </cell>
        </row>
        <row r="1979">
          <cell r="A1979" t="str">
            <v>ARTENAY</v>
          </cell>
          <cell r="B1979" t="str">
            <v>NORD EST</v>
          </cell>
          <cell r="C1979" t="str">
            <v>095</v>
          </cell>
          <cell r="D1979" t="str">
            <v>091</v>
          </cell>
          <cell r="E1979" t="str">
            <v>ST DIE</v>
          </cell>
          <cell r="F1979" t="str">
            <v>0F7D 0F7D DESBOUIS GRESIL 70132107</v>
          </cell>
          <cell r="G1979">
            <v>43889</v>
          </cell>
          <cell r="H1979">
            <v>4</v>
          </cell>
          <cell r="I1979">
            <v>123</v>
          </cell>
          <cell r="J1979">
            <v>9.3480000000000008</v>
          </cell>
          <cell r="K1979">
            <v>2</v>
          </cell>
          <cell r="L1979">
            <v>0</v>
          </cell>
          <cell r="M1979" t="str">
            <v>CE13 NANCY</v>
          </cell>
          <cell r="N1979" t="str">
            <v>A enlever à CE13 NANCY vers 095 - EPINAL</v>
          </cell>
          <cell r="O1979" t="str">
            <v>AH0000034789</v>
          </cell>
          <cell r="P1979" t="str">
            <v>AH0000034790</v>
          </cell>
        </row>
        <row r="1980">
          <cell r="A1980" t="str">
            <v>ARTENAY</v>
          </cell>
          <cell r="B1980" t="str">
            <v>NORD EST</v>
          </cell>
          <cell r="C1980" t="str">
            <v>095</v>
          </cell>
          <cell r="D1980" t="str">
            <v>091</v>
          </cell>
          <cell r="E1980" t="str">
            <v>ST DIE</v>
          </cell>
          <cell r="F1980" t="str">
            <v>0FER 0FER 56146 ATELIER REUNIS</v>
          </cell>
          <cell r="G1980">
            <v>43888</v>
          </cell>
          <cell r="H1980">
            <v>1</v>
          </cell>
          <cell r="I1980">
            <v>39</v>
          </cell>
          <cell r="J1980">
            <v>2.4569999999999999</v>
          </cell>
          <cell r="K1980">
            <v>1</v>
          </cell>
          <cell r="L1980">
            <v>0</v>
          </cell>
          <cell r="M1980" t="str">
            <v>CE13 NANCY</v>
          </cell>
          <cell r="N1980" t="str">
            <v>A enlever à CE13 NANCY vers 095 - EPINAL</v>
          </cell>
          <cell r="O1980" t="str">
            <v>AH0000035096</v>
          </cell>
        </row>
        <row r="1981">
          <cell r="A1981" t="str">
            <v>ARTENAY</v>
          </cell>
          <cell r="B1981" t="str">
            <v>NORD EST</v>
          </cell>
          <cell r="C1981" t="str">
            <v>095</v>
          </cell>
          <cell r="D1981" t="str">
            <v>091</v>
          </cell>
          <cell r="E1981" t="str">
            <v>ST DIE</v>
          </cell>
          <cell r="F1981" t="str">
            <v>0FHP 0FHP ENGIE-S_D6_D_Q</v>
          </cell>
          <cell r="G1981">
            <v>43888</v>
          </cell>
          <cell r="H1981">
            <v>1</v>
          </cell>
          <cell r="I1981">
            <v>14</v>
          </cell>
          <cell r="J1981">
            <v>0.2072</v>
          </cell>
          <cell r="K1981">
            <v>1</v>
          </cell>
          <cell r="L1981">
            <v>0</v>
          </cell>
          <cell r="M1981" t="str">
            <v>CE13 NANCY</v>
          </cell>
          <cell r="N1981" t="str">
            <v>A enlever à CE13 NANCY vers 095 - EPINAL</v>
          </cell>
          <cell r="O1981" t="str">
            <v>AH0000035096</v>
          </cell>
        </row>
        <row r="1982">
          <cell r="A1982" t="str">
            <v>ARTENAY</v>
          </cell>
          <cell r="B1982" t="str">
            <v>NORD EST</v>
          </cell>
          <cell r="C1982" t="str">
            <v>095</v>
          </cell>
          <cell r="D1982" t="str">
            <v>091</v>
          </cell>
          <cell r="E1982" t="str">
            <v>ST DIE</v>
          </cell>
          <cell r="F1982" t="str">
            <v>0F53 0F53 ALINEA</v>
          </cell>
          <cell r="G1982">
            <v>43883</v>
          </cell>
          <cell r="H1982">
            <v>136</v>
          </cell>
          <cell r="I1982">
            <v>660</v>
          </cell>
          <cell r="J1982">
            <v>201.3</v>
          </cell>
          <cell r="K1982">
            <v>0</v>
          </cell>
          <cell r="L1982">
            <v>1</v>
          </cell>
          <cell r="M1982" t="str">
            <v>CE13 NANCY</v>
          </cell>
          <cell r="N1982" t="str">
            <v>A enlever à CE13 NANCY vers 095 - EPINAL</v>
          </cell>
          <cell r="O1982" t="str">
            <v>AH0000034367</v>
          </cell>
        </row>
        <row r="1983">
          <cell r="A1983" t="str">
            <v>CORBAS</v>
          </cell>
          <cell r="B1983" t="str">
            <v>NORD EST</v>
          </cell>
          <cell r="C1983" t="str">
            <v>095</v>
          </cell>
          <cell r="D1983" t="str">
            <v>091</v>
          </cell>
          <cell r="E1983" t="str">
            <v>ST DIE</v>
          </cell>
          <cell r="F1983" t="str">
            <v>0FEC 0FEC S10_SFR_Type2</v>
          </cell>
          <cell r="G1983">
            <v>43887</v>
          </cell>
          <cell r="H1983">
            <v>1</v>
          </cell>
          <cell r="I1983">
            <v>118</v>
          </cell>
          <cell r="J1983">
            <v>1.0855999999999999</v>
          </cell>
          <cell r="K1983">
            <v>1</v>
          </cell>
          <cell r="L1983">
            <v>0</v>
          </cell>
          <cell r="M1983" t="str">
            <v>CE13 NANCY</v>
          </cell>
          <cell r="N1983" t="str">
            <v>A enlever à CE13 NANCY vers 095 - EPINAL</v>
          </cell>
          <cell r="O1983" t="str">
            <v>KS0000010127</v>
          </cell>
        </row>
        <row r="1984">
          <cell r="A1984" t="str">
            <v>CORBAS</v>
          </cell>
          <cell r="B1984" t="str">
            <v>NORD EST</v>
          </cell>
          <cell r="C1984" t="str">
            <v>095</v>
          </cell>
          <cell r="D1984" t="str">
            <v>091</v>
          </cell>
          <cell r="E1984" t="str">
            <v>ST DIE</v>
          </cell>
          <cell r="F1984" t="str">
            <v>0FGD 0FGD S10_SFR_Type2</v>
          </cell>
          <cell r="G1984">
            <v>43887</v>
          </cell>
          <cell r="H1984">
            <v>1</v>
          </cell>
          <cell r="I1984">
            <v>107</v>
          </cell>
          <cell r="J1984">
            <v>0.99509999999999998</v>
          </cell>
          <cell r="K1984">
            <v>1</v>
          </cell>
          <cell r="L1984">
            <v>0</v>
          </cell>
          <cell r="M1984" t="str">
            <v>CE13 NANCY</v>
          </cell>
          <cell r="N1984" t="str">
            <v>A enlever à CE13 NANCY vers 095 - EPINAL</v>
          </cell>
          <cell r="O1984" t="str">
            <v>KS0000010127</v>
          </cell>
        </row>
        <row r="1985">
          <cell r="A1985" t="str">
            <v>CORBAS</v>
          </cell>
          <cell r="B1985" t="str">
            <v>NORD EST</v>
          </cell>
          <cell r="C1985" t="str">
            <v>095</v>
          </cell>
          <cell r="D1985" t="str">
            <v>091</v>
          </cell>
          <cell r="E1985" t="str">
            <v>ST DIE</v>
          </cell>
          <cell r="F1985" t="str">
            <v>0FK8 0FK8 S10_SFR_Type2</v>
          </cell>
          <cell r="G1985">
            <v>43887</v>
          </cell>
          <cell r="H1985">
            <v>1</v>
          </cell>
          <cell r="I1985">
            <v>72</v>
          </cell>
          <cell r="J1985">
            <v>0.69840000000000002</v>
          </cell>
          <cell r="K1985">
            <v>1</v>
          </cell>
          <cell r="L1985">
            <v>0</v>
          </cell>
          <cell r="M1985" t="str">
            <v>CE13 NANCY</v>
          </cell>
          <cell r="N1985" t="str">
            <v>A enlever à CE13 NANCY vers 095 - EPINAL</v>
          </cell>
          <cell r="O1985" t="str">
            <v>KS0000010127</v>
          </cell>
        </row>
        <row r="1986">
          <cell r="A1986" t="str">
            <v>ARTENAY</v>
          </cell>
          <cell r="B1986" t="str">
            <v>NORD EST</v>
          </cell>
          <cell r="C1986" t="str">
            <v>095</v>
          </cell>
          <cell r="D1986" t="str">
            <v>095</v>
          </cell>
          <cell r="E1986" t="str">
            <v>EPINAL</v>
          </cell>
          <cell r="F1986" t="str">
            <v>0EBF 0EBF 192500 HOME SHOPPING M6 BOUTIQUE FEVRIER 2020</v>
          </cell>
          <cell r="G1986">
            <v>43889</v>
          </cell>
          <cell r="H1986">
            <v>11</v>
          </cell>
          <cell r="I1986">
            <v>379</v>
          </cell>
          <cell r="J1986">
            <v>30.32</v>
          </cell>
          <cell r="K1986">
            <v>0</v>
          </cell>
          <cell r="L1986">
            <v>1</v>
          </cell>
          <cell r="M1986" t="str">
            <v>CE13 NANCY</v>
          </cell>
          <cell r="N1986" t="str">
            <v>A enlever à CE13 NANCY vers 095 - EPINAL</v>
          </cell>
          <cell r="O1986" t="str">
            <v>AH0000034792</v>
          </cell>
        </row>
        <row r="1987">
          <cell r="A1987" t="str">
            <v>ARTENAY</v>
          </cell>
          <cell r="B1987" t="str">
            <v>NORD EST</v>
          </cell>
          <cell r="C1987" t="str">
            <v>095</v>
          </cell>
          <cell r="D1987" t="str">
            <v>095</v>
          </cell>
          <cell r="E1987" t="str">
            <v>EPINAL</v>
          </cell>
          <cell r="F1987" t="str">
            <v>0F79 0F79 DESBOUIS GRESIL 70132081</v>
          </cell>
          <cell r="G1987">
            <v>43889</v>
          </cell>
          <cell r="H1987">
            <v>10</v>
          </cell>
          <cell r="I1987">
            <v>263</v>
          </cell>
          <cell r="J1987">
            <v>19.988</v>
          </cell>
          <cell r="K1987">
            <v>0</v>
          </cell>
          <cell r="L1987">
            <v>1</v>
          </cell>
          <cell r="M1987" t="str">
            <v>CE13 NANCY</v>
          </cell>
          <cell r="N1987" t="str">
            <v>A enlever à CE13 NANCY vers 095 - EPINAL</v>
          </cell>
          <cell r="O1987" t="str">
            <v>AH0000034792</v>
          </cell>
        </row>
        <row r="1988">
          <cell r="A1988" t="str">
            <v>ARTENAY</v>
          </cell>
          <cell r="B1988" t="str">
            <v>NORD EST</v>
          </cell>
          <cell r="C1988" t="str">
            <v>095</v>
          </cell>
          <cell r="D1988" t="str">
            <v>095</v>
          </cell>
          <cell r="E1988" t="str">
            <v>EPINAL</v>
          </cell>
          <cell r="F1988" t="str">
            <v>0F7B 0F7B DESBOUIS GRESIL_LOT1_70132091</v>
          </cell>
          <cell r="G1988">
            <v>43889</v>
          </cell>
          <cell r="H1988">
            <v>2</v>
          </cell>
          <cell r="I1988">
            <v>52</v>
          </cell>
          <cell r="J1988">
            <v>3.952</v>
          </cell>
          <cell r="K1988">
            <v>0</v>
          </cell>
          <cell r="L1988">
            <v>1</v>
          </cell>
          <cell r="M1988" t="str">
            <v>CE13 NANCY</v>
          </cell>
          <cell r="N1988" t="str">
            <v>A enlever à CE13 NANCY vers 095 - EPINAL</v>
          </cell>
          <cell r="O1988" t="str">
            <v>AH0000034792</v>
          </cell>
        </row>
        <row r="1989">
          <cell r="A1989" t="str">
            <v>ARTENAY</v>
          </cell>
          <cell r="B1989" t="str">
            <v>NORD EST</v>
          </cell>
          <cell r="C1989" t="str">
            <v>095</v>
          </cell>
          <cell r="D1989" t="str">
            <v>095</v>
          </cell>
          <cell r="E1989" t="str">
            <v>EPINAL</v>
          </cell>
          <cell r="F1989" t="str">
            <v>0F7C 0F7C DESBOUIS GRESIL_LOT2_70132091</v>
          </cell>
          <cell r="G1989">
            <v>43889</v>
          </cell>
          <cell r="H1989">
            <v>6</v>
          </cell>
          <cell r="I1989">
            <v>205</v>
          </cell>
          <cell r="J1989">
            <v>13.734999999999999</v>
          </cell>
          <cell r="K1989">
            <v>0</v>
          </cell>
          <cell r="L1989">
            <v>1</v>
          </cell>
          <cell r="M1989" t="str">
            <v>CE13 NANCY</v>
          </cell>
          <cell r="N1989" t="str">
            <v>A enlever à CE13 NANCY vers 095 - EPINAL</v>
          </cell>
          <cell r="O1989" t="str">
            <v>AH0000034792</v>
          </cell>
        </row>
        <row r="1990">
          <cell r="A1990" t="str">
            <v>ARTENAY</v>
          </cell>
          <cell r="B1990" t="str">
            <v>NORD EST</v>
          </cell>
          <cell r="C1990" t="str">
            <v>095</v>
          </cell>
          <cell r="D1990" t="str">
            <v>095</v>
          </cell>
          <cell r="E1990" t="str">
            <v>EPINAL</v>
          </cell>
          <cell r="F1990" t="str">
            <v>0F7D 0F7D DESBOUIS GRESIL 70132107</v>
          </cell>
          <cell r="G1990">
            <v>43889</v>
          </cell>
          <cell r="H1990">
            <v>7</v>
          </cell>
          <cell r="I1990">
            <v>247</v>
          </cell>
          <cell r="J1990">
            <v>18.771999999999998</v>
          </cell>
          <cell r="K1990">
            <v>0</v>
          </cell>
          <cell r="L1990">
            <v>1</v>
          </cell>
          <cell r="M1990" t="str">
            <v>CE13 NANCY</v>
          </cell>
          <cell r="N1990" t="str">
            <v>A enlever à CE13 NANCY vers 095 - EPINAL</v>
          </cell>
          <cell r="O1990" t="str">
            <v>AH0000034792</v>
          </cell>
        </row>
        <row r="1991">
          <cell r="A1991" t="str">
            <v>ARTENAY</v>
          </cell>
          <cell r="B1991" t="str">
            <v>NORD EST</v>
          </cell>
          <cell r="C1991" t="str">
            <v>095</v>
          </cell>
          <cell r="D1991" t="str">
            <v>095</v>
          </cell>
          <cell r="E1991" t="str">
            <v>EPINAL</v>
          </cell>
          <cell r="F1991" t="str">
            <v>0FER 0FER 56146 ATELIER REUNIS</v>
          </cell>
          <cell r="G1991">
            <v>43888</v>
          </cell>
          <cell r="H1991">
            <v>5</v>
          </cell>
          <cell r="I1991">
            <v>188</v>
          </cell>
          <cell r="J1991">
            <v>11.843999999999999</v>
          </cell>
          <cell r="K1991">
            <v>1</v>
          </cell>
          <cell r="L1991">
            <v>0</v>
          </cell>
          <cell r="M1991" t="str">
            <v>CE13 NANCY</v>
          </cell>
          <cell r="N1991" t="str">
            <v>A enlever à CE13 NANCY vers 095 - EPINAL</v>
          </cell>
          <cell r="O1991" t="str">
            <v>AH0000035096</v>
          </cell>
        </row>
        <row r="1992">
          <cell r="A1992" t="str">
            <v>ARTENAY</v>
          </cell>
          <cell r="B1992" t="str">
            <v>NORD EST</v>
          </cell>
          <cell r="C1992" t="str">
            <v>095</v>
          </cell>
          <cell r="D1992" t="str">
            <v>095</v>
          </cell>
          <cell r="E1992" t="str">
            <v>EPINAL</v>
          </cell>
          <cell r="F1992" t="str">
            <v>0FHP 0FHP ENGIE-S_D6_D_Q</v>
          </cell>
          <cell r="G1992">
            <v>43888</v>
          </cell>
          <cell r="H1992">
            <v>1</v>
          </cell>
          <cell r="I1992">
            <v>8</v>
          </cell>
          <cell r="J1992">
            <v>0.11840000000000001</v>
          </cell>
          <cell r="K1992">
            <v>1</v>
          </cell>
          <cell r="L1992">
            <v>0</v>
          </cell>
          <cell r="M1992" t="str">
            <v>CE13 NANCY</v>
          </cell>
          <cell r="N1992" t="str">
            <v>A enlever à CE13 NANCY vers 095 - EPINAL</v>
          </cell>
          <cell r="O1992" t="str">
            <v>AH0000035096</v>
          </cell>
        </row>
        <row r="1993">
          <cell r="A1993" t="str">
            <v>ARTENAY</v>
          </cell>
          <cell r="B1993" t="str">
            <v>NORD EST</v>
          </cell>
          <cell r="C1993" t="str">
            <v>095</v>
          </cell>
          <cell r="D1993" t="str">
            <v>095</v>
          </cell>
          <cell r="E1993" t="str">
            <v>EPINAL</v>
          </cell>
          <cell r="F1993" t="str">
            <v>0F53 0F53 ALINEA</v>
          </cell>
          <cell r="G1993">
            <v>43883</v>
          </cell>
          <cell r="H1993">
            <v>197</v>
          </cell>
          <cell r="I1993">
            <v>949</v>
          </cell>
          <cell r="J1993">
            <v>289.44499999999999</v>
          </cell>
          <cell r="K1993">
            <v>0</v>
          </cell>
          <cell r="L1993">
            <v>2</v>
          </cell>
          <cell r="M1993" t="str">
            <v>CE13 NANCY</v>
          </cell>
          <cell r="N1993" t="str">
            <v>A enlever à CE13 NANCY vers 095 - EPINAL</v>
          </cell>
          <cell r="O1993" t="str">
            <v>AH0000034375</v>
          </cell>
          <cell r="P1993" t="str">
            <v>AH0000034376</v>
          </cell>
        </row>
        <row r="1994">
          <cell r="A1994" t="str">
            <v>ARTENAY</v>
          </cell>
          <cell r="B1994" t="str">
            <v>NORD EST</v>
          </cell>
          <cell r="C1994" t="str">
            <v>095</v>
          </cell>
          <cell r="D1994" t="str">
            <v>095</v>
          </cell>
          <cell r="E1994" t="str">
            <v>EPINAL</v>
          </cell>
          <cell r="F1994" t="str">
            <v>0F53 0F53 ALINEA</v>
          </cell>
          <cell r="G1994">
            <v>43883</v>
          </cell>
          <cell r="H1994">
            <v>228</v>
          </cell>
          <cell r="I1994">
            <v>1216</v>
          </cell>
          <cell r="J1994">
            <v>370.88</v>
          </cell>
          <cell r="K1994">
            <v>0</v>
          </cell>
          <cell r="L1994">
            <v>2</v>
          </cell>
          <cell r="M1994" t="str">
            <v>CE13 NANCY</v>
          </cell>
          <cell r="N1994" t="str">
            <v>A enlever à CE13 NANCY vers 095 - EPINAL</v>
          </cell>
          <cell r="O1994" t="str">
            <v>AH0000034375</v>
          </cell>
          <cell r="P1994" t="str">
            <v>AH0000034376</v>
          </cell>
        </row>
        <row r="1995">
          <cell r="A1995" t="str">
            <v>CORBAS</v>
          </cell>
          <cell r="B1995" t="str">
            <v>NORD EST</v>
          </cell>
          <cell r="C1995" t="str">
            <v>095</v>
          </cell>
          <cell r="D1995" t="str">
            <v>095</v>
          </cell>
          <cell r="E1995" t="str">
            <v>EPINAL</v>
          </cell>
          <cell r="F1995" t="str">
            <v>0FEC 0FEC S10_SFR_Type2</v>
          </cell>
          <cell r="G1995">
            <v>43887</v>
          </cell>
          <cell r="H1995">
            <v>2</v>
          </cell>
          <cell r="I1995">
            <v>355</v>
          </cell>
          <cell r="J1995">
            <v>3.266</v>
          </cell>
          <cell r="K1995">
            <v>1</v>
          </cell>
          <cell r="L1995">
            <v>0</v>
          </cell>
          <cell r="M1995" t="str">
            <v>CE13 NANCY</v>
          </cell>
          <cell r="N1995" t="str">
            <v>A enlever à CE13 NANCY vers 095 - EPINAL</v>
          </cell>
          <cell r="O1995" t="str">
            <v>KS0000010127</v>
          </cell>
        </row>
        <row r="1996">
          <cell r="A1996" t="str">
            <v>CORBAS</v>
          </cell>
          <cell r="B1996" t="str">
            <v>NORD EST</v>
          </cell>
          <cell r="C1996" t="str">
            <v>095</v>
          </cell>
          <cell r="D1996" t="str">
            <v>095</v>
          </cell>
          <cell r="E1996" t="str">
            <v>EPINAL</v>
          </cell>
          <cell r="F1996" t="str">
            <v>0FGD 0FGD S10_SFR_Type2</v>
          </cell>
          <cell r="G1996">
            <v>43887</v>
          </cell>
          <cell r="H1996">
            <v>1</v>
          </cell>
          <cell r="I1996">
            <v>294</v>
          </cell>
          <cell r="J1996">
            <v>2.7342</v>
          </cell>
          <cell r="K1996">
            <v>1</v>
          </cell>
          <cell r="L1996">
            <v>0</v>
          </cell>
          <cell r="M1996" t="str">
            <v>CE13 NANCY</v>
          </cell>
          <cell r="N1996" t="str">
            <v>A enlever à CE13 NANCY vers 095 - EPINAL</v>
          </cell>
          <cell r="O1996" t="str">
            <v>KS0000010127</v>
          </cell>
        </row>
        <row r="1997">
          <cell r="A1997" t="str">
            <v>CORBAS</v>
          </cell>
          <cell r="B1997" t="str">
            <v>NORD EST</v>
          </cell>
          <cell r="C1997" t="str">
            <v>095</v>
          </cell>
          <cell r="D1997" t="str">
            <v>095</v>
          </cell>
          <cell r="E1997" t="str">
            <v>EPINAL</v>
          </cell>
          <cell r="F1997" t="str">
            <v>0FK8 0FK8 S10_SFR_Type2</v>
          </cell>
          <cell r="G1997">
            <v>43887</v>
          </cell>
          <cell r="H1997">
            <v>1</v>
          </cell>
          <cell r="I1997">
            <v>158</v>
          </cell>
          <cell r="J1997">
            <v>1.5326</v>
          </cell>
          <cell r="K1997">
            <v>1</v>
          </cell>
          <cell r="L1997">
            <v>0</v>
          </cell>
          <cell r="M1997" t="str">
            <v>CE13 NANCY</v>
          </cell>
          <cell r="N1997" t="str">
            <v>A enlever à CE13 NANCY vers 095 - EPINAL</v>
          </cell>
          <cell r="O1997" t="str">
            <v>KS0000010127</v>
          </cell>
        </row>
        <row r="1998">
          <cell r="A1998" t="str">
            <v>ARTENAY</v>
          </cell>
          <cell r="B1998" t="str">
            <v>NORD EST</v>
          </cell>
          <cell r="C1998" t="str">
            <v>238</v>
          </cell>
          <cell r="D1998" t="str">
            <v>238</v>
          </cell>
          <cell r="E1998" t="str">
            <v>REIMS</v>
          </cell>
          <cell r="F1998" t="str">
            <v>0F53 0F53 ALINEA</v>
          </cell>
          <cell r="G1998">
            <v>43883</v>
          </cell>
          <cell r="H1998">
            <v>4</v>
          </cell>
          <cell r="I1998">
            <v>24</v>
          </cell>
          <cell r="J1998">
            <v>7.32</v>
          </cell>
          <cell r="K1998">
            <v>0</v>
          </cell>
          <cell r="L1998">
            <v>2</v>
          </cell>
          <cell r="M1998" t="str">
            <v>CE20 REIMS</v>
          </cell>
          <cell r="N1998" t="str">
            <v>A enlever à CE20 REIMS vers 238 - REIMS</v>
          </cell>
          <cell r="O1998" t="str">
            <v>AH0000034396</v>
          </cell>
          <cell r="P1998" t="str">
            <v>AH0000034397</v>
          </cell>
        </row>
        <row r="1999">
          <cell r="A1999" t="str">
            <v>ARTENAY</v>
          </cell>
          <cell r="B1999" t="str">
            <v>NORD EST</v>
          </cell>
          <cell r="C1999" t="str">
            <v>238</v>
          </cell>
          <cell r="D1999" t="str">
            <v>238</v>
          </cell>
          <cell r="E1999" t="str">
            <v>REIMS</v>
          </cell>
          <cell r="F1999" t="str">
            <v>0F53 0F53 ALINEA</v>
          </cell>
          <cell r="G1999">
            <v>43883</v>
          </cell>
          <cell r="H1999">
            <v>212</v>
          </cell>
          <cell r="I1999">
            <v>1634</v>
          </cell>
          <cell r="J1999">
            <v>498.37</v>
          </cell>
          <cell r="K1999">
            <v>0</v>
          </cell>
          <cell r="L1999">
            <v>2</v>
          </cell>
          <cell r="M1999" t="str">
            <v>CE20 REIMS</v>
          </cell>
          <cell r="N1999" t="str">
            <v>A enlever à CE20 REIMS vers 238 - REIMS</v>
          </cell>
          <cell r="O1999" t="str">
            <v>AH0000034396</v>
          </cell>
          <cell r="P1999" t="str">
            <v>AH0000034397</v>
          </cell>
        </row>
        <row r="2000">
          <cell r="A2000" t="str">
            <v>ARTENAY</v>
          </cell>
          <cell r="B2000" t="str">
            <v>NORD EST</v>
          </cell>
          <cell r="C2000" t="str">
            <v>238</v>
          </cell>
          <cell r="D2000" t="str">
            <v>238</v>
          </cell>
          <cell r="E2000" t="str">
            <v>REIMS</v>
          </cell>
          <cell r="F2000" t="str">
            <v>0F53 0F53 ALINEA</v>
          </cell>
          <cell r="G2000">
            <v>43883</v>
          </cell>
          <cell r="H2000">
            <v>224</v>
          </cell>
          <cell r="I2000">
            <v>1632</v>
          </cell>
          <cell r="J2000">
            <v>497.76</v>
          </cell>
          <cell r="K2000">
            <v>0</v>
          </cell>
          <cell r="L2000">
            <v>2</v>
          </cell>
          <cell r="M2000" t="str">
            <v>CE20 REIMS</v>
          </cell>
          <cell r="N2000" t="str">
            <v>A enlever à CE20 REIMS vers 238 - REIMS</v>
          </cell>
          <cell r="O2000" t="str">
            <v>AH0000034396</v>
          </cell>
          <cell r="P2000" t="str">
            <v>AH0000034397</v>
          </cell>
        </row>
        <row r="2001">
          <cell r="A2001" t="str">
            <v>ARTENAY</v>
          </cell>
          <cell r="B2001" t="str">
            <v>NORD EST</v>
          </cell>
          <cell r="C2001" t="str">
            <v>238</v>
          </cell>
          <cell r="D2001" t="str">
            <v>238</v>
          </cell>
          <cell r="E2001" t="str">
            <v>REIMS</v>
          </cell>
          <cell r="F2001" t="str">
            <v>0F53 0F53 ALINEA</v>
          </cell>
          <cell r="G2001">
            <v>43883</v>
          </cell>
          <cell r="H2001">
            <v>212</v>
          </cell>
          <cell r="I2001">
            <v>1633</v>
          </cell>
          <cell r="J2001">
            <v>498.065</v>
          </cell>
          <cell r="K2001">
            <v>0</v>
          </cell>
          <cell r="L2001">
            <v>2</v>
          </cell>
          <cell r="M2001" t="str">
            <v>CE20 REIMS</v>
          </cell>
          <cell r="N2001" t="str">
            <v>A enlever à CE20 REIMS vers 238 - REIMS</v>
          </cell>
          <cell r="O2001" t="str">
            <v>AH0000034396</v>
          </cell>
          <cell r="P2001" t="str">
            <v>AH0000034397</v>
          </cell>
        </row>
        <row r="2002">
          <cell r="A2002" t="str">
            <v>ARTENAY</v>
          </cell>
          <cell r="B2002" t="str">
            <v>NORD EST</v>
          </cell>
          <cell r="C2002" t="str">
            <v>238</v>
          </cell>
          <cell r="D2002" t="str">
            <v>238</v>
          </cell>
          <cell r="E2002" t="str">
            <v>REIMS</v>
          </cell>
          <cell r="F2002" t="str">
            <v>0F53 0F53 ALINEA</v>
          </cell>
          <cell r="G2002">
            <v>43883</v>
          </cell>
          <cell r="H2002">
            <v>129</v>
          </cell>
          <cell r="I2002">
            <v>939</v>
          </cell>
          <cell r="J2002">
            <v>286.39499999999998</v>
          </cell>
          <cell r="K2002">
            <v>0</v>
          </cell>
          <cell r="L2002">
            <v>2</v>
          </cell>
          <cell r="M2002" t="str">
            <v>CE20 REIMS</v>
          </cell>
          <cell r="N2002" t="str">
            <v>A enlever à CE20 REIMS vers 238 - REIMS</v>
          </cell>
          <cell r="O2002" t="str">
            <v>AH0000034396</v>
          </cell>
          <cell r="P2002" t="str">
            <v>AH0000034397</v>
          </cell>
        </row>
        <row r="2003">
          <cell r="A2003" t="str">
            <v>ARTENAY</v>
          </cell>
          <cell r="B2003" t="str">
            <v>NORD EST</v>
          </cell>
          <cell r="C2003" t="str">
            <v>238</v>
          </cell>
          <cell r="D2003" t="str">
            <v>238</v>
          </cell>
          <cell r="E2003" t="str">
            <v>REIMS</v>
          </cell>
          <cell r="F2003" t="str">
            <v>0EBF 0EBF 192500 HOME SHOPPING M6 BOUTIQUE FEVRIER 2020</v>
          </cell>
          <cell r="G2003">
            <v>43889</v>
          </cell>
          <cell r="H2003">
            <v>15</v>
          </cell>
          <cell r="I2003">
            <v>438</v>
          </cell>
          <cell r="J2003">
            <v>35.04</v>
          </cell>
          <cell r="K2003">
            <v>0</v>
          </cell>
          <cell r="L2003">
            <v>1</v>
          </cell>
          <cell r="M2003" t="str">
            <v>CE20 REIMS</v>
          </cell>
          <cell r="N2003" t="str">
            <v>A enlever à CE20 REIMS vers 238 - REIMS</v>
          </cell>
          <cell r="O2003" t="str">
            <v>AH0000034809</v>
          </cell>
        </row>
        <row r="2004">
          <cell r="A2004" t="str">
            <v>ARTENAY</v>
          </cell>
          <cell r="B2004" t="str">
            <v>NORD EST</v>
          </cell>
          <cell r="C2004" t="str">
            <v>238</v>
          </cell>
          <cell r="D2004" t="str">
            <v>238</v>
          </cell>
          <cell r="E2004" t="str">
            <v>REIMS</v>
          </cell>
          <cell r="F2004" t="str">
            <v>0F79 0F79 DESBOUIS GRESIL 70132081</v>
          </cell>
          <cell r="G2004">
            <v>43889</v>
          </cell>
          <cell r="H2004">
            <v>7</v>
          </cell>
          <cell r="I2004">
            <v>182</v>
          </cell>
          <cell r="J2004">
            <v>13.832000000000001</v>
          </cell>
          <cell r="K2004">
            <v>0</v>
          </cell>
          <cell r="L2004">
            <v>1</v>
          </cell>
          <cell r="M2004" t="str">
            <v>CE20 REIMS</v>
          </cell>
          <cell r="N2004" t="str">
            <v>A enlever à CE20 REIMS vers 238 - REIMS</v>
          </cell>
          <cell r="O2004" t="str">
            <v>AH0000034809</v>
          </cell>
        </row>
        <row r="2005">
          <cell r="A2005" t="str">
            <v>ARTENAY</v>
          </cell>
          <cell r="B2005" t="str">
            <v>NORD EST</v>
          </cell>
          <cell r="C2005" t="str">
            <v>238</v>
          </cell>
          <cell r="D2005" t="str">
            <v>238</v>
          </cell>
          <cell r="E2005" t="str">
            <v>REIMS</v>
          </cell>
          <cell r="F2005" t="str">
            <v>0F7B 0F7B DESBOUIS GRESIL_LOT1_70132091</v>
          </cell>
          <cell r="G2005">
            <v>43889</v>
          </cell>
          <cell r="H2005">
            <v>2</v>
          </cell>
          <cell r="I2005">
            <v>74</v>
          </cell>
          <cell r="J2005">
            <v>5.6239999999999997</v>
          </cell>
          <cell r="K2005">
            <v>0</v>
          </cell>
          <cell r="L2005">
            <v>1</v>
          </cell>
          <cell r="M2005" t="str">
            <v>CE20 REIMS</v>
          </cell>
          <cell r="N2005" t="str">
            <v>A enlever à CE20 REIMS vers 238 - REIMS</v>
          </cell>
          <cell r="O2005" t="str">
            <v>AH0000034809</v>
          </cell>
        </row>
        <row r="2006">
          <cell r="A2006" t="str">
            <v>ARTENAY</v>
          </cell>
          <cell r="B2006" t="str">
            <v>NORD EST</v>
          </cell>
          <cell r="C2006" t="str">
            <v>238</v>
          </cell>
          <cell r="D2006" t="str">
            <v>238</v>
          </cell>
          <cell r="E2006" t="str">
            <v>REIMS</v>
          </cell>
          <cell r="F2006" t="str">
            <v>0F7C 0F7C DESBOUIS GRESIL_LOT2_70132091</v>
          </cell>
          <cell r="G2006">
            <v>43889</v>
          </cell>
          <cell r="H2006">
            <v>2</v>
          </cell>
          <cell r="I2006">
            <v>74</v>
          </cell>
          <cell r="J2006">
            <v>4.9580000000000002</v>
          </cell>
          <cell r="K2006">
            <v>0</v>
          </cell>
          <cell r="L2006">
            <v>1</v>
          </cell>
          <cell r="M2006" t="str">
            <v>CE20 REIMS</v>
          </cell>
          <cell r="N2006" t="str">
            <v>A enlever à CE20 REIMS vers 238 - REIMS</v>
          </cell>
          <cell r="O2006" t="str">
            <v>AH0000034809</v>
          </cell>
        </row>
        <row r="2007">
          <cell r="A2007" t="str">
            <v>ARTENAY</v>
          </cell>
          <cell r="B2007" t="str">
            <v>NORD EST</v>
          </cell>
          <cell r="C2007" t="str">
            <v>238</v>
          </cell>
          <cell r="D2007" t="str">
            <v>238</v>
          </cell>
          <cell r="E2007" t="str">
            <v>REIMS</v>
          </cell>
          <cell r="F2007" t="str">
            <v>0F7D 0F7D DESBOUIS GRESIL 70132107</v>
          </cell>
          <cell r="G2007">
            <v>43889</v>
          </cell>
          <cell r="H2007">
            <v>5</v>
          </cell>
          <cell r="I2007">
            <v>119</v>
          </cell>
          <cell r="J2007">
            <v>9.0440000000000005</v>
          </cell>
          <cell r="K2007">
            <v>0</v>
          </cell>
          <cell r="L2007">
            <v>1</v>
          </cell>
          <cell r="M2007" t="str">
            <v>CE20 REIMS</v>
          </cell>
          <cell r="N2007" t="str">
            <v>A enlever à CE20 REIMS vers 238 - REIMS</v>
          </cell>
          <cell r="O2007" t="str">
            <v>AH0000034809</v>
          </cell>
        </row>
        <row r="2008">
          <cell r="A2008" t="str">
            <v>ARTENAY</v>
          </cell>
          <cell r="B2008" t="str">
            <v>NORD EST</v>
          </cell>
          <cell r="C2008" t="str">
            <v>238</v>
          </cell>
          <cell r="D2008" t="str">
            <v>238</v>
          </cell>
          <cell r="E2008" t="str">
            <v>REIMS</v>
          </cell>
          <cell r="F2008" t="str">
            <v>0FER 0FER 56146 ATELIER REUNIS</v>
          </cell>
          <cell r="G2008">
            <v>43888</v>
          </cell>
          <cell r="H2008">
            <v>21</v>
          </cell>
          <cell r="I2008">
            <v>574</v>
          </cell>
          <cell r="J2008">
            <v>36.161999999999999</v>
          </cell>
          <cell r="K2008">
            <v>0</v>
          </cell>
          <cell r="L2008">
            <v>1</v>
          </cell>
          <cell r="M2008" t="str">
            <v>CE20 REIMS</v>
          </cell>
          <cell r="N2008" t="str">
            <v>A enlever à CE20 REIMS vers 238 - REIMS</v>
          </cell>
          <cell r="O2008" t="str">
            <v>AH0000035106</v>
          </cell>
        </row>
        <row r="2009">
          <cell r="A2009" t="str">
            <v>ARTENAY</v>
          </cell>
          <cell r="B2009" t="str">
            <v>NORD EST</v>
          </cell>
          <cell r="C2009" t="str">
            <v>238</v>
          </cell>
          <cell r="D2009" t="str">
            <v>238</v>
          </cell>
          <cell r="E2009" t="str">
            <v>REIMS</v>
          </cell>
          <cell r="F2009" t="str">
            <v>0FHP 0FHP ENGIE-S_D6_D_Q</v>
          </cell>
          <cell r="G2009">
            <v>43888</v>
          </cell>
          <cell r="H2009">
            <v>1</v>
          </cell>
          <cell r="I2009">
            <v>37</v>
          </cell>
          <cell r="J2009">
            <v>0.54759999999999998</v>
          </cell>
          <cell r="K2009">
            <v>0</v>
          </cell>
          <cell r="L2009">
            <v>1</v>
          </cell>
          <cell r="M2009" t="str">
            <v>CE20 REIMS</v>
          </cell>
          <cell r="N2009" t="str">
            <v>A enlever à CE20 REIMS vers 238 - REIMS</v>
          </cell>
          <cell r="O2009" t="str">
            <v>AH0000035106</v>
          </cell>
        </row>
        <row r="2010">
          <cell r="A2010" t="str">
            <v>CORBAS</v>
          </cell>
          <cell r="B2010" t="str">
            <v>NORD EST</v>
          </cell>
          <cell r="C2010" t="str">
            <v>238</v>
          </cell>
          <cell r="D2010" t="str">
            <v>238</v>
          </cell>
          <cell r="E2010" t="str">
            <v>REIMS</v>
          </cell>
          <cell r="F2010" t="str">
            <v>0FEC 0FEC S10_SFR_Type2</v>
          </cell>
          <cell r="G2010">
            <v>43887</v>
          </cell>
          <cell r="H2010">
            <v>2</v>
          </cell>
          <cell r="I2010">
            <v>335</v>
          </cell>
          <cell r="J2010">
            <v>3.0819999999999999</v>
          </cell>
          <cell r="K2010">
            <v>1</v>
          </cell>
          <cell r="L2010">
            <v>0</v>
          </cell>
          <cell r="M2010" t="str">
            <v>CE20 REIMS</v>
          </cell>
          <cell r="N2010" t="str">
            <v>A enlever à CE20 REIMS vers 238 - REIMS</v>
          </cell>
          <cell r="O2010" t="str">
            <v>KS0000010156</v>
          </cell>
        </row>
        <row r="2011">
          <cell r="A2011" t="str">
            <v>CORBAS</v>
          </cell>
          <cell r="B2011" t="str">
            <v>NORD EST</v>
          </cell>
          <cell r="C2011" t="str">
            <v>238</v>
          </cell>
          <cell r="D2011" t="str">
            <v>238</v>
          </cell>
          <cell r="E2011" t="str">
            <v>REIMS</v>
          </cell>
          <cell r="F2011" t="str">
            <v>0FGD 0FGD S10_SFR_Type2</v>
          </cell>
          <cell r="G2011">
            <v>43887</v>
          </cell>
          <cell r="H2011">
            <v>1</v>
          </cell>
          <cell r="I2011">
            <v>308</v>
          </cell>
          <cell r="J2011">
            <v>2.8643999999999998</v>
          </cell>
          <cell r="K2011">
            <v>1</v>
          </cell>
          <cell r="L2011">
            <v>0</v>
          </cell>
          <cell r="M2011" t="str">
            <v>CE20 REIMS</v>
          </cell>
          <cell r="N2011" t="str">
            <v>A enlever à CE20 REIMS vers 238 - REIMS</v>
          </cell>
          <cell r="O2011" t="str">
            <v>KS0000010156</v>
          </cell>
        </row>
        <row r="2012">
          <cell r="A2012" t="str">
            <v>CORBAS</v>
          </cell>
          <cell r="B2012" t="str">
            <v>NORD EST</v>
          </cell>
          <cell r="C2012" t="str">
            <v>238</v>
          </cell>
          <cell r="D2012" t="str">
            <v>238</v>
          </cell>
          <cell r="E2012" t="str">
            <v>REIMS</v>
          </cell>
          <cell r="F2012" t="str">
            <v>0FK8 0FK8 S10_SFR_Type2</v>
          </cell>
          <cell r="G2012">
            <v>43887</v>
          </cell>
          <cell r="H2012">
            <v>1</v>
          </cell>
          <cell r="I2012">
            <v>258</v>
          </cell>
          <cell r="J2012">
            <v>2.5026000000000002</v>
          </cell>
          <cell r="K2012">
            <v>1</v>
          </cell>
          <cell r="L2012">
            <v>0</v>
          </cell>
          <cell r="M2012" t="str">
            <v>CE20 REIMS</v>
          </cell>
          <cell r="N2012" t="str">
            <v>A enlever à CE20 REIMS vers 238 - REIMS</v>
          </cell>
          <cell r="O2012" t="str">
            <v>KS0000010156</v>
          </cell>
        </row>
        <row r="2013">
          <cell r="A2013" t="str">
            <v>ARTENAY</v>
          </cell>
          <cell r="B2013" t="str">
            <v>NORD EST</v>
          </cell>
          <cell r="C2013" t="str">
            <v>238</v>
          </cell>
          <cell r="D2013" t="str">
            <v>249</v>
          </cell>
          <cell r="E2013" t="str">
            <v>EPERNAY</v>
          </cell>
          <cell r="F2013" t="str">
            <v>0F53 0F53 ALINEA</v>
          </cell>
          <cell r="G2013">
            <v>43883</v>
          </cell>
          <cell r="H2013">
            <v>202</v>
          </cell>
          <cell r="I2013">
            <v>1393</v>
          </cell>
          <cell r="J2013">
            <v>424.86500000000001</v>
          </cell>
          <cell r="K2013">
            <v>1</v>
          </cell>
          <cell r="L2013">
            <v>1</v>
          </cell>
          <cell r="M2013" t="str">
            <v>CE20 REIMS</v>
          </cell>
          <cell r="N2013" t="str">
            <v>A enlever à CE20 REIMS vers 238 - REIMS</v>
          </cell>
          <cell r="O2013" t="str">
            <v>AH0000034403</v>
          </cell>
          <cell r="P2013" t="str">
            <v>AH0000034404</v>
          </cell>
        </row>
        <row r="2014">
          <cell r="A2014" t="str">
            <v>ARTENAY</v>
          </cell>
          <cell r="B2014" t="str">
            <v>NORD EST</v>
          </cell>
          <cell r="C2014" t="str">
            <v>238</v>
          </cell>
          <cell r="D2014" t="str">
            <v>249</v>
          </cell>
          <cell r="E2014" t="str">
            <v>EPERNAY</v>
          </cell>
          <cell r="F2014" t="str">
            <v>0EBF 0EBF 192500 HOME SHOPPING M6 BOUTIQUE FEVRIER 2020</v>
          </cell>
          <cell r="G2014">
            <v>43889</v>
          </cell>
          <cell r="H2014">
            <v>6</v>
          </cell>
          <cell r="I2014">
            <v>160</v>
          </cell>
          <cell r="J2014">
            <v>12.8</v>
          </cell>
          <cell r="K2014">
            <v>1</v>
          </cell>
          <cell r="L2014">
            <v>0</v>
          </cell>
          <cell r="M2014" t="str">
            <v>CE20 REIMS</v>
          </cell>
          <cell r="N2014" t="str">
            <v>A enlever à CE20 REIMS vers 238 - REIMS</v>
          </cell>
          <cell r="O2014" t="str">
            <v>AH0000034811</v>
          </cell>
        </row>
        <row r="2015">
          <cell r="A2015" t="str">
            <v>ARTENAY</v>
          </cell>
          <cell r="B2015" t="str">
            <v>NORD EST</v>
          </cell>
          <cell r="C2015" t="str">
            <v>238</v>
          </cell>
          <cell r="D2015" t="str">
            <v>249</v>
          </cell>
          <cell r="E2015" t="str">
            <v>EPERNAY</v>
          </cell>
          <cell r="F2015" t="str">
            <v>0F79 0F79 DESBOUIS GRESIL 70132081</v>
          </cell>
          <cell r="G2015">
            <v>43889</v>
          </cell>
          <cell r="H2015">
            <v>2</v>
          </cell>
          <cell r="I2015">
            <v>51</v>
          </cell>
          <cell r="J2015">
            <v>3.8759999999999999</v>
          </cell>
          <cell r="K2015">
            <v>1</v>
          </cell>
          <cell r="L2015">
            <v>0</v>
          </cell>
          <cell r="M2015" t="str">
            <v>CE20 REIMS</v>
          </cell>
          <cell r="N2015" t="str">
            <v>A enlever à CE20 REIMS vers 238 - REIMS</v>
          </cell>
          <cell r="O2015" t="str">
            <v>AH0000034811</v>
          </cell>
        </row>
        <row r="2016">
          <cell r="A2016" t="str">
            <v>ARTENAY</v>
          </cell>
          <cell r="B2016" t="str">
            <v>NORD EST</v>
          </cell>
          <cell r="C2016" t="str">
            <v>238</v>
          </cell>
          <cell r="D2016" t="str">
            <v>249</v>
          </cell>
          <cell r="E2016" t="str">
            <v>EPERNAY</v>
          </cell>
          <cell r="F2016" t="str">
            <v>0F7C 0F7C DESBOUIS GRESIL_LOT2_70132091</v>
          </cell>
          <cell r="G2016">
            <v>43889</v>
          </cell>
          <cell r="H2016">
            <v>2</v>
          </cell>
          <cell r="I2016">
            <v>36</v>
          </cell>
          <cell r="J2016">
            <v>2.4119999999999999</v>
          </cell>
          <cell r="K2016">
            <v>1</v>
          </cell>
          <cell r="L2016">
            <v>0</v>
          </cell>
          <cell r="M2016" t="str">
            <v>CE20 REIMS</v>
          </cell>
          <cell r="N2016" t="str">
            <v>A enlever à CE20 REIMS vers 238 - REIMS</v>
          </cell>
          <cell r="O2016" t="str">
            <v>AH0000034811</v>
          </cell>
        </row>
        <row r="2017">
          <cell r="A2017" t="str">
            <v>ARTENAY</v>
          </cell>
          <cell r="B2017" t="str">
            <v>NORD EST</v>
          </cell>
          <cell r="C2017" t="str">
            <v>238</v>
          </cell>
          <cell r="D2017" t="str">
            <v>249</v>
          </cell>
          <cell r="E2017" t="str">
            <v>EPERNAY</v>
          </cell>
          <cell r="F2017" t="str">
            <v>0F7D 0F7D DESBOUIS GRESIL 70132107</v>
          </cell>
          <cell r="G2017">
            <v>43889</v>
          </cell>
          <cell r="H2017">
            <v>2</v>
          </cell>
          <cell r="I2017">
            <v>49</v>
          </cell>
          <cell r="J2017">
            <v>3.7240000000000002</v>
          </cell>
          <cell r="K2017">
            <v>1</v>
          </cell>
          <cell r="L2017">
            <v>0</v>
          </cell>
          <cell r="M2017" t="str">
            <v>CE20 REIMS</v>
          </cell>
          <cell r="N2017" t="str">
            <v>A enlever à CE20 REIMS vers 238 - REIMS</v>
          </cell>
          <cell r="O2017" t="str">
            <v>AH0000034811</v>
          </cell>
        </row>
        <row r="2018">
          <cell r="A2018" t="str">
            <v>ARTENAY</v>
          </cell>
          <cell r="B2018" t="str">
            <v>NORD EST</v>
          </cell>
          <cell r="C2018" t="str">
            <v>238</v>
          </cell>
          <cell r="D2018" t="str">
            <v>249</v>
          </cell>
          <cell r="E2018" t="str">
            <v>EPERNAY</v>
          </cell>
          <cell r="F2018" t="str">
            <v>0FER 0FER 56146 ATELIER REUNIS</v>
          </cell>
          <cell r="G2018">
            <v>43888</v>
          </cell>
          <cell r="H2018">
            <v>2</v>
          </cell>
          <cell r="I2018">
            <v>57</v>
          </cell>
          <cell r="J2018">
            <v>3.5910000000000002</v>
          </cell>
          <cell r="K2018">
            <v>0</v>
          </cell>
          <cell r="L2018">
            <v>1</v>
          </cell>
          <cell r="M2018" t="str">
            <v>CE20 REIMS</v>
          </cell>
          <cell r="N2018" t="str">
            <v>A enlever à CE20 REIMS vers 238 - REIMS</v>
          </cell>
          <cell r="O2018" t="str">
            <v>AH0000035106</v>
          </cell>
        </row>
        <row r="2019">
          <cell r="A2019" t="str">
            <v>ARTENAY</v>
          </cell>
          <cell r="B2019" t="str">
            <v>NORD EST</v>
          </cell>
          <cell r="C2019" t="str">
            <v>238</v>
          </cell>
          <cell r="D2019" t="str">
            <v>249</v>
          </cell>
          <cell r="E2019" t="str">
            <v>EPERNAY</v>
          </cell>
          <cell r="F2019" t="str">
            <v>0FHP 0FHP ENGIE-S_D6_D_Q</v>
          </cell>
          <cell r="G2019">
            <v>43888</v>
          </cell>
          <cell r="H2019">
            <v>1</v>
          </cell>
          <cell r="I2019">
            <v>9</v>
          </cell>
          <cell r="J2019">
            <v>0.13320000000000001</v>
          </cell>
          <cell r="K2019">
            <v>0</v>
          </cell>
          <cell r="L2019">
            <v>1</v>
          </cell>
          <cell r="M2019" t="str">
            <v>CE20 REIMS</v>
          </cell>
          <cell r="N2019" t="str">
            <v>A enlever à CE20 REIMS vers 238 - REIMS</v>
          </cell>
          <cell r="O2019" t="str">
            <v>AH0000035106</v>
          </cell>
        </row>
        <row r="2020">
          <cell r="A2020" t="str">
            <v>CORBAS</v>
          </cell>
          <cell r="B2020" t="str">
            <v>NORD EST</v>
          </cell>
          <cell r="C2020" t="str">
            <v>238</v>
          </cell>
          <cell r="D2020" t="str">
            <v>249</v>
          </cell>
          <cell r="E2020" t="str">
            <v>EPERNAY</v>
          </cell>
          <cell r="F2020" t="str">
            <v>0FEC 0FEC S10_SFR_Type2</v>
          </cell>
          <cell r="G2020">
            <v>43887</v>
          </cell>
          <cell r="H2020">
            <v>1</v>
          </cell>
          <cell r="I2020">
            <v>64</v>
          </cell>
          <cell r="J2020">
            <v>0.58879999999999999</v>
          </cell>
          <cell r="K2020">
            <v>1</v>
          </cell>
          <cell r="L2020">
            <v>0</v>
          </cell>
          <cell r="M2020" t="str">
            <v>CE20 REIMS</v>
          </cell>
          <cell r="N2020" t="str">
            <v>A enlever à CE20 REIMS vers 238 - REIMS</v>
          </cell>
          <cell r="O2020" t="str">
            <v>KS0000010156</v>
          </cell>
        </row>
        <row r="2021">
          <cell r="A2021" t="str">
            <v>CORBAS</v>
          </cell>
          <cell r="B2021" t="str">
            <v>NORD EST</v>
          </cell>
          <cell r="C2021" t="str">
            <v>238</v>
          </cell>
          <cell r="D2021" t="str">
            <v>249</v>
          </cell>
          <cell r="E2021" t="str">
            <v>EPERNAY</v>
          </cell>
          <cell r="F2021" t="str">
            <v>0FGD 0FGD S10_SFR_Type2</v>
          </cell>
          <cell r="G2021">
            <v>43887</v>
          </cell>
          <cell r="H2021">
            <v>1</v>
          </cell>
          <cell r="I2021">
            <v>67</v>
          </cell>
          <cell r="J2021">
            <v>0.62309999999999999</v>
          </cell>
          <cell r="K2021">
            <v>1</v>
          </cell>
          <cell r="L2021">
            <v>0</v>
          </cell>
          <cell r="M2021" t="str">
            <v>CE20 REIMS</v>
          </cell>
          <cell r="N2021" t="str">
            <v>A enlever à CE20 REIMS vers 238 - REIMS</v>
          </cell>
          <cell r="O2021" t="str">
            <v>KS0000010156</v>
          </cell>
        </row>
        <row r="2022">
          <cell r="A2022" t="str">
            <v>CORBAS</v>
          </cell>
          <cell r="B2022" t="str">
            <v>NORD EST</v>
          </cell>
          <cell r="C2022" t="str">
            <v>238</v>
          </cell>
          <cell r="D2022" t="str">
            <v>249</v>
          </cell>
          <cell r="E2022" t="str">
            <v>EPERNAY</v>
          </cell>
          <cell r="F2022" t="str">
            <v>0FK8 0FK8 S10_SFR_Type2</v>
          </cell>
          <cell r="G2022">
            <v>43887</v>
          </cell>
          <cell r="H2022">
            <v>1</v>
          </cell>
          <cell r="I2022">
            <v>58</v>
          </cell>
          <cell r="J2022">
            <v>0.56259999999999999</v>
          </cell>
          <cell r="K2022">
            <v>1</v>
          </cell>
          <cell r="L2022">
            <v>0</v>
          </cell>
          <cell r="M2022" t="str">
            <v>CE20 REIMS</v>
          </cell>
          <cell r="N2022" t="str">
            <v>A enlever à CE20 REIMS vers 238 - REIMS</v>
          </cell>
          <cell r="O2022" t="str">
            <v>KS0000010156</v>
          </cell>
        </row>
        <row r="2023">
          <cell r="A2023" t="str">
            <v>ARTENAY</v>
          </cell>
          <cell r="B2023" t="str">
            <v>NORD EST</v>
          </cell>
          <cell r="C2023" t="str">
            <v>238</v>
          </cell>
          <cell r="D2023" t="str">
            <v>250</v>
          </cell>
          <cell r="E2023" t="str">
            <v>CHALONS EN CHAMPAGNE</v>
          </cell>
          <cell r="F2023" t="str">
            <v>0F53 0F53 ALINEA</v>
          </cell>
          <cell r="G2023">
            <v>43883</v>
          </cell>
          <cell r="H2023">
            <v>218</v>
          </cell>
          <cell r="I2023">
            <v>1323</v>
          </cell>
          <cell r="J2023">
            <v>403.51499999999999</v>
          </cell>
          <cell r="K2023">
            <v>1</v>
          </cell>
          <cell r="L2023">
            <v>1</v>
          </cell>
          <cell r="M2023" t="str">
            <v>CE20 REIMS</v>
          </cell>
          <cell r="N2023" t="str">
            <v>A enlever à CE20 REIMS vers 238 - REIMS</v>
          </cell>
          <cell r="O2023" t="str">
            <v>AH0000034405</v>
          </cell>
          <cell r="P2023" t="str">
            <v>AH0000034406</v>
          </cell>
        </row>
        <row r="2024">
          <cell r="A2024" t="str">
            <v>ARTENAY</v>
          </cell>
          <cell r="B2024" t="str">
            <v>NORD EST</v>
          </cell>
          <cell r="C2024" t="str">
            <v>238</v>
          </cell>
          <cell r="D2024" t="str">
            <v>250</v>
          </cell>
          <cell r="E2024" t="str">
            <v>CHALONS EN CHAMPAGNE</v>
          </cell>
          <cell r="F2024" t="str">
            <v>0EBF 0EBF 192500 HOME SHOPPING M6 BOUTIQUE FEVRIER 2020</v>
          </cell>
          <cell r="G2024">
            <v>43889</v>
          </cell>
          <cell r="H2024">
            <v>7</v>
          </cell>
          <cell r="I2024">
            <v>199</v>
          </cell>
          <cell r="J2024">
            <v>15.92</v>
          </cell>
          <cell r="K2024">
            <v>0</v>
          </cell>
          <cell r="L2024">
            <v>1</v>
          </cell>
          <cell r="M2024" t="str">
            <v>CE20 REIMS</v>
          </cell>
          <cell r="N2024" t="str">
            <v>A enlever à CE20 REIMS vers 238 - REIMS</v>
          </cell>
          <cell r="O2024" t="str">
            <v>AH0000034812</v>
          </cell>
        </row>
        <row r="2025">
          <cell r="A2025" t="str">
            <v>ARTENAY</v>
          </cell>
          <cell r="B2025" t="str">
            <v>NORD EST</v>
          </cell>
          <cell r="C2025" t="str">
            <v>238</v>
          </cell>
          <cell r="D2025" t="str">
            <v>250</v>
          </cell>
          <cell r="E2025" t="str">
            <v>CHALONS EN CHAMPAGNE</v>
          </cell>
          <cell r="F2025" t="str">
            <v>0F79 0F79 DESBOUIS GRESIL 70132081</v>
          </cell>
          <cell r="G2025">
            <v>43889</v>
          </cell>
          <cell r="H2025">
            <v>7</v>
          </cell>
          <cell r="I2025">
            <v>140</v>
          </cell>
          <cell r="J2025">
            <v>10.64</v>
          </cell>
          <cell r="K2025">
            <v>0</v>
          </cell>
          <cell r="L2025">
            <v>1</v>
          </cell>
          <cell r="M2025" t="str">
            <v>CE20 REIMS</v>
          </cell>
          <cell r="N2025" t="str">
            <v>A enlever à CE20 REIMS vers 238 - REIMS</v>
          </cell>
          <cell r="O2025" t="str">
            <v>AH0000034812</v>
          </cell>
        </row>
        <row r="2026">
          <cell r="A2026" t="str">
            <v>ARTENAY</v>
          </cell>
          <cell r="B2026" t="str">
            <v>NORD EST</v>
          </cell>
          <cell r="C2026" t="str">
            <v>238</v>
          </cell>
          <cell r="D2026" t="str">
            <v>250</v>
          </cell>
          <cell r="E2026" t="str">
            <v>CHALONS EN CHAMPAGNE</v>
          </cell>
          <cell r="F2026" t="str">
            <v>0F7B 0F7B DESBOUIS GRESIL_LOT1_70132091</v>
          </cell>
          <cell r="G2026">
            <v>43889</v>
          </cell>
          <cell r="H2026">
            <v>1</v>
          </cell>
          <cell r="I2026">
            <v>38</v>
          </cell>
          <cell r="J2026">
            <v>2.8879999999999999</v>
          </cell>
          <cell r="K2026">
            <v>0</v>
          </cell>
          <cell r="L2026">
            <v>1</v>
          </cell>
          <cell r="M2026" t="str">
            <v>CE20 REIMS</v>
          </cell>
          <cell r="N2026" t="str">
            <v>A enlever à CE20 REIMS vers 238 - REIMS</v>
          </cell>
          <cell r="O2026" t="str">
            <v>AH0000034812</v>
          </cell>
        </row>
        <row r="2027">
          <cell r="A2027" t="str">
            <v>ARTENAY</v>
          </cell>
          <cell r="B2027" t="str">
            <v>NORD EST</v>
          </cell>
          <cell r="C2027" t="str">
            <v>238</v>
          </cell>
          <cell r="D2027" t="str">
            <v>250</v>
          </cell>
          <cell r="E2027" t="str">
            <v>CHALONS EN CHAMPAGNE</v>
          </cell>
          <cell r="F2027" t="str">
            <v>0F7C 0F7C DESBOUIS GRESIL_LOT2_70132091</v>
          </cell>
          <cell r="G2027">
            <v>43889</v>
          </cell>
          <cell r="H2027">
            <v>3</v>
          </cell>
          <cell r="I2027">
            <v>90</v>
          </cell>
          <cell r="J2027">
            <v>6.03</v>
          </cell>
          <cell r="K2027">
            <v>0</v>
          </cell>
          <cell r="L2027">
            <v>1</v>
          </cell>
          <cell r="M2027" t="str">
            <v>CE20 REIMS</v>
          </cell>
          <cell r="N2027" t="str">
            <v>A enlever à CE20 REIMS vers 238 - REIMS</v>
          </cell>
          <cell r="O2027" t="str">
            <v>AH0000034812</v>
          </cell>
        </row>
        <row r="2028">
          <cell r="A2028" t="str">
            <v>ARTENAY</v>
          </cell>
          <cell r="B2028" t="str">
            <v>NORD EST</v>
          </cell>
          <cell r="C2028" t="str">
            <v>238</v>
          </cell>
          <cell r="D2028" t="str">
            <v>250</v>
          </cell>
          <cell r="E2028" t="str">
            <v>CHALONS EN CHAMPAGNE</v>
          </cell>
          <cell r="F2028" t="str">
            <v>0F7D 0F7D DESBOUIS GRESIL 70132107</v>
          </cell>
          <cell r="G2028">
            <v>43889</v>
          </cell>
          <cell r="H2028">
            <v>4</v>
          </cell>
          <cell r="I2028">
            <v>111</v>
          </cell>
          <cell r="J2028">
            <v>8.4359999999999999</v>
          </cell>
          <cell r="K2028">
            <v>0</v>
          </cell>
          <cell r="L2028">
            <v>1</v>
          </cell>
          <cell r="M2028" t="str">
            <v>CE20 REIMS</v>
          </cell>
          <cell r="N2028" t="str">
            <v>A enlever à CE20 REIMS vers 238 - REIMS</v>
          </cell>
          <cell r="O2028" t="str">
            <v>AH0000034812</v>
          </cell>
        </row>
        <row r="2029">
          <cell r="A2029" t="str">
            <v>ARTENAY</v>
          </cell>
          <cell r="B2029" t="str">
            <v>NORD EST</v>
          </cell>
          <cell r="C2029" t="str">
            <v>238</v>
          </cell>
          <cell r="D2029" t="str">
            <v>250</v>
          </cell>
          <cell r="E2029" t="str">
            <v>CHALONS EN CHAMPAGNE</v>
          </cell>
          <cell r="F2029" t="str">
            <v>0FER 0FER 56146 ATELIER REUNIS</v>
          </cell>
          <cell r="G2029">
            <v>43888</v>
          </cell>
          <cell r="H2029">
            <v>2</v>
          </cell>
          <cell r="I2029">
            <v>48</v>
          </cell>
          <cell r="J2029">
            <v>3.024</v>
          </cell>
          <cell r="K2029">
            <v>0</v>
          </cell>
          <cell r="L2029">
            <v>1</v>
          </cell>
          <cell r="M2029" t="str">
            <v>CE20 REIMS</v>
          </cell>
          <cell r="N2029" t="str">
            <v>A enlever à CE20 REIMS vers 238 - REIMS</v>
          </cell>
          <cell r="O2029" t="str">
            <v>AH0000035106</v>
          </cell>
        </row>
        <row r="2030">
          <cell r="A2030" t="str">
            <v>ARTENAY</v>
          </cell>
          <cell r="B2030" t="str">
            <v>NORD EST</v>
          </cell>
          <cell r="C2030" t="str">
            <v>238</v>
          </cell>
          <cell r="D2030" t="str">
            <v>250</v>
          </cell>
          <cell r="E2030" t="str">
            <v>CHALONS EN CHAMPAGNE</v>
          </cell>
          <cell r="F2030" t="str">
            <v>0FHP 0FHP ENGIE-S_D6_D_Q</v>
          </cell>
          <cell r="G2030">
            <v>43888</v>
          </cell>
          <cell r="H2030">
            <v>1</v>
          </cell>
          <cell r="I2030">
            <v>20</v>
          </cell>
          <cell r="J2030">
            <v>0.29599999999999999</v>
          </cell>
          <cell r="K2030">
            <v>0</v>
          </cell>
          <cell r="L2030">
            <v>1</v>
          </cell>
          <cell r="M2030" t="str">
            <v>CE20 REIMS</v>
          </cell>
          <cell r="N2030" t="str">
            <v>A enlever à CE20 REIMS vers 238 - REIMS</v>
          </cell>
          <cell r="O2030" t="str">
            <v>AH0000035106</v>
          </cell>
        </row>
        <row r="2031">
          <cell r="A2031" t="str">
            <v>CORBAS</v>
          </cell>
          <cell r="B2031" t="str">
            <v>NORD EST</v>
          </cell>
          <cell r="C2031" t="str">
            <v>238</v>
          </cell>
          <cell r="D2031" t="str">
            <v>250</v>
          </cell>
          <cell r="E2031" t="str">
            <v>CHALONS EN CHAMPAGNE</v>
          </cell>
          <cell r="F2031" t="str">
            <v>0FEC 0FEC S10_SFR_Type2</v>
          </cell>
          <cell r="G2031">
            <v>43887</v>
          </cell>
          <cell r="H2031">
            <v>1</v>
          </cell>
          <cell r="I2031">
            <v>114</v>
          </cell>
          <cell r="J2031">
            <v>1.0488</v>
          </cell>
          <cell r="K2031">
            <v>1</v>
          </cell>
          <cell r="L2031">
            <v>0</v>
          </cell>
          <cell r="M2031" t="str">
            <v>CE20 REIMS</v>
          </cell>
          <cell r="N2031" t="str">
            <v>A enlever à CE20 REIMS vers 238 - REIMS</v>
          </cell>
          <cell r="O2031" t="str">
            <v>KS0000010156</v>
          </cell>
        </row>
        <row r="2032">
          <cell r="A2032" t="str">
            <v>CORBAS</v>
          </cell>
          <cell r="B2032" t="str">
            <v>NORD EST</v>
          </cell>
          <cell r="C2032" t="str">
            <v>238</v>
          </cell>
          <cell r="D2032" t="str">
            <v>250</v>
          </cell>
          <cell r="E2032" t="str">
            <v>CHALONS EN CHAMPAGNE</v>
          </cell>
          <cell r="F2032" t="str">
            <v>0FGD 0FGD S10_SFR_Type2</v>
          </cell>
          <cell r="G2032">
            <v>43887</v>
          </cell>
          <cell r="H2032">
            <v>1</v>
          </cell>
          <cell r="I2032">
            <v>100</v>
          </cell>
          <cell r="J2032">
            <v>0.93</v>
          </cell>
          <cell r="K2032">
            <v>1</v>
          </cell>
          <cell r="L2032">
            <v>0</v>
          </cell>
          <cell r="M2032" t="str">
            <v>CE20 REIMS</v>
          </cell>
          <cell r="N2032" t="str">
            <v>A enlever à CE20 REIMS vers 238 - REIMS</v>
          </cell>
          <cell r="O2032" t="str">
            <v>KS0000010156</v>
          </cell>
        </row>
        <row r="2033">
          <cell r="A2033" t="str">
            <v>CORBAS</v>
          </cell>
          <cell r="B2033" t="str">
            <v>NORD EST</v>
          </cell>
          <cell r="C2033" t="str">
            <v>238</v>
          </cell>
          <cell r="D2033" t="str">
            <v>250</v>
          </cell>
          <cell r="E2033" t="str">
            <v>CHALONS EN CHAMPAGNE</v>
          </cell>
          <cell r="F2033" t="str">
            <v>0FK8 0FK8 S10_SFR_Type2</v>
          </cell>
          <cell r="G2033">
            <v>43887</v>
          </cell>
          <cell r="H2033">
            <v>1</v>
          </cell>
          <cell r="I2033">
            <v>57</v>
          </cell>
          <cell r="J2033">
            <v>0.55289999999999995</v>
          </cell>
          <cell r="K2033">
            <v>1</v>
          </cell>
          <cell r="L2033">
            <v>0</v>
          </cell>
          <cell r="M2033" t="str">
            <v>CE20 REIMS</v>
          </cell>
          <cell r="N2033" t="str">
            <v>A enlever à CE20 REIMS vers 238 - REIMS</v>
          </cell>
          <cell r="O2033" t="str">
            <v>KS0000010156</v>
          </cell>
        </row>
        <row r="2034">
          <cell r="A2034" t="str">
            <v>ARTENAY</v>
          </cell>
          <cell r="B2034" t="str">
            <v>NORD EST</v>
          </cell>
          <cell r="C2034" t="str">
            <v>242</v>
          </cell>
          <cell r="D2034" t="str">
            <v>242</v>
          </cell>
          <cell r="E2034" t="str">
            <v>CHARLEVILLE MEZIERES</v>
          </cell>
          <cell r="F2034" t="str">
            <v>0F53 0F53 ALINEA</v>
          </cell>
          <cell r="G2034">
            <v>43883</v>
          </cell>
          <cell r="H2034">
            <v>291</v>
          </cell>
          <cell r="I2034">
            <v>1327</v>
          </cell>
          <cell r="J2034">
            <v>404.73500000000001</v>
          </cell>
          <cell r="K2034">
            <v>0</v>
          </cell>
          <cell r="L2034">
            <v>2</v>
          </cell>
          <cell r="M2034" t="str">
            <v>CE20 REIMS</v>
          </cell>
          <cell r="N2034" t="str">
            <v>A enlever à CE20 REIMS vers 238 - REIMS</v>
          </cell>
          <cell r="O2034" t="str">
            <v>AH0000034401</v>
          </cell>
          <cell r="P2034" t="str">
            <v>AH0000034402</v>
          </cell>
        </row>
        <row r="2035">
          <cell r="A2035" t="str">
            <v>ARTENAY</v>
          </cell>
          <cell r="B2035" t="str">
            <v>NORD EST</v>
          </cell>
          <cell r="C2035" t="str">
            <v>242</v>
          </cell>
          <cell r="D2035" t="str">
            <v>242</v>
          </cell>
          <cell r="E2035" t="str">
            <v>CHARLEVILLE MEZIERES</v>
          </cell>
          <cell r="F2035" t="str">
            <v>0F53 0F53 ALINEA</v>
          </cell>
          <cell r="G2035">
            <v>43883</v>
          </cell>
          <cell r="H2035">
            <v>55</v>
          </cell>
          <cell r="I2035">
            <v>313</v>
          </cell>
          <cell r="J2035">
            <v>95.465000000000003</v>
          </cell>
          <cell r="K2035">
            <v>0</v>
          </cell>
          <cell r="L2035">
            <v>2</v>
          </cell>
          <cell r="M2035" t="str">
            <v>CE20 REIMS</v>
          </cell>
          <cell r="N2035" t="str">
            <v>A enlever à CE20 REIMS vers 238 - REIMS</v>
          </cell>
          <cell r="O2035" t="str">
            <v>AH0000034401</v>
          </cell>
          <cell r="P2035" t="str">
            <v>AH0000034402</v>
          </cell>
        </row>
        <row r="2036">
          <cell r="A2036" t="str">
            <v>ARTENAY</v>
          </cell>
          <cell r="B2036" t="str">
            <v>NORD EST</v>
          </cell>
          <cell r="C2036" t="str">
            <v>242</v>
          </cell>
          <cell r="D2036" t="str">
            <v>242</v>
          </cell>
          <cell r="E2036" t="str">
            <v>CHARLEVILLE MEZIERES</v>
          </cell>
          <cell r="F2036" t="str">
            <v>0EBF 0EBF 192500 HOME SHOPPING M6 BOUTIQUE FEVRIER 2020</v>
          </cell>
          <cell r="G2036">
            <v>43889</v>
          </cell>
          <cell r="H2036">
            <v>13</v>
          </cell>
          <cell r="I2036">
            <v>431</v>
          </cell>
          <cell r="J2036">
            <v>34.479999999999997</v>
          </cell>
          <cell r="K2036">
            <v>0</v>
          </cell>
          <cell r="L2036">
            <v>1</v>
          </cell>
          <cell r="M2036" t="str">
            <v>CE20 REIMS</v>
          </cell>
          <cell r="N2036" t="str">
            <v>A enlever à CE20 REIMS vers 238 - REIMS</v>
          </cell>
          <cell r="O2036" t="str">
            <v>AH0000034810</v>
          </cell>
        </row>
        <row r="2037">
          <cell r="A2037" t="str">
            <v>ARTENAY</v>
          </cell>
          <cell r="B2037" t="str">
            <v>NORD EST</v>
          </cell>
          <cell r="C2037" t="str">
            <v>242</v>
          </cell>
          <cell r="D2037" t="str">
            <v>242</v>
          </cell>
          <cell r="E2037" t="str">
            <v>CHARLEVILLE MEZIERES</v>
          </cell>
          <cell r="F2037" t="str">
            <v>0F79 0F79 DESBOUIS GRESIL 70132081</v>
          </cell>
          <cell r="G2037">
            <v>43889</v>
          </cell>
          <cell r="H2037">
            <v>21</v>
          </cell>
          <cell r="I2037">
            <v>494</v>
          </cell>
          <cell r="J2037">
            <v>37.543999999999997</v>
          </cell>
          <cell r="K2037">
            <v>0</v>
          </cell>
          <cell r="L2037">
            <v>1</v>
          </cell>
          <cell r="M2037" t="str">
            <v>CE20 REIMS</v>
          </cell>
          <cell r="N2037" t="str">
            <v>A enlever à CE20 REIMS vers 238 - REIMS</v>
          </cell>
          <cell r="O2037" t="str">
            <v>AH0000034810</v>
          </cell>
        </row>
        <row r="2038">
          <cell r="A2038" t="str">
            <v>ARTENAY</v>
          </cell>
          <cell r="B2038" t="str">
            <v>NORD EST</v>
          </cell>
          <cell r="C2038" t="str">
            <v>242</v>
          </cell>
          <cell r="D2038" t="str">
            <v>242</v>
          </cell>
          <cell r="E2038" t="str">
            <v>CHARLEVILLE MEZIERES</v>
          </cell>
          <cell r="F2038" t="str">
            <v>0F7B 0F7B DESBOUIS GRESIL_LOT1_70132091</v>
          </cell>
          <cell r="G2038">
            <v>43889</v>
          </cell>
          <cell r="H2038">
            <v>3</v>
          </cell>
          <cell r="I2038">
            <v>89</v>
          </cell>
          <cell r="J2038">
            <v>6.7640000000000002</v>
          </cell>
          <cell r="K2038">
            <v>0</v>
          </cell>
          <cell r="L2038">
            <v>1</v>
          </cell>
          <cell r="M2038" t="str">
            <v>CE20 REIMS</v>
          </cell>
          <cell r="N2038" t="str">
            <v>A enlever à CE20 REIMS vers 238 - REIMS</v>
          </cell>
          <cell r="O2038" t="str">
            <v>AH0000034810</v>
          </cell>
        </row>
        <row r="2039">
          <cell r="A2039" t="str">
            <v>ARTENAY</v>
          </cell>
          <cell r="B2039" t="str">
            <v>NORD EST</v>
          </cell>
          <cell r="C2039" t="str">
            <v>242</v>
          </cell>
          <cell r="D2039" t="str">
            <v>242</v>
          </cell>
          <cell r="E2039" t="str">
            <v>CHARLEVILLE MEZIERES</v>
          </cell>
          <cell r="F2039" t="str">
            <v>0F7C 0F7C DESBOUIS GRESIL_LOT2_70132091</v>
          </cell>
          <cell r="G2039">
            <v>43889</v>
          </cell>
          <cell r="H2039">
            <v>13</v>
          </cell>
          <cell r="I2039">
            <v>379</v>
          </cell>
          <cell r="J2039">
            <v>25.393000000000001</v>
          </cell>
          <cell r="K2039">
            <v>0</v>
          </cell>
          <cell r="L2039">
            <v>1</v>
          </cell>
          <cell r="M2039" t="str">
            <v>CE20 REIMS</v>
          </cell>
          <cell r="N2039" t="str">
            <v>A enlever à CE20 REIMS vers 238 - REIMS</v>
          </cell>
          <cell r="O2039" t="str">
            <v>AH0000034810</v>
          </cell>
        </row>
        <row r="2040">
          <cell r="A2040" t="str">
            <v>ARTENAY</v>
          </cell>
          <cell r="B2040" t="str">
            <v>NORD EST</v>
          </cell>
          <cell r="C2040" t="str">
            <v>242</v>
          </cell>
          <cell r="D2040" t="str">
            <v>242</v>
          </cell>
          <cell r="E2040" t="str">
            <v>CHARLEVILLE MEZIERES</v>
          </cell>
          <cell r="F2040" t="str">
            <v>0F7D 0F7D DESBOUIS GRESIL 70132107</v>
          </cell>
          <cell r="G2040">
            <v>43889</v>
          </cell>
          <cell r="H2040">
            <v>19</v>
          </cell>
          <cell r="I2040">
            <v>502</v>
          </cell>
          <cell r="J2040">
            <v>38.152000000000001</v>
          </cell>
          <cell r="K2040">
            <v>0</v>
          </cell>
          <cell r="L2040">
            <v>1</v>
          </cell>
          <cell r="M2040" t="str">
            <v>CE20 REIMS</v>
          </cell>
          <cell r="N2040" t="str">
            <v>A enlever à CE20 REIMS vers 238 - REIMS</v>
          </cell>
          <cell r="O2040" t="str">
            <v>AH0000034810</v>
          </cell>
        </row>
        <row r="2041">
          <cell r="A2041" t="str">
            <v>ARTENAY</v>
          </cell>
          <cell r="B2041" t="str">
            <v>NORD EST</v>
          </cell>
          <cell r="C2041" t="str">
            <v>242</v>
          </cell>
          <cell r="D2041" t="str">
            <v>242</v>
          </cell>
          <cell r="E2041" t="str">
            <v>CHARLEVILLE MEZIERES</v>
          </cell>
          <cell r="F2041" t="str">
            <v>0FER 0FER 56146 ATELIER REUNIS</v>
          </cell>
          <cell r="G2041">
            <v>43888</v>
          </cell>
          <cell r="H2041">
            <v>2</v>
          </cell>
          <cell r="I2041">
            <v>57</v>
          </cell>
          <cell r="J2041">
            <v>3.5910000000000002</v>
          </cell>
          <cell r="K2041">
            <v>1</v>
          </cell>
          <cell r="L2041">
            <v>0</v>
          </cell>
          <cell r="M2041" t="str">
            <v>CE20 REIMS</v>
          </cell>
          <cell r="N2041" t="str">
            <v>A enlever à CE20 REIMS vers 238 - REIMS</v>
          </cell>
          <cell r="O2041" t="str">
            <v>AH0000035107</v>
          </cell>
        </row>
        <row r="2042">
          <cell r="A2042" t="str">
            <v>ARTENAY</v>
          </cell>
          <cell r="B2042" t="str">
            <v>NORD EST</v>
          </cell>
          <cell r="C2042" t="str">
            <v>242</v>
          </cell>
          <cell r="D2042" t="str">
            <v>242</v>
          </cell>
          <cell r="E2042" t="str">
            <v>CHARLEVILLE MEZIERES</v>
          </cell>
          <cell r="F2042" t="str">
            <v>0FHP 0FHP ENGIE-S_D6_D_Q</v>
          </cell>
          <cell r="G2042">
            <v>43888</v>
          </cell>
          <cell r="H2042">
            <v>1</v>
          </cell>
          <cell r="I2042">
            <v>29</v>
          </cell>
          <cell r="J2042">
            <v>0.42920000000000003</v>
          </cell>
          <cell r="K2042">
            <v>1</v>
          </cell>
          <cell r="L2042">
            <v>0</v>
          </cell>
          <cell r="M2042" t="str">
            <v>CE20 REIMS</v>
          </cell>
          <cell r="N2042" t="str">
            <v>A enlever à CE20 REIMS vers 238 - REIMS</v>
          </cell>
          <cell r="O2042" t="str">
            <v>AH0000035107</v>
          </cell>
        </row>
        <row r="2043">
          <cell r="A2043" t="str">
            <v>CORBAS</v>
          </cell>
          <cell r="B2043" t="str">
            <v>NORD EST</v>
          </cell>
          <cell r="C2043" t="str">
            <v>242</v>
          </cell>
          <cell r="D2043" t="str">
            <v>242</v>
          </cell>
          <cell r="E2043" t="str">
            <v>CHARLEVILLE MEZIERES</v>
          </cell>
          <cell r="F2043" t="str">
            <v>0FEC 0FEC S10_SFR_Type2</v>
          </cell>
          <cell r="G2043">
            <v>43887</v>
          </cell>
          <cell r="H2043">
            <v>2</v>
          </cell>
          <cell r="I2043">
            <v>377</v>
          </cell>
          <cell r="J2043">
            <v>3.4683999999999999</v>
          </cell>
          <cell r="K2043">
            <v>1</v>
          </cell>
          <cell r="L2043">
            <v>0</v>
          </cell>
          <cell r="M2043" t="str">
            <v>CE20 REIMS</v>
          </cell>
          <cell r="N2043" t="str">
            <v>A enlever à CE20 REIMS vers 238 - REIMS</v>
          </cell>
          <cell r="O2043" t="str">
            <v>KS0000010157</v>
          </cell>
        </row>
        <row r="2044">
          <cell r="A2044" t="str">
            <v>CORBAS</v>
          </cell>
          <cell r="B2044" t="str">
            <v>NORD EST</v>
          </cell>
          <cell r="C2044" t="str">
            <v>242</v>
          </cell>
          <cell r="D2044" t="str">
            <v>242</v>
          </cell>
          <cell r="E2044" t="str">
            <v>CHARLEVILLE MEZIERES</v>
          </cell>
          <cell r="F2044" t="str">
            <v>0FGD 0FGD S10_SFR_Type2</v>
          </cell>
          <cell r="G2044">
            <v>43887</v>
          </cell>
          <cell r="H2044">
            <v>1</v>
          </cell>
          <cell r="I2044">
            <v>271</v>
          </cell>
          <cell r="J2044">
            <v>2.5203000000000002</v>
          </cell>
          <cell r="K2044">
            <v>1</v>
          </cell>
          <cell r="L2044">
            <v>0</v>
          </cell>
          <cell r="M2044" t="str">
            <v>CE20 REIMS</v>
          </cell>
          <cell r="N2044" t="str">
            <v>A enlever à CE20 REIMS vers 238 - REIMS</v>
          </cell>
          <cell r="O2044" t="str">
            <v>KS0000010157</v>
          </cell>
        </row>
        <row r="2045">
          <cell r="A2045" t="str">
            <v>CORBAS</v>
          </cell>
          <cell r="B2045" t="str">
            <v>NORD EST</v>
          </cell>
          <cell r="C2045" t="str">
            <v>242</v>
          </cell>
          <cell r="D2045" t="str">
            <v>242</v>
          </cell>
          <cell r="E2045" t="str">
            <v>CHARLEVILLE MEZIERES</v>
          </cell>
          <cell r="F2045" t="str">
            <v>0FK8 0FK8 S10_SFR_Type2</v>
          </cell>
          <cell r="G2045">
            <v>43887</v>
          </cell>
          <cell r="H2045">
            <v>1</v>
          </cell>
          <cell r="I2045">
            <v>160</v>
          </cell>
          <cell r="J2045">
            <v>1.552</v>
          </cell>
          <cell r="K2045">
            <v>1</v>
          </cell>
          <cell r="L2045">
            <v>0</v>
          </cell>
          <cell r="M2045" t="str">
            <v>CE20 REIMS</v>
          </cell>
          <cell r="N2045" t="str">
            <v>A enlever à CE20 REIMS vers 238 - REIMS</v>
          </cell>
          <cell r="O2045" t="str">
            <v>KS0000010157</v>
          </cell>
        </row>
        <row r="2046">
          <cell r="A2046" t="str">
            <v>ARTENAY</v>
          </cell>
          <cell r="B2046" t="str">
            <v>NORD EST</v>
          </cell>
          <cell r="C2046" t="str">
            <v>293</v>
          </cell>
          <cell r="D2046" t="str">
            <v>293</v>
          </cell>
          <cell r="E2046" t="str">
            <v>ST DIZIER</v>
          </cell>
          <cell r="F2046" t="str">
            <v>0F53 0F53 ALINEA</v>
          </cell>
          <cell r="G2046">
            <v>43883</v>
          </cell>
          <cell r="H2046">
            <v>218</v>
          </cell>
          <cell r="I2046">
            <v>957</v>
          </cell>
          <cell r="J2046">
            <v>291.88499999999999</v>
          </cell>
          <cell r="K2046">
            <v>0</v>
          </cell>
          <cell r="L2046">
            <v>1</v>
          </cell>
          <cell r="M2046" t="str">
            <v>CE13 NANCY</v>
          </cell>
          <cell r="N2046" t="str">
            <v>A enlever à CE13 NANCY vers 094 - NANCY</v>
          </cell>
          <cell r="O2046" t="str">
            <v>AH0000034408</v>
          </cell>
        </row>
        <row r="2047">
          <cell r="A2047" t="str">
            <v>ARTENAY</v>
          </cell>
          <cell r="B2047" t="str">
            <v>NORD EST</v>
          </cell>
          <cell r="C2047" t="str">
            <v>293</v>
          </cell>
          <cell r="D2047" t="str">
            <v>293</v>
          </cell>
          <cell r="E2047" t="str">
            <v>ST DIZIER</v>
          </cell>
          <cell r="F2047" t="str">
            <v>0EBF 0EBF 192500 HOME SHOPPING M6 BOUTIQUE FEVRIER 2020</v>
          </cell>
          <cell r="G2047">
            <v>43889</v>
          </cell>
          <cell r="H2047">
            <v>8</v>
          </cell>
          <cell r="I2047">
            <v>277</v>
          </cell>
          <cell r="J2047">
            <v>22.16</v>
          </cell>
          <cell r="K2047">
            <v>0</v>
          </cell>
          <cell r="L2047">
            <v>1</v>
          </cell>
          <cell r="M2047" t="str">
            <v>CE13 NANCY</v>
          </cell>
          <cell r="N2047" t="str">
            <v>A enlever à CE13 NANCY vers 094 - NANCY</v>
          </cell>
          <cell r="O2047" t="str">
            <v>AH0000034815</v>
          </cell>
        </row>
        <row r="2048">
          <cell r="A2048" t="str">
            <v>ARTENAY</v>
          </cell>
          <cell r="B2048" t="str">
            <v>NORD EST</v>
          </cell>
          <cell r="C2048" t="str">
            <v>293</v>
          </cell>
          <cell r="D2048" t="str">
            <v>293</v>
          </cell>
          <cell r="E2048" t="str">
            <v>ST DIZIER</v>
          </cell>
          <cell r="F2048" t="str">
            <v>0F79 0F79 DESBOUIS GRESIL 70132081</v>
          </cell>
          <cell r="G2048">
            <v>43889</v>
          </cell>
          <cell r="H2048">
            <v>8</v>
          </cell>
          <cell r="I2048">
            <v>175</v>
          </cell>
          <cell r="J2048">
            <v>13.3</v>
          </cell>
          <cell r="K2048">
            <v>0</v>
          </cell>
          <cell r="L2048">
            <v>1</v>
          </cell>
          <cell r="M2048" t="str">
            <v>CE13 NANCY</v>
          </cell>
          <cell r="N2048" t="str">
            <v>A enlever à CE13 NANCY vers 094 - NANCY</v>
          </cell>
          <cell r="O2048" t="str">
            <v>AH0000034815</v>
          </cell>
        </row>
        <row r="2049">
          <cell r="A2049" t="str">
            <v>ARTENAY</v>
          </cell>
          <cell r="B2049" t="str">
            <v>NORD EST</v>
          </cell>
          <cell r="C2049" t="str">
            <v>293</v>
          </cell>
          <cell r="D2049" t="str">
            <v>293</v>
          </cell>
          <cell r="E2049" t="str">
            <v>ST DIZIER</v>
          </cell>
          <cell r="F2049" t="str">
            <v>0F7B 0F7B DESBOUIS GRESIL_LOT1_70132091</v>
          </cell>
          <cell r="G2049">
            <v>43889</v>
          </cell>
          <cell r="H2049">
            <v>1</v>
          </cell>
          <cell r="I2049">
            <v>28</v>
          </cell>
          <cell r="J2049">
            <v>2.1280000000000001</v>
          </cell>
          <cell r="K2049">
            <v>0</v>
          </cell>
          <cell r="L2049">
            <v>1</v>
          </cell>
          <cell r="M2049" t="str">
            <v>CE13 NANCY</v>
          </cell>
          <cell r="N2049" t="str">
            <v>A enlever à CE13 NANCY vers 094 - NANCY</v>
          </cell>
          <cell r="O2049" t="str">
            <v>AH0000034815</v>
          </cell>
        </row>
        <row r="2050">
          <cell r="A2050" t="str">
            <v>ARTENAY</v>
          </cell>
          <cell r="B2050" t="str">
            <v>NORD EST</v>
          </cell>
          <cell r="C2050" t="str">
            <v>293</v>
          </cell>
          <cell r="D2050" t="str">
            <v>293</v>
          </cell>
          <cell r="E2050" t="str">
            <v>ST DIZIER</v>
          </cell>
          <cell r="F2050" t="str">
            <v>0F7C 0F7C DESBOUIS GRESIL_LOT2_70132091</v>
          </cell>
          <cell r="G2050">
            <v>43889</v>
          </cell>
          <cell r="H2050">
            <v>5</v>
          </cell>
          <cell r="I2050">
            <v>144</v>
          </cell>
          <cell r="J2050">
            <v>9.6479999999999997</v>
          </cell>
          <cell r="K2050">
            <v>0</v>
          </cell>
          <cell r="L2050">
            <v>1</v>
          </cell>
          <cell r="M2050" t="str">
            <v>CE13 NANCY</v>
          </cell>
          <cell r="N2050" t="str">
            <v>A enlever à CE13 NANCY vers 094 - NANCY</v>
          </cell>
          <cell r="O2050" t="str">
            <v>AH0000034815</v>
          </cell>
        </row>
        <row r="2051">
          <cell r="A2051" t="str">
            <v>ARTENAY</v>
          </cell>
          <cell r="B2051" t="str">
            <v>NORD EST</v>
          </cell>
          <cell r="C2051" t="str">
            <v>293</v>
          </cell>
          <cell r="D2051" t="str">
            <v>293</v>
          </cell>
          <cell r="E2051" t="str">
            <v>ST DIZIER</v>
          </cell>
          <cell r="F2051" t="str">
            <v>0F7D 0F7D DESBOUIS GRESIL 70132107</v>
          </cell>
          <cell r="G2051">
            <v>43889</v>
          </cell>
          <cell r="H2051">
            <v>6</v>
          </cell>
          <cell r="I2051">
            <v>175</v>
          </cell>
          <cell r="J2051">
            <v>13.3</v>
          </cell>
          <cell r="K2051">
            <v>0</v>
          </cell>
          <cell r="L2051">
            <v>1</v>
          </cell>
          <cell r="M2051" t="str">
            <v>CE13 NANCY</v>
          </cell>
          <cell r="N2051" t="str">
            <v>A enlever à CE13 NANCY vers 094 - NANCY</v>
          </cell>
          <cell r="O2051" t="str">
            <v>AH0000034815</v>
          </cell>
        </row>
        <row r="2052">
          <cell r="A2052" t="str">
            <v>ARTENAY</v>
          </cell>
          <cell r="B2052" t="str">
            <v>NORD EST</v>
          </cell>
          <cell r="C2052" t="str">
            <v>293</v>
          </cell>
          <cell r="D2052" t="str">
            <v>293</v>
          </cell>
          <cell r="E2052" t="str">
            <v>ST DIZIER</v>
          </cell>
          <cell r="F2052" t="str">
            <v>0FER 0FER 56146 ATELIER REUNIS</v>
          </cell>
          <cell r="G2052">
            <v>43888</v>
          </cell>
          <cell r="H2052">
            <v>2</v>
          </cell>
          <cell r="I2052">
            <v>69</v>
          </cell>
          <cell r="J2052">
            <v>4.3470000000000004</v>
          </cell>
          <cell r="K2052">
            <v>1</v>
          </cell>
          <cell r="L2052">
            <v>0</v>
          </cell>
          <cell r="M2052" t="str">
            <v>CE13 NANCY</v>
          </cell>
          <cell r="N2052" t="str">
            <v>A enlever à CE13 NANCY vers 094 - NANCY</v>
          </cell>
          <cell r="O2052" t="str">
            <v>AH0000035108</v>
          </cell>
        </row>
        <row r="2053">
          <cell r="A2053" t="str">
            <v>ARTENAY</v>
          </cell>
          <cell r="B2053" t="str">
            <v>NORD EST</v>
          </cell>
          <cell r="C2053" t="str">
            <v>293</v>
          </cell>
          <cell r="D2053" t="str">
            <v>293</v>
          </cell>
          <cell r="E2053" t="str">
            <v>ST DIZIER</v>
          </cell>
          <cell r="F2053" t="str">
            <v>0FHP 0FHP ENGIE-S_D6_D_Q</v>
          </cell>
          <cell r="G2053">
            <v>43888</v>
          </cell>
          <cell r="H2053">
            <v>1</v>
          </cell>
          <cell r="I2053">
            <v>17</v>
          </cell>
          <cell r="J2053">
            <v>0.25159999999999999</v>
          </cell>
          <cell r="K2053">
            <v>1</v>
          </cell>
          <cell r="L2053">
            <v>0</v>
          </cell>
          <cell r="M2053" t="str">
            <v>CE13 NANCY</v>
          </cell>
          <cell r="N2053" t="str">
            <v>A enlever à CE13 NANCY vers 094 - NANCY</v>
          </cell>
          <cell r="O2053" t="str">
            <v>AH0000035108</v>
          </cell>
        </row>
        <row r="2054">
          <cell r="A2054" t="str">
            <v>CORBAS</v>
          </cell>
          <cell r="B2054" t="str">
            <v>NORD EST</v>
          </cell>
          <cell r="C2054" t="str">
            <v>293</v>
          </cell>
          <cell r="D2054" t="str">
            <v>293</v>
          </cell>
          <cell r="E2054" t="str">
            <v>ST DIZIER</v>
          </cell>
          <cell r="F2054" t="str">
            <v>0FEC 0FEC S10_SFR_Type2</v>
          </cell>
          <cell r="G2054">
            <v>43887</v>
          </cell>
          <cell r="H2054">
            <v>1</v>
          </cell>
          <cell r="I2054">
            <v>154</v>
          </cell>
          <cell r="J2054">
            <v>1.4168000000000001</v>
          </cell>
          <cell r="K2054">
            <v>1</v>
          </cell>
          <cell r="L2054">
            <v>0</v>
          </cell>
          <cell r="M2054" t="str">
            <v>CE13 NANCY</v>
          </cell>
          <cell r="N2054" t="str">
            <v>A enlever à CE13 NANCY vers 094 - NANCY</v>
          </cell>
          <cell r="O2054" t="str">
            <v>KS0000010160</v>
          </cell>
        </row>
        <row r="2055">
          <cell r="A2055" t="str">
            <v>CORBAS</v>
          </cell>
          <cell r="B2055" t="str">
            <v>NORD EST</v>
          </cell>
          <cell r="C2055" t="str">
            <v>293</v>
          </cell>
          <cell r="D2055" t="str">
            <v>293</v>
          </cell>
          <cell r="E2055" t="str">
            <v>ST DIZIER</v>
          </cell>
          <cell r="F2055" t="str">
            <v>0FGD 0FGD S10_SFR_Type2</v>
          </cell>
          <cell r="G2055">
            <v>43887</v>
          </cell>
          <cell r="H2055">
            <v>1</v>
          </cell>
          <cell r="I2055">
            <v>128</v>
          </cell>
          <cell r="J2055">
            <v>1.1903999999999999</v>
          </cell>
          <cell r="K2055">
            <v>1</v>
          </cell>
          <cell r="L2055">
            <v>0</v>
          </cell>
          <cell r="M2055" t="str">
            <v>CE13 NANCY</v>
          </cell>
          <cell r="N2055" t="str">
            <v>A enlever à CE13 NANCY vers 094 - NANCY</v>
          </cell>
          <cell r="O2055" t="str">
            <v>KS0000010160</v>
          </cell>
        </row>
        <row r="2056">
          <cell r="A2056" t="str">
            <v>CORBAS</v>
          </cell>
          <cell r="B2056" t="str">
            <v>NORD EST</v>
          </cell>
          <cell r="C2056" t="str">
            <v>293</v>
          </cell>
          <cell r="D2056" t="str">
            <v>293</v>
          </cell>
          <cell r="E2056" t="str">
            <v>ST DIZIER</v>
          </cell>
          <cell r="F2056" t="str">
            <v>0FK8 0FK8 S10_SFR_Type2</v>
          </cell>
          <cell r="G2056">
            <v>43887</v>
          </cell>
          <cell r="H2056">
            <v>1</v>
          </cell>
          <cell r="I2056">
            <v>63</v>
          </cell>
          <cell r="J2056">
            <v>0.61109999999999998</v>
          </cell>
          <cell r="K2056">
            <v>1</v>
          </cell>
          <cell r="L2056">
            <v>0</v>
          </cell>
          <cell r="M2056" t="str">
            <v>CE13 NANCY</v>
          </cell>
          <cell r="N2056" t="str">
            <v>A enlever à CE13 NANCY vers 094 - NANCY</v>
          </cell>
          <cell r="O2056" t="str">
            <v>KS0000010160</v>
          </cell>
        </row>
        <row r="2057">
          <cell r="A2057" t="str">
            <v>ARTENAY</v>
          </cell>
          <cell r="B2057" t="str">
            <v>NORD EST</v>
          </cell>
          <cell r="C2057" t="str">
            <v>293</v>
          </cell>
          <cell r="D2057" t="str">
            <v>337</v>
          </cell>
          <cell r="E2057" t="str">
            <v>CHAUMONT</v>
          </cell>
          <cell r="F2057" t="str">
            <v>0F53 0F53 ALINEA</v>
          </cell>
          <cell r="G2057">
            <v>43883</v>
          </cell>
          <cell r="H2057">
            <v>94</v>
          </cell>
          <cell r="I2057">
            <v>392</v>
          </cell>
          <cell r="J2057">
            <v>119.56</v>
          </cell>
          <cell r="K2057">
            <v>0</v>
          </cell>
          <cell r="L2057">
            <v>1</v>
          </cell>
          <cell r="M2057" t="str">
            <v>CE13 NANCY</v>
          </cell>
          <cell r="N2057" t="str">
            <v>A enlever à CE13 NANCY vers 094 - NANCY</v>
          </cell>
          <cell r="O2057" t="str">
            <v>AH0000034409</v>
          </cell>
        </row>
        <row r="2058">
          <cell r="A2058" t="str">
            <v>ARTENAY</v>
          </cell>
          <cell r="B2058" t="str">
            <v>NORD EST</v>
          </cell>
          <cell r="C2058" t="str">
            <v>293</v>
          </cell>
          <cell r="D2058" t="str">
            <v>337</v>
          </cell>
          <cell r="E2058" t="str">
            <v>CHAUMONT</v>
          </cell>
          <cell r="F2058" t="str">
            <v>0EBF 0EBF 192500 HOME SHOPPING M6 BOUTIQUE FEVRIER 2020</v>
          </cell>
          <cell r="G2058">
            <v>43889</v>
          </cell>
          <cell r="H2058">
            <v>6</v>
          </cell>
          <cell r="I2058">
            <v>180</v>
          </cell>
          <cell r="J2058">
            <v>14.4</v>
          </cell>
          <cell r="K2058">
            <v>2</v>
          </cell>
          <cell r="L2058">
            <v>0</v>
          </cell>
          <cell r="M2058" t="str">
            <v>CE13 NANCY</v>
          </cell>
          <cell r="N2058" t="str">
            <v>A enlever à CE13 NANCY vers 094 - NANCY</v>
          </cell>
          <cell r="O2058" t="str">
            <v>AH0000034816</v>
          </cell>
          <cell r="P2058" t="str">
            <v>AH0000034817</v>
          </cell>
        </row>
        <row r="2059">
          <cell r="A2059" t="str">
            <v>ARTENAY</v>
          </cell>
          <cell r="B2059" t="str">
            <v>NORD EST</v>
          </cell>
          <cell r="C2059" t="str">
            <v>293</v>
          </cell>
          <cell r="D2059" t="str">
            <v>337</v>
          </cell>
          <cell r="E2059" t="str">
            <v>CHAUMONT</v>
          </cell>
          <cell r="F2059" t="str">
            <v>0F79 0F79 DESBOUIS GRESIL 70132081</v>
          </cell>
          <cell r="G2059">
            <v>43889</v>
          </cell>
          <cell r="H2059">
            <v>4</v>
          </cell>
          <cell r="I2059">
            <v>98</v>
          </cell>
          <cell r="J2059">
            <v>7.4480000000000004</v>
          </cell>
          <cell r="K2059">
            <v>2</v>
          </cell>
          <cell r="L2059">
            <v>0</v>
          </cell>
          <cell r="M2059" t="str">
            <v>CE13 NANCY</v>
          </cell>
          <cell r="N2059" t="str">
            <v>A enlever à CE13 NANCY vers 094 - NANCY</v>
          </cell>
          <cell r="O2059" t="str">
            <v>AH0000034816</v>
          </cell>
          <cell r="P2059" t="str">
            <v>AH0000034817</v>
          </cell>
        </row>
        <row r="2060">
          <cell r="A2060" t="str">
            <v>ARTENAY</v>
          </cell>
          <cell r="B2060" t="str">
            <v>NORD EST</v>
          </cell>
          <cell r="C2060" t="str">
            <v>293</v>
          </cell>
          <cell r="D2060" t="str">
            <v>337</v>
          </cell>
          <cell r="E2060" t="str">
            <v>CHAUMONT</v>
          </cell>
          <cell r="F2060" t="str">
            <v>0F7B 0F7B DESBOUIS GRESIL_LOT1_70132091</v>
          </cell>
          <cell r="G2060">
            <v>43889</v>
          </cell>
          <cell r="H2060">
            <v>1</v>
          </cell>
          <cell r="I2060">
            <v>24</v>
          </cell>
          <cell r="J2060">
            <v>1.8240000000000001</v>
          </cell>
          <cell r="K2060">
            <v>2</v>
          </cell>
          <cell r="L2060">
            <v>0</v>
          </cell>
          <cell r="M2060" t="str">
            <v>CE13 NANCY</v>
          </cell>
          <cell r="N2060" t="str">
            <v>A enlever à CE13 NANCY vers 094 - NANCY</v>
          </cell>
          <cell r="O2060" t="str">
            <v>AH0000034816</v>
          </cell>
          <cell r="P2060" t="str">
            <v>AH0000034817</v>
          </cell>
        </row>
        <row r="2061">
          <cell r="A2061" t="str">
            <v>ARTENAY</v>
          </cell>
          <cell r="B2061" t="str">
            <v>NORD EST</v>
          </cell>
          <cell r="C2061" t="str">
            <v>293</v>
          </cell>
          <cell r="D2061" t="str">
            <v>337</v>
          </cell>
          <cell r="E2061" t="str">
            <v>CHAUMONT</v>
          </cell>
          <cell r="F2061" t="str">
            <v>0F7C 0F7C DESBOUIS GRESIL_LOT2_70132091</v>
          </cell>
          <cell r="G2061">
            <v>43889</v>
          </cell>
          <cell r="H2061">
            <v>2</v>
          </cell>
          <cell r="I2061">
            <v>66</v>
          </cell>
          <cell r="J2061">
            <v>4.4219999999999997</v>
          </cell>
          <cell r="K2061">
            <v>2</v>
          </cell>
          <cell r="L2061">
            <v>0</v>
          </cell>
          <cell r="M2061" t="str">
            <v>CE13 NANCY</v>
          </cell>
          <cell r="N2061" t="str">
            <v>A enlever à CE13 NANCY vers 094 - NANCY</v>
          </cell>
          <cell r="O2061" t="str">
            <v>AH0000034816</v>
          </cell>
          <cell r="P2061" t="str">
            <v>AH0000034817</v>
          </cell>
        </row>
        <row r="2062">
          <cell r="A2062" t="str">
            <v>ARTENAY</v>
          </cell>
          <cell r="B2062" t="str">
            <v>NORD EST</v>
          </cell>
          <cell r="C2062" t="str">
            <v>293</v>
          </cell>
          <cell r="D2062" t="str">
            <v>337</v>
          </cell>
          <cell r="E2062" t="str">
            <v>CHAUMONT</v>
          </cell>
          <cell r="F2062" t="str">
            <v>0F7D 0F7D DESBOUIS GRESIL 70132107</v>
          </cell>
          <cell r="G2062">
            <v>43889</v>
          </cell>
          <cell r="H2062">
            <v>4</v>
          </cell>
          <cell r="I2062">
            <v>104</v>
          </cell>
          <cell r="J2062">
            <v>7.9039999999999999</v>
          </cell>
          <cell r="K2062">
            <v>2</v>
          </cell>
          <cell r="L2062">
            <v>0</v>
          </cell>
          <cell r="M2062" t="str">
            <v>CE13 NANCY</v>
          </cell>
          <cell r="N2062" t="str">
            <v>A enlever à CE13 NANCY vers 094 - NANCY</v>
          </cell>
          <cell r="O2062" t="str">
            <v>AH0000034816</v>
          </cell>
          <cell r="P2062" t="str">
            <v>AH0000034817</v>
          </cell>
        </row>
        <row r="2063">
          <cell r="A2063" t="str">
            <v>ARTENAY</v>
          </cell>
          <cell r="B2063" t="str">
            <v>NORD EST</v>
          </cell>
          <cell r="C2063" t="str">
            <v>293</v>
          </cell>
          <cell r="D2063" t="str">
            <v>337</v>
          </cell>
          <cell r="E2063" t="str">
            <v>CHAUMONT</v>
          </cell>
          <cell r="F2063" t="str">
            <v>0FER 0FER 56146 ATELIER REUNIS</v>
          </cell>
          <cell r="G2063">
            <v>43888</v>
          </cell>
          <cell r="H2063">
            <v>1</v>
          </cell>
          <cell r="I2063">
            <v>42</v>
          </cell>
          <cell r="J2063">
            <v>2.6459999999999999</v>
          </cell>
          <cell r="K2063">
            <v>1</v>
          </cell>
          <cell r="L2063">
            <v>0</v>
          </cell>
          <cell r="M2063" t="str">
            <v>CE13 NANCY</v>
          </cell>
          <cell r="N2063" t="str">
            <v>A enlever à CE13 NANCY vers 094 - NANCY</v>
          </cell>
          <cell r="O2063" t="str">
            <v>AH0000035108</v>
          </cell>
        </row>
        <row r="2064">
          <cell r="A2064" t="str">
            <v>ARTENAY</v>
          </cell>
          <cell r="B2064" t="str">
            <v>NORD EST</v>
          </cell>
          <cell r="C2064" t="str">
            <v>293</v>
          </cell>
          <cell r="D2064" t="str">
            <v>337</v>
          </cell>
          <cell r="E2064" t="str">
            <v>CHAUMONT</v>
          </cell>
          <cell r="F2064" t="str">
            <v>0FHP 0FHP ENGIE-S_D6_D_Q</v>
          </cell>
          <cell r="G2064">
            <v>43888</v>
          </cell>
          <cell r="H2064">
            <v>1</v>
          </cell>
          <cell r="I2064">
            <v>12</v>
          </cell>
          <cell r="J2064">
            <v>0.17760000000000001</v>
          </cell>
          <cell r="K2064">
            <v>1</v>
          </cell>
          <cell r="L2064">
            <v>0</v>
          </cell>
          <cell r="M2064" t="str">
            <v>CE13 NANCY</v>
          </cell>
          <cell r="N2064" t="str">
            <v>A enlever à CE13 NANCY vers 094 - NANCY</v>
          </cell>
          <cell r="O2064" t="str">
            <v>AH0000035108</v>
          </cell>
        </row>
        <row r="2065">
          <cell r="A2065" t="str">
            <v>CORBAS</v>
          </cell>
          <cell r="B2065" t="str">
            <v>NORD EST</v>
          </cell>
          <cell r="C2065" t="str">
            <v>293</v>
          </cell>
          <cell r="D2065" t="str">
            <v>337</v>
          </cell>
          <cell r="E2065" t="str">
            <v>CHAUMONT</v>
          </cell>
          <cell r="F2065" t="str">
            <v>0FEC 0FEC S10_SFR_Type2</v>
          </cell>
          <cell r="G2065">
            <v>43887</v>
          </cell>
          <cell r="H2065">
            <v>1</v>
          </cell>
          <cell r="I2065">
            <v>121</v>
          </cell>
          <cell r="J2065">
            <v>1.1132</v>
          </cell>
          <cell r="K2065">
            <v>1</v>
          </cell>
          <cell r="L2065">
            <v>0</v>
          </cell>
          <cell r="M2065" t="str">
            <v>CE13 NANCY</v>
          </cell>
          <cell r="N2065" t="str">
            <v>A enlever à CE13 NANCY vers 094 - NANCY</v>
          </cell>
          <cell r="O2065" t="str">
            <v>KS0000010160</v>
          </cell>
        </row>
        <row r="2066">
          <cell r="A2066" t="str">
            <v>CORBAS</v>
          </cell>
          <cell r="B2066" t="str">
            <v>NORD EST</v>
          </cell>
          <cell r="C2066" t="str">
            <v>293</v>
          </cell>
          <cell r="D2066" t="str">
            <v>337</v>
          </cell>
          <cell r="E2066" t="str">
            <v>CHAUMONT</v>
          </cell>
          <cell r="F2066" t="str">
            <v>0FGD 0FGD S10_SFR_Type2</v>
          </cell>
          <cell r="G2066">
            <v>43887</v>
          </cell>
          <cell r="H2066">
            <v>1</v>
          </cell>
          <cell r="I2066">
            <v>81</v>
          </cell>
          <cell r="J2066">
            <v>0.75329999999999997</v>
          </cell>
          <cell r="K2066">
            <v>1</v>
          </cell>
          <cell r="L2066">
            <v>0</v>
          </cell>
          <cell r="M2066" t="str">
            <v>CE13 NANCY</v>
          </cell>
          <cell r="N2066" t="str">
            <v>A enlever à CE13 NANCY vers 094 - NANCY</v>
          </cell>
          <cell r="O2066" t="str">
            <v>KS0000010160</v>
          </cell>
        </row>
        <row r="2067">
          <cell r="A2067" t="str">
            <v>CORBAS</v>
          </cell>
          <cell r="B2067" t="str">
            <v>NORD EST</v>
          </cell>
          <cell r="C2067" t="str">
            <v>293</v>
          </cell>
          <cell r="D2067" t="str">
            <v>337</v>
          </cell>
          <cell r="E2067" t="str">
            <v>CHAUMONT</v>
          </cell>
          <cell r="F2067" t="str">
            <v>0FK8 0FK8 S10_SFR_Type2</v>
          </cell>
          <cell r="G2067">
            <v>43887</v>
          </cell>
          <cell r="H2067">
            <v>1</v>
          </cell>
          <cell r="I2067">
            <v>44</v>
          </cell>
          <cell r="J2067">
            <v>0.42680000000000001</v>
          </cell>
          <cell r="K2067">
            <v>1</v>
          </cell>
          <cell r="L2067">
            <v>0</v>
          </cell>
          <cell r="M2067" t="str">
            <v>CE13 NANCY</v>
          </cell>
          <cell r="N2067" t="str">
            <v>A enlever à CE13 NANCY vers 094 - NANCY</v>
          </cell>
          <cell r="O2067" t="str">
            <v>KS0000010160</v>
          </cell>
        </row>
        <row r="2068">
          <cell r="A2068" t="str">
            <v>ARTENAY</v>
          </cell>
          <cell r="B2068" t="str">
            <v>NORD EST</v>
          </cell>
          <cell r="C2068" t="str">
            <v>340</v>
          </cell>
          <cell r="D2068" t="str">
            <v>340</v>
          </cell>
          <cell r="E2068" t="str">
            <v>BELFORT</v>
          </cell>
          <cell r="F2068" t="str">
            <v>0F53 0F53 ALINEA</v>
          </cell>
          <cell r="G2068">
            <v>43887</v>
          </cell>
          <cell r="H2068">
            <v>169</v>
          </cell>
          <cell r="I2068">
            <v>621</v>
          </cell>
          <cell r="J2068">
            <v>189.405</v>
          </cell>
          <cell r="K2068">
            <v>0</v>
          </cell>
          <cell r="L2068">
            <v>1</v>
          </cell>
          <cell r="M2068" t="str">
            <v>CE13 NANCY</v>
          </cell>
          <cell r="N2068" t="str">
            <v>A livrer de ADX 092 - MULHOUSE vers 340 - BELFORT</v>
          </cell>
          <cell r="O2068" t="str">
            <v>AH0000034410</v>
          </cell>
        </row>
        <row r="2069">
          <cell r="A2069" t="str">
            <v>ARTENAY</v>
          </cell>
          <cell r="B2069" t="str">
            <v>NORD EST</v>
          </cell>
          <cell r="C2069" t="str">
            <v>340</v>
          </cell>
          <cell r="D2069" t="str">
            <v>340</v>
          </cell>
          <cell r="E2069" t="str">
            <v>BELFORT</v>
          </cell>
          <cell r="F2069" t="str">
            <v>0EBF 0EBF 192500 HOME SHOPPING M6 BOUTIQUE FEVRIER 2020</v>
          </cell>
          <cell r="G2069">
            <v>43889</v>
          </cell>
          <cell r="H2069">
            <v>17</v>
          </cell>
          <cell r="I2069">
            <v>507</v>
          </cell>
          <cell r="J2069">
            <v>40.56</v>
          </cell>
          <cell r="K2069">
            <v>0</v>
          </cell>
          <cell r="L2069">
            <v>1</v>
          </cell>
          <cell r="M2069" t="str">
            <v>CE13 NANCY</v>
          </cell>
          <cell r="N2069" t="str">
            <v>A livrer de ADX 092 - MULHOUSE vers 340 - BELFORT</v>
          </cell>
          <cell r="O2069" t="str">
            <v>AH0000034818</v>
          </cell>
        </row>
        <row r="2070">
          <cell r="A2070" t="str">
            <v>ARTENAY</v>
          </cell>
          <cell r="B2070" t="str">
            <v>NORD EST</v>
          </cell>
          <cell r="C2070" t="str">
            <v>340</v>
          </cell>
          <cell r="D2070" t="str">
            <v>340</v>
          </cell>
          <cell r="E2070" t="str">
            <v>BELFORT</v>
          </cell>
          <cell r="F2070" t="str">
            <v>0F79 0F79 DESBOUIS GRESIL 70132081</v>
          </cell>
          <cell r="G2070">
            <v>43889</v>
          </cell>
          <cell r="H2070">
            <v>24</v>
          </cell>
          <cell r="I2070">
            <v>448</v>
          </cell>
          <cell r="J2070">
            <v>34.048000000000002</v>
          </cell>
          <cell r="K2070">
            <v>0</v>
          </cell>
          <cell r="L2070">
            <v>1</v>
          </cell>
          <cell r="M2070" t="str">
            <v>CE13 NANCY</v>
          </cell>
          <cell r="N2070" t="str">
            <v>A livrer de ADX 092 - MULHOUSE vers 340 - BELFORT</v>
          </cell>
          <cell r="O2070" t="str">
            <v>AH0000034818</v>
          </cell>
        </row>
        <row r="2071">
          <cell r="A2071" t="str">
            <v>ARTENAY</v>
          </cell>
          <cell r="B2071" t="str">
            <v>NORD EST</v>
          </cell>
          <cell r="C2071" t="str">
            <v>340</v>
          </cell>
          <cell r="D2071" t="str">
            <v>340</v>
          </cell>
          <cell r="E2071" t="str">
            <v>BELFORT</v>
          </cell>
          <cell r="F2071" t="str">
            <v>0F7B 0F7B DESBOUIS GRESIL_LOT1_70132091</v>
          </cell>
          <cell r="G2071">
            <v>43889</v>
          </cell>
          <cell r="H2071">
            <v>3</v>
          </cell>
          <cell r="I2071">
            <v>109</v>
          </cell>
          <cell r="J2071">
            <v>8.2840000000000007</v>
          </cell>
          <cell r="K2071">
            <v>0</v>
          </cell>
          <cell r="L2071">
            <v>1</v>
          </cell>
          <cell r="M2071" t="str">
            <v>CE13 NANCY</v>
          </cell>
          <cell r="N2071" t="str">
            <v>A livrer de ADX 092 - MULHOUSE vers 340 - BELFORT</v>
          </cell>
          <cell r="O2071" t="str">
            <v>AH0000034818</v>
          </cell>
        </row>
        <row r="2072">
          <cell r="A2072" t="str">
            <v>ARTENAY</v>
          </cell>
          <cell r="B2072" t="str">
            <v>NORD EST</v>
          </cell>
          <cell r="C2072" t="str">
            <v>340</v>
          </cell>
          <cell r="D2072" t="str">
            <v>340</v>
          </cell>
          <cell r="E2072" t="str">
            <v>BELFORT</v>
          </cell>
          <cell r="F2072" t="str">
            <v>0F7C 0F7C DESBOUIS GRESIL_LOT2_70132091</v>
          </cell>
          <cell r="G2072">
            <v>43889</v>
          </cell>
          <cell r="H2072">
            <v>21</v>
          </cell>
          <cell r="I2072">
            <v>402</v>
          </cell>
          <cell r="J2072">
            <v>26.934000000000001</v>
          </cell>
          <cell r="K2072">
            <v>0</v>
          </cell>
          <cell r="L2072">
            <v>1</v>
          </cell>
          <cell r="M2072" t="str">
            <v>CE13 NANCY</v>
          </cell>
          <cell r="N2072" t="str">
            <v>A livrer de ADX 092 - MULHOUSE vers 340 - BELFORT</v>
          </cell>
          <cell r="O2072" t="str">
            <v>AH0000034818</v>
          </cell>
        </row>
        <row r="2073">
          <cell r="A2073" t="str">
            <v>ARTENAY</v>
          </cell>
          <cell r="B2073" t="str">
            <v>NORD EST</v>
          </cell>
          <cell r="C2073" t="str">
            <v>340</v>
          </cell>
          <cell r="D2073" t="str">
            <v>340</v>
          </cell>
          <cell r="E2073" t="str">
            <v>BELFORT</v>
          </cell>
          <cell r="F2073" t="str">
            <v>0F7D 0F7D DESBOUIS GRESIL 70132107</v>
          </cell>
          <cell r="G2073">
            <v>43889</v>
          </cell>
          <cell r="H2073">
            <v>25</v>
          </cell>
          <cell r="I2073">
            <v>447</v>
          </cell>
          <cell r="J2073">
            <v>33.972000000000001</v>
          </cell>
          <cell r="K2073">
            <v>0</v>
          </cell>
          <cell r="L2073">
            <v>1</v>
          </cell>
          <cell r="M2073" t="str">
            <v>CE13 NANCY</v>
          </cell>
          <cell r="N2073" t="str">
            <v>A livrer de ADX 092 - MULHOUSE vers 340 - BELFORT</v>
          </cell>
          <cell r="O2073" t="str">
            <v>AH0000034818</v>
          </cell>
        </row>
        <row r="2074">
          <cell r="A2074" t="str">
            <v>ARTENAY</v>
          </cell>
          <cell r="B2074" t="str">
            <v>NORD EST</v>
          </cell>
          <cell r="C2074" t="str">
            <v>340</v>
          </cell>
          <cell r="D2074" t="str">
            <v>340</v>
          </cell>
          <cell r="E2074" t="str">
            <v>BELFORT</v>
          </cell>
          <cell r="F2074" t="str">
            <v>0FER 0FER 56146 ATELIER REUNIS</v>
          </cell>
          <cell r="G2074">
            <v>43888</v>
          </cell>
          <cell r="H2074">
            <v>2</v>
          </cell>
          <cell r="I2074">
            <v>67</v>
          </cell>
          <cell r="J2074">
            <v>4.2210000000000001</v>
          </cell>
          <cell r="K2074">
            <v>1</v>
          </cell>
          <cell r="L2074">
            <v>0</v>
          </cell>
          <cell r="M2074" t="str">
            <v>CE13 NANCY</v>
          </cell>
          <cell r="N2074" t="str">
            <v>A livrer de ADX 092 - MULHOUSE vers 340 - BELFORT</v>
          </cell>
          <cell r="O2074" t="str">
            <v>AH0000035109</v>
          </cell>
        </row>
        <row r="2075">
          <cell r="A2075" t="str">
            <v>ARTENAY</v>
          </cell>
          <cell r="B2075" t="str">
            <v>NORD EST</v>
          </cell>
          <cell r="C2075" t="str">
            <v>340</v>
          </cell>
          <cell r="D2075" t="str">
            <v>340</v>
          </cell>
          <cell r="E2075" t="str">
            <v>BELFORT</v>
          </cell>
          <cell r="F2075" t="str">
            <v>0FHP 0FHP ENGIE-S_D6_D_Q</v>
          </cell>
          <cell r="G2075">
            <v>43888</v>
          </cell>
          <cell r="H2075">
            <v>1</v>
          </cell>
          <cell r="I2075">
            <v>40</v>
          </cell>
          <cell r="J2075">
            <v>0.59199999999999997</v>
          </cell>
          <cell r="K2075">
            <v>1</v>
          </cell>
          <cell r="L2075">
            <v>0</v>
          </cell>
          <cell r="M2075" t="str">
            <v>CE13 NANCY</v>
          </cell>
          <cell r="N2075" t="str">
            <v>A livrer de ADX 092 - MULHOUSE vers 340 - BELFORT</v>
          </cell>
          <cell r="O2075" t="str">
            <v>AH0000035109</v>
          </cell>
        </row>
        <row r="2076">
          <cell r="A2076" t="str">
            <v>CORBAS</v>
          </cell>
          <cell r="B2076" t="str">
            <v>NORD EST</v>
          </cell>
          <cell r="C2076" t="str">
            <v>340</v>
          </cell>
          <cell r="D2076" t="str">
            <v>340</v>
          </cell>
          <cell r="E2076" t="str">
            <v>BELFORT</v>
          </cell>
          <cell r="F2076" t="str">
            <v>0FEC 0FEC S10_SFR_Type2</v>
          </cell>
          <cell r="G2076">
            <v>43887</v>
          </cell>
          <cell r="H2076">
            <v>1</v>
          </cell>
          <cell r="I2076">
            <v>242</v>
          </cell>
          <cell r="J2076">
            <v>2.2263999999999999</v>
          </cell>
          <cell r="K2076">
            <v>1</v>
          </cell>
          <cell r="L2076">
            <v>0</v>
          </cell>
          <cell r="M2076" t="str">
            <v>CE13 NANCY</v>
          </cell>
          <cell r="N2076" t="str">
            <v>A livrer de ADX 092 - MULHOUSE vers 340 - BELFORT</v>
          </cell>
          <cell r="O2076" t="str">
            <v>KS0000010163</v>
          </cell>
        </row>
        <row r="2077">
          <cell r="A2077" t="str">
            <v>CORBAS</v>
          </cell>
          <cell r="B2077" t="str">
            <v>NORD EST</v>
          </cell>
          <cell r="C2077" t="str">
            <v>340</v>
          </cell>
          <cell r="D2077" t="str">
            <v>340</v>
          </cell>
          <cell r="E2077" t="str">
            <v>BELFORT</v>
          </cell>
          <cell r="F2077" t="str">
            <v>0FGD 0FGD S10_SFR_Type2</v>
          </cell>
          <cell r="G2077">
            <v>43887</v>
          </cell>
          <cell r="H2077">
            <v>1</v>
          </cell>
          <cell r="I2077">
            <v>289</v>
          </cell>
          <cell r="J2077">
            <v>2.6877</v>
          </cell>
          <cell r="K2077">
            <v>1</v>
          </cell>
          <cell r="L2077">
            <v>0</v>
          </cell>
          <cell r="M2077" t="str">
            <v>CE13 NANCY</v>
          </cell>
          <cell r="N2077" t="str">
            <v>A livrer de ADX 092 - MULHOUSE vers 340 - BELFORT</v>
          </cell>
          <cell r="O2077" t="str">
            <v>KS0000010163</v>
          </cell>
        </row>
        <row r="2078">
          <cell r="A2078" t="str">
            <v>CORBAS</v>
          </cell>
          <cell r="B2078" t="str">
            <v>NORD EST</v>
          </cell>
          <cell r="C2078" t="str">
            <v>340</v>
          </cell>
          <cell r="D2078" t="str">
            <v>340</v>
          </cell>
          <cell r="E2078" t="str">
            <v>BELFORT</v>
          </cell>
          <cell r="F2078" t="str">
            <v>0FK8 0FK8 S10_SFR_Type2</v>
          </cell>
          <cell r="G2078">
            <v>43887</v>
          </cell>
          <cell r="H2078">
            <v>1</v>
          </cell>
          <cell r="I2078">
            <v>159</v>
          </cell>
          <cell r="J2078">
            <v>1.5423</v>
          </cell>
          <cell r="K2078">
            <v>1</v>
          </cell>
          <cell r="L2078">
            <v>0</v>
          </cell>
          <cell r="M2078" t="str">
            <v>CE13 NANCY</v>
          </cell>
          <cell r="N2078" t="str">
            <v>A livrer de ADX 092 - MULHOUSE vers 340 - BELFORT</v>
          </cell>
          <cell r="O2078" t="str">
            <v>KS0000010163</v>
          </cell>
        </row>
        <row r="2079">
          <cell r="A2079" t="str">
            <v>ARTENAY</v>
          </cell>
          <cell r="B2079" t="str">
            <v>PACA</v>
          </cell>
          <cell r="C2079" t="str">
            <v>001</v>
          </cell>
          <cell r="D2079" t="str">
            <v>001</v>
          </cell>
          <cell r="E2079" t="str">
            <v>AIX EN PROVENCE</v>
          </cell>
          <cell r="F2079" t="str">
            <v>0EBF 0EBF 192500 HOME SHOPPING M6 BOUTIQUE FEVRIER 2020</v>
          </cell>
          <cell r="G2079">
            <v>43889</v>
          </cell>
          <cell r="H2079">
            <v>6</v>
          </cell>
          <cell r="I2079">
            <v>154</v>
          </cell>
          <cell r="J2079">
            <v>12.32</v>
          </cell>
          <cell r="K2079">
            <v>0</v>
          </cell>
          <cell r="L2079">
            <v>1</v>
          </cell>
          <cell r="M2079" t="str">
            <v>CE08 MARSEILLE</v>
          </cell>
          <cell r="N2079" t="str">
            <v>A enlever à CE08 MARSEILLE vers 001 - AIX EN PROVENCE</v>
          </cell>
          <cell r="O2079" t="str">
            <v>AH0000034876</v>
          </cell>
        </row>
        <row r="2080">
          <cell r="A2080" t="str">
            <v>ARTENAY</v>
          </cell>
          <cell r="B2080" t="str">
            <v>PACA</v>
          </cell>
          <cell r="C2080" t="str">
            <v>001</v>
          </cell>
          <cell r="D2080" t="str">
            <v>001</v>
          </cell>
          <cell r="E2080" t="str">
            <v>AIX EN PROVENCE</v>
          </cell>
          <cell r="F2080" t="str">
            <v>0F53 0F53 ALINEA</v>
          </cell>
          <cell r="G2080">
            <v>43882</v>
          </cell>
          <cell r="H2080">
            <v>163</v>
          </cell>
          <cell r="I2080">
            <v>916</v>
          </cell>
          <cell r="J2080">
            <v>279.38</v>
          </cell>
          <cell r="K2080">
            <v>0</v>
          </cell>
          <cell r="L2080">
            <v>1</v>
          </cell>
          <cell r="M2080" t="str">
            <v>CE08 MARSEILLE</v>
          </cell>
          <cell r="N2080" t="str">
            <v>A enlever à CE08 MARSEILLE vers 001 - AIX EN PROVENCE</v>
          </cell>
          <cell r="O2080" t="str">
            <v>AH0000034487</v>
          </cell>
        </row>
        <row r="2081">
          <cell r="A2081" t="str">
            <v>ARTENAY</v>
          </cell>
          <cell r="B2081" t="str">
            <v>PACA</v>
          </cell>
          <cell r="C2081" t="str">
            <v>001</v>
          </cell>
          <cell r="D2081" t="str">
            <v>001</v>
          </cell>
          <cell r="E2081" t="str">
            <v>AIX EN PROVENCE</v>
          </cell>
          <cell r="F2081" t="str">
            <v>0F79 0F79 DESBOUIS GRESIL 70132081</v>
          </cell>
          <cell r="G2081">
            <v>43889</v>
          </cell>
          <cell r="H2081">
            <v>6</v>
          </cell>
          <cell r="I2081">
            <v>131</v>
          </cell>
          <cell r="J2081">
            <v>9.9559999999999995</v>
          </cell>
          <cell r="K2081">
            <v>0</v>
          </cell>
          <cell r="L2081">
            <v>1</v>
          </cell>
          <cell r="M2081" t="str">
            <v>CE08 MARSEILLE</v>
          </cell>
          <cell r="N2081" t="str">
            <v>A enlever à CE08 MARSEILLE vers 001 - AIX EN PROVENCE</v>
          </cell>
          <cell r="O2081" t="str">
            <v>AH0000034876</v>
          </cell>
        </row>
        <row r="2082">
          <cell r="A2082" t="str">
            <v>ARTENAY</v>
          </cell>
          <cell r="B2082" t="str">
            <v>PACA</v>
          </cell>
          <cell r="C2082" t="str">
            <v>001</v>
          </cell>
          <cell r="D2082" t="str">
            <v>001</v>
          </cell>
          <cell r="E2082" t="str">
            <v>AIX EN PROVENCE</v>
          </cell>
          <cell r="F2082" t="str">
            <v>0F7B 0F7B DESBOUIS GRESIL_LOT1_70132091</v>
          </cell>
          <cell r="G2082">
            <v>43889</v>
          </cell>
          <cell r="H2082">
            <v>1</v>
          </cell>
          <cell r="I2082">
            <v>23</v>
          </cell>
          <cell r="J2082">
            <v>1.748</v>
          </cell>
          <cell r="K2082">
            <v>0</v>
          </cell>
          <cell r="L2082">
            <v>1</v>
          </cell>
          <cell r="M2082" t="str">
            <v>CE08 MARSEILLE</v>
          </cell>
          <cell r="N2082" t="str">
            <v>A enlever à CE08 MARSEILLE vers 001 - AIX EN PROVENCE</v>
          </cell>
          <cell r="O2082" t="str">
            <v>AH0000034876</v>
          </cell>
        </row>
        <row r="2083">
          <cell r="A2083" t="str">
            <v>ARTENAY</v>
          </cell>
          <cell r="B2083" t="str">
            <v>PACA</v>
          </cell>
          <cell r="C2083" t="str">
            <v>001</v>
          </cell>
          <cell r="D2083" t="str">
            <v>001</v>
          </cell>
          <cell r="E2083" t="str">
            <v>AIX EN PROVENCE</v>
          </cell>
          <cell r="F2083" t="str">
            <v>0F7C 0F7C DESBOUIS GRESIL_LOT2_70132091</v>
          </cell>
          <cell r="G2083">
            <v>43889</v>
          </cell>
          <cell r="H2083">
            <v>6</v>
          </cell>
          <cell r="I2083">
            <v>121</v>
          </cell>
          <cell r="J2083">
            <v>8.1069999999999993</v>
          </cell>
          <cell r="K2083">
            <v>0</v>
          </cell>
          <cell r="L2083">
            <v>1</v>
          </cell>
          <cell r="M2083" t="str">
            <v>CE08 MARSEILLE</v>
          </cell>
          <cell r="N2083" t="str">
            <v>A enlever à CE08 MARSEILLE vers 001 - AIX EN PROVENCE</v>
          </cell>
          <cell r="O2083" t="str">
            <v>AH0000034876</v>
          </cell>
        </row>
        <row r="2084">
          <cell r="A2084" t="str">
            <v>ARTENAY</v>
          </cell>
          <cell r="B2084" t="str">
            <v>PACA</v>
          </cell>
          <cell r="C2084" t="str">
            <v>001</v>
          </cell>
          <cell r="D2084" t="str">
            <v>001</v>
          </cell>
          <cell r="E2084" t="str">
            <v>AIX EN PROVENCE</v>
          </cell>
          <cell r="F2084" t="str">
            <v>0F7D 0F7D DESBOUIS GRESIL 70132107</v>
          </cell>
          <cell r="G2084">
            <v>43889</v>
          </cell>
          <cell r="H2084">
            <v>7</v>
          </cell>
          <cell r="I2084">
            <v>162</v>
          </cell>
          <cell r="J2084">
            <v>12.311999999999999</v>
          </cell>
          <cell r="K2084">
            <v>0</v>
          </cell>
          <cell r="L2084">
            <v>1</v>
          </cell>
          <cell r="M2084" t="str">
            <v>CE08 MARSEILLE</v>
          </cell>
          <cell r="N2084" t="str">
            <v>A enlever à CE08 MARSEILLE vers 001 - AIX EN PROVENCE</v>
          </cell>
          <cell r="O2084" t="str">
            <v>AH0000034876</v>
          </cell>
        </row>
        <row r="2085">
          <cell r="A2085" t="str">
            <v>ARTENAY</v>
          </cell>
          <cell r="B2085" t="str">
            <v>PACA</v>
          </cell>
          <cell r="C2085" t="str">
            <v>001</v>
          </cell>
          <cell r="D2085" t="str">
            <v>001</v>
          </cell>
          <cell r="E2085" t="str">
            <v>AIX EN PROVENCE</v>
          </cell>
          <cell r="F2085" t="str">
            <v>0FER 0FER 56146 ATELIER REUNIS</v>
          </cell>
          <cell r="G2085">
            <v>43888</v>
          </cell>
          <cell r="H2085">
            <v>2</v>
          </cell>
          <cell r="I2085">
            <v>74</v>
          </cell>
          <cell r="J2085">
            <v>4.6619999999999999</v>
          </cell>
          <cell r="K2085">
            <v>1</v>
          </cell>
          <cell r="L2085">
            <v>0</v>
          </cell>
          <cell r="M2085" t="str">
            <v>CE08 MARSEILLE</v>
          </cell>
          <cell r="N2085" t="str">
            <v>A enlever à CE08 MARSEILLE vers 001 - AIX EN PROVENCE</v>
          </cell>
          <cell r="O2085" t="str">
            <v>AH0000035139</v>
          </cell>
        </row>
        <row r="2086">
          <cell r="A2086" t="str">
            <v>ARTENAY</v>
          </cell>
          <cell r="B2086" t="str">
            <v>PACA</v>
          </cell>
          <cell r="C2086" t="str">
            <v>001</v>
          </cell>
          <cell r="D2086" t="str">
            <v>001</v>
          </cell>
          <cell r="E2086" t="str">
            <v>AIX EN PROVENCE</v>
          </cell>
          <cell r="F2086" t="str">
            <v>0FHP 0FHP ENGIE-S_D6_D_Q</v>
          </cell>
          <cell r="G2086">
            <v>43888</v>
          </cell>
          <cell r="H2086">
            <v>1</v>
          </cell>
          <cell r="I2086">
            <v>12</v>
          </cell>
          <cell r="J2086">
            <v>0.17760000000000001</v>
          </cell>
          <cell r="K2086">
            <v>1</v>
          </cell>
          <cell r="L2086">
            <v>0</v>
          </cell>
          <cell r="M2086" t="str">
            <v>CE08 MARSEILLE</v>
          </cell>
          <cell r="N2086" t="str">
            <v>A enlever à CE08 MARSEILLE vers 001 - AIX EN PROVENCE</v>
          </cell>
          <cell r="O2086" t="str">
            <v>AH0000035139</v>
          </cell>
        </row>
        <row r="2087">
          <cell r="A2087" t="str">
            <v>CORBAS</v>
          </cell>
          <cell r="B2087" t="str">
            <v>PACA</v>
          </cell>
          <cell r="C2087" t="str">
            <v>001</v>
          </cell>
          <cell r="D2087" t="str">
            <v>001</v>
          </cell>
          <cell r="E2087" t="str">
            <v>AIX EN PROVENCE</v>
          </cell>
          <cell r="F2087" t="str">
            <v>0FEC 0FEC S10_SFR_Type2</v>
          </cell>
          <cell r="G2087">
            <v>43887</v>
          </cell>
          <cell r="H2087">
            <v>1</v>
          </cell>
          <cell r="I2087">
            <v>120</v>
          </cell>
          <cell r="J2087">
            <v>1.1040000000000001</v>
          </cell>
          <cell r="K2087">
            <v>1</v>
          </cell>
          <cell r="L2087">
            <v>0</v>
          </cell>
          <cell r="M2087" t="str">
            <v>CE08 MARSEILLE</v>
          </cell>
          <cell r="N2087" t="str">
            <v>A enlever à CE08 MARSEILLE vers 001 - AIX EN PROVENCE</v>
          </cell>
          <cell r="O2087" t="str">
            <v>KS0000010076</v>
          </cell>
        </row>
        <row r="2088">
          <cell r="A2088" t="str">
            <v>CORBAS</v>
          </cell>
          <cell r="B2088" t="str">
            <v>PACA</v>
          </cell>
          <cell r="C2088" t="str">
            <v>001</v>
          </cell>
          <cell r="D2088" t="str">
            <v>001</v>
          </cell>
          <cell r="E2088" t="str">
            <v>AIX EN PROVENCE</v>
          </cell>
          <cell r="F2088" t="str">
            <v>0FGD 0FGD S10_SFR_Type2</v>
          </cell>
          <cell r="G2088">
            <v>43887</v>
          </cell>
          <cell r="H2088">
            <v>1</v>
          </cell>
          <cell r="I2088">
            <v>149</v>
          </cell>
          <cell r="J2088">
            <v>1.3856999999999999</v>
          </cell>
          <cell r="K2088">
            <v>1</v>
          </cell>
          <cell r="L2088">
            <v>0</v>
          </cell>
          <cell r="M2088" t="str">
            <v>CE08 MARSEILLE</v>
          </cell>
          <cell r="N2088" t="str">
            <v>A enlever à CE08 MARSEILLE vers 001 - AIX EN PROVENCE</v>
          </cell>
          <cell r="O2088" t="str">
            <v>KS0000010076</v>
          </cell>
        </row>
        <row r="2089">
          <cell r="A2089" t="str">
            <v>CORBAS</v>
          </cell>
          <cell r="B2089" t="str">
            <v>PACA</v>
          </cell>
          <cell r="C2089" t="str">
            <v>001</v>
          </cell>
          <cell r="D2089" t="str">
            <v>001</v>
          </cell>
          <cell r="E2089" t="str">
            <v>AIX EN PROVENCE</v>
          </cell>
          <cell r="F2089" t="str">
            <v>0FK8 0FK8 S10_SFR_Type2</v>
          </cell>
          <cell r="G2089">
            <v>43887</v>
          </cell>
          <cell r="H2089">
            <v>1</v>
          </cell>
          <cell r="I2089">
            <v>122</v>
          </cell>
          <cell r="J2089">
            <v>1.1834</v>
          </cell>
          <cell r="K2089">
            <v>1</v>
          </cell>
          <cell r="L2089">
            <v>0</v>
          </cell>
          <cell r="M2089" t="str">
            <v>CE08 MARSEILLE</v>
          </cell>
          <cell r="N2089" t="str">
            <v>A enlever à CE08 MARSEILLE vers 001 - AIX EN PROVENCE</v>
          </cell>
          <cell r="O2089" t="str">
            <v>KS0000010076</v>
          </cell>
        </row>
        <row r="2090">
          <cell r="A2090" t="str">
            <v>ARTENAY</v>
          </cell>
          <cell r="B2090" t="str">
            <v>PACA</v>
          </cell>
          <cell r="C2090" t="str">
            <v>001</v>
          </cell>
          <cell r="D2090" t="str">
            <v>029</v>
          </cell>
          <cell r="E2090" t="str">
            <v>BRIGNOLES</v>
          </cell>
          <cell r="F2090" t="str">
            <v>0F53 0F53 ALINEA</v>
          </cell>
          <cell r="G2090">
            <v>43882</v>
          </cell>
          <cell r="H2090">
            <v>121</v>
          </cell>
          <cell r="I2090">
            <v>741</v>
          </cell>
          <cell r="J2090">
            <v>226.005</v>
          </cell>
          <cell r="K2090">
            <v>0</v>
          </cell>
          <cell r="L2090">
            <v>1</v>
          </cell>
          <cell r="M2090" t="str">
            <v>CE08 MARSEILLE</v>
          </cell>
          <cell r="N2090" t="str">
            <v>A enlever à CE08 MARSEILLE vers 001 - AIX EN PROVENCE</v>
          </cell>
          <cell r="O2090" t="str">
            <v>AH0000034512</v>
          </cell>
        </row>
        <row r="2091">
          <cell r="A2091" t="str">
            <v>ARTENAY</v>
          </cell>
          <cell r="B2091" t="str">
            <v>PACA</v>
          </cell>
          <cell r="C2091" t="str">
            <v>001</v>
          </cell>
          <cell r="D2091" t="str">
            <v>029</v>
          </cell>
          <cell r="E2091" t="str">
            <v>BRIGNOLES</v>
          </cell>
          <cell r="F2091" t="str">
            <v>0EBF 0EBF 192500 HOME SHOPPING M6 BOUTIQUE FEVRIER 2020</v>
          </cell>
          <cell r="G2091">
            <v>43889</v>
          </cell>
          <cell r="H2091">
            <v>3</v>
          </cell>
          <cell r="I2091">
            <v>96</v>
          </cell>
          <cell r="J2091">
            <v>7.68</v>
          </cell>
          <cell r="K2091">
            <v>1</v>
          </cell>
          <cell r="L2091">
            <v>0</v>
          </cell>
          <cell r="M2091" t="str">
            <v>CE08 MARSEILLE</v>
          </cell>
          <cell r="N2091" t="str">
            <v>A enlever à CE08 MARSEILLE vers 001 - AIX EN PROVENCE</v>
          </cell>
          <cell r="O2091" t="str">
            <v>AH0000034901</v>
          </cell>
        </row>
        <row r="2092">
          <cell r="A2092" t="str">
            <v>ARTENAY</v>
          </cell>
          <cell r="B2092" t="str">
            <v>PACA</v>
          </cell>
          <cell r="C2092" t="str">
            <v>001</v>
          </cell>
          <cell r="D2092" t="str">
            <v>029</v>
          </cell>
          <cell r="E2092" t="str">
            <v>BRIGNOLES</v>
          </cell>
          <cell r="F2092" t="str">
            <v>0F79 0F79 DESBOUIS GRESIL 70132081</v>
          </cell>
          <cell r="G2092">
            <v>43889</v>
          </cell>
          <cell r="H2092">
            <v>1</v>
          </cell>
          <cell r="I2092">
            <v>15</v>
          </cell>
          <cell r="J2092">
            <v>1.1399999999999999</v>
          </cell>
          <cell r="K2092">
            <v>1</v>
          </cell>
          <cell r="L2092">
            <v>0</v>
          </cell>
          <cell r="M2092" t="str">
            <v>CE08 MARSEILLE</v>
          </cell>
          <cell r="N2092" t="str">
            <v>A enlever à CE08 MARSEILLE vers 001 - AIX EN PROVENCE</v>
          </cell>
          <cell r="O2092" t="str">
            <v>AH0000034901</v>
          </cell>
        </row>
        <row r="2093">
          <cell r="A2093" t="str">
            <v>ARTENAY</v>
          </cell>
          <cell r="B2093" t="str">
            <v>PACA</v>
          </cell>
          <cell r="C2093" t="str">
            <v>001</v>
          </cell>
          <cell r="D2093" t="str">
            <v>029</v>
          </cell>
          <cell r="E2093" t="str">
            <v>BRIGNOLES</v>
          </cell>
          <cell r="F2093" t="str">
            <v>0F7C 0F7C DESBOUIS GRESIL_LOT2_70132091</v>
          </cell>
          <cell r="G2093">
            <v>43889</v>
          </cell>
          <cell r="H2093">
            <v>1</v>
          </cell>
          <cell r="I2093">
            <v>17</v>
          </cell>
          <cell r="J2093">
            <v>1.139</v>
          </cell>
          <cell r="K2093">
            <v>1</v>
          </cell>
          <cell r="L2093">
            <v>0</v>
          </cell>
          <cell r="M2093" t="str">
            <v>CE08 MARSEILLE</v>
          </cell>
          <cell r="N2093" t="str">
            <v>A enlever à CE08 MARSEILLE vers 001 - AIX EN PROVENCE</v>
          </cell>
          <cell r="O2093" t="str">
            <v>AH0000034901</v>
          </cell>
        </row>
        <row r="2094">
          <cell r="A2094" t="str">
            <v>ARTENAY</v>
          </cell>
          <cell r="B2094" t="str">
            <v>PACA</v>
          </cell>
          <cell r="C2094" t="str">
            <v>001</v>
          </cell>
          <cell r="D2094" t="str">
            <v>029</v>
          </cell>
          <cell r="E2094" t="str">
            <v>BRIGNOLES</v>
          </cell>
          <cell r="F2094" t="str">
            <v>0F7D 0F7D DESBOUIS GRESIL 70132107</v>
          </cell>
          <cell r="G2094">
            <v>43889</v>
          </cell>
          <cell r="H2094">
            <v>1</v>
          </cell>
          <cell r="I2094">
            <v>13</v>
          </cell>
          <cell r="J2094">
            <v>0.98799999999999999</v>
          </cell>
          <cell r="K2094">
            <v>1</v>
          </cell>
          <cell r="L2094">
            <v>0</v>
          </cell>
          <cell r="M2094" t="str">
            <v>CE08 MARSEILLE</v>
          </cell>
          <cell r="N2094" t="str">
            <v>A enlever à CE08 MARSEILLE vers 001 - AIX EN PROVENCE</v>
          </cell>
          <cell r="O2094" t="str">
            <v>AH0000034901</v>
          </cell>
        </row>
        <row r="2095">
          <cell r="A2095" t="str">
            <v>ARTENAY</v>
          </cell>
          <cell r="B2095" t="str">
            <v>PACA</v>
          </cell>
          <cell r="C2095" t="str">
            <v>001</v>
          </cell>
          <cell r="D2095" t="str">
            <v>029</v>
          </cell>
          <cell r="E2095" t="str">
            <v>BRIGNOLES</v>
          </cell>
          <cell r="F2095" t="str">
            <v>0FER 0FER 56146 ATELIER REUNIS</v>
          </cell>
          <cell r="G2095">
            <v>43888</v>
          </cell>
          <cell r="H2095">
            <v>2</v>
          </cell>
          <cell r="I2095">
            <v>71</v>
          </cell>
          <cell r="J2095">
            <v>4.4729999999999999</v>
          </cell>
          <cell r="K2095">
            <v>1</v>
          </cell>
          <cell r="L2095">
            <v>0</v>
          </cell>
          <cell r="M2095" t="str">
            <v>CE08 MARSEILLE</v>
          </cell>
          <cell r="N2095" t="str">
            <v>A enlever à CE08 MARSEILLE vers 001 - AIX EN PROVENCE</v>
          </cell>
          <cell r="O2095" t="str">
            <v>AH0000035139</v>
          </cell>
        </row>
        <row r="2096">
          <cell r="A2096" t="str">
            <v>ARTENAY</v>
          </cell>
          <cell r="B2096" t="str">
            <v>PACA</v>
          </cell>
          <cell r="C2096" t="str">
            <v>001</v>
          </cell>
          <cell r="D2096" t="str">
            <v>029</v>
          </cell>
          <cell r="E2096" t="str">
            <v>BRIGNOLES</v>
          </cell>
          <cell r="F2096" t="str">
            <v>0FHP 0FHP ENGIE-S_D6_D_Q</v>
          </cell>
          <cell r="G2096">
            <v>43888</v>
          </cell>
          <cell r="H2096">
            <v>1</v>
          </cell>
          <cell r="I2096">
            <v>14</v>
          </cell>
          <cell r="J2096">
            <v>0.2072</v>
          </cell>
          <cell r="K2096">
            <v>1</v>
          </cell>
          <cell r="L2096">
            <v>0</v>
          </cell>
          <cell r="M2096" t="str">
            <v>CE08 MARSEILLE</v>
          </cell>
          <cell r="N2096" t="str">
            <v>A enlever à CE08 MARSEILLE vers 001 - AIX EN PROVENCE</v>
          </cell>
          <cell r="O2096" t="str">
            <v>AH0000035139</v>
          </cell>
        </row>
        <row r="2097">
          <cell r="A2097" t="str">
            <v>CORBAS</v>
          </cell>
          <cell r="B2097" t="str">
            <v>PACA</v>
          </cell>
          <cell r="C2097" t="str">
            <v>001</v>
          </cell>
          <cell r="D2097" t="str">
            <v>029</v>
          </cell>
          <cell r="E2097" t="str">
            <v>BRIGNOLES</v>
          </cell>
          <cell r="F2097" t="str">
            <v>0FEC 0FEC S10_SFR_Type2</v>
          </cell>
          <cell r="G2097">
            <v>43887</v>
          </cell>
          <cell r="H2097">
            <v>1</v>
          </cell>
          <cell r="I2097">
            <v>76</v>
          </cell>
          <cell r="J2097">
            <v>0.69920000000000004</v>
          </cell>
          <cell r="K2097">
            <v>1</v>
          </cell>
          <cell r="L2097">
            <v>0</v>
          </cell>
          <cell r="M2097" t="str">
            <v>CE08 MARSEILLE</v>
          </cell>
          <cell r="N2097" t="str">
            <v>A enlever à CE08 MARSEILLE vers 001 - AIX EN PROVENCE</v>
          </cell>
          <cell r="O2097" t="str">
            <v>KS0000010076</v>
          </cell>
        </row>
        <row r="2098">
          <cell r="A2098" t="str">
            <v>CORBAS</v>
          </cell>
          <cell r="B2098" t="str">
            <v>PACA</v>
          </cell>
          <cell r="C2098" t="str">
            <v>001</v>
          </cell>
          <cell r="D2098" t="str">
            <v>029</v>
          </cell>
          <cell r="E2098" t="str">
            <v>BRIGNOLES</v>
          </cell>
          <cell r="F2098" t="str">
            <v>0FGD 0FGD S10_SFR_Type2</v>
          </cell>
          <cell r="G2098">
            <v>43887</v>
          </cell>
          <cell r="H2098">
            <v>1</v>
          </cell>
          <cell r="I2098">
            <v>78</v>
          </cell>
          <cell r="J2098">
            <v>0.72540000000000004</v>
          </cell>
          <cell r="K2098">
            <v>1</v>
          </cell>
          <cell r="L2098">
            <v>0</v>
          </cell>
          <cell r="M2098" t="str">
            <v>CE08 MARSEILLE</v>
          </cell>
          <cell r="N2098" t="str">
            <v>A enlever à CE08 MARSEILLE vers 001 - AIX EN PROVENCE</v>
          </cell>
          <cell r="O2098" t="str">
            <v>KS0000010076</v>
          </cell>
        </row>
        <row r="2099">
          <cell r="A2099" t="str">
            <v>CORBAS</v>
          </cell>
          <cell r="B2099" t="str">
            <v>PACA</v>
          </cell>
          <cell r="C2099" t="str">
            <v>001</v>
          </cell>
          <cell r="D2099" t="str">
            <v>029</v>
          </cell>
          <cell r="E2099" t="str">
            <v>BRIGNOLES</v>
          </cell>
          <cell r="F2099" t="str">
            <v>0FK8 0FK8 S10_SFR_Type2</v>
          </cell>
          <cell r="G2099">
            <v>43887</v>
          </cell>
          <cell r="H2099">
            <v>1</v>
          </cell>
          <cell r="I2099">
            <v>52</v>
          </cell>
          <cell r="J2099">
            <v>0.50439999999999996</v>
          </cell>
          <cell r="K2099">
            <v>1</v>
          </cell>
          <cell r="L2099">
            <v>0</v>
          </cell>
          <cell r="M2099" t="str">
            <v>CE08 MARSEILLE</v>
          </cell>
          <cell r="N2099" t="str">
            <v>A enlever à CE08 MARSEILLE vers 001 - AIX EN PROVENCE</v>
          </cell>
          <cell r="O2099" t="str">
            <v>KS0000010076</v>
          </cell>
        </row>
        <row r="2100">
          <cell r="A2100" t="str">
            <v>ARTENAY</v>
          </cell>
          <cell r="B2100" t="str">
            <v>PACA</v>
          </cell>
          <cell r="C2100" t="str">
            <v>002</v>
          </cell>
          <cell r="D2100" t="str">
            <v>002</v>
          </cell>
          <cell r="E2100" t="str">
            <v>NIMES</v>
          </cell>
          <cell r="F2100" t="str">
            <v>0EBF 0EBF 192500 HOME SHOPPING M6 BOUTIQUE FEVRIER 2020</v>
          </cell>
          <cell r="G2100">
            <v>43889</v>
          </cell>
          <cell r="H2100">
            <v>15</v>
          </cell>
          <cell r="I2100">
            <v>416</v>
          </cell>
          <cell r="J2100">
            <v>33.28</v>
          </cell>
          <cell r="K2100">
            <v>0</v>
          </cell>
          <cell r="L2100">
            <v>1</v>
          </cell>
          <cell r="M2100" t="str">
            <v>CE06 MONTPELLIER</v>
          </cell>
          <cell r="N2100" t="str">
            <v>Aucune - Livraison Directe par CP</v>
          </cell>
          <cell r="O2100" t="str">
            <v>AH0000034877</v>
          </cell>
        </row>
        <row r="2101">
          <cell r="A2101" t="str">
            <v>ARTENAY</v>
          </cell>
          <cell r="B2101" t="str">
            <v>PACA</v>
          </cell>
          <cell r="C2101" t="str">
            <v>002</v>
          </cell>
          <cell r="D2101" t="str">
            <v>002</v>
          </cell>
          <cell r="E2101" t="str">
            <v>NIMES</v>
          </cell>
          <cell r="F2101" t="str">
            <v>0F53 0F53 ALINEA</v>
          </cell>
          <cell r="G2101">
            <v>43882</v>
          </cell>
          <cell r="H2101">
            <v>232</v>
          </cell>
          <cell r="I2101">
            <v>1192</v>
          </cell>
          <cell r="J2101">
            <v>363.56</v>
          </cell>
          <cell r="K2101">
            <v>0</v>
          </cell>
          <cell r="L2101">
            <v>1</v>
          </cell>
          <cell r="M2101" t="str">
            <v>CE06 MONTPELLIER</v>
          </cell>
          <cell r="N2101" t="str">
            <v>Aucune - Livraison Directe par CP</v>
          </cell>
          <cell r="O2101" t="str">
            <v>AH0000034488</v>
          </cell>
        </row>
        <row r="2102">
          <cell r="A2102" t="str">
            <v>ARTENAY</v>
          </cell>
          <cell r="B2102" t="str">
            <v>PACA</v>
          </cell>
          <cell r="C2102" t="str">
            <v>002</v>
          </cell>
          <cell r="D2102" t="str">
            <v>002</v>
          </cell>
          <cell r="E2102" t="str">
            <v>NIMES</v>
          </cell>
          <cell r="F2102" t="str">
            <v>0F79 0F79 DESBOUIS GRESIL 70132081</v>
          </cell>
          <cell r="G2102">
            <v>43889</v>
          </cell>
          <cell r="H2102">
            <v>16</v>
          </cell>
          <cell r="I2102">
            <v>437</v>
          </cell>
          <cell r="J2102">
            <v>33.212000000000003</v>
          </cell>
          <cell r="K2102">
            <v>0</v>
          </cell>
          <cell r="L2102">
            <v>1</v>
          </cell>
          <cell r="M2102" t="str">
            <v>CE06 MONTPELLIER</v>
          </cell>
          <cell r="N2102" t="str">
            <v>Aucune - Livraison Directe par CP</v>
          </cell>
          <cell r="O2102" t="str">
            <v>AH0000034877</v>
          </cell>
        </row>
        <row r="2103">
          <cell r="A2103" t="str">
            <v>ARTENAY</v>
          </cell>
          <cell r="B2103" t="str">
            <v>PACA</v>
          </cell>
          <cell r="C2103" t="str">
            <v>002</v>
          </cell>
          <cell r="D2103" t="str">
            <v>002</v>
          </cell>
          <cell r="E2103" t="str">
            <v>NIMES</v>
          </cell>
          <cell r="F2103" t="str">
            <v>0F7B 0F7B DESBOUIS GRESIL_LOT1_70132091</v>
          </cell>
          <cell r="G2103">
            <v>43889</v>
          </cell>
          <cell r="H2103">
            <v>3</v>
          </cell>
          <cell r="I2103">
            <v>107</v>
          </cell>
          <cell r="J2103">
            <v>8.1319999999999997</v>
          </cell>
          <cell r="K2103">
            <v>0</v>
          </cell>
          <cell r="L2103">
            <v>1</v>
          </cell>
          <cell r="M2103" t="str">
            <v>CE06 MONTPELLIER</v>
          </cell>
          <cell r="N2103" t="str">
            <v>Aucune - Livraison Directe par CP</v>
          </cell>
          <cell r="O2103" t="str">
            <v>AH0000034877</v>
          </cell>
        </row>
        <row r="2104">
          <cell r="A2104" t="str">
            <v>ARTENAY</v>
          </cell>
          <cell r="B2104" t="str">
            <v>PACA</v>
          </cell>
          <cell r="C2104" t="str">
            <v>002</v>
          </cell>
          <cell r="D2104" t="str">
            <v>002</v>
          </cell>
          <cell r="E2104" t="str">
            <v>NIMES</v>
          </cell>
          <cell r="F2104" t="str">
            <v>0F7C 0F7C DESBOUIS GRESIL_LOT2_70132091</v>
          </cell>
          <cell r="G2104">
            <v>43889</v>
          </cell>
          <cell r="H2104">
            <v>12</v>
          </cell>
          <cell r="I2104">
            <v>338</v>
          </cell>
          <cell r="J2104">
            <v>22.646000000000001</v>
          </cell>
          <cell r="K2104">
            <v>0</v>
          </cell>
          <cell r="L2104">
            <v>1</v>
          </cell>
          <cell r="M2104" t="str">
            <v>CE06 MONTPELLIER</v>
          </cell>
          <cell r="N2104" t="str">
            <v>Aucune - Livraison Directe par CP</v>
          </cell>
          <cell r="O2104" t="str">
            <v>AH0000034877</v>
          </cell>
        </row>
        <row r="2105">
          <cell r="A2105" t="str">
            <v>ARTENAY</v>
          </cell>
          <cell r="B2105" t="str">
            <v>PACA</v>
          </cell>
          <cell r="C2105" t="str">
            <v>002</v>
          </cell>
          <cell r="D2105" t="str">
            <v>002</v>
          </cell>
          <cell r="E2105" t="str">
            <v>NIMES</v>
          </cell>
          <cell r="F2105" t="str">
            <v>0F7D 0F7D DESBOUIS GRESIL 70132107</v>
          </cell>
          <cell r="G2105">
            <v>43889</v>
          </cell>
          <cell r="H2105">
            <v>15</v>
          </cell>
          <cell r="I2105">
            <v>431</v>
          </cell>
          <cell r="J2105">
            <v>32.756</v>
          </cell>
          <cell r="K2105">
            <v>0</v>
          </cell>
          <cell r="L2105">
            <v>1</v>
          </cell>
          <cell r="M2105" t="str">
            <v>CE06 MONTPELLIER</v>
          </cell>
          <cell r="N2105" t="str">
            <v>Aucune - Livraison Directe par CP</v>
          </cell>
          <cell r="O2105" t="str">
            <v>AH0000034877</v>
          </cell>
        </row>
        <row r="2106">
          <cell r="A2106" t="str">
            <v>ARTENAY</v>
          </cell>
          <cell r="B2106" t="str">
            <v>PACA</v>
          </cell>
          <cell r="C2106" t="str">
            <v>002</v>
          </cell>
          <cell r="D2106" t="str">
            <v>002</v>
          </cell>
          <cell r="E2106" t="str">
            <v>NIMES</v>
          </cell>
          <cell r="F2106" t="str">
            <v>0FER 0FER 56146 ATELIER REUNIS</v>
          </cell>
          <cell r="G2106">
            <v>43888</v>
          </cell>
          <cell r="H2106">
            <v>19</v>
          </cell>
          <cell r="I2106">
            <v>569</v>
          </cell>
          <cell r="J2106">
            <v>35.847000000000001</v>
          </cell>
          <cell r="K2106">
            <v>2</v>
          </cell>
          <cell r="L2106">
            <v>0</v>
          </cell>
          <cell r="M2106" t="str">
            <v>CE06 MONTPELLIER</v>
          </cell>
          <cell r="N2106" t="str">
            <v>Aucune - Livraison Directe par CP</v>
          </cell>
          <cell r="O2106" t="str">
            <v>AH0000035140</v>
          </cell>
          <cell r="P2106" t="str">
            <v>AH0000035141</v>
          </cell>
        </row>
        <row r="2107">
          <cell r="A2107" t="str">
            <v>ARTENAY</v>
          </cell>
          <cell r="B2107" t="str">
            <v>PACA</v>
          </cell>
          <cell r="C2107" t="str">
            <v>002</v>
          </cell>
          <cell r="D2107" t="str">
            <v>002</v>
          </cell>
          <cell r="E2107" t="str">
            <v>NIMES</v>
          </cell>
          <cell r="F2107" t="str">
            <v>0FHP 0FHP ENGIE-S_D6_D_Q</v>
          </cell>
          <cell r="G2107">
            <v>43888</v>
          </cell>
          <cell r="H2107">
            <v>1</v>
          </cell>
          <cell r="I2107">
            <v>29</v>
          </cell>
          <cell r="J2107">
            <v>0.42920000000000003</v>
          </cell>
          <cell r="K2107">
            <v>2</v>
          </cell>
          <cell r="L2107">
            <v>0</v>
          </cell>
          <cell r="M2107" t="str">
            <v>CE06 MONTPELLIER</v>
          </cell>
          <cell r="N2107" t="str">
            <v>Aucune - Livraison Directe par CP</v>
          </cell>
          <cell r="O2107" t="str">
            <v>AH0000035140</v>
          </cell>
          <cell r="P2107" t="str">
            <v>AH0000035141</v>
          </cell>
        </row>
        <row r="2108">
          <cell r="A2108" t="str">
            <v>CORBAS</v>
          </cell>
          <cell r="B2108" t="str">
            <v>PACA</v>
          </cell>
          <cell r="C2108" t="str">
            <v>002</v>
          </cell>
          <cell r="D2108" t="str">
            <v>002</v>
          </cell>
          <cell r="E2108" t="str">
            <v>NIMES</v>
          </cell>
          <cell r="F2108" t="str">
            <v>0FEC 0FEC S10_SFR_Type2</v>
          </cell>
          <cell r="G2108">
            <v>43887</v>
          </cell>
          <cell r="H2108">
            <v>1</v>
          </cell>
          <cell r="I2108">
            <v>266</v>
          </cell>
          <cell r="J2108">
            <v>2.4472</v>
          </cell>
          <cell r="K2108">
            <v>1</v>
          </cell>
          <cell r="L2108">
            <v>0</v>
          </cell>
          <cell r="M2108" t="str">
            <v>CE06 MONTPELLIER</v>
          </cell>
          <cell r="N2108" t="str">
            <v>Aucune - Livraison Directe par CP</v>
          </cell>
          <cell r="O2108" t="str">
            <v>KS0000010077</v>
          </cell>
        </row>
        <row r="2109">
          <cell r="A2109" t="str">
            <v>CORBAS</v>
          </cell>
          <cell r="B2109" t="str">
            <v>PACA</v>
          </cell>
          <cell r="C2109" t="str">
            <v>002</v>
          </cell>
          <cell r="D2109" t="str">
            <v>002</v>
          </cell>
          <cell r="E2109" t="str">
            <v>NIMES</v>
          </cell>
          <cell r="F2109" t="str">
            <v>0FGD 0FGD S10_SFR_Type2</v>
          </cell>
          <cell r="G2109">
            <v>43887</v>
          </cell>
          <cell r="H2109">
            <v>1</v>
          </cell>
          <cell r="I2109">
            <v>288</v>
          </cell>
          <cell r="J2109">
            <v>2.6783999999999999</v>
          </cell>
          <cell r="K2109">
            <v>1</v>
          </cell>
          <cell r="L2109">
            <v>0</v>
          </cell>
          <cell r="M2109" t="str">
            <v>CE06 MONTPELLIER</v>
          </cell>
          <cell r="N2109" t="str">
            <v>Aucune - Livraison Directe par CP</v>
          </cell>
          <cell r="O2109" t="str">
            <v>KS0000010077</v>
          </cell>
        </row>
        <row r="2110">
          <cell r="A2110" t="str">
            <v>CORBAS</v>
          </cell>
          <cell r="B2110" t="str">
            <v>PACA</v>
          </cell>
          <cell r="C2110" t="str">
            <v>002</v>
          </cell>
          <cell r="D2110" t="str">
            <v>002</v>
          </cell>
          <cell r="E2110" t="str">
            <v>NIMES</v>
          </cell>
          <cell r="F2110" t="str">
            <v>0FK8 0FK8 S10_SFR_Type2</v>
          </cell>
          <cell r="G2110">
            <v>43887</v>
          </cell>
          <cell r="H2110">
            <v>1</v>
          </cell>
          <cell r="I2110">
            <v>213</v>
          </cell>
          <cell r="J2110">
            <v>2.0661</v>
          </cell>
          <cell r="K2110">
            <v>1</v>
          </cell>
          <cell r="L2110">
            <v>0</v>
          </cell>
          <cell r="M2110" t="str">
            <v>CE06 MONTPELLIER</v>
          </cell>
          <cell r="N2110" t="str">
            <v>Aucune - Livraison Directe par CP</v>
          </cell>
          <cell r="O2110" t="str">
            <v>KS0000010077</v>
          </cell>
        </row>
        <row r="2111">
          <cell r="A2111" t="str">
            <v>ARTENAY</v>
          </cell>
          <cell r="B2111" t="str">
            <v>PACA</v>
          </cell>
          <cell r="C2111" t="str">
            <v>002</v>
          </cell>
          <cell r="D2111" t="str">
            <v>021</v>
          </cell>
          <cell r="E2111" t="str">
            <v>ALES</v>
          </cell>
          <cell r="F2111" t="str">
            <v>0F53 0F53 ALINEA</v>
          </cell>
          <cell r="G2111">
            <v>43882</v>
          </cell>
          <cell r="H2111">
            <v>53</v>
          </cell>
          <cell r="I2111">
            <v>187</v>
          </cell>
          <cell r="J2111">
            <v>57.034999999999997</v>
          </cell>
          <cell r="K2111">
            <v>0</v>
          </cell>
          <cell r="L2111">
            <v>1</v>
          </cell>
          <cell r="M2111" t="str">
            <v>CE06 MONTPELLIER</v>
          </cell>
          <cell r="N2111" t="str">
            <v>A livrer de ADX 002 - NIMES vers 021 - ALES</v>
          </cell>
          <cell r="O2111" t="str">
            <v>AH0000034508</v>
          </cell>
        </row>
        <row r="2112">
          <cell r="A2112" t="str">
            <v>ARTENAY</v>
          </cell>
          <cell r="B2112" t="str">
            <v>PACA</v>
          </cell>
          <cell r="C2112" t="str">
            <v>002</v>
          </cell>
          <cell r="D2112" t="str">
            <v>021</v>
          </cell>
          <cell r="E2112" t="str">
            <v>ALES</v>
          </cell>
          <cell r="F2112" t="str">
            <v>0EBF 0EBF 192500 HOME SHOPPING M6 BOUTIQUE FEVRIER 2020</v>
          </cell>
          <cell r="G2112">
            <v>43889</v>
          </cell>
          <cell r="H2112">
            <v>7</v>
          </cell>
          <cell r="I2112">
            <v>197</v>
          </cell>
          <cell r="J2112">
            <v>15.76</v>
          </cell>
          <cell r="K2112">
            <v>0</v>
          </cell>
          <cell r="L2112">
            <v>1</v>
          </cell>
          <cell r="M2112" t="str">
            <v>CE06 MONTPELLIER</v>
          </cell>
          <cell r="N2112" t="str">
            <v>A livrer de ADX 002 - NIMES vers 021 - ALES</v>
          </cell>
          <cell r="O2112" t="str">
            <v>AH0000034897</v>
          </cell>
        </row>
        <row r="2113">
          <cell r="A2113" t="str">
            <v>ARTENAY</v>
          </cell>
          <cell r="B2113" t="str">
            <v>PACA</v>
          </cell>
          <cell r="C2113" t="str">
            <v>002</v>
          </cell>
          <cell r="D2113" t="str">
            <v>021</v>
          </cell>
          <cell r="E2113" t="str">
            <v>ALES</v>
          </cell>
          <cell r="F2113" t="str">
            <v>0F79 0F79 DESBOUIS GRESIL 70132081</v>
          </cell>
          <cell r="G2113">
            <v>43889</v>
          </cell>
          <cell r="H2113">
            <v>8</v>
          </cell>
          <cell r="I2113">
            <v>155</v>
          </cell>
          <cell r="J2113">
            <v>11.78</v>
          </cell>
          <cell r="K2113">
            <v>0</v>
          </cell>
          <cell r="L2113">
            <v>1</v>
          </cell>
          <cell r="M2113" t="str">
            <v>CE06 MONTPELLIER</v>
          </cell>
          <cell r="N2113" t="str">
            <v>A livrer de ADX 002 - NIMES vers 021 - ALES</v>
          </cell>
          <cell r="O2113" t="str">
            <v>AH0000034897</v>
          </cell>
        </row>
        <row r="2114">
          <cell r="A2114" t="str">
            <v>ARTENAY</v>
          </cell>
          <cell r="B2114" t="str">
            <v>PACA</v>
          </cell>
          <cell r="C2114" t="str">
            <v>002</v>
          </cell>
          <cell r="D2114" t="str">
            <v>021</v>
          </cell>
          <cell r="E2114" t="str">
            <v>ALES</v>
          </cell>
          <cell r="F2114" t="str">
            <v>0F7B 0F7B DESBOUIS GRESIL_LOT1_70132091</v>
          </cell>
          <cell r="G2114">
            <v>43889</v>
          </cell>
          <cell r="H2114">
            <v>1</v>
          </cell>
          <cell r="I2114">
            <v>20</v>
          </cell>
          <cell r="J2114">
            <v>1.52</v>
          </cell>
          <cell r="K2114">
            <v>0</v>
          </cell>
          <cell r="L2114">
            <v>1</v>
          </cell>
          <cell r="M2114" t="str">
            <v>CE06 MONTPELLIER</v>
          </cell>
          <cell r="N2114" t="str">
            <v>A livrer de ADX 002 - NIMES vers 021 - ALES</v>
          </cell>
          <cell r="O2114" t="str">
            <v>AH0000034897</v>
          </cell>
        </row>
        <row r="2115">
          <cell r="A2115" t="str">
            <v>ARTENAY</v>
          </cell>
          <cell r="B2115" t="str">
            <v>PACA</v>
          </cell>
          <cell r="C2115" t="str">
            <v>002</v>
          </cell>
          <cell r="D2115" t="str">
            <v>021</v>
          </cell>
          <cell r="E2115" t="str">
            <v>ALES</v>
          </cell>
          <cell r="F2115" t="str">
            <v>0F7C 0F7C DESBOUIS GRESIL_LOT2_70132091</v>
          </cell>
          <cell r="G2115">
            <v>43889</v>
          </cell>
          <cell r="H2115">
            <v>4</v>
          </cell>
          <cell r="I2115">
            <v>112</v>
          </cell>
          <cell r="J2115">
            <v>7.5039999999999996</v>
          </cell>
          <cell r="K2115">
            <v>0</v>
          </cell>
          <cell r="L2115">
            <v>1</v>
          </cell>
          <cell r="M2115" t="str">
            <v>CE06 MONTPELLIER</v>
          </cell>
          <cell r="N2115" t="str">
            <v>A livrer de ADX 002 - NIMES vers 021 - ALES</v>
          </cell>
          <cell r="O2115" t="str">
            <v>AH0000034897</v>
          </cell>
        </row>
        <row r="2116">
          <cell r="A2116" t="str">
            <v>ARTENAY</v>
          </cell>
          <cell r="B2116" t="str">
            <v>PACA</v>
          </cell>
          <cell r="C2116" t="str">
            <v>002</v>
          </cell>
          <cell r="D2116" t="str">
            <v>021</v>
          </cell>
          <cell r="E2116" t="str">
            <v>ALES</v>
          </cell>
          <cell r="F2116" t="str">
            <v>0F7D 0F7D DESBOUIS GRESIL 70132107</v>
          </cell>
          <cell r="G2116">
            <v>43889</v>
          </cell>
          <cell r="H2116">
            <v>7</v>
          </cell>
          <cell r="I2116">
            <v>161</v>
          </cell>
          <cell r="J2116">
            <v>12.236000000000001</v>
          </cell>
          <cell r="K2116">
            <v>0</v>
          </cell>
          <cell r="L2116">
            <v>1</v>
          </cell>
          <cell r="M2116" t="str">
            <v>CE06 MONTPELLIER</v>
          </cell>
          <cell r="N2116" t="str">
            <v>A livrer de ADX 002 - NIMES vers 021 - ALES</v>
          </cell>
          <cell r="O2116" t="str">
            <v>AH0000034897</v>
          </cell>
        </row>
        <row r="2117">
          <cell r="A2117" t="str">
            <v>ARTENAY</v>
          </cell>
          <cell r="B2117" t="str">
            <v>PACA</v>
          </cell>
          <cell r="C2117" t="str">
            <v>002</v>
          </cell>
          <cell r="D2117" t="str">
            <v>021</v>
          </cell>
          <cell r="E2117" t="str">
            <v>ALES</v>
          </cell>
          <cell r="F2117" t="str">
            <v>0FER 0FER 56146 ATELIER REUNIS</v>
          </cell>
          <cell r="G2117">
            <v>43888</v>
          </cell>
          <cell r="H2117">
            <v>2</v>
          </cell>
          <cell r="I2117">
            <v>60</v>
          </cell>
          <cell r="J2117">
            <v>3.78</v>
          </cell>
          <cell r="K2117">
            <v>2</v>
          </cell>
          <cell r="L2117">
            <v>0</v>
          </cell>
          <cell r="M2117" t="str">
            <v>CE06 MONTPELLIER</v>
          </cell>
          <cell r="N2117" t="str">
            <v>A livrer de ADX 002 - NIMES vers 021 - ALES</v>
          </cell>
          <cell r="O2117" t="str">
            <v>AH0000035140</v>
          </cell>
          <cell r="P2117" t="str">
            <v>AH0000035141</v>
          </cell>
        </row>
        <row r="2118">
          <cell r="A2118" t="str">
            <v>ARTENAY</v>
          </cell>
          <cell r="B2118" t="str">
            <v>PACA</v>
          </cell>
          <cell r="C2118" t="str">
            <v>002</v>
          </cell>
          <cell r="D2118" t="str">
            <v>021</v>
          </cell>
          <cell r="E2118" t="str">
            <v>ALES</v>
          </cell>
          <cell r="F2118" t="str">
            <v>0FHP 0FHP ENGIE-S_D6_D_Q</v>
          </cell>
          <cell r="G2118">
            <v>43888</v>
          </cell>
          <cell r="H2118">
            <v>1</v>
          </cell>
          <cell r="I2118">
            <v>11</v>
          </cell>
          <cell r="J2118">
            <v>0.1628</v>
          </cell>
          <cell r="K2118">
            <v>2</v>
          </cell>
          <cell r="L2118">
            <v>0</v>
          </cell>
          <cell r="M2118" t="str">
            <v>CE06 MONTPELLIER</v>
          </cell>
          <cell r="N2118" t="str">
            <v>A livrer de ADX 002 - NIMES vers 021 - ALES</v>
          </cell>
          <cell r="O2118" t="str">
            <v>AH0000035140</v>
          </cell>
          <cell r="P2118" t="str">
            <v>AH0000035141</v>
          </cell>
        </row>
        <row r="2119">
          <cell r="A2119" t="str">
            <v>CORBAS</v>
          </cell>
          <cell r="B2119" t="str">
            <v>PACA</v>
          </cell>
          <cell r="C2119" t="str">
            <v>002</v>
          </cell>
          <cell r="D2119" t="str">
            <v>021</v>
          </cell>
          <cell r="E2119" t="str">
            <v>ALES</v>
          </cell>
          <cell r="F2119" t="str">
            <v>0FEC 0FEC S10_SFR_Type2</v>
          </cell>
          <cell r="G2119">
            <v>43887</v>
          </cell>
          <cell r="H2119">
            <v>1</v>
          </cell>
          <cell r="I2119">
            <v>129</v>
          </cell>
          <cell r="J2119">
            <v>1.1868000000000001</v>
          </cell>
          <cell r="K2119">
            <v>1</v>
          </cell>
          <cell r="L2119">
            <v>0</v>
          </cell>
          <cell r="M2119" t="str">
            <v>CE06 MONTPELLIER</v>
          </cell>
          <cell r="N2119" t="str">
            <v>A livrer de ADX 002 - NIMES vers 021 - ALES</v>
          </cell>
          <cell r="O2119" t="str">
            <v>KS0000010077</v>
          </cell>
        </row>
        <row r="2120">
          <cell r="A2120" t="str">
            <v>CORBAS</v>
          </cell>
          <cell r="B2120" t="str">
            <v>PACA</v>
          </cell>
          <cell r="C2120" t="str">
            <v>002</v>
          </cell>
          <cell r="D2120" t="str">
            <v>021</v>
          </cell>
          <cell r="E2120" t="str">
            <v>ALES</v>
          </cell>
          <cell r="F2120" t="str">
            <v>0FGD 0FGD S10_SFR_Type2</v>
          </cell>
          <cell r="G2120">
            <v>43887</v>
          </cell>
          <cell r="H2120">
            <v>1</v>
          </cell>
          <cell r="I2120">
            <v>134</v>
          </cell>
          <cell r="J2120">
            <v>1.2462</v>
          </cell>
          <cell r="K2120">
            <v>1</v>
          </cell>
          <cell r="L2120">
            <v>0</v>
          </cell>
          <cell r="M2120" t="str">
            <v>CE06 MONTPELLIER</v>
          </cell>
          <cell r="N2120" t="str">
            <v>A livrer de ADX 002 - NIMES vers 021 - ALES</v>
          </cell>
          <cell r="O2120" t="str">
            <v>KS0000010077</v>
          </cell>
        </row>
        <row r="2121">
          <cell r="A2121" t="str">
            <v>CORBAS</v>
          </cell>
          <cell r="B2121" t="str">
            <v>PACA</v>
          </cell>
          <cell r="C2121" t="str">
            <v>002</v>
          </cell>
          <cell r="D2121" t="str">
            <v>021</v>
          </cell>
          <cell r="E2121" t="str">
            <v>ALES</v>
          </cell>
          <cell r="F2121" t="str">
            <v>0FK8 0FK8 S10_SFR_Type2</v>
          </cell>
          <cell r="G2121">
            <v>43887</v>
          </cell>
          <cell r="H2121">
            <v>1</v>
          </cell>
          <cell r="I2121">
            <v>87</v>
          </cell>
          <cell r="J2121">
            <v>0.84389999999999998</v>
          </cell>
          <cell r="K2121">
            <v>1</v>
          </cell>
          <cell r="L2121">
            <v>0</v>
          </cell>
          <cell r="M2121" t="str">
            <v>CE06 MONTPELLIER</v>
          </cell>
          <cell r="N2121" t="str">
            <v>A livrer de ADX 002 - NIMES vers 021 - ALES</v>
          </cell>
          <cell r="O2121" t="str">
            <v>KS0000010077</v>
          </cell>
        </row>
        <row r="2122">
          <cell r="A2122" t="str">
            <v>ARTENAY</v>
          </cell>
          <cell r="B2122" t="str">
            <v>PACA</v>
          </cell>
          <cell r="C2122" t="str">
            <v>003</v>
          </cell>
          <cell r="D2122" t="str">
            <v>003</v>
          </cell>
          <cell r="E2122" t="str">
            <v>CANNES</v>
          </cell>
          <cell r="F2122" t="str">
            <v>0EBF 0EBF 192500 HOME SHOPPING M6 BOUTIQUE FEVRIER 2020</v>
          </cell>
          <cell r="G2122">
            <v>43889</v>
          </cell>
          <cell r="H2122">
            <v>11</v>
          </cell>
          <cell r="I2122">
            <v>312</v>
          </cell>
          <cell r="J2122">
            <v>24.96</v>
          </cell>
          <cell r="K2122">
            <v>0</v>
          </cell>
          <cell r="L2122">
            <v>1</v>
          </cell>
          <cell r="M2122" t="str">
            <v>CE11 NICE</v>
          </cell>
          <cell r="N2122" t="str">
            <v>A enlever à CE11 NICE vers 003 - CANNES</v>
          </cell>
          <cell r="O2122" t="str">
            <v>AH0000034878</v>
          </cell>
        </row>
        <row r="2123">
          <cell r="A2123" t="str">
            <v>ARTENAY</v>
          </cell>
          <cell r="B2123" t="str">
            <v>PACA</v>
          </cell>
          <cell r="C2123" t="str">
            <v>003</v>
          </cell>
          <cell r="D2123" t="str">
            <v>003</v>
          </cell>
          <cell r="E2123" t="str">
            <v>CANNES</v>
          </cell>
          <cell r="F2123" t="str">
            <v>0F53 0F53 ALINEA</v>
          </cell>
          <cell r="G2123">
            <v>43882</v>
          </cell>
          <cell r="H2123">
            <v>24</v>
          </cell>
          <cell r="I2123">
            <v>88</v>
          </cell>
          <cell r="J2123">
            <v>26.84</v>
          </cell>
          <cell r="K2123">
            <v>2</v>
          </cell>
          <cell r="L2123">
            <v>0</v>
          </cell>
          <cell r="M2123" t="str">
            <v>CE11 NICE</v>
          </cell>
          <cell r="N2123" t="str">
            <v>A enlever à CE11 NICE vers 003 - CANNES</v>
          </cell>
          <cell r="O2123" t="str">
            <v>AH0000034489</v>
          </cell>
          <cell r="P2123" t="str">
            <v>AH0000034490</v>
          </cell>
        </row>
        <row r="2124">
          <cell r="A2124" t="str">
            <v>ARTENAY</v>
          </cell>
          <cell r="B2124" t="str">
            <v>PACA</v>
          </cell>
          <cell r="C2124" t="str">
            <v>003</v>
          </cell>
          <cell r="D2124" t="str">
            <v>003</v>
          </cell>
          <cell r="E2124" t="str">
            <v>CANNES</v>
          </cell>
          <cell r="F2124" t="str">
            <v>0F79 0F79 DESBOUIS GRESIL 70132081</v>
          </cell>
          <cell r="G2124">
            <v>43889</v>
          </cell>
          <cell r="H2124">
            <v>14</v>
          </cell>
          <cell r="I2124">
            <v>328</v>
          </cell>
          <cell r="J2124">
            <v>24.928000000000001</v>
          </cell>
          <cell r="K2124">
            <v>0</v>
          </cell>
          <cell r="L2124">
            <v>1</v>
          </cell>
          <cell r="M2124" t="str">
            <v>CE11 NICE</v>
          </cell>
          <cell r="N2124" t="str">
            <v>A enlever à CE11 NICE vers 003 - CANNES</v>
          </cell>
          <cell r="O2124" t="str">
            <v>AH0000034878</v>
          </cell>
        </row>
        <row r="2125">
          <cell r="A2125" t="str">
            <v>ARTENAY</v>
          </cell>
          <cell r="B2125" t="str">
            <v>PACA</v>
          </cell>
          <cell r="C2125" t="str">
            <v>003</v>
          </cell>
          <cell r="D2125" t="str">
            <v>003</v>
          </cell>
          <cell r="E2125" t="str">
            <v>CANNES</v>
          </cell>
          <cell r="F2125" t="str">
            <v>0F7B 0F7B DESBOUIS GRESIL_LOT1_70132091</v>
          </cell>
          <cell r="G2125">
            <v>43889</v>
          </cell>
          <cell r="H2125">
            <v>2</v>
          </cell>
          <cell r="I2125">
            <v>46</v>
          </cell>
          <cell r="J2125">
            <v>3.496</v>
          </cell>
          <cell r="K2125">
            <v>0</v>
          </cell>
          <cell r="L2125">
            <v>1</v>
          </cell>
          <cell r="M2125" t="str">
            <v>CE11 NICE</v>
          </cell>
          <cell r="N2125" t="str">
            <v>A enlever à CE11 NICE vers 003 - CANNES</v>
          </cell>
          <cell r="O2125" t="str">
            <v>AH0000034878</v>
          </cell>
        </row>
        <row r="2126">
          <cell r="A2126" t="str">
            <v>ARTENAY</v>
          </cell>
          <cell r="B2126" t="str">
            <v>PACA</v>
          </cell>
          <cell r="C2126" t="str">
            <v>003</v>
          </cell>
          <cell r="D2126" t="str">
            <v>003</v>
          </cell>
          <cell r="E2126" t="str">
            <v>CANNES</v>
          </cell>
          <cell r="F2126" t="str">
            <v>0F7C 0F7C DESBOUIS GRESIL_LOT2_70132091</v>
          </cell>
          <cell r="G2126">
            <v>43889</v>
          </cell>
          <cell r="H2126">
            <v>9</v>
          </cell>
          <cell r="I2126">
            <v>259</v>
          </cell>
          <cell r="J2126">
            <v>17.353000000000002</v>
          </cell>
          <cell r="K2126">
            <v>0</v>
          </cell>
          <cell r="L2126">
            <v>1</v>
          </cell>
          <cell r="M2126" t="str">
            <v>CE11 NICE</v>
          </cell>
          <cell r="N2126" t="str">
            <v>A enlever à CE11 NICE vers 003 - CANNES</v>
          </cell>
          <cell r="O2126" t="str">
            <v>AH0000034878</v>
          </cell>
        </row>
        <row r="2127">
          <cell r="A2127" t="str">
            <v>ARTENAY</v>
          </cell>
          <cell r="B2127" t="str">
            <v>PACA</v>
          </cell>
          <cell r="C2127" t="str">
            <v>003</v>
          </cell>
          <cell r="D2127" t="str">
            <v>003</v>
          </cell>
          <cell r="E2127" t="str">
            <v>CANNES</v>
          </cell>
          <cell r="F2127" t="str">
            <v>0F7D 0F7D DESBOUIS GRESIL 70132107</v>
          </cell>
          <cell r="G2127">
            <v>43889</v>
          </cell>
          <cell r="H2127">
            <v>9</v>
          </cell>
          <cell r="I2127">
            <v>275</v>
          </cell>
          <cell r="J2127">
            <v>20.9</v>
          </cell>
          <cell r="K2127">
            <v>0</v>
          </cell>
          <cell r="L2127">
            <v>1</v>
          </cell>
          <cell r="M2127" t="str">
            <v>CE11 NICE</v>
          </cell>
          <cell r="N2127" t="str">
            <v>A enlever à CE11 NICE vers 003 - CANNES</v>
          </cell>
          <cell r="O2127" t="str">
            <v>AH0000034878</v>
          </cell>
        </row>
        <row r="2128">
          <cell r="A2128" t="str">
            <v>ARTENAY</v>
          </cell>
          <cell r="B2128" t="str">
            <v>PACA</v>
          </cell>
          <cell r="C2128" t="str">
            <v>003</v>
          </cell>
          <cell r="D2128" t="str">
            <v>003</v>
          </cell>
          <cell r="E2128" t="str">
            <v>CANNES</v>
          </cell>
          <cell r="F2128" t="str">
            <v>0FER 0FER 56146 ATELIER REUNIS</v>
          </cell>
          <cell r="G2128">
            <v>43888</v>
          </cell>
          <cell r="H2128">
            <v>1</v>
          </cell>
          <cell r="I2128">
            <v>30</v>
          </cell>
          <cell r="J2128">
            <v>1.89</v>
          </cell>
          <cell r="K2128">
            <v>1</v>
          </cell>
          <cell r="L2128">
            <v>0</v>
          </cell>
          <cell r="M2128" t="str">
            <v>CE11 NICE</v>
          </cell>
          <cell r="N2128" t="str">
            <v>A enlever à CE11 NICE vers 003 - CANNES</v>
          </cell>
          <cell r="O2128" t="str">
            <v>AH0000035142</v>
          </cell>
        </row>
        <row r="2129">
          <cell r="A2129" t="str">
            <v>ARTENAY</v>
          </cell>
          <cell r="B2129" t="str">
            <v>PACA</v>
          </cell>
          <cell r="C2129" t="str">
            <v>003</v>
          </cell>
          <cell r="D2129" t="str">
            <v>003</v>
          </cell>
          <cell r="E2129" t="str">
            <v>CANNES</v>
          </cell>
          <cell r="F2129" t="str">
            <v>0FHP 0FHP ENGIE-S_D6_D_Q</v>
          </cell>
          <cell r="G2129">
            <v>43888</v>
          </cell>
          <cell r="H2129">
            <v>1</v>
          </cell>
          <cell r="I2129">
            <v>18</v>
          </cell>
          <cell r="J2129">
            <v>0.26640000000000003</v>
          </cell>
          <cell r="K2129">
            <v>1</v>
          </cell>
          <cell r="L2129">
            <v>0</v>
          </cell>
          <cell r="M2129" t="str">
            <v>CE11 NICE</v>
          </cell>
          <cell r="N2129" t="str">
            <v>A enlever à CE11 NICE vers 003 - CANNES</v>
          </cell>
          <cell r="O2129" t="str">
            <v>AH0000035142</v>
          </cell>
        </row>
        <row r="2130">
          <cell r="A2130" t="str">
            <v>CORBAS</v>
          </cell>
          <cell r="B2130" t="str">
            <v>PACA</v>
          </cell>
          <cell r="C2130" t="str">
            <v>003</v>
          </cell>
          <cell r="D2130" t="str">
            <v>003</v>
          </cell>
          <cell r="E2130" t="str">
            <v>CANNES</v>
          </cell>
          <cell r="F2130" t="str">
            <v>0FEC 0FEC S10_SFR_Type2</v>
          </cell>
          <cell r="G2130">
            <v>43887</v>
          </cell>
          <cell r="H2130">
            <v>1</v>
          </cell>
          <cell r="I2130">
            <v>259</v>
          </cell>
          <cell r="J2130">
            <v>2.3828</v>
          </cell>
          <cell r="K2130">
            <v>1</v>
          </cell>
          <cell r="L2130">
            <v>0</v>
          </cell>
          <cell r="M2130" t="str">
            <v>CE11 NICE</v>
          </cell>
          <cell r="N2130" t="str">
            <v>A enlever à CE11 NICE vers 003 - CANNES</v>
          </cell>
          <cell r="O2130" t="str">
            <v>KS0000010078</v>
          </cell>
        </row>
        <row r="2131">
          <cell r="A2131" t="str">
            <v>CORBAS</v>
          </cell>
          <cell r="B2131" t="str">
            <v>PACA</v>
          </cell>
          <cell r="C2131" t="str">
            <v>003</v>
          </cell>
          <cell r="D2131" t="str">
            <v>003</v>
          </cell>
          <cell r="E2131" t="str">
            <v>CANNES</v>
          </cell>
          <cell r="F2131" t="str">
            <v>0FGD 0FGD S10_SFR_Type2</v>
          </cell>
          <cell r="G2131">
            <v>43887</v>
          </cell>
          <cell r="H2131">
            <v>1</v>
          </cell>
          <cell r="I2131">
            <v>310</v>
          </cell>
          <cell r="J2131">
            <v>2.883</v>
          </cell>
          <cell r="K2131">
            <v>1</v>
          </cell>
          <cell r="L2131">
            <v>0</v>
          </cell>
          <cell r="M2131" t="str">
            <v>CE11 NICE</v>
          </cell>
          <cell r="N2131" t="str">
            <v>A enlever à CE11 NICE vers 003 - CANNES</v>
          </cell>
          <cell r="O2131" t="str">
            <v>KS0000010078</v>
          </cell>
        </row>
        <row r="2132">
          <cell r="A2132" t="str">
            <v>CORBAS</v>
          </cell>
          <cell r="B2132" t="str">
            <v>PACA</v>
          </cell>
          <cell r="C2132" t="str">
            <v>003</v>
          </cell>
          <cell r="D2132" t="str">
            <v>003</v>
          </cell>
          <cell r="E2132" t="str">
            <v>CANNES</v>
          </cell>
          <cell r="F2132" t="str">
            <v>0FK8 0FK8 S10_SFR_Type2</v>
          </cell>
          <cell r="G2132">
            <v>43887</v>
          </cell>
          <cell r="H2132">
            <v>1</v>
          </cell>
          <cell r="I2132">
            <v>206</v>
          </cell>
          <cell r="J2132">
            <v>1.9982</v>
          </cell>
          <cell r="K2132">
            <v>1</v>
          </cell>
          <cell r="L2132">
            <v>0</v>
          </cell>
          <cell r="M2132" t="str">
            <v>CE11 NICE</v>
          </cell>
          <cell r="N2132" t="str">
            <v>A enlever à CE11 NICE vers 003 - CANNES</v>
          </cell>
          <cell r="O2132" t="str">
            <v>KS0000010078</v>
          </cell>
        </row>
        <row r="2133">
          <cell r="A2133" t="str">
            <v>ARTENAY</v>
          </cell>
          <cell r="B2133" t="str">
            <v>PACA</v>
          </cell>
          <cell r="C2133" t="str">
            <v>003</v>
          </cell>
          <cell r="D2133" t="str">
            <v>005</v>
          </cell>
          <cell r="E2133" t="str">
            <v>ANTIBES</v>
          </cell>
          <cell r="F2133" t="str">
            <v>0EBF 0EBF 192500 HOME SHOPPING M6 BOUTIQUE FEVRIER 2020</v>
          </cell>
          <cell r="G2133">
            <v>43889</v>
          </cell>
          <cell r="H2133">
            <v>5</v>
          </cell>
          <cell r="I2133">
            <v>157</v>
          </cell>
          <cell r="J2133">
            <v>12.56</v>
          </cell>
          <cell r="K2133">
            <v>0</v>
          </cell>
          <cell r="L2133">
            <v>1</v>
          </cell>
          <cell r="M2133" t="str">
            <v>CE11 NICE</v>
          </cell>
          <cell r="N2133" t="str">
            <v>A enlever à CE11 NICE vers 003 - CANNES</v>
          </cell>
          <cell r="O2133" t="str">
            <v>AH0000034881</v>
          </cell>
        </row>
        <row r="2134">
          <cell r="A2134" t="str">
            <v>ARTENAY</v>
          </cell>
          <cell r="B2134" t="str">
            <v>PACA</v>
          </cell>
          <cell r="C2134" t="str">
            <v>003</v>
          </cell>
          <cell r="D2134" t="str">
            <v>005</v>
          </cell>
          <cell r="E2134" t="str">
            <v>ANTIBES</v>
          </cell>
          <cell r="F2134" t="str">
            <v>0F53 0F53 ALINEA</v>
          </cell>
          <cell r="G2134">
            <v>43882</v>
          </cell>
          <cell r="H2134">
            <v>14</v>
          </cell>
          <cell r="I2134">
            <v>63</v>
          </cell>
          <cell r="J2134">
            <v>19.215</v>
          </cell>
          <cell r="K2134">
            <v>1</v>
          </cell>
          <cell r="L2134">
            <v>0</v>
          </cell>
          <cell r="M2134" t="str">
            <v>CE11 NICE</v>
          </cell>
          <cell r="N2134" t="str">
            <v>A enlever à CE11 NICE vers 003 - CANNES</v>
          </cell>
          <cell r="O2134" t="str">
            <v>AH0000034492</v>
          </cell>
        </row>
        <row r="2135">
          <cell r="A2135" t="str">
            <v>ARTENAY</v>
          </cell>
          <cell r="B2135" t="str">
            <v>PACA</v>
          </cell>
          <cell r="C2135" t="str">
            <v>003</v>
          </cell>
          <cell r="D2135" t="str">
            <v>005</v>
          </cell>
          <cell r="E2135" t="str">
            <v>ANTIBES</v>
          </cell>
          <cell r="F2135" t="str">
            <v>0F79 0F79 DESBOUIS GRESIL 70132081</v>
          </cell>
          <cell r="G2135">
            <v>43889</v>
          </cell>
          <cell r="H2135">
            <v>11</v>
          </cell>
          <cell r="I2135">
            <v>218</v>
          </cell>
          <cell r="J2135">
            <v>16.568000000000001</v>
          </cell>
          <cell r="K2135">
            <v>0</v>
          </cell>
          <cell r="L2135">
            <v>1</v>
          </cell>
          <cell r="M2135" t="str">
            <v>CE11 NICE</v>
          </cell>
          <cell r="N2135" t="str">
            <v>A enlever à CE11 NICE vers 003 - CANNES</v>
          </cell>
          <cell r="O2135" t="str">
            <v>AH0000034881</v>
          </cell>
        </row>
        <row r="2136">
          <cell r="A2136" t="str">
            <v>ARTENAY</v>
          </cell>
          <cell r="B2136" t="str">
            <v>PACA</v>
          </cell>
          <cell r="C2136" t="str">
            <v>003</v>
          </cell>
          <cell r="D2136" t="str">
            <v>005</v>
          </cell>
          <cell r="E2136" t="str">
            <v>ANTIBES</v>
          </cell>
          <cell r="F2136" t="str">
            <v>0F7B 0F7B DESBOUIS GRESIL_LOT1_70132091</v>
          </cell>
          <cell r="G2136">
            <v>43889</v>
          </cell>
          <cell r="H2136">
            <v>1</v>
          </cell>
          <cell r="I2136">
            <v>35</v>
          </cell>
          <cell r="J2136">
            <v>2.66</v>
          </cell>
          <cell r="K2136">
            <v>0</v>
          </cell>
          <cell r="L2136">
            <v>1</v>
          </cell>
          <cell r="M2136" t="str">
            <v>CE11 NICE</v>
          </cell>
          <cell r="N2136" t="str">
            <v>A enlever à CE11 NICE vers 003 - CANNES</v>
          </cell>
          <cell r="O2136" t="str">
            <v>AH0000034881</v>
          </cell>
        </row>
        <row r="2137">
          <cell r="A2137" t="str">
            <v>ARTENAY</v>
          </cell>
          <cell r="B2137" t="str">
            <v>PACA</v>
          </cell>
          <cell r="C2137" t="str">
            <v>003</v>
          </cell>
          <cell r="D2137" t="str">
            <v>005</v>
          </cell>
          <cell r="E2137" t="str">
            <v>ANTIBES</v>
          </cell>
          <cell r="F2137" t="str">
            <v>0F7C 0F7C DESBOUIS GRESIL_LOT2_70132091</v>
          </cell>
          <cell r="G2137">
            <v>43889</v>
          </cell>
          <cell r="H2137">
            <v>9</v>
          </cell>
          <cell r="I2137">
            <v>164</v>
          </cell>
          <cell r="J2137">
            <v>10.988</v>
          </cell>
          <cell r="K2137">
            <v>0</v>
          </cell>
          <cell r="L2137">
            <v>1</v>
          </cell>
          <cell r="M2137" t="str">
            <v>CE11 NICE</v>
          </cell>
          <cell r="N2137" t="str">
            <v>A enlever à CE11 NICE vers 003 - CANNES</v>
          </cell>
          <cell r="O2137" t="str">
            <v>AH0000034881</v>
          </cell>
        </row>
        <row r="2138">
          <cell r="A2138" t="str">
            <v>ARTENAY</v>
          </cell>
          <cell r="B2138" t="str">
            <v>PACA</v>
          </cell>
          <cell r="C2138" t="str">
            <v>003</v>
          </cell>
          <cell r="D2138" t="str">
            <v>005</v>
          </cell>
          <cell r="E2138" t="str">
            <v>ANTIBES</v>
          </cell>
          <cell r="F2138" t="str">
            <v>0F7D 0F7D DESBOUIS GRESIL 70132107</v>
          </cell>
          <cell r="G2138">
            <v>43889</v>
          </cell>
          <cell r="H2138">
            <v>7</v>
          </cell>
          <cell r="I2138">
            <v>196</v>
          </cell>
          <cell r="J2138">
            <v>14.896000000000001</v>
          </cell>
          <cell r="K2138">
            <v>0</v>
          </cell>
          <cell r="L2138">
            <v>1</v>
          </cell>
          <cell r="M2138" t="str">
            <v>CE11 NICE</v>
          </cell>
          <cell r="N2138" t="str">
            <v>A enlever à CE11 NICE vers 003 - CANNES</v>
          </cell>
          <cell r="O2138" t="str">
            <v>AH0000034881</v>
          </cell>
        </row>
        <row r="2139">
          <cell r="A2139" t="str">
            <v>ARTENAY</v>
          </cell>
          <cell r="B2139" t="str">
            <v>PACA</v>
          </cell>
          <cell r="C2139" t="str">
            <v>003</v>
          </cell>
          <cell r="D2139" t="str">
            <v>005</v>
          </cell>
          <cell r="E2139" t="str">
            <v>ANTIBES</v>
          </cell>
          <cell r="F2139" t="str">
            <v>0FER 0FER 56146 ATELIER REUNIS</v>
          </cell>
          <cell r="G2139">
            <v>43888</v>
          </cell>
          <cell r="H2139">
            <v>1</v>
          </cell>
          <cell r="I2139">
            <v>19</v>
          </cell>
          <cell r="J2139">
            <v>1.1970000000000001</v>
          </cell>
          <cell r="K2139">
            <v>1</v>
          </cell>
          <cell r="L2139">
            <v>0</v>
          </cell>
          <cell r="M2139" t="str">
            <v>CE11 NICE</v>
          </cell>
          <cell r="N2139" t="str">
            <v>A enlever à CE11 NICE vers 003 - CANNES</v>
          </cell>
          <cell r="O2139" t="str">
            <v>AH0000035142</v>
          </cell>
        </row>
        <row r="2140">
          <cell r="A2140" t="str">
            <v>ARTENAY</v>
          </cell>
          <cell r="B2140" t="str">
            <v>PACA</v>
          </cell>
          <cell r="C2140" t="str">
            <v>003</v>
          </cell>
          <cell r="D2140" t="str">
            <v>005</v>
          </cell>
          <cell r="E2140" t="str">
            <v>ANTIBES</v>
          </cell>
          <cell r="F2140" t="str">
            <v>0FHP 0FHP ENGIE-S_D6_D_Q</v>
          </cell>
          <cell r="G2140">
            <v>43888</v>
          </cell>
          <cell r="H2140">
            <v>1</v>
          </cell>
          <cell r="I2140">
            <v>8</v>
          </cell>
          <cell r="J2140">
            <v>0.11840000000000001</v>
          </cell>
          <cell r="K2140">
            <v>1</v>
          </cell>
          <cell r="L2140">
            <v>0</v>
          </cell>
          <cell r="M2140" t="str">
            <v>CE11 NICE</v>
          </cell>
          <cell r="N2140" t="str">
            <v>A enlever à CE11 NICE vers 003 - CANNES</v>
          </cell>
          <cell r="O2140" t="str">
            <v>AH0000035142</v>
          </cell>
        </row>
        <row r="2141">
          <cell r="A2141" t="str">
            <v>CORBAS</v>
          </cell>
          <cell r="B2141" t="str">
            <v>PACA</v>
          </cell>
          <cell r="C2141" t="str">
            <v>003</v>
          </cell>
          <cell r="D2141" t="str">
            <v>005</v>
          </cell>
          <cell r="E2141" t="str">
            <v>ANTIBES</v>
          </cell>
          <cell r="F2141" t="str">
            <v>0FEC 0FEC S10_SFR_Type2</v>
          </cell>
          <cell r="G2141">
            <v>43887</v>
          </cell>
          <cell r="H2141">
            <v>1</v>
          </cell>
          <cell r="I2141">
            <v>113</v>
          </cell>
          <cell r="J2141">
            <v>1.0396000000000001</v>
          </cell>
          <cell r="K2141">
            <v>1</v>
          </cell>
          <cell r="L2141">
            <v>0</v>
          </cell>
          <cell r="M2141" t="str">
            <v>CE11 NICE</v>
          </cell>
          <cell r="N2141" t="str">
            <v>A enlever à CE11 NICE vers 003 - CANNES</v>
          </cell>
          <cell r="O2141" t="str">
            <v>KS0000010078</v>
          </cell>
        </row>
        <row r="2142">
          <cell r="A2142" t="str">
            <v>CORBAS</v>
          </cell>
          <cell r="B2142" t="str">
            <v>PACA</v>
          </cell>
          <cell r="C2142" t="str">
            <v>003</v>
          </cell>
          <cell r="D2142" t="str">
            <v>005</v>
          </cell>
          <cell r="E2142" t="str">
            <v>ANTIBES</v>
          </cell>
          <cell r="F2142" t="str">
            <v>0FGD 0FGD S10_SFR_Type2</v>
          </cell>
          <cell r="G2142">
            <v>43887</v>
          </cell>
          <cell r="H2142">
            <v>1</v>
          </cell>
          <cell r="I2142">
            <v>117</v>
          </cell>
          <cell r="J2142">
            <v>1.0881000000000001</v>
          </cell>
          <cell r="K2142">
            <v>1</v>
          </cell>
          <cell r="L2142">
            <v>0</v>
          </cell>
          <cell r="M2142" t="str">
            <v>CE11 NICE</v>
          </cell>
          <cell r="N2142" t="str">
            <v>A enlever à CE11 NICE vers 003 - CANNES</v>
          </cell>
          <cell r="O2142" t="str">
            <v>KS0000010078</v>
          </cell>
        </row>
        <row r="2143">
          <cell r="A2143" t="str">
            <v>CORBAS</v>
          </cell>
          <cell r="B2143" t="str">
            <v>PACA</v>
          </cell>
          <cell r="C2143" t="str">
            <v>003</v>
          </cell>
          <cell r="D2143" t="str">
            <v>005</v>
          </cell>
          <cell r="E2143" t="str">
            <v>ANTIBES</v>
          </cell>
          <cell r="F2143" t="str">
            <v>0FK8 0FK8 S10_SFR_Type2</v>
          </cell>
          <cell r="G2143">
            <v>43887</v>
          </cell>
          <cell r="H2143">
            <v>1</v>
          </cell>
          <cell r="I2143">
            <v>100</v>
          </cell>
          <cell r="J2143">
            <v>0.97</v>
          </cell>
          <cell r="K2143">
            <v>1</v>
          </cell>
          <cell r="L2143">
            <v>0</v>
          </cell>
          <cell r="M2143" t="str">
            <v>CE11 NICE</v>
          </cell>
          <cell r="N2143" t="str">
            <v>A enlever à CE11 NICE vers 003 - CANNES</v>
          </cell>
          <cell r="O2143" t="str">
            <v>KS0000010078</v>
          </cell>
        </row>
        <row r="2144">
          <cell r="A2144" t="str">
            <v>ARTENAY</v>
          </cell>
          <cell r="B2144" t="str">
            <v>PACA</v>
          </cell>
          <cell r="C2144" t="str">
            <v>006</v>
          </cell>
          <cell r="D2144" t="str">
            <v>006</v>
          </cell>
          <cell r="E2144" t="str">
            <v>TOULON</v>
          </cell>
          <cell r="F2144" t="str">
            <v>0EBF 0EBF 192500 HOME SHOPPING M6 BOUTIQUE FEVRIER 2020</v>
          </cell>
          <cell r="G2144">
            <v>43889</v>
          </cell>
          <cell r="H2144">
            <v>21</v>
          </cell>
          <cell r="I2144">
            <v>521</v>
          </cell>
          <cell r="J2144">
            <v>41.68</v>
          </cell>
          <cell r="K2144">
            <v>0</v>
          </cell>
          <cell r="L2144">
            <v>1</v>
          </cell>
          <cell r="M2144" t="str">
            <v>CE08 MARSEILLE</v>
          </cell>
          <cell r="N2144" t="str">
            <v>Aucune - Livraison Directe par CP</v>
          </cell>
          <cell r="O2144" t="str">
            <v>AH0000034882</v>
          </cell>
        </row>
        <row r="2145">
          <cell r="A2145" t="str">
            <v>ARTENAY</v>
          </cell>
          <cell r="B2145" t="str">
            <v>PACA</v>
          </cell>
          <cell r="C2145" t="str">
            <v>006</v>
          </cell>
          <cell r="D2145" t="str">
            <v>006</v>
          </cell>
          <cell r="E2145" t="str">
            <v>TOULON</v>
          </cell>
          <cell r="F2145" t="str">
            <v>0F53 0F53 ALINEA</v>
          </cell>
          <cell r="G2145">
            <v>43882</v>
          </cell>
          <cell r="H2145">
            <v>156</v>
          </cell>
          <cell r="I2145">
            <v>587</v>
          </cell>
          <cell r="J2145">
            <v>179.035</v>
          </cell>
          <cell r="K2145">
            <v>0</v>
          </cell>
          <cell r="L2145">
            <v>1</v>
          </cell>
          <cell r="M2145" t="str">
            <v>CE08 MARSEILLE</v>
          </cell>
          <cell r="N2145" t="str">
            <v>Aucune - Livraison Directe par CP</v>
          </cell>
          <cell r="O2145" t="str">
            <v>AH0000034493</v>
          </cell>
        </row>
        <row r="2146">
          <cell r="A2146" t="str">
            <v>ARTENAY</v>
          </cell>
          <cell r="B2146" t="str">
            <v>PACA</v>
          </cell>
          <cell r="C2146" t="str">
            <v>006</v>
          </cell>
          <cell r="D2146" t="str">
            <v>006</v>
          </cell>
          <cell r="E2146" t="str">
            <v>TOULON</v>
          </cell>
          <cell r="F2146" t="str">
            <v>0F79 0F79 DESBOUIS GRESIL 70132081</v>
          </cell>
          <cell r="G2146">
            <v>43889</v>
          </cell>
          <cell r="H2146">
            <v>12</v>
          </cell>
          <cell r="I2146">
            <v>343</v>
          </cell>
          <cell r="J2146">
            <v>26.068000000000001</v>
          </cell>
          <cell r="K2146">
            <v>0</v>
          </cell>
          <cell r="L2146">
            <v>1</v>
          </cell>
          <cell r="M2146" t="str">
            <v>CE08 MARSEILLE</v>
          </cell>
          <cell r="N2146" t="str">
            <v>Aucune - Livraison Directe par CP</v>
          </cell>
          <cell r="O2146" t="str">
            <v>AH0000034882</v>
          </cell>
        </row>
        <row r="2147">
          <cell r="A2147" t="str">
            <v>ARTENAY</v>
          </cell>
          <cell r="B2147" t="str">
            <v>PACA</v>
          </cell>
          <cell r="C2147" t="str">
            <v>006</v>
          </cell>
          <cell r="D2147" t="str">
            <v>006</v>
          </cell>
          <cell r="E2147" t="str">
            <v>TOULON</v>
          </cell>
          <cell r="F2147" t="str">
            <v>0F7B 0F7B DESBOUIS GRESIL_LOT1_70132091</v>
          </cell>
          <cell r="G2147">
            <v>43889</v>
          </cell>
          <cell r="H2147">
            <v>3</v>
          </cell>
          <cell r="I2147">
            <v>79</v>
          </cell>
          <cell r="J2147">
            <v>6.0039999999999996</v>
          </cell>
          <cell r="K2147">
            <v>0</v>
          </cell>
          <cell r="L2147">
            <v>1</v>
          </cell>
          <cell r="M2147" t="str">
            <v>CE08 MARSEILLE</v>
          </cell>
          <cell r="N2147" t="str">
            <v>Aucune - Livraison Directe par CP</v>
          </cell>
          <cell r="O2147" t="str">
            <v>AH0000034882</v>
          </cell>
        </row>
        <row r="2148">
          <cell r="A2148" t="str">
            <v>ARTENAY</v>
          </cell>
          <cell r="B2148" t="str">
            <v>PACA</v>
          </cell>
          <cell r="C2148" t="str">
            <v>006</v>
          </cell>
          <cell r="D2148" t="str">
            <v>006</v>
          </cell>
          <cell r="E2148" t="str">
            <v>TOULON</v>
          </cell>
          <cell r="F2148" t="str">
            <v>0F7C 0F7C DESBOUIS GRESIL_LOT2_70132091</v>
          </cell>
          <cell r="G2148">
            <v>43889</v>
          </cell>
          <cell r="H2148">
            <v>7</v>
          </cell>
          <cell r="I2148">
            <v>241</v>
          </cell>
          <cell r="J2148">
            <v>16.146999999999998</v>
          </cell>
          <cell r="K2148">
            <v>0</v>
          </cell>
          <cell r="L2148">
            <v>1</v>
          </cell>
          <cell r="M2148" t="str">
            <v>CE08 MARSEILLE</v>
          </cell>
          <cell r="N2148" t="str">
            <v>Aucune - Livraison Directe par CP</v>
          </cell>
          <cell r="O2148" t="str">
            <v>AH0000034882</v>
          </cell>
        </row>
        <row r="2149">
          <cell r="A2149" t="str">
            <v>ARTENAY</v>
          </cell>
          <cell r="B2149" t="str">
            <v>PACA</v>
          </cell>
          <cell r="C2149" t="str">
            <v>006</v>
          </cell>
          <cell r="D2149" t="str">
            <v>006</v>
          </cell>
          <cell r="E2149" t="str">
            <v>TOULON</v>
          </cell>
          <cell r="F2149" t="str">
            <v>0F7D 0F7D DESBOUIS GRESIL 70132107</v>
          </cell>
          <cell r="G2149">
            <v>43889</v>
          </cell>
          <cell r="H2149">
            <v>11</v>
          </cell>
          <cell r="I2149">
            <v>294</v>
          </cell>
          <cell r="J2149">
            <v>22.344000000000001</v>
          </cell>
          <cell r="K2149">
            <v>0</v>
          </cell>
          <cell r="L2149">
            <v>1</v>
          </cell>
          <cell r="M2149" t="str">
            <v>CE08 MARSEILLE</v>
          </cell>
          <cell r="N2149" t="str">
            <v>Aucune - Livraison Directe par CP</v>
          </cell>
          <cell r="O2149" t="str">
            <v>AH0000034882</v>
          </cell>
        </row>
        <row r="2150">
          <cell r="A2150" t="str">
            <v>ARTENAY</v>
          </cell>
          <cell r="B2150" t="str">
            <v>PACA</v>
          </cell>
          <cell r="C2150" t="str">
            <v>006</v>
          </cell>
          <cell r="D2150" t="str">
            <v>006</v>
          </cell>
          <cell r="E2150" t="str">
            <v>TOULON</v>
          </cell>
          <cell r="F2150" t="str">
            <v>0FER 0FER 56146 ATELIER REUNIS</v>
          </cell>
          <cell r="G2150">
            <v>43888</v>
          </cell>
          <cell r="H2150">
            <v>7</v>
          </cell>
          <cell r="I2150">
            <v>271</v>
          </cell>
          <cell r="J2150">
            <v>17.073</v>
          </cell>
          <cell r="K2150">
            <v>2</v>
          </cell>
          <cell r="L2150">
            <v>0</v>
          </cell>
          <cell r="M2150" t="str">
            <v>CE08 MARSEILLE</v>
          </cell>
          <cell r="N2150" t="str">
            <v>Aucune - Livraison Directe par CP</v>
          </cell>
          <cell r="O2150" t="str">
            <v>AH0000035144</v>
          </cell>
          <cell r="P2150" t="str">
            <v>AH0000035145</v>
          </cell>
        </row>
        <row r="2151">
          <cell r="A2151" t="str">
            <v>ARTENAY</v>
          </cell>
          <cell r="B2151" t="str">
            <v>PACA</v>
          </cell>
          <cell r="C2151" t="str">
            <v>006</v>
          </cell>
          <cell r="D2151" t="str">
            <v>006</v>
          </cell>
          <cell r="E2151" t="str">
            <v>TOULON</v>
          </cell>
          <cell r="F2151" t="str">
            <v>0FHP 0FHP ENGIE-S_D6_D_Q</v>
          </cell>
          <cell r="G2151">
            <v>43888</v>
          </cell>
          <cell r="H2151">
            <v>1</v>
          </cell>
          <cell r="I2151">
            <v>35</v>
          </cell>
          <cell r="J2151">
            <v>0.51800000000000002</v>
          </cell>
          <cell r="K2151">
            <v>2</v>
          </cell>
          <cell r="L2151">
            <v>0</v>
          </cell>
          <cell r="M2151" t="str">
            <v>CE08 MARSEILLE</v>
          </cell>
          <cell r="N2151" t="str">
            <v>Aucune - Livraison Directe par CP</v>
          </cell>
          <cell r="O2151" t="str">
            <v>AH0000035144</v>
          </cell>
          <cell r="P2151" t="str">
            <v>AH0000035145</v>
          </cell>
        </row>
        <row r="2152">
          <cell r="A2152" t="str">
            <v>CORBAS</v>
          </cell>
          <cell r="B2152" t="str">
            <v>PACA</v>
          </cell>
          <cell r="C2152" t="str">
            <v>006</v>
          </cell>
          <cell r="D2152" t="str">
            <v>006</v>
          </cell>
          <cell r="E2152" t="str">
            <v>TOULON</v>
          </cell>
          <cell r="F2152" t="str">
            <v>0FEC 0FEC S10_SFR_Type2</v>
          </cell>
          <cell r="G2152">
            <v>43887</v>
          </cell>
          <cell r="H2152">
            <v>2</v>
          </cell>
          <cell r="I2152">
            <v>385</v>
          </cell>
          <cell r="J2152">
            <v>3.5419999999999998</v>
          </cell>
          <cell r="K2152">
            <v>2</v>
          </cell>
          <cell r="L2152">
            <v>0</v>
          </cell>
          <cell r="M2152" t="str">
            <v>CE08 MARSEILLE</v>
          </cell>
          <cell r="N2152" t="str">
            <v>Aucune - Livraison Directe par CP</v>
          </cell>
          <cell r="O2152" t="str">
            <v>KS0000010080</v>
          </cell>
          <cell r="P2152" t="str">
            <v>KS0000010081</v>
          </cell>
        </row>
        <row r="2153">
          <cell r="A2153" t="str">
            <v>CORBAS</v>
          </cell>
          <cell r="B2153" t="str">
            <v>PACA</v>
          </cell>
          <cell r="C2153" t="str">
            <v>006</v>
          </cell>
          <cell r="D2153" t="str">
            <v>006</v>
          </cell>
          <cell r="E2153" t="str">
            <v>TOULON</v>
          </cell>
          <cell r="F2153" t="str">
            <v>0FGD 0FGD S10_SFR_Type2</v>
          </cell>
          <cell r="G2153">
            <v>43887</v>
          </cell>
          <cell r="H2153">
            <v>2</v>
          </cell>
          <cell r="I2153">
            <v>383</v>
          </cell>
          <cell r="J2153">
            <v>3.5619000000000001</v>
          </cell>
          <cell r="K2153">
            <v>2</v>
          </cell>
          <cell r="L2153">
            <v>0</v>
          </cell>
          <cell r="M2153" t="str">
            <v>CE08 MARSEILLE</v>
          </cell>
          <cell r="N2153" t="str">
            <v>Aucune - Livraison Directe par CP</v>
          </cell>
          <cell r="O2153" t="str">
            <v>KS0000010080</v>
          </cell>
          <cell r="P2153" t="str">
            <v>KS0000010081</v>
          </cell>
        </row>
        <row r="2154">
          <cell r="A2154" t="str">
            <v>CORBAS</v>
          </cell>
          <cell r="B2154" t="str">
            <v>PACA</v>
          </cell>
          <cell r="C2154" t="str">
            <v>006</v>
          </cell>
          <cell r="D2154" t="str">
            <v>006</v>
          </cell>
          <cell r="E2154" t="str">
            <v>TOULON</v>
          </cell>
          <cell r="F2154" t="str">
            <v>0FK8 0FK8 S10_SFR_Type2</v>
          </cell>
          <cell r="G2154">
            <v>43887</v>
          </cell>
          <cell r="H2154">
            <v>1</v>
          </cell>
          <cell r="I2154">
            <v>270</v>
          </cell>
          <cell r="J2154">
            <v>2.6190000000000002</v>
          </cell>
          <cell r="K2154">
            <v>2</v>
          </cell>
          <cell r="L2154">
            <v>0</v>
          </cell>
          <cell r="M2154" t="str">
            <v>CE08 MARSEILLE</v>
          </cell>
          <cell r="N2154" t="str">
            <v>Aucune - Livraison Directe par CP</v>
          </cell>
          <cell r="O2154" t="str">
            <v>KS0000010080</v>
          </cell>
          <cell r="P2154" t="str">
            <v>KS0000010081</v>
          </cell>
        </row>
        <row r="2155">
          <cell r="A2155" t="str">
            <v>ARTENAY</v>
          </cell>
          <cell r="B2155" t="str">
            <v>PACA</v>
          </cell>
          <cell r="C2155" t="str">
            <v>006</v>
          </cell>
          <cell r="D2155" t="str">
            <v>007</v>
          </cell>
          <cell r="E2155" t="str">
            <v>LA SEYNE</v>
          </cell>
          <cell r="F2155" t="str">
            <v>0EBF 0EBF 192500 HOME SHOPPING M6 BOUTIQUE FEVRIER 2020</v>
          </cell>
          <cell r="G2155">
            <v>43889</v>
          </cell>
          <cell r="H2155">
            <v>16</v>
          </cell>
          <cell r="I2155">
            <v>423</v>
          </cell>
          <cell r="J2155">
            <v>33.840000000000003</v>
          </cell>
          <cell r="K2155">
            <v>0</v>
          </cell>
          <cell r="L2155">
            <v>1</v>
          </cell>
          <cell r="M2155" t="str">
            <v>CE08 MARSEILLE</v>
          </cell>
          <cell r="N2155" t="str">
            <v>A livrer de ADX 006 - TOULON vers 007 - LA SEYNE</v>
          </cell>
          <cell r="O2155" t="str">
            <v>AH0000034883</v>
          </cell>
        </row>
        <row r="2156">
          <cell r="A2156" t="str">
            <v>ARTENAY</v>
          </cell>
          <cell r="B2156" t="str">
            <v>PACA</v>
          </cell>
          <cell r="C2156" t="str">
            <v>006</v>
          </cell>
          <cell r="D2156" t="str">
            <v>007</v>
          </cell>
          <cell r="E2156" t="str">
            <v>LA SEYNE</v>
          </cell>
          <cell r="F2156" t="str">
            <v>0F53 0F53 ALINEA</v>
          </cell>
          <cell r="G2156">
            <v>43882</v>
          </cell>
          <cell r="H2156">
            <v>264</v>
          </cell>
          <cell r="I2156">
            <v>1499</v>
          </cell>
          <cell r="J2156">
            <v>457.19499999999999</v>
          </cell>
          <cell r="K2156">
            <v>0</v>
          </cell>
          <cell r="L2156">
            <v>2</v>
          </cell>
          <cell r="M2156" t="str">
            <v>CE08 MARSEILLE</v>
          </cell>
          <cell r="N2156" t="str">
            <v>A livrer de ADX 006 - TOULON vers 007 - LA SEYNE</v>
          </cell>
          <cell r="O2156" t="str">
            <v>AH0000034494</v>
          </cell>
          <cell r="P2156" t="str">
            <v>AH0000034495</v>
          </cell>
        </row>
        <row r="2157">
          <cell r="A2157" t="str">
            <v>ARTENAY</v>
          </cell>
          <cell r="B2157" t="str">
            <v>PACA</v>
          </cell>
          <cell r="C2157" t="str">
            <v>006</v>
          </cell>
          <cell r="D2157" t="str">
            <v>007</v>
          </cell>
          <cell r="E2157" t="str">
            <v>LA SEYNE</v>
          </cell>
          <cell r="F2157" t="str">
            <v>0F79 0F79 DESBOUIS GRESIL 70132081</v>
          </cell>
          <cell r="G2157">
            <v>43889</v>
          </cell>
          <cell r="H2157">
            <v>10</v>
          </cell>
          <cell r="I2157">
            <v>274</v>
          </cell>
          <cell r="J2157">
            <v>20.824000000000002</v>
          </cell>
          <cell r="K2157">
            <v>0</v>
          </cell>
          <cell r="L2157">
            <v>1</v>
          </cell>
          <cell r="M2157" t="str">
            <v>CE08 MARSEILLE</v>
          </cell>
          <cell r="N2157" t="str">
            <v>A livrer de ADX 006 - TOULON vers 007 - LA SEYNE</v>
          </cell>
          <cell r="O2157" t="str">
            <v>AH0000034883</v>
          </cell>
        </row>
        <row r="2158">
          <cell r="A2158" t="str">
            <v>ARTENAY</v>
          </cell>
          <cell r="B2158" t="str">
            <v>PACA</v>
          </cell>
          <cell r="C2158" t="str">
            <v>006</v>
          </cell>
          <cell r="D2158" t="str">
            <v>007</v>
          </cell>
          <cell r="E2158" t="str">
            <v>LA SEYNE</v>
          </cell>
          <cell r="F2158" t="str">
            <v>0F7B 0F7B DESBOUIS GRESIL_LOT1_70132091</v>
          </cell>
          <cell r="G2158">
            <v>43889</v>
          </cell>
          <cell r="H2158">
            <v>2</v>
          </cell>
          <cell r="I2158">
            <v>51</v>
          </cell>
          <cell r="J2158">
            <v>3.8759999999999999</v>
          </cell>
          <cell r="K2158">
            <v>0</v>
          </cell>
          <cell r="L2158">
            <v>1</v>
          </cell>
          <cell r="M2158" t="str">
            <v>CE08 MARSEILLE</v>
          </cell>
          <cell r="N2158" t="str">
            <v>A livrer de ADX 006 - TOULON vers 007 - LA SEYNE</v>
          </cell>
          <cell r="O2158" t="str">
            <v>AH0000034883</v>
          </cell>
        </row>
        <row r="2159">
          <cell r="A2159" t="str">
            <v>ARTENAY</v>
          </cell>
          <cell r="B2159" t="str">
            <v>PACA</v>
          </cell>
          <cell r="C2159" t="str">
            <v>006</v>
          </cell>
          <cell r="D2159" t="str">
            <v>007</v>
          </cell>
          <cell r="E2159" t="str">
            <v>LA SEYNE</v>
          </cell>
          <cell r="F2159" t="str">
            <v>0F7C 0F7C DESBOUIS GRESIL_LOT2_70132091</v>
          </cell>
          <cell r="G2159">
            <v>43889</v>
          </cell>
          <cell r="H2159">
            <v>6</v>
          </cell>
          <cell r="I2159">
            <v>199</v>
          </cell>
          <cell r="J2159">
            <v>13.333</v>
          </cell>
          <cell r="K2159">
            <v>0</v>
          </cell>
          <cell r="L2159">
            <v>1</v>
          </cell>
          <cell r="M2159" t="str">
            <v>CE08 MARSEILLE</v>
          </cell>
          <cell r="N2159" t="str">
            <v>A livrer de ADX 006 - TOULON vers 007 - LA SEYNE</v>
          </cell>
          <cell r="O2159" t="str">
            <v>AH0000034883</v>
          </cell>
        </row>
        <row r="2160">
          <cell r="A2160" t="str">
            <v>ARTENAY</v>
          </cell>
          <cell r="B2160" t="str">
            <v>PACA</v>
          </cell>
          <cell r="C2160" t="str">
            <v>006</v>
          </cell>
          <cell r="D2160" t="str">
            <v>007</v>
          </cell>
          <cell r="E2160" t="str">
            <v>LA SEYNE</v>
          </cell>
          <cell r="F2160" t="str">
            <v>0F7D 0F7D DESBOUIS GRESIL 70132107</v>
          </cell>
          <cell r="G2160">
            <v>43889</v>
          </cell>
          <cell r="H2160">
            <v>8</v>
          </cell>
          <cell r="I2160">
            <v>264</v>
          </cell>
          <cell r="J2160">
            <v>20.064</v>
          </cell>
          <cell r="K2160">
            <v>0</v>
          </cell>
          <cell r="L2160">
            <v>1</v>
          </cell>
          <cell r="M2160" t="str">
            <v>CE08 MARSEILLE</v>
          </cell>
          <cell r="N2160" t="str">
            <v>A livrer de ADX 006 - TOULON vers 007 - LA SEYNE</v>
          </cell>
          <cell r="O2160" t="str">
            <v>AH0000034883</v>
          </cell>
        </row>
        <row r="2161">
          <cell r="A2161" t="str">
            <v>ARTENAY</v>
          </cell>
          <cell r="B2161" t="str">
            <v>PACA</v>
          </cell>
          <cell r="C2161" t="str">
            <v>006</v>
          </cell>
          <cell r="D2161" t="str">
            <v>007</v>
          </cell>
          <cell r="E2161" t="str">
            <v>LA SEYNE</v>
          </cell>
          <cell r="F2161" t="str">
            <v>0FER 0FER 56146 ATELIER REUNIS</v>
          </cell>
          <cell r="G2161">
            <v>43888</v>
          </cell>
          <cell r="H2161">
            <v>4</v>
          </cell>
          <cell r="I2161">
            <v>132</v>
          </cell>
          <cell r="J2161">
            <v>8.3160000000000007</v>
          </cell>
          <cell r="K2161">
            <v>2</v>
          </cell>
          <cell r="L2161">
            <v>0</v>
          </cell>
          <cell r="M2161" t="str">
            <v>CE08 MARSEILLE</v>
          </cell>
          <cell r="N2161" t="str">
            <v>A livrer de ADX 006 - TOULON vers 007 - LA SEYNE</v>
          </cell>
          <cell r="O2161" t="str">
            <v>AH0000035144</v>
          </cell>
          <cell r="P2161" t="str">
            <v>AH0000035145</v>
          </cell>
        </row>
        <row r="2162">
          <cell r="A2162" t="str">
            <v>ARTENAY</v>
          </cell>
          <cell r="B2162" t="str">
            <v>PACA</v>
          </cell>
          <cell r="C2162" t="str">
            <v>006</v>
          </cell>
          <cell r="D2162" t="str">
            <v>007</v>
          </cell>
          <cell r="E2162" t="str">
            <v>LA SEYNE</v>
          </cell>
          <cell r="F2162" t="str">
            <v>0FHP 0FHP ENGIE-S_D6_D_Q</v>
          </cell>
          <cell r="G2162">
            <v>43888</v>
          </cell>
          <cell r="H2162">
            <v>1</v>
          </cell>
          <cell r="I2162">
            <v>28</v>
          </cell>
          <cell r="J2162">
            <v>0.41439999999999999</v>
          </cell>
          <cell r="K2162">
            <v>2</v>
          </cell>
          <cell r="L2162">
            <v>0</v>
          </cell>
          <cell r="M2162" t="str">
            <v>CE08 MARSEILLE</v>
          </cell>
          <cell r="N2162" t="str">
            <v>A livrer de ADX 006 - TOULON vers 007 - LA SEYNE</v>
          </cell>
          <cell r="O2162" t="str">
            <v>AH0000035144</v>
          </cell>
          <cell r="P2162" t="str">
            <v>AH0000035145</v>
          </cell>
        </row>
        <row r="2163">
          <cell r="A2163" t="str">
            <v>CORBAS</v>
          </cell>
          <cell r="B2163" t="str">
            <v>PACA</v>
          </cell>
          <cell r="C2163" t="str">
            <v>006</v>
          </cell>
          <cell r="D2163" t="str">
            <v>007</v>
          </cell>
          <cell r="E2163" t="str">
            <v>LA SEYNE</v>
          </cell>
          <cell r="F2163" t="str">
            <v>0FEC 0FEC S10_SFR_Type2</v>
          </cell>
          <cell r="G2163">
            <v>43887</v>
          </cell>
          <cell r="H2163">
            <v>1</v>
          </cell>
          <cell r="I2163">
            <v>318</v>
          </cell>
          <cell r="J2163">
            <v>2.9256000000000002</v>
          </cell>
          <cell r="K2163">
            <v>2</v>
          </cell>
          <cell r="L2163">
            <v>0</v>
          </cell>
          <cell r="M2163" t="str">
            <v>CE08 MARSEILLE</v>
          </cell>
          <cell r="N2163" t="str">
            <v>A livrer de ADX 006 - TOULON vers 007 - LA SEYNE</v>
          </cell>
          <cell r="O2163" t="str">
            <v>KS0000010080</v>
          </cell>
          <cell r="P2163" t="str">
            <v>KS0000010081</v>
          </cell>
        </row>
        <row r="2164">
          <cell r="A2164" t="str">
            <v>CORBAS</v>
          </cell>
          <cell r="B2164" t="str">
            <v>PACA</v>
          </cell>
          <cell r="C2164" t="str">
            <v>006</v>
          </cell>
          <cell r="D2164" t="str">
            <v>007</v>
          </cell>
          <cell r="E2164" t="str">
            <v>LA SEYNE</v>
          </cell>
          <cell r="F2164" t="str">
            <v>0FGD 0FGD S10_SFR_Type2</v>
          </cell>
          <cell r="G2164">
            <v>43887</v>
          </cell>
          <cell r="H2164">
            <v>1</v>
          </cell>
          <cell r="I2164">
            <v>308</v>
          </cell>
          <cell r="J2164">
            <v>2.8643999999999998</v>
          </cell>
          <cell r="K2164">
            <v>2</v>
          </cell>
          <cell r="L2164">
            <v>0</v>
          </cell>
          <cell r="M2164" t="str">
            <v>CE08 MARSEILLE</v>
          </cell>
          <cell r="N2164" t="str">
            <v>A livrer de ADX 006 - TOULON vers 007 - LA SEYNE</v>
          </cell>
          <cell r="O2164" t="str">
            <v>KS0000010080</v>
          </cell>
          <cell r="P2164" t="str">
            <v>KS0000010081</v>
          </cell>
        </row>
        <row r="2165">
          <cell r="A2165" t="str">
            <v>CORBAS</v>
          </cell>
          <cell r="B2165" t="str">
            <v>PACA</v>
          </cell>
          <cell r="C2165" t="str">
            <v>006</v>
          </cell>
          <cell r="D2165" t="str">
            <v>007</v>
          </cell>
          <cell r="E2165" t="str">
            <v>LA SEYNE</v>
          </cell>
          <cell r="F2165" t="str">
            <v>0FK8 0FK8 S10_SFR_Type2</v>
          </cell>
          <cell r="G2165">
            <v>43887</v>
          </cell>
          <cell r="H2165">
            <v>1</v>
          </cell>
          <cell r="I2165">
            <v>192</v>
          </cell>
          <cell r="J2165">
            <v>1.8624000000000001</v>
          </cell>
          <cell r="K2165">
            <v>2</v>
          </cell>
          <cell r="L2165">
            <v>0</v>
          </cell>
          <cell r="M2165" t="str">
            <v>CE08 MARSEILLE</v>
          </cell>
          <cell r="N2165" t="str">
            <v>A livrer de ADX 006 - TOULON vers 007 - LA SEYNE</v>
          </cell>
          <cell r="O2165" t="str">
            <v>KS0000010080</v>
          </cell>
          <cell r="P2165" t="str">
            <v>KS0000010081</v>
          </cell>
        </row>
        <row r="2166">
          <cell r="A2166" t="str">
            <v>ARTENAY</v>
          </cell>
          <cell r="B2166" t="str">
            <v>PACA</v>
          </cell>
          <cell r="C2166" t="str">
            <v>009</v>
          </cell>
          <cell r="D2166" t="str">
            <v>009</v>
          </cell>
          <cell r="E2166" t="str">
            <v>SALON</v>
          </cell>
          <cell r="F2166" t="str">
            <v>0EBF 0EBF 192500 HOME SHOPPING M6 BOUTIQUE FEVRIER 2020</v>
          </cell>
          <cell r="G2166">
            <v>43889</v>
          </cell>
          <cell r="H2166">
            <v>7</v>
          </cell>
          <cell r="I2166">
            <v>185</v>
          </cell>
          <cell r="J2166">
            <v>14.8</v>
          </cell>
          <cell r="K2166">
            <v>2</v>
          </cell>
          <cell r="L2166">
            <v>0</v>
          </cell>
          <cell r="M2166" t="str">
            <v>CE08 MARSEILLE</v>
          </cell>
          <cell r="N2166" t="str">
            <v>Aucune - Livraison Directe par CP</v>
          </cell>
          <cell r="O2166" t="str">
            <v>AH0000034884</v>
          </cell>
          <cell r="P2166" t="str">
            <v>AH0000034885</v>
          </cell>
        </row>
        <row r="2167">
          <cell r="A2167" t="str">
            <v>ARTENAY</v>
          </cell>
          <cell r="B2167" t="str">
            <v>PACA</v>
          </cell>
          <cell r="C2167" t="str">
            <v>009</v>
          </cell>
          <cell r="D2167" t="str">
            <v>009</v>
          </cell>
          <cell r="E2167" t="str">
            <v>SALON</v>
          </cell>
          <cell r="F2167" t="str">
            <v>0F53 0F53 ALINEA</v>
          </cell>
          <cell r="G2167">
            <v>43882</v>
          </cell>
          <cell r="H2167">
            <v>151</v>
          </cell>
          <cell r="I2167">
            <v>1024</v>
          </cell>
          <cell r="J2167">
            <v>312.32</v>
          </cell>
          <cell r="K2167">
            <v>0</v>
          </cell>
          <cell r="L2167">
            <v>1</v>
          </cell>
          <cell r="M2167" t="str">
            <v>CE08 MARSEILLE</v>
          </cell>
          <cell r="N2167" t="str">
            <v>Aucune - Livraison Directe par CP</v>
          </cell>
          <cell r="O2167" t="str">
            <v>AH0000034496</v>
          </cell>
        </row>
        <row r="2168">
          <cell r="A2168" t="str">
            <v>ARTENAY</v>
          </cell>
          <cell r="B2168" t="str">
            <v>PACA</v>
          </cell>
          <cell r="C2168" t="str">
            <v>009</v>
          </cell>
          <cell r="D2168" t="str">
            <v>009</v>
          </cell>
          <cell r="E2168" t="str">
            <v>SALON</v>
          </cell>
          <cell r="F2168" t="str">
            <v>0F79 0F79 DESBOUIS GRESIL 70132081</v>
          </cell>
          <cell r="G2168">
            <v>43889</v>
          </cell>
          <cell r="H2168">
            <v>3</v>
          </cell>
          <cell r="I2168">
            <v>69</v>
          </cell>
          <cell r="J2168">
            <v>5.2439999999999998</v>
          </cell>
          <cell r="K2168">
            <v>2</v>
          </cell>
          <cell r="L2168">
            <v>0</v>
          </cell>
          <cell r="M2168" t="str">
            <v>CE08 MARSEILLE</v>
          </cell>
          <cell r="N2168" t="str">
            <v>Aucune - Livraison Directe par CP</v>
          </cell>
          <cell r="O2168" t="str">
            <v>AH0000034884</v>
          </cell>
          <cell r="P2168" t="str">
            <v>AH0000034885</v>
          </cell>
        </row>
        <row r="2169">
          <cell r="A2169" t="str">
            <v>ARTENAY</v>
          </cell>
          <cell r="B2169" t="str">
            <v>PACA</v>
          </cell>
          <cell r="C2169" t="str">
            <v>009</v>
          </cell>
          <cell r="D2169" t="str">
            <v>009</v>
          </cell>
          <cell r="E2169" t="str">
            <v>SALON</v>
          </cell>
          <cell r="F2169" t="str">
            <v>0F7B 0F7B DESBOUIS GRESIL_LOT1_70132091</v>
          </cell>
          <cell r="G2169">
            <v>43889</v>
          </cell>
          <cell r="H2169">
            <v>1</v>
          </cell>
          <cell r="I2169">
            <v>26</v>
          </cell>
          <cell r="J2169">
            <v>1.976</v>
          </cell>
          <cell r="K2169">
            <v>2</v>
          </cell>
          <cell r="L2169">
            <v>0</v>
          </cell>
          <cell r="M2169" t="str">
            <v>CE08 MARSEILLE</v>
          </cell>
          <cell r="N2169" t="str">
            <v>Aucune - Livraison Directe par CP</v>
          </cell>
          <cell r="O2169" t="str">
            <v>AH0000034884</v>
          </cell>
          <cell r="P2169" t="str">
            <v>AH0000034885</v>
          </cell>
        </row>
        <row r="2170">
          <cell r="A2170" t="str">
            <v>ARTENAY</v>
          </cell>
          <cell r="B2170" t="str">
            <v>PACA</v>
          </cell>
          <cell r="C2170" t="str">
            <v>009</v>
          </cell>
          <cell r="D2170" t="str">
            <v>009</v>
          </cell>
          <cell r="E2170" t="str">
            <v>SALON</v>
          </cell>
          <cell r="F2170" t="str">
            <v>0F7C 0F7C DESBOUIS GRESIL_LOT2_70132091</v>
          </cell>
          <cell r="G2170">
            <v>43889</v>
          </cell>
          <cell r="H2170">
            <v>3</v>
          </cell>
          <cell r="I2170">
            <v>56</v>
          </cell>
          <cell r="J2170">
            <v>3.7519999999999998</v>
          </cell>
          <cell r="K2170">
            <v>2</v>
          </cell>
          <cell r="L2170">
            <v>0</v>
          </cell>
          <cell r="M2170" t="str">
            <v>CE08 MARSEILLE</v>
          </cell>
          <cell r="N2170" t="str">
            <v>Aucune - Livraison Directe par CP</v>
          </cell>
          <cell r="O2170" t="str">
            <v>AH0000034884</v>
          </cell>
          <cell r="P2170" t="str">
            <v>AH0000034885</v>
          </cell>
        </row>
        <row r="2171">
          <cell r="A2171" t="str">
            <v>ARTENAY</v>
          </cell>
          <cell r="B2171" t="str">
            <v>PACA</v>
          </cell>
          <cell r="C2171" t="str">
            <v>009</v>
          </cell>
          <cell r="D2171" t="str">
            <v>009</v>
          </cell>
          <cell r="E2171" t="str">
            <v>SALON</v>
          </cell>
          <cell r="F2171" t="str">
            <v>0F7D 0F7D DESBOUIS GRESIL 70132107</v>
          </cell>
          <cell r="G2171">
            <v>43889</v>
          </cell>
          <cell r="H2171">
            <v>3</v>
          </cell>
          <cell r="I2171">
            <v>76</v>
          </cell>
          <cell r="J2171">
            <v>5.7759999999999998</v>
          </cell>
          <cell r="K2171">
            <v>2</v>
          </cell>
          <cell r="L2171">
            <v>0</v>
          </cell>
          <cell r="M2171" t="str">
            <v>CE08 MARSEILLE</v>
          </cell>
          <cell r="N2171" t="str">
            <v>Aucune - Livraison Directe par CP</v>
          </cell>
          <cell r="O2171" t="str">
            <v>AH0000034884</v>
          </cell>
          <cell r="P2171" t="str">
            <v>AH0000034885</v>
          </cell>
        </row>
        <row r="2172">
          <cell r="A2172" t="str">
            <v>ARTENAY</v>
          </cell>
          <cell r="B2172" t="str">
            <v>PACA</v>
          </cell>
          <cell r="C2172" t="str">
            <v>009</v>
          </cell>
          <cell r="D2172" t="str">
            <v>009</v>
          </cell>
          <cell r="E2172" t="str">
            <v>SALON</v>
          </cell>
          <cell r="F2172" t="str">
            <v>0FER 0FER 56146 ATELIER REUNIS</v>
          </cell>
          <cell r="G2172">
            <v>43888</v>
          </cell>
          <cell r="H2172">
            <v>3</v>
          </cell>
          <cell r="I2172">
            <v>113</v>
          </cell>
          <cell r="J2172">
            <v>7.1189999999999998</v>
          </cell>
          <cell r="K2172">
            <v>1</v>
          </cell>
          <cell r="L2172">
            <v>0</v>
          </cell>
          <cell r="M2172" t="str">
            <v>CE08 MARSEILLE</v>
          </cell>
          <cell r="N2172" t="str">
            <v>Aucune - Livraison Directe par CP</v>
          </cell>
          <cell r="O2172" t="str">
            <v>AH0000035146</v>
          </cell>
        </row>
        <row r="2173">
          <cell r="A2173" t="str">
            <v>ARTENAY</v>
          </cell>
          <cell r="B2173" t="str">
            <v>PACA</v>
          </cell>
          <cell r="C2173" t="str">
            <v>009</v>
          </cell>
          <cell r="D2173" t="str">
            <v>009</v>
          </cell>
          <cell r="E2173" t="str">
            <v>SALON</v>
          </cell>
          <cell r="F2173" t="str">
            <v>0FHP 0FHP ENGIE-S_D6_D_Q</v>
          </cell>
          <cell r="G2173">
            <v>43888</v>
          </cell>
          <cell r="H2173">
            <v>1</v>
          </cell>
          <cell r="I2173">
            <v>7</v>
          </cell>
          <cell r="J2173">
            <v>0.1036</v>
          </cell>
          <cell r="K2173">
            <v>1</v>
          </cell>
          <cell r="L2173">
            <v>0</v>
          </cell>
          <cell r="M2173" t="str">
            <v>CE08 MARSEILLE</v>
          </cell>
          <cell r="N2173" t="str">
            <v>Aucune - Livraison Directe par CP</v>
          </cell>
          <cell r="O2173" t="str">
            <v>AH0000035146</v>
          </cell>
        </row>
        <row r="2174">
          <cell r="A2174" t="str">
            <v>CORBAS</v>
          </cell>
          <cell r="B2174" t="str">
            <v>PACA</v>
          </cell>
          <cell r="C2174" t="str">
            <v>009</v>
          </cell>
          <cell r="D2174" t="str">
            <v>009</v>
          </cell>
          <cell r="E2174" t="str">
            <v>SALON</v>
          </cell>
          <cell r="F2174" t="str">
            <v>0FEC 0FEC S10_SFR_Type2</v>
          </cell>
          <cell r="G2174">
            <v>43887</v>
          </cell>
          <cell r="H2174">
            <v>1</v>
          </cell>
          <cell r="I2174">
            <v>140</v>
          </cell>
          <cell r="J2174">
            <v>1.288</v>
          </cell>
          <cell r="K2174">
            <v>1</v>
          </cell>
          <cell r="L2174">
            <v>0</v>
          </cell>
          <cell r="M2174" t="str">
            <v>CE08 MARSEILLE</v>
          </cell>
          <cell r="N2174" t="str">
            <v>Aucune - Livraison Directe par CP</v>
          </cell>
          <cell r="O2174" t="str">
            <v>KS0000010082</v>
          </cell>
        </row>
        <row r="2175">
          <cell r="A2175" t="str">
            <v>CORBAS</v>
          </cell>
          <cell r="B2175" t="str">
            <v>PACA</v>
          </cell>
          <cell r="C2175" t="str">
            <v>009</v>
          </cell>
          <cell r="D2175" t="str">
            <v>009</v>
          </cell>
          <cell r="E2175" t="str">
            <v>SALON</v>
          </cell>
          <cell r="F2175" t="str">
            <v>0FGD 0FGD S10_SFR_Type2</v>
          </cell>
          <cell r="G2175">
            <v>43887</v>
          </cell>
          <cell r="H2175">
            <v>1</v>
          </cell>
          <cell r="I2175">
            <v>132</v>
          </cell>
          <cell r="J2175">
            <v>1.2276</v>
          </cell>
          <cell r="K2175">
            <v>1</v>
          </cell>
          <cell r="L2175">
            <v>0</v>
          </cell>
          <cell r="M2175" t="str">
            <v>CE08 MARSEILLE</v>
          </cell>
          <cell r="N2175" t="str">
            <v>Aucune - Livraison Directe par CP</v>
          </cell>
          <cell r="O2175" t="str">
            <v>KS0000010082</v>
          </cell>
        </row>
        <row r="2176">
          <cell r="A2176" t="str">
            <v>CORBAS</v>
          </cell>
          <cell r="B2176" t="str">
            <v>PACA</v>
          </cell>
          <cell r="C2176" t="str">
            <v>009</v>
          </cell>
          <cell r="D2176" t="str">
            <v>009</v>
          </cell>
          <cell r="E2176" t="str">
            <v>SALON</v>
          </cell>
          <cell r="F2176" t="str">
            <v>0FK8 0FK8 S10_SFR_Type2</v>
          </cell>
          <cell r="G2176">
            <v>43887</v>
          </cell>
          <cell r="H2176">
            <v>1</v>
          </cell>
          <cell r="I2176">
            <v>75</v>
          </cell>
          <cell r="J2176">
            <v>0.72750000000000004</v>
          </cell>
          <cell r="K2176">
            <v>1</v>
          </cell>
          <cell r="L2176">
            <v>0</v>
          </cell>
          <cell r="M2176" t="str">
            <v>CE08 MARSEILLE</v>
          </cell>
          <cell r="N2176" t="str">
            <v>Aucune - Livraison Directe par CP</v>
          </cell>
          <cell r="O2176" t="str">
            <v>KS0000010082</v>
          </cell>
        </row>
        <row r="2177">
          <cell r="A2177" t="str">
            <v>ARTENAY</v>
          </cell>
          <cell r="B2177" t="str">
            <v>PACA</v>
          </cell>
          <cell r="C2177" t="str">
            <v>009</v>
          </cell>
          <cell r="D2177" t="str">
            <v>020</v>
          </cell>
          <cell r="E2177" t="str">
            <v>ARLES</v>
          </cell>
          <cell r="F2177" t="str">
            <v>0F53 0F53 ALINEA</v>
          </cell>
          <cell r="G2177">
            <v>43882</v>
          </cell>
          <cell r="H2177">
            <v>117</v>
          </cell>
          <cell r="I2177">
            <v>706</v>
          </cell>
          <cell r="J2177">
            <v>215.33</v>
          </cell>
          <cell r="K2177">
            <v>0</v>
          </cell>
          <cell r="L2177">
            <v>1</v>
          </cell>
          <cell r="M2177" t="str">
            <v>CE08 MARSEILLE</v>
          </cell>
          <cell r="N2177" t="str">
            <v>Aucune - Livraison Directe par CP</v>
          </cell>
          <cell r="O2177" t="str">
            <v>AH0000034507</v>
          </cell>
        </row>
        <row r="2178">
          <cell r="A2178" t="str">
            <v>ARTENAY</v>
          </cell>
          <cell r="B2178" t="str">
            <v>PACA</v>
          </cell>
          <cell r="C2178" t="str">
            <v>009</v>
          </cell>
          <cell r="D2178" t="str">
            <v>020</v>
          </cell>
          <cell r="E2178" t="str">
            <v>ARLES</v>
          </cell>
          <cell r="F2178" t="str">
            <v>0EBF 0EBF 192500 HOME SHOPPING M6 BOUTIQUE FEVRIER 2020</v>
          </cell>
          <cell r="G2178">
            <v>43889</v>
          </cell>
          <cell r="H2178">
            <v>7</v>
          </cell>
          <cell r="I2178">
            <v>175</v>
          </cell>
          <cell r="J2178">
            <v>14</v>
          </cell>
          <cell r="K2178">
            <v>0</v>
          </cell>
          <cell r="L2178">
            <v>1</v>
          </cell>
          <cell r="M2178" t="str">
            <v>CE08 MARSEILLE</v>
          </cell>
          <cell r="N2178" t="str">
            <v>Aucune - Livraison Directe par CP</v>
          </cell>
          <cell r="O2178" t="str">
            <v>AH0000034896</v>
          </cell>
        </row>
        <row r="2179">
          <cell r="A2179" t="str">
            <v>ARTENAY</v>
          </cell>
          <cell r="B2179" t="str">
            <v>PACA</v>
          </cell>
          <cell r="C2179" t="str">
            <v>009</v>
          </cell>
          <cell r="D2179" t="str">
            <v>020</v>
          </cell>
          <cell r="E2179" t="str">
            <v>ARLES</v>
          </cell>
          <cell r="F2179" t="str">
            <v>0F79 0F79 DESBOUIS GRESIL 70132081</v>
          </cell>
          <cell r="G2179">
            <v>43889</v>
          </cell>
          <cell r="H2179">
            <v>4</v>
          </cell>
          <cell r="I2179">
            <v>125</v>
          </cell>
          <cell r="J2179">
            <v>9.5</v>
          </cell>
          <cell r="K2179">
            <v>0</v>
          </cell>
          <cell r="L2179">
            <v>1</v>
          </cell>
          <cell r="M2179" t="str">
            <v>CE08 MARSEILLE</v>
          </cell>
          <cell r="N2179" t="str">
            <v>Aucune - Livraison Directe par CP</v>
          </cell>
          <cell r="O2179" t="str">
            <v>AH0000034896</v>
          </cell>
        </row>
        <row r="2180">
          <cell r="A2180" t="str">
            <v>ARTENAY</v>
          </cell>
          <cell r="B2180" t="str">
            <v>PACA</v>
          </cell>
          <cell r="C2180" t="str">
            <v>009</v>
          </cell>
          <cell r="D2180" t="str">
            <v>020</v>
          </cell>
          <cell r="E2180" t="str">
            <v>ARLES</v>
          </cell>
          <cell r="F2180" t="str">
            <v>0F7B 0F7B DESBOUIS GRESIL_LOT1_70132091</v>
          </cell>
          <cell r="G2180">
            <v>43889</v>
          </cell>
          <cell r="H2180">
            <v>1</v>
          </cell>
          <cell r="I2180">
            <v>39</v>
          </cell>
          <cell r="J2180">
            <v>2.964</v>
          </cell>
          <cell r="K2180">
            <v>0</v>
          </cell>
          <cell r="L2180">
            <v>1</v>
          </cell>
          <cell r="M2180" t="str">
            <v>CE08 MARSEILLE</v>
          </cell>
          <cell r="N2180" t="str">
            <v>Aucune - Livraison Directe par CP</v>
          </cell>
          <cell r="O2180" t="str">
            <v>AH0000034896</v>
          </cell>
        </row>
        <row r="2181">
          <cell r="A2181" t="str">
            <v>ARTENAY</v>
          </cell>
          <cell r="B2181" t="str">
            <v>PACA</v>
          </cell>
          <cell r="C2181" t="str">
            <v>009</v>
          </cell>
          <cell r="D2181" t="str">
            <v>020</v>
          </cell>
          <cell r="E2181" t="str">
            <v>ARLES</v>
          </cell>
          <cell r="F2181" t="str">
            <v>0F7C 0F7C DESBOUIS GRESIL_LOT2_70132091</v>
          </cell>
          <cell r="G2181">
            <v>43889</v>
          </cell>
          <cell r="H2181">
            <v>3</v>
          </cell>
          <cell r="I2181">
            <v>96</v>
          </cell>
          <cell r="J2181">
            <v>6.4320000000000004</v>
          </cell>
          <cell r="K2181">
            <v>0</v>
          </cell>
          <cell r="L2181">
            <v>1</v>
          </cell>
          <cell r="M2181" t="str">
            <v>CE08 MARSEILLE</v>
          </cell>
          <cell r="N2181" t="str">
            <v>Aucune - Livraison Directe par CP</v>
          </cell>
          <cell r="O2181" t="str">
            <v>AH0000034896</v>
          </cell>
        </row>
        <row r="2182">
          <cell r="A2182" t="str">
            <v>ARTENAY</v>
          </cell>
          <cell r="B2182" t="str">
            <v>PACA</v>
          </cell>
          <cell r="C2182" t="str">
            <v>009</v>
          </cell>
          <cell r="D2182" t="str">
            <v>020</v>
          </cell>
          <cell r="E2182" t="str">
            <v>ARLES</v>
          </cell>
          <cell r="F2182" t="str">
            <v>0F7D 0F7D DESBOUIS GRESIL 70132107</v>
          </cell>
          <cell r="G2182">
            <v>43889</v>
          </cell>
          <cell r="H2182">
            <v>7</v>
          </cell>
          <cell r="I2182">
            <v>170</v>
          </cell>
          <cell r="J2182">
            <v>12.92</v>
          </cell>
          <cell r="K2182">
            <v>0</v>
          </cell>
          <cell r="L2182">
            <v>1</v>
          </cell>
          <cell r="M2182" t="str">
            <v>CE08 MARSEILLE</v>
          </cell>
          <cell r="N2182" t="str">
            <v>Aucune - Livraison Directe par CP</v>
          </cell>
          <cell r="O2182" t="str">
            <v>AH0000034896</v>
          </cell>
        </row>
        <row r="2183">
          <cell r="A2183" t="str">
            <v>ARTENAY</v>
          </cell>
          <cell r="B2183" t="str">
            <v>PACA</v>
          </cell>
          <cell r="C2183" t="str">
            <v>009</v>
          </cell>
          <cell r="D2183" t="str">
            <v>020</v>
          </cell>
          <cell r="E2183" t="str">
            <v>ARLES</v>
          </cell>
          <cell r="F2183" t="str">
            <v>0FER 0FER 56146 ATELIER REUNIS</v>
          </cell>
          <cell r="G2183">
            <v>43888</v>
          </cell>
          <cell r="H2183">
            <v>3</v>
          </cell>
          <cell r="I2183">
            <v>92</v>
          </cell>
          <cell r="J2183">
            <v>5.7960000000000003</v>
          </cell>
          <cell r="K2183">
            <v>1</v>
          </cell>
          <cell r="L2183">
            <v>0</v>
          </cell>
          <cell r="M2183" t="str">
            <v>CE08 MARSEILLE</v>
          </cell>
          <cell r="N2183" t="str">
            <v>Aucune - Livraison Directe par CP</v>
          </cell>
          <cell r="O2183" t="str">
            <v>AH0000035151</v>
          </cell>
        </row>
        <row r="2184">
          <cell r="A2184" t="str">
            <v>ARTENAY</v>
          </cell>
          <cell r="B2184" t="str">
            <v>PACA</v>
          </cell>
          <cell r="C2184" t="str">
            <v>009</v>
          </cell>
          <cell r="D2184" t="str">
            <v>020</v>
          </cell>
          <cell r="E2184" t="str">
            <v>ARLES</v>
          </cell>
          <cell r="F2184" t="str">
            <v>0FHP 0FHP ENGIE-S_D6_D_Q</v>
          </cell>
          <cell r="G2184">
            <v>43888</v>
          </cell>
          <cell r="H2184">
            <v>1</v>
          </cell>
          <cell r="I2184">
            <v>22</v>
          </cell>
          <cell r="J2184">
            <v>0.3256</v>
          </cell>
          <cell r="K2184">
            <v>1</v>
          </cell>
          <cell r="L2184">
            <v>0</v>
          </cell>
          <cell r="M2184" t="str">
            <v>CE08 MARSEILLE</v>
          </cell>
          <cell r="N2184" t="str">
            <v>Aucune - Livraison Directe par CP</v>
          </cell>
          <cell r="O2184" t="str">
            <v>AH0000035151</v>
          </cell>
        </row>
        <row r="2185">
          <cell r="A2185" t="str">
            <v>CORBAS</v>
          </cell>
          <cell r="B2185" t="str">
            <v>PACA</v>
          </cell>
          <cell r="C2185" t="str">
            <v>009</v>
          </cell>
          <cell r="D2185" t="str">
            <v>020</v>
          </cell>
          <cell r="E2185" t="str">
            <v>ARLES</v>
          </cell>
          <cell r="F2185" t="str">
            <v>0FEC 0FEC S10_SFR_Type2</v>
          </cell>
          <cell r="G2185">
            <v>43887</v>
          </cell>
          <cell r="H2185">
            <v>1</v>
          </cell>
          <cell r="I2185">
            <v>149</v>
          </cell>
          <cell r="J2185">
            <v>1.3708</v>
          </cell>
          <cell r="K2185">
            <v>1</v>
          </cell>
          <cell r="L2185">
            <v>0</v>
          </cell>
          <cell r="M2185" t="str">
            <v>CE08 MARSEILLE</v>
          </cell>
          <cell r="N2185" t="str">
            <v>Aucune - Livraison Directe par CP</v>
          </cell>
          <cell r="O2185" t="str">
            <v>KS0000010088</v>
          </cell>
        </row>
        <row r="2186">
          <cell r="A2186" t="str">
            <v>CORBAS</v>
          </cell>
          <cell r="B2186" t="str">
            <v>PACA</v>
          </cell>
          <cell r="C2186" t="str">
            <v>009</v>
          </cell>
          <cell r="D2186" t="str">
            <v>020</v>
          </cell>
          <cell r="E2186" t="str">
            <v>ARLES</v>
          </cell>
          <cell r="F2186" t="str">
            <v>0FGD 0FGD S10_SFR_Type2</v>
          </cell>
          <cell r="G2186">
            <v>43887</v>
          </cell>
          <cell r="H2186">
            <v>1</v>
          </cell>
          <cell r="I2186">
            <v>156</v>
          </cell>
          <cell r="J2186">
            <v>1.4508000000000001</v>
          </cell>
          <cell r="K2186">
            <v>1</v>
          </cell>
          <cell r="L2186">
            <v>0</v>
          </cell>
          <cell r="M2186" t="str">
            <v>CE08 MARSEILLE</v>
          </cell>
          <cell r="N2186" t="str">
            <v>Aucune - Livraison Directe par CP</v>
          </cell>
          <cell r="O2186" t="str">
            <v>KS0000010088</v>
          </cell>
        </row>
        <row r="2187">
          <cell r="A2187" t="str">
            <v>CORBAS</v>
          </cell>
          <cell r="B2187" t="str">
            <v>PACA</v>
          </cell>
          <cell r="C2187" t="str">
            <v>009</v>
          </cell>
          <cell r="D2187" t="str">
            <v>020</v>
          </cell>
          <cell r="E2187" t="str">
            <v>ARLES</v>
          </cell>
          <cell r="F2187" t="str">
            <v>0FK8 0FK8 S10_SFR_Type2</v>
          </cell>
          <cell r="G2187">
            <v>43887</v>
          </cell>
          <cell r="H2187">
            <v>1</v>
          </cell>
          <cell r="I2187">
            <v>88</v>
          </cell>
          <cell r="J2187">
            <v>0.85360000000000003</v>
          </cell>
          <cell r="K2187">
            <v>1</v>
          </cell>
          <cell r="L2187">
            <v>0</v>
          </cell>
          <cell r="M2187" t="str">
            <v>CE08 MARSEILLE</v>
          </cell>
          <cell r="N2187" t="str">
            <v>Aucune - Livraison Directe par CP</v>
          </cell>
          <cell r="O2187" t="str">
            <v>KS0000010088</v>
          </cell>
        </row>
        <row r="2188">
          <cell r="A2188" t="str">
            <v>ARTENAY</v>
          </cell>
          <cell r="B2188" t="str">
            <v>PACA</v>
          </cell>
          <cell r="C2188" t="str">
            <v>009</v>
          </cell>
          <cell r="D2188" t="str">
            <v>024</v>
          </cell>
          <cell r="E2188" t="str">
            <v>MARTIGUES</v>
          </cell>
          <cell r="F2188" t="str">
            <v>0F53 0F53 ALINEA</v>
          </cell>
          <cell r="G2188">
            <v>43882</v>
          </cell>
          <cell r="H2188">
            <v>86</v>
          </cell>
          <cell r="I2188">
            <v>380</v>
          </cell>
          <cell r="J2188">
            <v>115.9</v>
          </cell>
          <cell r="K2188">
            <v>0</v>
          </cell>
          <cell r="L2188">
            <v>1</v>
          </cell>
          <cell r="M2188" t="str">
            <v>CE08 MARSEILLE</v>
          </cell>
          <cell r="N2188" t="str">
            <v>A livrer de ADX 009 - SALON vers 024 - MARTIGUES</v>
          </cell>
          <cell r="O2188" t="str">
            <v>AH0000034511</v>
          </cell>
        </row>
        <row r="2189">
          <cell r="A2189" t="str">
            <v>ARTENAY</v>
          </cell>
          <cell r="B2189" t="str">
            <v>PACA</v>
          </cell>
          <cell r="C2189" t="str">
            <v>009</v>
          </cell>
          <cell r="D2189" t="str">
            <v>024</v>
          </cell>
          <cell r="E2189" t="str">
            <v>MARTIGUES</v>
          </cell>
          <cell r="F2189" t="str">
            <v>0EBF 0EBF 192500 HOME SHOPPING M6 BOUTIQUE FEVRIER 2020</v>
          </cell>
          <cell r="G2189">
            <v>43889</v>
          </cell>
          <cell r="H2189">
            <v>11</v>
          </cell>
          <cell r="I2189">
            <v>283</v>
          </cell>
          <cell r="J2189">
            <v>22.64</v>
          </cell>
          <cell r="K2189">
            <v>2</v>
          </cell>
          <cell r="L2189">
            <v>0</v>
          </cell>
          <cell r="M2189" t="str">
            <v>CE08 MARSEILLE</v>
          </cell>
          <cell r="N2189" t="str">
            <v>A livrer de ADX 009 - SALON vers 024 - MARTIGUES</v>
          </cell>
          <cell r="O2189" t="str">
            <v>AH0000034899</v>
          </cell>
          <cell r="P2189" t="str">
            <v>AH0000034900</v>
          </cell>
        </row>
        <row r="2190">
          <cell r="A2190" t="str">
            <v>ARTENAY</v>
          </cell>
          <cell r="B2190" t="str">
            <v>PACA</v>
          </cell>
          <cell r="C2190" t="str">
            <v>009</v>
          </cell>
          <cell r="D2190" t="str">
            <v>024</v>
          </cell>
          <cell r="E2190" t="str">
            <v>MARTIGUES</v>
          </cell>
          <cell r="F2190" t="str">
            <v>0F79 0F79 DESBOUIS GRESIL 70132081</v>
          </cell>
          <cell r="G2190">
            <v>43889</v>
          </cell>
          <cell r="H2190">
            <v>2</v>
          </cell>
          <cell r="I2190">
            <v>73</v>
          </cell>
          <cell r="J2190">
            <v>5.548</v>
          </cell>
          <cell r="K2190">
            <v>2</v>
          </cell>
          <cell r="L2190">
            <v>0</v>
          </cell>
          <cell r="M2190" t="str">
            <v>CE08 MARSEILLE</v>
          </cell>
          <cell r="N2190" t="str">
            <v>A livrer de ADX 009 - SALON vers 024 - MARTIGUES</v>
          </cell>
          <cell r="O2190" t="str">
            <v>AH0000034899</v>
          </cell>
          <cell r="P2190" t="str">
            <v>AH0000034900</v>
          </cell>
        </row>
        <row r="2191">
          <cell r="A2191" t="str">
            <v>ARTENAY</v>
          </cell>
          <cell r="B2191" t="str">
            <v>PACA</v>
          </cell>
          <cell r="C2191" t="str">
            <v>009</v>
          </cell>
          <cell r="D2191" t="str">
            <v>024</v>
          </cell>
          <cell r="E2191" t="str">
            <v>MARTIGUES</v>
          </cell>
          <cell r="F2191" t="str">
            <v>0F7B 0F7B DESBOUIS GRESIL_LOT1_70132091</v>
          </cell>
          <cell r="G2191">
            <v>43889</v>
          </cell>
          <cell r="H2191">
            <v>1</v>
          </cell>
          <cell r="I2191">
            <v>20</v>
          </cell>
          <cell r="J2191">
            <v>1.52</v>
          </cell>
          <cell r="K2191">
            <v>2</v>
          </cell>
          <cell r="L2191">
            <v>0</v>
          </cell>
          <cell r="M2191" t="str">
            <v>CE08 MARSEILLE</v>
          </cell>
          <cell r="N2191" t="str">
            <v>A livrer de ADX 009 - SALON vers 024 - MARTIGUES</v>
          </cell>
          <cell r="O2191" t="str">
            <v>AH0000034899</v>
          </cell>
          <cell r="P2191" t="str">
            <v>AH0000034900</v>
          </cell>
        </row>
        <row r="2192">
          <cell r="A2192" t="str">
            <v>ARTENAY</v>
          </cell>
          <cell r="B2192" t="str">
            <v>PACA</v>
          </cell>
          <cell r="C2192" t="str">
            <v>009</v>
          </cell>
          <cell r="D2192" t="str">
            <v>024</v>
          </cell>
          <cell r="E2192" t="str">
            <v>MARTIGUES</v>
          </cell>
          <cell r="F2192" t="str">
            <v>0F7C 0F7C DESBOUIS GRESIL_LOT2_70132091</v>
          </cell>
          <cell r="G2192">
            <v>43889</v>
          </cell>
          <cell r="H2192">
            <v>2</v>
          </cell>
          <cell r="I2192">
            <v>72</v>
          </cell>
          <cell r="J2192">
            <v>4.8239999999999998</v>
          </cell>
          <cell r="K2192">
            <v>2</v>
          </cell>
          <cell r="L2192">
            <v>0</v>
          </cell>
          <cell r="M2192" t="str">
            <v>CE08 MARSEILLE</v>
          </cell>
          <cell r="N2192" t="str">
            <v>A livrer de ADX 009 - SALON vers 024 - MARTIGUES</v>
          </cell>
          <cell r="O2192" t="str">
            <v>AH0000034899</v>
          </cell>
          <cell r="P2192" t="str">
            <v>AH0000034900</v>
          </cell>
        </row>
        <row r="2193">
          <cell r="A2193" t="str">
            <v>ARTENAY</v>
          </cell>
          <cell r="B2193" t="str">
            <v>PACA</v>
          </cell>
          <cell r="C2193" t="str">
            <v>009</v>
          </cell>
          <cell r="D2193" t="str">
            <v>024</v>
          </cell>
          <cell r="E2193" t="str">
            <v>MARTIGUES</v>
          </cell>
          <cell r="F2193" t="str">
            <v>0F7D 0F7D DESBOUIS GRESIL 70132107</v>
          </cell>
          <cell r="G2193">
            <v>43889</v>
          </cell>
          <cell r="H2193">
            <v>2</v>
          </cell>
          <cell r="I2193">
            <v>74</v>
          </cell>
          <cell r="J2193">
            <v>5.6239999999999997</v>
          </cell>
          <cell r="K2193">
            <v>2</v>
          </cell>
          <cell r="L2193">
            <v>0</v>
          </cell>
          <cell r="M2193" t="str">
            <v>CE08 MARSEILLE</v>
          </cell>
          <cell r="N2193" t="str">
            <v>A livrer de ADX 009 - SALON vers 024 - MARTIGUES</v>
          </cell>
          <cell r="O2193" t="str">
            <v>AH0000034899</v>
          </cell>
          <cell r="P2193" t="str">
            <v>AH0000034900</v>
          </cell>
        </row>
        <row r="2194">
          <cell r="A2194" t="str">
            <v>ARTENAY</v>
          </cell>
          <cell r="B2194" t="str">
            <v>PACA</v>
          </cell>
          <cell r="C2194" t="str">
            <v>009</v>
          </cell>
          <cell r="D2194" t="str">
            <v>024</v>
          </cell>
          <cell r="E2194" t="str">
            <v>MARTIGUES</v>
          </cell>
          <cell r="F2194" t="str">
            <v>0FER 0FER 56146 ATELIER REUNIS</v>
          </cell>
          <cell r="G2194">
            <v>43888</v>
          </cell>
          <cell r="H2194">
            <v>3</v>
          </cell>
          <cell r="I2194">
            <v>89</v>
          </cell>
          <cell r="J2194">
            <v>5.6070000000000002</v>
          </cell>
          <cell r="K2194">
            <v>1</v>
          </cell>
          <cell r="L2194">
            <v>0</v>
          </cell>
          <cell r="M2194" t="str">
            <v>CE08 MARSEILLE</v>
          </cell>
          <cell r="N2194" t="str">
            <v>A livrer de ADX 009 - SALON vers 024 - MARTIGUES</v>
          </cell>
          <cell r="O2194" t="str">
            <v>AH0000035146</v>
          </cell>
        </row>
        <row r="2195">
          <cell r="A2195" t="str">
            <v>ARTENAY</v>
          </cell>
          <cell r="B2195" t="str">
            <v>PACA</v>
          </cell>
          <cell r="C2195" t="str">
            <v>009</v>
          </cell>
          <cell r="D2195" t="str">
            <v>024</v>
          </cell>
          <cell r="E2195" t="str">
            <v>MARTIGUES</v>
          </cell>
          <cell r="F2195" t="str">
            <v>0FHP 0FHP ENGIE-S_D6_D_Q</v>
          </cell>
          <cell r="G2195">
            <v>43888</v>
          </cell>
          <cell r="H2195">
            <v>1</v>
          </cell>
          <cell r="I2195">
            <v>9</v>
          </cell>
          <cell r="J2195">
            <v>0.13320000000000001</v>
          </cell>
          <cell r="K2195">
            <v>1</v>
          </cell>
          <cell r="L2195">
            <v>0</v>
          </cell>
          <cell r="M2195" t="str">
            <v>CE08 MARSEILLE</v>
          </cell>
          <cell r="N2195" t="str">
            <v>A livrer de ADX 009 - SALON vers 024 - MARTIGUES</v>
          </cell>
          <cell r="O2195" t="str">
            <v>AH0000035146</v>
          </cell>
        </row>
        <row r="2196">
          <cell r="A2196" t="str">
            <v>CORBAS</v>
          </cell>
          <cell r="B2196" t="str">
            <v>PACA</v>
          </cell>
          <cell r="C2196" t="str">
            <v>009</v>
          </cell>
          <cell r="D2196" t="str">
            <v>024</v>
          </cell>
          <cell r="E2196" t="str">
            <v>MARTIGUES</v>
          </cell>
          <cell r="F2196" t="str">
            <v>0FEC 0FEC S10_SFR_Type2</v>
          </cell>
          <cell r="G2196">
            <v>43887</v>
          </cell>
          <cell r="H2196">
            <v>1</v>
          </cell>
          <cell r="I2196">
            <v>128</v>
          </cell>
          <cell r="J2196">
            <v>1.1776</v>
          </cell>
          <cell r="K2196">
            <v>1</v>
          </cell>
          <cell r="L2196">
            <v>0</v>
          </cell>
          <cell r="M2196" t="str">
            <v>CE08 MARSEILLE</v>
          </cell>
          <cell r="N2196" t="str">
            <v>A livrer de ADX 009 - SALON vers 024 - MARTIGUES</v>
          </cell>
          <cell r="O2196" t="str">
            <v>KS0000010082</v>
          </cell>
        </row>
        <row r="2197">
          <cell r="A2197" t="str">
            <v>CORBAS</v>
          </cell>
          <cell r="B2197" t="str">
            <v>PACA</v>
          </cell>
          <cell r="C2197" t="str">
            <v>009</v>
          </cell>
          <cell r="D2197" t="str">
            <v>024</v>
          </cell>
          <cell r="E2197" t="str">
            <v>MARTIGUES</v>
          </cell>
          <cell r="F2197" t="str">
            <v>0FGD 0FGD S10_SFR_Type2</v>
          </cell>
          <cell r="G2197">
            <v>43887</v>
          </cell>
          <cell r="H2197">
            <v>1</v>
          </cell>
          <cell r="I2197">
            <v>144</v>
          </cell>
          <cell r="J2197">
            <v>1.3391999999999999</v>
          </cell>
          <cell r="K2197">
            <v>1</v>
          </cell>
          <cell r="L2197">
            <v>0</v>
          </cell>
          <cell r="M2197" t="str">
            <v>CE08 MARSEILLE</v>
          </cell>
          <cell r="N2197" t="str">
            <v>A livrer de ADX 009 - SALON vers 024 - MARTIGUES</v>
          </cell>
          <cell r="O2197" t="str">
            <v>KS0000010082</v>
          </cell>
        </row>
        <row r="2198">
          <cell r="A2198" t="str">
            <v>CORBAS</v>
          </cell>
          <cell r="B2198" t="str">
            <v>PACA</v>
          </cell>
          <cell r="C2198" t="str">
            <v>009</v>
          </cell>
          <cell r="D2198" t="str">
            <v>024</v>
          </cell>
          <cell r="E2198" t="str">
            <v>MARTIGUES</v>
          </cell>
          <cell r="F2198" t="str">
            <v>0FK8 0FK8 S10_SFR_Type2</v>
          </cell>
          <cell r="G2198">
            <v>43887</v>
          </cell>
          <cell r="H2198">
            <v>1</v>
          </cell>
          <cell r="I2198">
            <v>102</v>
          </cell>
          <cell r="J2198">
            <v>0.98939999999999995</v>
          </cell>
          <cell r="K2198">
            <v>1</v>
          </cell>
          <cell r="L2198">
            <v>0</v>
          </cell>
          <cell r="M2198" t="str">
            <v>CE08 MARSEILLE</v>
          </cell>
          <cell r="N2198" t="str">
            <v>A livrer de ADX 009 - SALON vers 024 - MARTIGUES</v>
          </cell>
          <cell r="O2198" t="str">
            <v>KS0000010082</v>
          </cell>
        </row>
        <row r="2199">
          <cell r="A2199" t="str">
            <v>ARTENAY</v>
          </cell>
          <cell r="B2199" t="str">
            <v>PACA</v>
          </cell>
          <cell r="C2199" t="str">
            <v>010</v>
          </cell>
          <cell r="D2199" t="str">
            <v>010</v>
          </cell>
          <cell r="E2199" t="str">
            <v>VITROLLES</v>
          </cell>
          <cell r="F2199" t="str">
            <v>0EBF 0EBF 192500 HOME SHOPPING M6 BOUTIQUE FEVRIER 2020</v>
          </cell>
          <cell r="G2199">
            <v>43889</v>
          </cell>
          <cell r="H2199">
            <v>10</v>
          </cell>
          <cell r="I2199">
            <v>275</v>
          </cell>
          <cell r="J2199">
            <v>22</v>
          </cell>
          <cell r="K2199">
            <v>2</v>
          </cell>
          <cell r="L2199">
            <v>0</v>
          </cell>
          <cell r="M2199" t="str">
            <v>CE08 MARSEILLE</v>
          </cell>
          <cell r="N2199" t="str">
            <v>A enlever à CE08 MARSEILLE vers 010 - VITROLLES</v>
          </cell>
          <cell r="O2199" t="str">
            <v>AH0000034886</v>
          </cell>
          <cell r="P2199" t="str">
            <v>AH0000034887</v>
          </cell>
        </row>
        <row r="2200">
          <cell r="A2200" t="str">
            <v>ARTENAY</v>
          </cell>
          <cell r="B2200" t="str">
            <v>PACA</v>
          </cell>
          <cell r="C2200" t="str">
            <v>010</v>
          </cell>
          <cell r="D2200" t="str">
            <v>010</v>
          </cell>
          <cell r="E2200" t="str">
            <v>VITROLLES</v>
          </cell>
          <cell r="F2200" t="str">
            <v>0F53 0F53 ALINEA</v>
          </cell>
          <cell r="G2200">
            <v>43882</v>
          </cell>
          <cell r="H2200">
            <v>131</v>
          </cell>
          <cell r="I2200">
            <v>641</v>
          </cell>
          <cell r="J2200">
            <v>195.505</v>
          </cell>
          <cell r="K2200">
            <v>0</v>
          </cell>
          <cell r="L2200">
            <v>1</v>
          </cell>
          <cell r="M2200" t="str">
            <v>CE08 MARSEILLE</v>
          </cell>
          <cell r="N2200" t="str">
            <v>A enlever à CE08 MARSEILLE vers 010 - VITROLLES</v>
          </cell>
          <cell r="O2200" t="str">
            <v>AH0000034497</v>
          </cell>
        </row>
        <row r="2201">
          <cell r="A2201" t="str">
            <v>ARTENAY</v>
          </cell>
          <cell r="B2201" t="str">
            <v>PACA</v>
          </cell>
          <cell r="C2201" t="str">
            <v>010</v>
          </cell>
          <cell r="D2201" t="str">
            <v>010</v>
          </cell>
          <cell r="E2201" t="str">
            <v>VITROLLES</v>
          </cell>
          <cell r="F2201" t="str">
            <v>0F79 0F79 DESBOUIS GRESIL 70132081</v>
          </cell>
          <cell r="G2201">
            <v>43889</v>
          </cell>
          <cell r="H2201">
            <v>3</v>
          </cell>
          <cell r="I2201">
            <v>81</v>
          </cell>
          <cell r="J2201">
            <v>6.1559999999999997</v>
          </cell>
          <cell r="K2201">
            <v>2</v>
          </cell>
          <cell r="L2201">
            <v>0</v>
          </cell>
          <cell r="M2201" t="str">
            <v>CE08 MARSEILLE</v>
          </cell>
          <cell r="N2201" t="str">
            <v>A enlever à CE08 MARSEILLE vers 010 - VITROLLES</v>
          </cell>
          <cell r="O2201" t="str">
            <v>AH0000034886</v>
          </cell>
          <cell r="P2201" t="str">
            <v>AH0000034887</v>
          </cell>
        </row>
        <row r="2202">
          <cell r="A2202" t="str">
            <v>ARTENAY</v>
          </cell>
          <cell r="B2202" t="str">
            <v>PACA</v>
          </cell>
          <cell r="C2202" t="str">
            <v>010</v>
          </cell>
          <cell r="D2202" t="str">
            <v>010</v>
          </cell>
          <cell r="E2202" t="str">
            <v>VITROLLES</v>
          </cell>
          <cell r="F2202" t="str">
            <v>0F7B 0F7B DESBOUIS GRESIL_LOT1_70132091</v>
          </cell>
          <cell r="G2202">
            <v>43889</v>
          </cell>
          <cell r="H2202">
            <v>1</v>
          </cell>
          <cell r="I2202">
            <v>25</v>
          </cell>
          <cell r="J2202">
            <v>1.9</v>
          </cell>
          <cell r="K2202">
            <v>2</v>
          </cell>
          <cell r="L2202">
            <v>0</v>
          </cell>
          <cell r="M2202" t="str">
            <v>CE08 MARSEILLE</v>
          </cell>
          <cell r="N2202" t="str">
            <v>A enlever à CE08 MARSEILLE vers 010 - VITROLLES</v>
          </cell>
          <cell r="O2202" t="str">
            <v>AH0000034886</v>
          </cell>
          <cell r="P2202" t="str">
            <v>AH0000034887</v>
          </cell>
        </row>
        <row r="2203">
          <cell r="A2203" t="str">
            <v>ARTENAY</v>
          </cell>
          <cell r="B2203" t="str">
            <v>PACA</v>
          </cell>
          <cell r="C2203" t="str">
            <v>010</v>
          </cell>
          <cell r="D2203" t="str">
            <v>010</v>
          </cell>
          <cell r="E2203" t="str">
            <v>VITROLLES</v>
          </cell>
          <cell r="F2203" t="str">
            <v>0F7C 0F7C DESBOUIS GRESIL_LOT2_70132091</v>
          </cell>
          <cell r="G2203">
            <v>43889</v>
          </cell>
          <cell r="H2203">
            <v>4</v>
          </cell>
          <cell r="I2203">
            <v>91</v>
          </cell>
          <cell r="J2203">
            <v>6.0970000000000004</v>
          </cell>
          <cell r="K2203">
            <v>2</v>
          </cell>
          <cell r="L2203">
            <v>0</v>
          </cell>
          <cell r="M2203" t="str">
            <v>CE08 MARSEILLE</v>
          </cell>
          <cell r="N2203" t="str">
            <v>A enlever à CE08 MARSEILLE vers 010 - VITROLLES</v>
          </cell>
          <cell r="O2203" t="str">
            <v>AH0000034886</v>
          </cell>
          <cell r="P2203" t="str">
            <v>AH0000034887</v>
          </cell>
        </row>
        <row r="2204">
          <cell r="A2204" t="str">
            <v>ARTENAY</v>
          </cell>
          <cell r="B2204" t="str">
            <v>PACA</v>
          </cell>
          <cell r="C2204" t="str">
            <v>010</v>
          </cell>
          <cell r="D2204" t="str">
            <v>010</v>
          </cell>
          <cell r="E2204" t="str">
            <v>VITROLLES</v>
          </cell>
          <cell r="F2204" t="str">
            <v>0F7D 0F7D DESBOUIS GRESIL 70132107</v>
          </cell>
          <cell r="G2204">
            <v>43889</v>
          </cell>
          <cell r="H2204">
            <v>3</v>
          </cell>
          <cell r="I2204">
            <v>81</v>
          </cell>
          <cell r="J2204">
            <v>6.1559999999999997</v>
          </cell>
          <cell r="K2204">
            <v>2</v>
          </cell>
          <cell r="L2204">
            <v>0</v>
          </cell>
          <cell r="M2204" t="str">
            <v>CE08 MARSEILLE</v>
          </cell>
          <cell r="N2204" t="str">
            <v>A enlever à CE08 MARSEILLE vers 010 - VITROLLES</v>
          </cell>
          <cell r="O2204" t="str">
            <v>AH0000034886</v>
          </cell>
          <cell r="P2204" t="str">
            <v>AH0000034887</v>
          </cell>
        </row>
        <row r="2205">
          <cell r="A2205" t="str">
            <v>ARTENAY</v>
          </cell>
          <cell r="B2205" t="str">
            <v>PACA</v>
          </cell>
          <cell r="C2205" t="str">
            <v>010</v>
          </cell>
          <cell r="D2205" t="str">
            <v>010</v>
          </cell>
          <cell r="E2205" t="str">
            <v>VITROLLES</v>
          </cell>
          <cell r="F2205" t="str">
            <v>0FER 0FER 56146 ATELIER REUNIS</v>
          </cell>
          <cell r="G2205">
            <v>43888</v>
          </cell>
          <cell r="H2205">
            <v>4</v>
          </cell>
          <cell r="I2205">
            <v>131</v>
          </cell>
          <cell r="J2205">
            <v>8.2530000000000001</v>
          </cell>
          <cell r="K2205">
            <v>1</v>
          </cell>
          <cell r="L2205">
            <v>0</v>
          </cell>
          <cell r="M2205" t="str">
            <v>CE08 MARSEILLE</v>
          </cell>
          <cell r="N2205" t="str">
            <v>A enlever à CE08 MARSEILLE vers 010 - VITROLLES</v>
          </cell>
          <cell r="O2205" t="str">
            <v>AH0000035147</v>
          </cell>
        </row>
        <row r="2206">
          <cell r="A2206" t="str">
            <v>ARTENAY</v>
          </cell>
          <cell r="B2206" t="str">
            <v>PACA</v>
          </cell>
          <cell r="C2206" t="str">
            <v>010</v>
          </cell>
          <cell r="D2206" t="str">
            <v>010</v>
          </cell>
          <cell r="E2206" t="str">
            <v>VITROLLES</v>
          </cell>
          <cell r="F2206" t="str">
            <v>0FHP 0FHP ENGIE-S_D6_D_Q</v>
          </cell>
          <cell r="G2206">
            <v>43888</v>
          </cell>
          <cell r="H2206">
            <v>1</v>
          </cell>
          <cell r="I2206">
            <v>8</v>
          </cell>
          <cell r="J2206">
            <v>0.11840000000000001</v>
          </cell>
          <cell r="K2206">
            <v>1</v>
          </cell>
          <cell r="L2206">
            <v>0</v>
          </cell>
          <cell r="M2206" t="str">
            <v>CE08 MARSEILLE</v>
          </cell>
          <cell r="N2206" t="str">
            <v>A enlever à CE08 MARSEILLE vers 010 - VITROLLES</v>
          </cell>
          <cell r="O2206" t="str">
            <v>AH0000035147</v>
          </cell>
        </row>
        <row r="2207">
          <cell r="A2207" t="str">
            <v>CORBAS</v>
          </cell>
          <cell r="B2207" t="str">
            <v>PACA</v>
          </cell>
          <cell r="C2207" t="str">
            <v>010</v>
          </cell>
          <cell r="D2207" t="str">
            <v>010</v>
          </cell>
          <cell r="E2207" t="str">
            <v>VITROLLES</v>
          </cell>
          <cell r="F2207" t="str">
            <v>0FEC 0FEC S10_SFR_Type2</v>
          </cell>
          <cell r="G2207">
            <v>43887</v>
          </cell>
          <cell r="H2207">
            <v>1</v>
          </cell>
          <cell r="I2207">
            <v>140</v>
          </cell>
          <cell r="J2207">
            <v>1.288</v>
          </cell>
          <cell r="K2207">
            <v>1</v>
          </cell>
          <cell r="L2207">
            <v>0</v>
          </cell>
          <cell r="M2207" t="str">
            <v>CE08 MARSEILLE</v>
          </cell>
          <cell r="N2207" t="str">
            <v>A enlever à CE08 MARSEILLE vers 010 - VITROLLES</v>
          </cell>
          <cell r="O2207" t="str">
            <v>KS0000010083</v>
          </cell>
        </row>
        <row r="2208">
          <cell r="A2208" t="str">
            <v>CORBAS</v>
          </cell>
          <cell r="B2208" t="str">
            <v>PACA</v>
          </cell>
          <cell r="C2208" t="str">
            <v>010</v>
          </cell>
          <cell r="D2208" t="str">
            <v>010</v>
          </cell>
          <cell r="E2208" t="str">
            <v>VITROLLES</v>
          </cell>
          <cell r="F2208" t="str">
            <v>0FGD 0FGD S10_SFR_Type2</v>
          </cell>
          <cell r="G2208">
            <v>43887</v>
          </cell>
          <cell r="H2208">
            <v>1</v>
          </cell>
          <cell r="I2208">
            <v>186</v>
          </cell>
          <cell r="J2208">
            <v>1.7298</v>
          </cell>
          <cell r="K2208">
            <v>1</v>
          </cell>
          <cell r="L2208">
            <v>0</v>
          </cell>
          <cell r="M2208" t="str">
            <v>CE08 MARSEILLE</v>
          </cell>
          <cell r="N2208" t="str">
            <v>A enlever à CE08 MARSEILLE vers 010 - VITROLLES</v>
          </cell>
          <cell r="O2208" t="str">
            <v>KS0000010083</v>
          </cell>
        </row>
        <row r="2209">
          <cell r="A2209" t="str">
            <v>CORBAS</v>
          </cell>
          <cell r="B2209" t="str">
            <v>PACA</v>
          </cell>
          <cell r="C2209" t="str">
            <v>010</v>
          </cell>
          <cell r="D2209" t="str">
            <v>010</v>
          </cell>
          <cell r="E2209" t="str">
            <v>VITROLLES</v>
          </cell>
          <cell r="F2209" t="str">
            <v>0FK8 0FK8 S10_SFR_Type2</v>
          </cell>
          <cell r="G2209">
            <v>43887</v>
          </cell>
          <cell r="H2209">
            <v>1</v>
          </cell>
          <cell r="I2209">
            <v>106</v>
          </cell>
          <cell r="J2209">
            <v>1.0282</v>
          </cell>
          <cell r="K2209">
            <v>1</v>
          </cell>
          <cell r="L2209">
            <v>0</v>
          </cell>
          <cell r="M2209" t="str">
            <v>CE08 MARSEILLE</v>
          </cell>
          <cell r="N2209" t="str">
            <v>A enlever à CE08 MARSEILLE vers 010 - VITROLLES</v>
          </cell>
          <cell r="O2209" t="str">
            <v>KS0000010083</v>
          </cell>
        </row>
        <row r="2210">
          <cell r="A2210" t="str">
            <v>ARTENAY</v>
          </cell>
          <cell r="B2210" t="str">
            <v>PACA</v>
          </cell>
          <cell r="C2210" t="str">
            <v>011</v>
          </cell>
          <cell r="D2210" t="str">
            <v>004</v>
          </cell>
          <cell r="E2210" t="str">
            <v>MENTON</v>
          </cell>
          <cell r="F2210" t="str">
            <v>0EBF 0EBF 192500 HOME SHOPPING M6 BOUTIQUE FEVRIER 2020</v>
          </cell>
          <cell r="G2210">
            <v>43889</v>
          </cell>
          <cell r="H2210">
            <v>2</v>
          </cell>
          <cell r="I2210">
            <v>48</v>
          </cell>
          <cell r="J2210">
            <v>3.84</v>
          </cell>
          <cell r="K2210">
            <v>2</v>
          </cell>
          <cell r="L2210">
            <v>0</v>
          </cell>
          <cell r="M2210" t="str">
            <v>CE11 NICE</v>
          </cell>
          <cell r="N2210" t="str">
            <v>A livrer de ADX 278 - NICE 2 vers 004 - MENTON</v>
          </cell>
          <cell r="O2210" t="str">
            <v>AH0000034879</v>
          </cell>
          <cell r="P2210" t="str">
            <v>AH0000034880</v>
          </cell>
        </row>
        <row r="2211">
          <cell r="A2211" t="str">
            <v>ARTENAY</v>
          </cell>
          <cell r="B2211" t="str">
            <v>PACA</v>
          </cell>
          <cell r="C2211" t="str">
            <v>011</v>
          </cell>
          <cell r="D2211" t="str">
            <v>004</v>
          </cell>
          <cell r="E2211" t="str">
            <v>MENTON</v>
          </cell>
          <cell r="F2211" t="str">
            <v>0F53 0F53 ALINEA</v>
          </cell>
          <cell r="G2211">
            <v>43882</v>
          </cell>
          <cell r="H2211">
            <v>8</v>
          </cell>
          <cell r="I2211">
            <v>31</v>
          </cell>
          <cell r="J2211">
            <v>9.4550000000000001</v>
          </cell>
          <cell r="K2211">
            <v>1</v>
          </cell>
          <cell r="L2211">
            <v>0</v>
          </cell>
          <cell r="M2211" t="str">
            <v>CE11 NICE</v>
          </cell>
          <cell r="N2211" t="str">
            <v>A livrer de ADX 278 - NICE 2 vers 004 - MENTON</v>
          </cell>
          <cell r="O2211" t="str">
            <v>AH0000034491</v>
          </cell>
        </row>
        <row r="2212">
          <cell r="A2212" t="str">
            <v>ARTENAY</v>
          </cell>
          <cell r="B2212" t="str">
            <v>PACA</v>
          </cell>
          <cell r="C2212" t="str">
            <v>011</v>
          </cell>
          <cell r="D2212" t="str">
            <v>004</v>
          </cell>
          <cell r="E2212" t="str">
            <v>MENTON</v>
          </cell>
          <cell r="F2212" t="str">
            <v>0F79 0F79 DESBOUIS GRESIL 70132081</v>
          </cell>
          <cell r="G2212">
            <v>43889</v>
          </cell>
          <cell r="H2212">
            <v>7</v>
          </cell>
          <cell r="I2212">
            <v>144</v>
          </cell>
          <cell r="J2212">
            <v>10.944000000000001</v>
          </cell>
          <cell r="K2212">
            <v>2</v>
          </cell>
          <cell r="L2212">
            <v>0</v>
          </cell>
          <cell r="M2212" t="str">
            <v>CE11 NICE</v>
          </cell>
          <cell r="N2212" t="str">
            <v>A livrer de ADX 278 - NICE 2 vers 004 - MENTON</v>
          </cell>
          <cell r="O2212" t="str">
            <v>AH0000034879</v>
          </cell>
          <cell r="P2212" t="str">
            <v>AH0000034880</v>
          </cell>
        </row>
        <row r="2213">
          <cell r="A2213" t="str">
            <v>ARTENAY</v>
          </cell>
          <cell r="B2213" t="str">
            <v>PACA</v>
          </cell>
          <cell r="C2213" t="str">
            <v>011</v>
          </cell>
          <cell r="D2213" t="str">
            <v>004</v>
          </cell>
          <cell r="E2213" t="str">
            <v>MENTON</v>
          </cell>
          <cell r="F2213" t="str">
            <v>0F7B 0F7B DESBOUIS GRESIL_LOT1_70132091</v>
          </cell>
          <cell r="G2213">
            <v>43889</v>
          </cell>
          <cell r="H2213">
            <v>1</v>
          </cell>
          <cell r="I2213">
            <v>17</v>
          </cell>
          <cell r="J2213">
            <v>1.292</v>
          </cell>
          <cell r="K2213">
            <v>2</v>
          </cell>
          <cell r="L2213">
            <v>0</v>
          </cell>
          <cell r="M2213" t="str">
            <v>CE11 NICE</v>
          </cell>
          <cell r="N2213" t="str">
            <v>A livrer de ADX 278 - NICE 2 vers 004 - MENTON</v>
          </cell>
          <cell r="O2213" t="str">
            <v>AH0000034879</v>
          </cell>
          <cell r="P2213" t="str">
            <v>AH0000034880</v>
          </cell>
        </row>
        <row r="2214">
          <cell r="A2214" t="str">
            <v>ARTENAY</v>
          </cell>
          <cell r="B2214" t="str">
            <v>PACA</v>
          </cell>
          <cell r="C2214" t="str">
            <v>011</v>
          </cell>
          <cell r="D2214" t="str">
            <v>004</v>
          </cell>
          <cell r="E2214" t="str">
            <v>MENTON</v>
          </cell>
          <cell r="F2214" t="str">
            <v>0F7C 0F7C DESBOUIS GRESIL_LOT2_70132091</v>
          </cell>
          <cell r="G2214">
            <v>43889</v>
          </cell>
          <cell r="H2214">
            <v>5</v>
          </cell>
          <cell r="I2214">
            <v>128</v>
          </cell>
          <cell r="J2214">
            <v>8.5760000000000005</v>
          </cell>
          <cell r="K2214">
            <v>2</v>
          </cell>
          <cell r="L2214">
            <v>0</v>
          </cell>
          <cell r="M2214" t="str">
            <v>CE11 NICE</v>
          </cell>
          <cell r="N2214" t="str">
            <v>A livrer de ADX 278 - NICE 2 vers 004 - MENTON</v>
          </cell>
          <cell r="O2214" t="str">
            <v>AH0000034879</v>
          </cell>
          <cell r="P2214" t="str">
            <v>AH0000034880</v>
          </cell>
        </row>
        <row r="2215">
          <cell r="A2215" t="str">
            <v>ARTENAY</v>
          </cell>
          <cell r="B2215" t="str">
            <v>PACA</v>
          </cell>
          <cell r="C2215" t="str">
            <v>011</v>
          </cell>
          <cell r="D2215" t="str">
            <v>004</v>
          </cell>
          <cell r="E2215" t="str">
            <v>MENTON</v>
          </cell>
          <cell r="F2215" t="str">
            <v>0F7D 0F7D DESBOUIS GRESIL 70132107</v>
          </cell>
          <cell r="G2215">
            <v>43889</v>
          </cell>
          <cell r="H2215">
            <v>6</v>
          </cell>
          <cell r="I2215">
            <v>141</v>
          </cell>
          <cell r="J2215">
            <v>10.715999999999999</v>
          </cell>
          <cell r="K2215">
            <v>2</v>
          </cell>
          <cell r="L2215">
            <v>0</v>
          </cell>
          <cell r="M2215" t="str">
            <v>CE11 NICE</v>
          </cell>
          <cell r="N2215" t="str">
            <v>A livrer de ADX 278 - NICE 2 vers 004 - MENTON</v>
          </cell>
          <cell r="O2215" t="str">
            <v>AH0000034879</v>
          </cell>
          <cell r="P2215" t="str">
            <v>AH0000034880</v>
          </cell>
        </row>
        <row r="2216">
          <cell r="A2216" t="str">
            <v>ARTENAY</v>
          </cell>
          <cell r="B2216" t="str">
            <v>PACA</v>
          </cell>
          <cell r="C2216" t="str">
            <v>011</v>
          </cell>
          <cell r="D2216" t="str">
            <v>004</v>
          </cell>
          <cell r="E2216" t="str">
            <v>MENTON</v>
          </cell>
          <cell r="F2216" t="str">
            <v>0FHP 0FHP ENGIE-S_D6_D_Q</v>
          </cell>
          <cell r="G2216">
            <v>43888</v>
          </cell>
          <cell r="H2216">
            <v>1</v>
          </cell>
          <cell r="I2216">
            <v>5</v>
          </cell>
          <cell r="J2216">
            <v>7.3999999999999996E-2</v>
          </cell>
          <cell r="K2216">
            <v>1</v>
          </cell>
          <cell r="L2216">
            <v>0</v>
          </cell>
          <cell r="M2216" t="str">
            <v>CE11 NICE</v>
          </cell>
          <cell r="N2216" t="str">
            <v>A livrer de ADX 278 - NICE 2 vers 004 - MENTON</v>
          </cell>
          <cell r="O2216" t="str">
            <v>AH0000035143</v>
          </cell>
        </row>
        <row r="2217">
          <cell r="A2217" t="str">
            <v>CORBAS</v>
          </cell>
          <cell r="B2217" t="str">
            <v>PACA</v>
          </cell>
          <cell r="C2217" t="str">
            <v>011</v>
          </cell>
          <cell r="D2217" t="str">
            <v>004</v>
          </cell>
          <cell r="E2217" t="str">
            <v>MENTON</v>
          </cell>
          <cell r="F2217" t="str">
            <v>0FEC 0FEC S10_SFR_Type2</v>
          </cell>
          <cell r="G2217">
            <v>43887</v>
          </cell>
          <cell r="H2217">
            <v>1</v>
          </cell>
          <cell r="I2217">
            <v>53</v>
          </cell>
          <cell r="J2217">
            <v>0.48759999999999998</v>
          </cell>
          <cell r="K2217">
            <v>1</v>
          </cell>
          <cell r="L2217">
            <v>0</v>
          </cell>
          <cell r="M2217" t="str">
            <v>CE11 NICE</v>
          </cell>
          <cell r="N2217" t="str">
            <v>A livrer de ADX 278 - NICE 2 vers 004 - MENTON</v>
          </cell>
          <cell r="O2217" t="str">
            <v>KS0000010079</v>
          </cell>
        </row>
        <row r="2218">
          <cell r="A2218" t="str">
            <v>CORBAS</v>
          </cell>
          <cell r="B2218" t="str">
            <v>PACA</v>
          </cell>
          <cell r="C2218" t="str">
            <v>011</v>
          </cell>
          <cell r="D2218" t="str">
            <v>004</v>
          </cell>
          <cell r="E2218" t="str">
            <v>MENTON</v>
          </cell>
          <cell r="F2218" t="str">
            <v>0FGD 0FGD S10_SFR_Type2</v>
          </cell>
          <cell r="G2218">
            <v>43887</v>
          </cell>
          <cell r="H2218">
            <v>1</v>
          </cell>
          <cell r="I2218">
            <v>66</v>
          </cell>
          <cell r="J2218">
            <v>0.61380000000000001</v>
          </cell>
          <cell r="K2218">
            <v>1</v>
          </cell>
          <cell r="L2218">
            <v>0</v>
          </cell>
          <cell r="M2218" t="str">
            <v>CE11 NICE</v>
          </cell>
          <cell r="N2218" t="str">
            <v>A livrer de ADX 278 - NICE 2 vers 004 - MENTON</v>
          </cell>
          <cell r="O2218" t="str">
            <v>KS0000010079</v>
          </cell>
        </row>
        <row r="2219">
          <cell r="A2219" t="str">
            <v>CORBAS</v>
          </cell>
          <cell r="B2219" t="str">
            <v>PACA</v>
          </cell>
          <cell r="C2219" t="str">
            <v>011</v>
          </cell>
          <cell r="D2219" t="str">
            <v>004</v>
          </cell>
          <cell r="E2219" t="str">
            <v>MENTON</v>
          </cell>
          <cell r="F2219" t="str">
            <v>0FK8 0FK8 S10_SFR_Type2</v>
          </cell>
          <cell r="G2219">
            <v>43887</v>
          </cell>
          <cell r="H2219">
            <v>1</v>
          </cell>
          <cell r="I2219">
            <v>42</v>
          </cell>
          <cell r="J2219">
            <v>0.40739999999999998</v>
          </cell>
          <cell r="K2219">
            <v>1</v>
          </cell>
          <cell r="L2219">
            <v>0</v>
          </cell>
          <cell r="M2219" t="str">
            <v>CE11 NICE</v>
          </cell>
          <cell r="N2219" t="str">
            <v>A livrer de ADX 278 - NICE 2 vers 004 - MENTON</v>
          </cell>
          <cell r="O2219" t="str">
            <v>KS0000010079</v>
          </cell>
        </row>
        <row r="2220">
          <cell r="A2220" t="str">
            <v>ARTENAY</v>
          </cell>
          <cell r="B2220" t="str">
            <v>PACA</v>
          </cell>
          <cell r="C2220" t="str">
            <v>011</v>
          </cell>
          <cell r="D2220" t="str">
            <v>011</v>
          </cell>
          <cell r="E2220" t="str">
            <v>NICE 1</v>
          </cell>
          <cell r="F2220" t="str">
            <v>0EBF 0EBF 192500 HOME SHOPPING M6 BOUTIQUE FEVRIER 2020</v>
          </cell>
          <cell r="G2220">
            <v>43889</v>
          </cell>
          <cell r="H2220">
            <v>6</v>
          </cell>
          <cell r="I2220">
            <v>190</v>
          </cell>
          <cell r="J2220">
            <v>15.2</v>
          </cell>
          <cell r="K2220">
            <v>0</v>
          </cell>
          <cell r="L2220">
            <v>1</v>
          </cell>
          <cell r="M2220" t="str">
            <v>CE11 NICE</v>
          </cell>
          <cell r="N2220" t="str">
            <v>A livrer de ADX 278 - NICE 2 vers 011 - NICE 1</v>
          </cell>
          <cell r="O2220" t="str">
            <v>AH0000034888</v>
          </cell>
        </row>
        <row r="2221">
          <cell r="A2221" t="str">
            <v>ARTENAY</v>
          </cell>
          <cell r="B2221" t="str">
            <v>PACA</v>
          </cell>
          <cell r="C2221" t="str">
            <v>011</v>
          </cell>
          <cell r="D2221" t="str">
            <v>011</v>
          </cell>
          <cell r="E2221" t="str">
            <v>NICE 1</v>
          </cell>
          <cell r="F2221" t="str">
            <v>0F79 0F79 DESBOUIS GRESIL 70132081</v>
          </cell>
          <cell r="G2221">
            <v>43889</v>
          </cell>
          <cell r="H2221">
            <v>14</v>
          </cell>
          <cell r="I2221">
            <v>413</v>
          </cell>
          <cell r="J2221">
            <v>31.388000000000002</v>
          </cell>
          <cell r="K2221">
            <v>0</v>
          </cell>
          <cell r="L2221">
            <v>1</v>
          </cell>
          <cell r="M2221" t="str">
            <v>CE11 NICE</v>
          </cell>
          <cell r="N2221" t="str">
            <v>A livrer de ADX 278 - NICE 2 vers 011 - NICE 1</v>
          </cell>
          <cell r="O2221" t="str">
            <v>AH0000034888</v>
          </cell>
        </row>
        <row r="2222">
          <cell r="A2222" t="str">
            <v>ARTENAY</v>
          </cell>
          <cell r="B2222" t="str">
            <v>PACA</v>
          </cell>
          <cell r="C2222" t="str">
            <v>011</v>
          </cell>
          <cell r="D2222" t="str">
            <v>011</v>
          </cell>
          <cell r="E2222" t="str">
            <v>NICE 1</v>
          </cell>
          <cell r="F2222" t="str">
            <v>0F7B 0F7B DESBOUIS GRESIL_LOT1_70132091</v>
          </cell>
          <cell r="G2222">
            <v>43889</v>
          </cell>
          <cell r="H2222">
            <v>3</v>
          </cell>
          <cell r="I2222">
            <v>110</v>
          </cell>
          <cell r="J2222">
            <v>8.36</v>
          </cell>
          <cell r="K2222">
            <v>0</v>
          </cell>
          <cell r="L2222">
            <v>1</v>
          </cell>
          <cell r="M2222" t="str">
            <v>CE11 NICE</v>
          </cell>
          <cell r="N2222" t="str">
            <v>A livrer de ADX 278 - NICE 2 vers 011 - NICE 1</v>
          </cell>
          <cell r="O2222" t="str">
            <v>AH0000034888</v>
          </cell>
        </row>
        <row r="2223">
          <cell r="A2223" t="str">
            <v>ARTENAY</v>
          </cell>
          <cell r="B2223" t="str">
            <v>PACA</v>
          </cell>
          <cell r="C2223" t="str">
            <v>011</v>
          </cell>
          <cell r="D2223" t="str">
            <v>011</v>
          </cell>
          <cell r="E2223" t="str">
            <v>NICE 1</v>
          </cell>
          <cell r="F2223" t="str">
            <v>0F7C 0F7C DESBOUIS GRESIL_LOT2_70132091</v>
          </cell>
          <cell r="G2223">
            <v>43889</v>
          </cell>
          <cell r="H2223">
            <v>14</v>
          </cell>
          <cell r="I2223">
            <v>411</v>
          </cell>
          <cell r="J2223">
            <v>27.536999999999999</v>
          </cell>
          <cell r="K2223">
            <v>0</v>
          </cell>
          <cell r="L2223">
            <v>1</v>
          </cell>
          <cell r="M2223" t="str">
            <v>CE11 NICE</v>
          </cell>
          <cell r="N2223" t="str">
            <v>A livrer de ADX 278 - NICE 2 vers 011 - NICE 1</v>
          </cell>
          <cell r="O2223" t="str">
            <v>AH0000034888</v>
          </cell>
        </row>
        <row r="2224">
          <cell r="A2224" t="str">
            <v>ARTENAY</v>
          </cell>
          <cell r="B2224" t="str">
            <v>PACA</v>
          </cell>
          <cell r="C2224" t="str">
            <v>011</v>
          </cell>
          <cell r="D2224" t="str">
            <v>011</v>
          </cell>
          <cell r="E2224" t="str">
            <v>NICE 1</v>
          </cell>
          <cell r="F2224" t="str">
            <v>0F7D 0F7D DESBOUIS GRESIL 70132107</v>
          </cell>
          <cell r="G2224">
            <v>43889</v>
          </cell>
          <cell r="H2224">
            <v>19</v>
          </cell>
          <cell r="I2224">
            <v>473</v>
          </cell>
          <cell r="J2224">
            <v>35.948</v>
          </cell>
          <cell r="K2224">
            <v>0</v>
          </cell>
          <cell r="L2224">
            <v>1</v>
          </cell>
          <cell r="M2224" t="str">
            <v>CE11 NICE</v>
          </cell>
          <cell r="N2224" t="str">
            <v>A livrer de ADX 278 - NICE 2 vers 011 - NICE 1</v>
          </cell>
          <cell r="O2224" t="str">
            <v>AH0000034888</v>
          </cell>
        </row>
        <row r="2225">
          <cell r="A2225" t="str">
            <v>ARTENAY</v>
          </cell>
          <cell r="B2225" t="str">
            <v>PACA</v>
          </cell>
          <cell r="C2225" t="str">
            <v>011</v>
          </cell>
          <cell r="D2225" t="str">
            <v>011</v>
          </cell>
          <cell r="E2225" t="str">
            <v>NICE 1</v>
          </cell>
          <cell r="F2225" t="str">
            <v>0FER 0FER 56146 ATELIER REUNIS</v>
          </cell>
          <cell r="G2225">
            <v>43888</v>
          </cell>
          <cell r="H2225">
            <v>1</v>
          </cell>
          <cell r="I2225">
            <v>31</v>
          </cell>
          <cell r="J2225">
            <v>1.9530000000000001</v>
          </cell>
          <cell r="K2225">
            <v>1</v>
          </cell>
          <cell r="L2225">
            <v>0</v>
          </cell>
          <cell r="M2225" t="str">
            <v>CE11 NICE</v>
          </cell>
          <cell r="N2225" t="str">
            <v>A livrer de ADX 278 - NICE 2 vers 011 - NICE 1</v>
          </cell>
          <cell r="O2225" t="str">
            <v>AH0000035143</v>
          </cell>
        </row>
        <row r="2226">
          <cell r="A2226" t="str">
            <v>ARTENAY</v>
          </cell>
          <cell r="B2226" t="str">
            <v>PACA</v>
          </cell>
          <cell r="C2226" t="str">
            <v>011</v>
          </cell>
          <cell r="D2226" t="str">
            <v>011</v>
          </cell>
          <cell r="E2226" t="str">
            <v>NICE 1</v>
          </cell>
          <cell r="F2226" t="str">
            <v>0FHP 0FHP ENGIE-S_D6_D_Q</v>
          </cell>
          <cell r="G2226">
            <v>43888</v>
          </cell>
          <cell r="H2226">
            <v>1</v>
          </cell>
          <cell r="I2226">
            <v>15</v>
          </cell>
          <cell r="J2226">
            <v>0.222</v>
          </cell>
          <cell r="K2226">
            <v>1</v>
          </cell>
          <cell r="L2226">
            <v>0</v>
          </cell>
          <cell r="M2226" t="str">
            <v>CE11 NICE</v>
          </cell>
          <cell r="N2226" t="str">
            <v>A livrer de ADX 278 - NICE 2 vers 011 - NICE 1</v>
          </cell>
          <cell r="O2226" t="str">
            <v>AH0000035143</v>
          </cell>
        </row>
        <row r="2227">
          <cell r="A2227" t="str">
            <v>ARTENAY</v>
          </cell>
          <cell r="B2227" t="str">
            <v>PACA</v>
          </cell>
          <cell r="C2227" t="str">
            <v>011</v>
          </cell>
          <cell r="D2227" t="str">
            <v>011</v>
          </cell>
          <cell r="E2227" t="str">
            <v>NICE 1</v>
          </cell>
          <cell r="F2227" t="str">
            <v>0F53 0F53 ALINEA</v>
          </cell>
          <cell r="G2227">
            <v>43886</v>
          </cell>
          <cell r="H2227">
            <v>26</v>
          </cell>
          <cell r="I2227">
            <v>96</v>
          </cell>
          <cell r="J2227">
            <v>29.28</v>
          </cell>
          <cell r="K2227">
            <v>2</v>
          </cell>
          <cell r="L2227">
            <v>0</v>
          </cell>
          <cell r="M2227" t="str">
            <v>CE11 NICE</v>
          </cell>
          <cell r="N2227" t="str">
            <v>A livrer de ADX 278 - NICE 2 vers 011 - NICE 1</v>
          </cell>
          <cell r="O2227" t="str">
            <v>AH0000034498</v>
          </cell>
          <cell r="P2227" t="str">
            <v>AH0000034499</v>
          </cell>
        </row>
        <row r="2228">
          <cell r="A2228" t="str">
            <v>CORBAS</v>
          </cell>
          <cell r="B2228" t="str">
            <v>PACA</v>
          </cell>
          <cell r="C2228" t="str">
            <v>011</v>
          </cell>
          <cell r="D2228" t="str">
            <v>011</v>
          </cell>
          <cell r="E2228" t="str">
            <v>NICE 1</v>
          </cell>
          <cell r="F2228" t="str">
            <v>0FEC 0FEC S10_SFR_Type2</v>
          </cell>
          <cell r="G2228">
            <v>43887</v>
          </cell>
          <cell r="H2228">
            <v>1</v>
          </cell>
          <cell r="I2228">
            <v>258</v>
          </cell>
          <cell r="J2228">
            <v>2.3736000000000002</v>
          </cell>
          <cell r="K2228">
            <v>1</v>
          </cell>
          <cell r="L2228">
            <v>0</v>
          </cell>
          <cell r="M2228" t="str">
            <v>CE11 NICE</v>
          </cell>
          <cell r="N2228" t="str">
            <v>A livrer de ADX 278 - NICE 2 vers 011 - NICE 1</v>
          </cell>
          <cell r="O2228" t="str">
            <v>KS0000010079</v>
          </cell>
        </row>
        <row r="2229">
          <cell r="A2229" t="str">
            <v>CORBAS</v>
          </cell>
          <cell r="B2229" t="str">
            <v>PACA</v>
          </cell>
          <cell r="C2229" t="str">
            <v>011</v>
          </cell>
          <cell r="D2229" t="str">
            <v>011</v>
          </cell>
          <cell r="E2229" t="str">
            <v>NICE 1</v>
          </cell>
          <cell r="F2229" t="str">
            <v>0FGD 0FGD S10_SFR_Type2</v>
          </cell>
          <cell r="G2229">
            <v>43887</v>
          </cell>
          <cell r="H2229">
            <v>1</v>
          </cell>
          <cell r="I2229">
            <v>252</v>
          </cell>
          <cell r="J2229">
            <v>2.3435999999999999</v>
          </cell>
          <cell r="K2229">
            <v>1</v>
          </cell>
          <cell r="L2229">
            <v>0</v>
          </cell>
          <cell r="M2229" t="str">
            <v>CE11 NICE</v>
          </cell>
          <cell r="N2229" t="str">
            <v>A livrer de ADX 278 - NICE 2 vers 011 - NICE 1</v>
          </cell>
          <cell r="O2229" t="str">
            <v>KS0000010079</v>
          </cell>
        </row>
        <row r="2230">
          <cell r="A2230" t="str">
            <v>CORBAS</v>
          </cell>
          <cell r="B2230" t="str">
            <v>PACA</v>
          </cell>
          <cell r="C2230" t="str">
            <v>011</v>
          </cell>
          <cell r="D2230" t="str">
            <v>011</v>
          </cell>
          <cell r="E2230" t="str">
            <v>NICE 1</v>
          </cell>
          <cell r="F2230" t="str">
            <v>0FK8 0FK8 S10_SFR_Type2</v>
          </cell>
          <cell r="G2230">
            <v>43887</v>
          </cell>
          <cell r="H2230">
            <v>1</v>
          </cell>
          <cell r="I2230">
            <v>197</v>
          </cell>
          <cell r="J2230">
            <v>1.9109</v>
          </cell>
          <cell r="K2230">
            <v>1</v>
          </cell>
          <cell r="L2230">
            <v>0</v>
          </cell>
          <cell r="M2230" t="str">
            <v>CE11 NICE</v>
          </cell>
          <cell r="N2230" t="str">
            <v>A livrer de ADX 278 - NICE 2 vers 011 - NICE 1</v>
          </cell>
          <cell r="O2230" t="str">
            <v>KS0000010079</v>
          </cell>
        </row>
        <row r="2231">
          <cell r="A2231" t="str">
            <v>ARTENAY</v>
          </cell>
          <cell r="B2231" t="str">
            <v>PACA</v>
          </cell>
          <cell r="C2231" t="str">
            <v>015</v>
          </cell>
          <cell r="D2231" t="str">
            <v>015</v>
          </cell>
          <cell r="E2231" t="str">
            <v>AUBAGNE</v>
          </cell>
          <cell r="F2231" t="str">
            <v>0F53 0F53 ALINEA</v>
          </cell>
          <cell r="G2231">
            <v>43882</v>
          </cell>
          <cell r="H2231">
            <v>217</v>
          </cell>
          <cell r="I2231">
            <v>1638</v>
          </cell>
          <cell r="J2231">
            <v>499.59</v>
          </cell>
          <cell r="K2231">
            <v>0</v>
          </cell>
          <cell r="L2231">
            <v>3</v>
          </cell>
          <cell r="M2231" t="str">
            <v>CE08 MARSEILLE</v>
          </cell>
          <cell r="N2231" t="str">
            <v>A enlever à CE08 MARSEILLE vers 015 - AUBAGNE</v>
          </cell>
          <cell r="O2231" t="str">
            <v>AH0000034501</v>
          </cell>
          <cell r="P2231" t="str">
            <v>AH0000034502</v>
          </cell>
          <cell r="Q2231" t="str">
            <v>AH0000034503</v>
          </cell>
        </row>
        <row r="2232">
          <cell r="A2232" t="str">
            <v>ARTENAY</v>
          </cell>
          <cell r="B2232" t="str">
            <v>PACA</v>
          </cell>
          <cell r="C2232" t="str">
            <v>015</v>
          </cell>
          <cell r="D2232" t="str">
            <v>015</v>
          </cell>
          <cell r="E2232" t="str">
            <v>AUBAGNE</v>
          </cell>
          <cell r="F2232" t="str">
            <v>0EBF 0EBF 192500 HOME SHOPPING M6 BOUTIQUE FEVRIER 2020</v>
          </cell>
          <cell r="G2232">
            <v>43889</v>
          </cell>
          <cell r="H2232">
            <v>9</v>
          </cell>
          <cell r="I2232">
            <v>236</v>
          </cell>
          <cell r="J2232">
            <v>18.88</v>
          </cell>
          <cell r="K2232">
            <v>2</v>
          </cell>
          <cell r="L2232">
            <v>0</v>
          </cell>
          <cell r="M2232" t="str">
            <v>CE08 MARSEILLE</v>
          </cell>
          <cell r="N2232" t="str">
            <v>A enlever à CE08 MARSEILLE vers 015 - AUBAGNE</v>
          </cell>
          <cell r="O2232" t="str">
            <v>AH0000034890</v>
          </cell>
          <cell r="P2232" t="str">
            <v>AH0000034891</v>
          </cell>
        </row>
        <row r="2233">
          <cell r="A2233" t="str">
            <v>ARTENAY</v>
          </cell>
          <cell r="B2233" t="str">
            <v>PACA</v>
          </cell>
          <cell r="C2233" t="str">
            <v>015</v>
          </cell>
          <cell r="D2233" t="str">
            <v>015</v>
          </cell>
          <cell r="E2233" t="str">
            <v>AUBAGNE</v>
          </cell>
          <cell r="F2233" t="str">
            <v>0F53 0F53 ALINEA</v>
          </cell>
          <cell r="G2233">
            <v>43882</v>
          </cell>
          <cell r="H2233">
            <v>61</v>
          </cell>
          <cell r="I2233">
            <v>478</v>
          </cell>
          <cell r="J2233">
            <v>145.79</v>
          </cell>
          <cell r="K2233">
            <v>0</v>
          </cell>
          <cell r="L2233">
            <v>3</v>
          </cell>
          <cell r="M2233" t="str">
            <v>CE08 MARSEILLE</v>
          </cell>
          <cell r="N2233" t="str">
            <v>A enlever à CE08 MARSEILLE vers 015 - AUBAGNE</v>
          </cell>
          <cell r="O2233" t="str">
            <v>AH0000034501</v>
          </cell>
          <cell r="P2233" t="str">
            <v>AH0000034502</v>
          </cell>
          <cell r="Q2233" t="str">
            <v>AH0000034503</v>
          </cell>
        </row>
        <row r="2234">
          <cell r="A2234" t="str">
            <v>ARTENAY</v>
          </cell>
          <cell r="B2234" t="str">
            <v>PACA</v>
          </cell>
          <cell r="C2234" t="str">
            <v>015</v>
          </cell>
          <cell r="D2234" t="str">
            <v>015</v>
          </cell>
          <cell r="E2234" t="str">
            <v>AUBAGNE</v>
          </cell>
          <cell r="F2234" t="str">
            <v>0F53 0F53 ALINEA</v>
          </cell>
          <cell r="G2234">
            <v>43882</v>
          </cell>
          <cell r="H2234">
            <v>112</v>
          </cell>
          <cell r="I2234">
            <v>865</v>
          </cell>
          <cell r="J2234">
            <v>263.82499999999999</v>
          </cell>
          <cell r="K2234">
            <v>0</v>
          </cell>
          <cell r="L2234">
            <v>3</v>
          </cell>
          <cell r="M2234" t="str">
            <v>CE08 MARSEILLE</v>
          </cell>
          <cell r="N2234" t="str">
            <v>A enlever à CE08 MARSEILLE vers 015 - AUBAGNE</v>
          </cell>
          <cell r="O2234" t="str">
            <v>AH0000034501</v>
          </cell>
          <cell r="P2234" t="str">
            <v>AH0000034502</v>
          </cell>
          <cell r="Q2234" t="str">
            <v>AH0000034503</v>
          </cell>
        </row>
        <row r="2235">
          <cell r="A2235" t="str">
            <v>ARTENAY</v>
          </cell>
          <cell r="B2235" t="str">
            <v>PACA</v>
          </cell>
          <cell r="C2235" t="str">
            <v>015</v>
          </cell>
          <cell r="D2235" t="str">
            <v>015</v>
          </cell>
          <cell r="E2235" t="str">
            <v>AUBAGNE</v>
          </cell>
          <cell r="F2235" t="str">
            <v>0F79 0F79 DESBOUIS GRESIL 70132081</v>
          </cell>
          <cell r="G2235">
            <v>43889</v>
          </cell>
          <cell r="H2235">
            <v>2</v>
          </cell>
          <cell r="I2235">
            <v>68</v>
          </cell>
          <cell r="J2235">
            <v>5.1680000000000001</v>
          </cell>
          <cell r="K2235">
            <v>2</v>
          </cell>
          <cell r="L2235">
            <v>0</v>
          </cell>
          <cell r="M2235" t="str">
            <v>CE08 MARSEILLE</v>
          </cell>
          <cell r="N2235" t="str">
            <v>A enlever à CE08 MARSEILLE vers 015 - AUBAGNE</v>
          </cell>
          <cell r="O2235" t="str">
            <v>AH0000034890</v>
          </cell>
          <cell r="P2235" t="str">
            <v>AH0000034891</v>
          </cell>
        </row>
        <row r="2236">
          <cell r="A2236" t="str">
            <v>ARTENAY</v>
          </cell>
          <cell r="B2236" t="str">
            <v>PACA</v>
          </cell>
          <cell r="C2236" t="str">
            <v>015</v>
          </cell>
          <cell r="D2236" t="str">
            <v>015</v>
          </cell>
          <cell r="E2236" t="str">
            <v>AUBAGNE</v>
          </cell>
          <cell r="F2236" t="str">
            <v>0F7B 0F7B DESBOUIS GRESIL_LOT1_70132091</v>
          </cell>
          <cell r="G2236">
            <v>43889</v>
          </cell>
          <cell r="H2236">
            <v>1</v>
          </cell>
          <cell r="I2236">
            <v>16</v>
          </cell>
          <cell r="J2236">
            <v>1.216</v>
          </cell>
          <cell r="K2236">
            <v>2</v>
          </cell>
          <cell r="L2236">
            <v>0</v>
          </cell>
          <cell r="M2236" t="str">
            <v>CE08 MARSEILLE</v>
          </cell>
          <cell r="N2236" t="str">
            <v>A enlever à CE08 MARSEILLE vers 015 - AUBAGNE</v>
          </cell>
          <cell r="O2236" t="str">
            <v>AH0000034890</v>
          </cell>
          <cell r="P2236" t="str">
            <v>AH0000034891</v>
          </cell>
        </row>
        <row r="2237">
          <cell r="A2237" t="str">
            <v>ARTENAY</v>
          </cell>
          <cell r="B2237" t="str">
            <v>PACA</v>
          </cell>
          <cell r="C2237" t="str">
            <v>015</v>
          </cell>
          <cell r="D2237" t="str">
            <v>015</v>
          </cell>
          <cell r="E2237" t="str">
            <v>AUBAGNE</v>
          </cell>
          <cell r="F2237" t="str">
            <v>0F7C 0F7C DESBOUIS GRESIL_LOT2_70132091</v>
          </cell>
          <cell r="G2237">
            <v>43889</v>
          </cell>
          <cell r="H2237">
            <v>2</v>
          </cell>
          <cell r="I2237">
            <v>45</v>
          </cell>
          <cell r="J2237">
            <v>3.0150000000000001</v>
          </cell>
          <cell r="K2237">
            <v>2</v>
          </cell>
          <cell r="L2237">
            <v>0</v>
          </cell>
          <cell r="M2237" t="str">
            <v>CE08 MARSEILLE</v>
          </cell>
          <cell r="N2237" t="str">
            <v>A enlever à CE08 MARSEILLE vers 015 - AUBAGNE</v>
          </cell>
          <cell r="O2237" t="str">
            <v>AH0000034890</v>
          </cell>
          <cell r="P2237" t="str">
            <v>AH0000034891</v>
          </cell>
        </row>
        <row r="2238">
          <cell r="A2238" t="str">
            <v>ARTENAY</v>
          </cell>
          <cell r="B2238" t="str">
            <v>PACA</v>
          </cell>
          <cell r="C2238" t="str">
            <v>015</v>
          </cell>
          <cell r="D2238" t="str">
            <v>015</v>
          </cell>
          <cell r="E2238" t="str">
            <v>AUBAGNE</v>
          </cell>
          <cell r="F2238" t="str">
            <v>0F7D 0F7D DESBOUIS GRESIL 70132107</v>
          </cell>
          <cell r="G2238">
            <v>43889</v>
          </cell>
          <cell r="H2238">
            <v>2</v>
          </cell>
          <cell r="I2238">
            <v>59</v>
          </cell>
          <cell r="J2238">
            <v>4.484</v>
          </cell>
          <cell r="K2238">
            <v>2</v>
          </cell>
          <cell r="L2238">
            <v>0</v>
          </cell>
          <cell r="M2238" t="str">
            <v>CE08 MARSEILLE</v>
          </cell>
          <cell r="N2238" t="str">
            <v>A enlever à CE08 MARSEILLE vers 015 - AUBAGNE</v>
          </cell>
          <cell r="O2238" t="str">
            <v>AH0000034890</v>
          </cell>
          <cell r="P2238" t="str">
            <v>AH0000034891</v>
          </cell>
        </row>
        <row r="2239">
          <cell r="A2239" t="str">
            <v>ARTENAY</v>
          </cell>
          <cell r="B2239" t="str">
            <v>PACA</v>
          </cell>
          <cell r="C2239" t="str">
            <v>015</v>
          </cell>
          <cell r="D2239" t="str">
            <v>015</v>
          </cell>
          <cell r="E2239" t="str">
            <v>AUBAGNE</v>
          </cell>
          <cell r="F2239" t="str">
            <v>0FER 0FER 56146 ATELIER REUNIS</v>
          </cell>
          <cell r="G2239">
            <v>43888</v>
          </cell>
          <cell r="H2239">
            <v>6</v>
          </cell>
          <cell r="I2239">
            <v>212</v>
          </cell>
          <cell r="J2239">
            <v>13.356</v>
          </cell>
          <cell r="K2239">
            <v>1</v>
          </cell>
          <cell r="L2239">
            <v>0</v>
          </cell>
          <cell r="M2239" t="str">
            <v>CE08 MARSEILLE</v>
          </cell>
          <cell r="N2239" t="str">
            <v>A enlever à CE08 MARSEILLE vers 015 - AUBAGNE</v>
          </cell>
          <cell r="O2239" t="str">
            <v>AH0000035149</v>
          </cell>
        </row>
        <row r="2240">
          <cell r="A2240" t="str">
            <v>ARTENAY</v>
          </cell>
          <cell r="B2240" t="str">
            <v>PACA</v>
          </cell>
          <cell r="C2240" t="str">
            <v>015</v>
          </cell>
          <cell r="D2240" t="str">
            <v>015</v>
          </cell>
          <cell r="E2240" t="str">
            <v>AUBAGNE</v>
          </cell>
          <cell r="F2240" t="str">
            <v>0FHP 0FHP ENGIE-S_D6_D_Q</v>
          </cell>
          <cell r="G2240">
            <v>43888</v>
          </cell>
          <cell r="H2240">
            <v>1</v>
          </cell>
          <cell r="I2240">
            <v>11</v>
          </cell>
          <cell r="J2240">
            <v>0.1628</v>
          </cell>
          <cell r="K2240">
            <v>1</v>
          </cell>
          <cell r="L2240">
            <v>0</v>
          </cell>
          <cell r="M2240" t="str">
            <v>CE08 MARSEILLE</v>
          </cell>
          <cell r="N2240" t="str">
            <v>A enlever à CE08 MARSEILLE vers 015 - AUBAGNE</v>
          </cell>
          <cell r="O2240" t="str">
            <v>AH0000035149</v>
          </cell>
        </row>
        <row r="2241">
          <cell r="A2241" t="str">
            <v>CORBAS</v>
          </cell>
          <cell r="B2241" t="str">
            <v>PACA</v>
          </cell>
          <cell r="C2241" t="str">
            <v>015</v>
          </cell>
          <cell r="D2241" t="str">
            <v>015</v>
          </cell>
          <cell r="E2241" t="str">
            <v>AUBAGNE</v>
          </cell>
          <cell r="F2241" t="str">
            <v>0FEC 0FEC S10_SFR_Type2</v>
          </cell>
          <cell r="G2241">
            <v>43887</v>
          </cell>
          <cell r="H2241">
            <v>1</v>
          </cell>
          <cell r="I2241">
            <v>132</v>
          </cell>
          <cell r="J2241">
            <v>1.2143999999999999</v>
          </cell>
          <cell r="K2241">
            <v>1</v>
          </cell>
          <cell r="L2241">
            <v>0</v>
          </cell>
          <cell r="M2241" t="str">
            <v>CE08 MARSEILLE</v>
          </cell>
          <cell r="N2241" t="str">
            <v>A enlever à CE08 MARSEILLE vers 015 - AUBAGNE</v>
          </cell>
          <cell r="O2241" t="str">
            <v>KS0000010085</v>
          </cell>
        </row>
        <row r="2242">
          <cell r="A2242" t="str">
            <v>CORBAS</v>
          </cell>
          <cell r="B2242" t="str">
            <v>PACA</v>
          </cell>
          <cell r="C2242" t="str">
            <v>015</v>
          </cell>
          <cell r="D2242" t="str">
            <v>015</v>
          </cell>
          <cell r="E2242" t="str">
            <v>AUBAGNE</v>
          </cell>
          <cell r="F2242" t="str">
            <v>0FGD 0FGD S10_SFR_Type2</v>
          </cell>
          <cell r="G2242">
            <v>43887</v>
          </cell>
          <cell r="H2242">
            <v>1</v>
          </cell>
          <cell r="I2242">
            <v>125</v>
          </cell>
          <cell r="J2242">
            <v>1.1625000000000001</v>
          </cell>
          <cell r="K2242">
            <v>1</v>
          </cell>
          <cell r="L2242">
            <v>0</v>
          </cell>
          <cell r="M2242" t="str">
            <v>CE08 MARSEILLE</v>
          </cell>
          <cell r="N2242" t="str">
            <v>A enlever à CE08 MARSEILLE vers 015 - AUBAGNE</v>
          </cell>
          <cell r="O2242" t="str">
            <v>KS0000010085</v>
          </cell>
        </row>
        <row r="2243">
          <cell r="A2243" t="str">
            <v>CORBAS</v>
          </cell>
          <cell r="B2243" t="str">
            <v>PACA</v>
          </cell>
          <cell r="C2243" t="str">
            <v>015</v>
          </cell>
          <cell r="D2243" t="str">
            <v>015</v>
          </cell>
          <cell r="E2243" t="str">
            <v>AUBAGNE</v>
          </cell>
          <cell r="F2243" t="str">
            <v>0FK8 0FK8 S10_SFR_Type2</v>
          </cell>
          <cell r="G2243">
            <v>43887</v>
          </cell>
          <cell r="H2243">
            <v>1</v>
          </cell>
          <cell r="I2243">
            <v>98</v>
          </cell>
          <cell r="J2243">
            <v>0.9506</v>
          </cell>
          <cell r="K2243">
            <v>1</v>
          </cell>
          <cell r="L2243">
            <v>0</v>
          </cell>
          <cell r="M2243" t="str">
            <v>CE08 MARSEILLE</v>
          </cell>
          <cell r="N2243" t="str">
            <v>A enlever à CE08 MARSEILLE vers 015 - AUBAGNE</v>
          </cell>
          <cell r="O2243" t="str">
            <v>KS0000010085</v>
          </cell>
        </row>
        <row r="2244">
          <cell r="A2244" t="str">
            <v>ARTENAY</v>
          </cell>
          <cell r="B2244" t="str">
            <v>PACA</v>
          </cell>
          <cell r="C2244" t="str">
            <v>018</v>
          </cell>
          <cell r="D2244" t="str">
            <v>018</v>
          </cell>
          <cell r="E2244" t="str">
            <v>MANOSQUE</v>
          </cell>
          <cell r="F2244" t="str">
            <v>0F53 0F53 ALINEA</v>
          </cell>
          <cell r="G2244">
            <v>43882</v>
          </cell>
          <cell r="H2244">
            <v>47</v>
          </cell>
          <cell r="I2244">
            <v>163</v>
          </cell>
          <cell r="J2244">
            <v>49.715000000000003</v>
          </cell>
          <cell r="K2244">
            <v>2</v>
          </cell>
          <cell r="L2244">
            <v>0</v>
          </cell>
          <cell r="M2244" t="str">
            <v>CE08 MARSEILLE</v>
          </cell>
          <cell r="N2244" t="str">
            <v>A enlever à CE08 MARSEILLE vers 018 - MANOSQUE</v>
          </cell>
          <cell r="O2244" t="str">
            <v>AH0000034504</v>
          </cell>
          <cell r="P2244" t="str">
            <v>AH0000034505</v>
          </cell>
        </row>
        <row r="2245">
          <cell r="A2245" t="str">
            <v>ARTENAY</v>
          </cell>
          <cell r="B2245" t="str">
            <v>PACA</v>
          </cell>
          <cell r="C2245" t="str">
            <v>018</v>
          </cell>
          <cell r="D2245" t="str">
            <v>018</v>
          </cell>
          <cell r="E2245" t="str">
            <v>MANOSQUE</v>
          </cell>
          <cell r="F2245" t="str">
            <v>0EBF 0EBF 192500 HOME SHOPPING M6 BOUTIQUE FEVRIER 2020</v>
          </cell>
          <cell r="G2245">
            <v>43889</v>
          </cell>
          <cell r="H2245">
            <v>7</v>
          </cell>
          <cell r="I2245">
            <v>186</v>
          </cell>
          <cell r="J2245">
            <v>14.88</v>
          </cell>
          <cell r="K2245">
            <v>2</v>
          </cell>
          <cell r="L2245">
            <v>0</v>
          </cell>
          <cell r="M2245" t="str">
            <v>CE08 MARSEILLE</v>
          </cell>
          <cell r="N2245" t="str">
            <v>A enlever à CE08 MARSEILLE vers 018 - MANOSQUE</v>
          </cell>
          <cell r="O2245" t="str">
            <v>AH0000034892</v>
          </cell>
          <cell r="P2245" t="str">
            <v>AH0000034893</v>
          </cell>
        </row>
        <row r="2246">
          <cell r="A2246" t="str">
            <v>ARTENAY</v>
          </cell>
          <cell r="B2246" t="str">
            <v>PACA</v>
          </cell>
          <cell r="C2246" t="str">
            <v>018</v>
          </cell>
          <cell r="D2246" t="str">
            <v>018</v>
          </cell>
          <cell r="E2246" t="str">
            <v>MANOSQUE</v>
          </cell>
          <cell r="F2246" t="str">
            <v>0F79 0F79 DESBOUIS GRESIL 70132081</v>
          </cell>
          <cell r="G2246">
            <v>43889</v>
          </cell>
          <cell r="H2246">
            <v>2</v>
          </cell>
          <cell r="I2246">
            <v>49</v>
          </cell>
          <cell r="J2246">
            <v>3.7240000000000002</v>
          </cell>
          <cell r="K2246">
            <v>2</v>
          </cell>
          <cell r="L2246">
            <v>0</v>
          </cell>
          <cell r="M2246" t="str">
            <v>CE08 MARSEILLE</v>
          </cell>
          <cell r="N2246" t="str">
            <v>A enlever à CE08 MARSEILLE vers 018 - MANOSQUE</v>
          </cell>
          <cell r="O2246" t="str">
            <v>AH0000034892</v>
          </cell>
          <cell r="P2246" t="str">
            <v>AH0000034893</v>
          </cell>
        </row>
        <row r="2247">
          <cell r="A2247" t="str">
            <v>ARTENAY</v>
          </cell>
          <cell r="B2247" t="str">
            <v>PACA</v>
          </cell>
          <cell r="C2247" t="str">
            <v>018</v>
          </cell>
          <cell r="D2247" t="str">
            <v>018</v>
          </cell>
          <cell r="E2247" t="str">
            <v>MANOSQUE</v>
          </cell>
          <cell r="F2247" t="str">
            <v>0F7B 0F7B DESBOUIS GRESIL_LOT1_70132091</v>
          </cell>
          <cell r="G2247">
            <v>43889</v>
          </cell>
          <cell r="H2247">
            <v>1</v>
          </cell>
          <cell r="I2247">
            <v>9</v>
          </cell>
          <cell r="J2247">
            <v>0.68400000000000005</v>
          </cell>
          <cell r="K2247">
            <v>2</v>
          </cell>
          <cell r="L2247">
            <v>0</v>
          </cell>
          <cell r="M2247" t="str">
            <v>CE08 MARSEILLE</v>
          </cell>
          <cell r="N2247" t="str">
            <v>A enlever à CE08 MARSEILLE vers 018 - MANOSQUE</v>
          </cell>
          <cell r="O2247" t="str">
            <v>AH0000034892</v>
          </cell>
          <cell r="P2247" t="str">
            <v>AH0000034893</v>
          </cell>
        </row>
        <row r="2248">
          <cell r="A2248" t="str">
            <v>ARTENAY</v>
          </cell>
          <cell r="B2248" t="str">
            <v>PACA</v>
          </cell>
          <cell r="C2248" t="str">
            <v>018</v>
          </cell>
          <cell r="D2248" t="str">
            <v>018</v>
          </cell>
          <cell r="E2248" t="str">
            <v>MANOSQUE</v>
          </cell>
          <cell r="F2248" t="str">
            <v>0F7C 0F7C DESBOUIS GRESIL_LOT2_70132091</v>
          </cell>
          <cell r="G2248">
            <v>43889</v>
          </cell>
          <cell r="H2248">
            <v>1</v>
          </cell>
          <cell r="I2248">
            <v>31</v>
          </cell>
          <cell r="J2248">
            <v>2.077</v>
          </cell>
          <cell r="K2248">
            <v>2</v>
          </cell>
          <cell r="L2248">
            <v>0</v>
          </cell>
          <cell r="M2248" t="str">
            <v>CE08 MARSEILLE</v>
          </cell>
          <cell r="N2248" t="str">
            <v>A enlever à CE08 MARSEILLE vers 018 - MANOSQUE</v>
          </cell>
          <cell r="O2248" t="str">
            <v>AH0000034892</v>
          </cell>
          <cell r="P2248" t="str">
            <v>AH0000034893</v>
          </cell>
        </row>
        <row r="2249">
          <cell r="A2249" t="str">
            <v>ARTENAY</v>
          </cell>
          <cell r="B2249" t="str">
            <v>PACA</v>
          </cell>
          <cell r="C2249" t="str">
            <v>018</v>
          </cell>
          <cell r="D2249" t="str">
            <v>018</v>
          </cell>
          <cell r="E2249" t="str">
            <v>MANOSQUE</v>
          </cell>
          <cell r="F2249" t="str">
            <v>0F7D 0F7D DESBOUIS GRESIL 70132107</v>
          </cell>
          <cell r="G2249">
            <v>43889</v>
          </cell>
          <cell r="H2249">
            <v>2</v>
          </cell>
          <cell r="I2249">
            <v>43</v>
          </cell>
          <cell r="J2249">
            <v>3.2679999999999998</v>
          </cell>
          <cell r="K2249">
            <v>2</v>
          </cell>
          <cell r="L2249">
            <v>0</v>
          </cell>
          <cell r="M2249" t="str">
            <v>CE08 MARSEILLE</v>
          </cell>
          <cell r="N2249" t="str">
            <v>A enlever à CE08 MARSEILLE vers 018 - MANOSQUE</v>
          </cell>
          <cell r="O2249" t="str">
            <v>AH0000034892</v>
          </cell>
          <cell r="P2249" t="str">
            <v>AH0000034893</v>
          </cell>
        </row>
        <row r="2250">
          <cell r="A2250" t="str">
            <v>ARTENAY</v>
          </cell>
          <cell r="B2250" t="str">
            <v>PACA</v>
          </cell>
          <cell r="C2250" t="str">
            <v>018</v>
          </cell>
          <cell r="D2250" t="str">
            <v>018</v>
          </cell>
          <cell r="E2250" t="str">
            <v>MANOSQUE</v>
          </cell>
          <cell r="F2250" t="str">
            <v>0FER 0FER 56146 ATELIER REUNIS</v>
          </cell>
          <cell r="G2250">
            <v>43888</v>
          </cell>
          <cell r="H2250">
            <v>1</v>
          </cell>
          <cell r="I2250">
            <v>22</v>
          </cell>
          <cell r="J2250">
            <v>1.3859999999999999</v>
          </cell>
          <cell r="K2250">
            <v>1</v>
          </cell>
          <cell r="L2250">
            <v>0</v>
          </cell>
          <cell r="M2250" t="str">
            <v>CE08 MARSEILLE</v>
          </cell>
          <cell r="N2250" t="str">
            <v>A enlever à CE08 MARSEILLE vers 018 - MANOSQUE</v>
          </cell>
          <cell r="O2250" t="str">
            <v>AH0000035150</v>
          </cell>
        </row>
        <row r="2251">
          <cell r="A2251" t="str">
            <v>ARTENAY</v>
          </cell>
          <cell r="B2251" t="str">
            <v>PACA</v>
          </cell>
          <cell r="C2251" t="str">
            <v>018</v>
          </cell>
          <cell r="D2251" t="str">
            <v>018</v>
          </cell>
          <cell r="E2251" t="str">
            <v>MANOSQUE</v>
          </cell>
          <cell r="F2251" t="str">
            <v>0FHP 0FHP ENGIE-S_D6_D_Q</v>
          </cell>
          <cell r="G2251">
            <v>43888</v>
          </cell>
          <cell r="H2251">
            <v>1</v>
          </cell>
          <cell r="I2251">
            <v>7</v>
          </cell>
          <cell r="J2251">
            <v>0.1036</v>
          </cell>
          <cell r="K2251">
            <v>1</v>
          </cell>
          <cell r="L2251">
            <v>0</v>
          </cell>
          <cell r="M2251" t="str">
            <v>CE08 MARSEILLE</v>
          </cell>
          <cell r="N2251" t="str">
            <v>A enlever à CE08 MARSEILLE vers 018 - MANOSQUE</v>
          </cell>
          <cell r="O2251" t="str">
            <v>AH0000035150</v>
          </cell>
        </row>
        <row r="2252">
          <cell r="A2252" t="str">
            <v>CORBAS</v>
          </cell>
          <cell r="B2252" t="str">
            <v>PACA</v>
          </cell>
          <cell r="C2252" t="str">
            <v>018</v>
          </cell>
          <cell r="D2252" t="str">
            <v>018</v>
          </cell>
          <cell r="E2252" t="str">
            <v>MANOSQUE</v>
          </cell>
          <cell r="F2252" t="str">
            <v>0FEC 0FEC S10_SFR_Type2</v>
          </cell>
          <cell r="G2252">
            <v>43887</v>
          </cell>
          <cell r="H2252">
            <v>1</v>
          </cell>
          <cell r="I2252">
            <v>84</v>
          </cell>
          <cell r="J2252">
            <v>0.77280000000000004</v>
          </cell>
          <cell r="K2252">
            <v>1</v>
          </cell>
          <cell r="L2252">
            <v>0</v>
          </cell>
          <cell r="M2252" t="str">
            <v>CE08 MARSEILLE</v>
          </cell>
          <cell r="N2252" t="str">
            <v>A enlever à CE08 MARSEILLE vers 018 - MANOSQUE</v>
          </cell>
          <cell r="O2252" t="str">
            <v>KS0000010087</v>
          </cell>
        </row>
        <row r="2253">
          <cell r="A2253" t="str">
            <v>CORBAS</v>
          </cell>
          <cell r="B2253" t="str">
            <v>PACA</v>
          </cell>
          <cell r="C2253" t="str">
            <v>018</v>
          </cell>
          <cell r="D2253" t="str">
            <v>018</v>
          </cell>
          <cell r="E2253" t="str">
            <v>MANOSQUE</v>
          </cell>
          <cell r="F2253" t="str">
            <v>0FGD 0FGD S10_SFR_Type2</v>
          </cell>
          <cell r="G2253">
            <v>43887</v>
          </cell>
          <cell r="H2253">
            <v>1</v>
          </cell>
          <cell r="I2253">
            <v>69</v>
          </cell>
          <cell r="J2253">
            <v>0.64170000000000005</v>
          </cell>
          <cell r="K2253">
            <v>1</v>
          </cell>
          <cell r="L2253">
            <v>0</v>
          </cell>
          <cell r="M2253" t="str">
            <v>CE08 MARSEILLE</v>
          </cell>
          <cell r="N2253" t="str">
            <v>A enlever à CE08 MARSEILLE vers 018 - MANOSQUE</v>
          </cell>
          <cell r="O2253" t="str">
            <v>KS0000010087</v>
          </cell>
        </row>
        <row r="2254">
          <cell r="A2254" t="str">
            <v>CORBAS</v>
          </cell>
          <cell r="B2254" t="str">
            <v>PACA</v>
          </cell>
          <cell r="C2254" t="str">
            <v>018</v>
          </cell>
          <cell r="D2254" t="str">
            <v>018</v>
          </cell>
          <cell r="E2254" t="str">
            <v>MANOSQUE</v>
          </cell>
          <cell r="F2254" t="str">
            <v>0FK8 0FK8 S10_SFR_Type2</v>
          </cell>
          <cell r="G2254">
            <v>43887</v>
          </cell>
          <cell r="H2254">
            <v>1</v>
          </cell>
          <cell r="I2254">
            <v>56</v>
          </cell>
          <cell r="J2254">
            <v>0.54320000000000002</v>
          </cell>
          <cell r="K2254">
            <v>1</v>
          </cell>
          <cell r="L2254">
            <v>0</v>
          </cell>
          <cell r="M2254" t="str">
            <v>CE08 MARSEILLE</v>
          </cell>
          <cell r="N2254" t="str">
            <v>A enlever à CE08 MARSEILLE vers 018 - MANOSQUE</v>
          </cell>
          <cell r="O2254" t="str">
            <v>KS0000010087</v>
          </cell>
        </row>
        <row r="2255">
          <cell r="A2255" t="str">
            <v>ARTENAY</v>
          </cell>
          <cell r="B2255" t="str">
            <v>PACA</v>
          </cell>
          <cell r="C2255" t="str">
            <v>018</v>
          </cell>
          <cell r="D2255" t="str">
            <v>023</v>
          </cell>
          <cell r="E2255" t="str">
            <v>GAP</v>
          </cell>
          <cell r="F2255" t="str">
            <v>0EBF 0EBF 192500 HOME SHOPPING M6 BOUTIQUE FEVRIER 2020</v>
          </cell>
          <cell r="G2255">
            <v>43889</v>
          </cell>
          <cell r="H2255">
            <v>4</v>
          </cell>
          <cell r="I2255">
            <v>98</v>
          </cell>
          <cell r="J2255">
            <v>7.84</v>
          </cell>
          <cell r="K2255">
            <v>1</v>
          </cell>
          <cell r="L2255">
            <v>0</v>
          </cell>
          <cell r="M2255" t="str">
            <v>CE08 MARSEILLE</v>
          </cell>
          <cell r="N2255" t="str">
            <v>A enlever à CE08 MARSEILLE vers 018 - MANOSQUE</v>
          </cell>
          <cell r="O2255" t="str">
            <v>AH0000034898</v>
          </cell>
        </row>
        <row r="2256">
          <cell r="A2256" t="str">
            <v>ARTENAY</v>
          </cell>
          <cell r="B2256" t="str">
            <v>PACA</v>
          </cell>
          <cell r="C2256" t="str">
            <v>018</v>
          </cell>
          <cell r="D2256" t="str">
            <v>023</v>
          </cell>
          <cell r="E2256" t="str">
            <v>GAP</v>
          </cell>
          <cell r="F2256" t="str">
            <v>0F79 0F79 DESBOUIS GRESIL 70132081</v>
          </cell>
          <cell r="G2256">
            <v>43889</v>
          </cell>
          <cell r="H2256">
            <v>2</v>
          </cell>
          <cell r="I2256">
            <v>56</v>
          </cell>
          <cell r="J2256">
            <v>4.2560000000000002</v>
          </cell>
          <cell r="K2256">
            <v>1</v>
          </cell>
          <cell r="L2256">
            <v>0</v>
          </cell>
          <cell r="M2256" t="str">
            <v>CE08 MARSEILLE</v>
          </cell>
          <cell r="N2256" t="str">
            <v>A enlever à CE08 MARSEILLE vers 018 - MANOSQUE</v>
          </cell>
          <cell r="O2256" t="str">
            <v>AH0000034898</v>
          </cell>
        </row>
        <row r="2257">
          <cell r="A2257" t="str">
            <v>ARTENAY</v>
          </cell>
          <cell r="B2257" t="str">
            <v>PACA</v>
          </cell>
          <cell r="C2257" t="str">
            <v>018</v>
          </cell>
          <cell r="D2257" t="str">
            <v>023</v>
          </cell>
          <cell r="E2257" t="str">
            <v>GAP</v>
          </cell>
          <cell r="F2257" t="str">
            <v>0F7B 0F7B DESBOUIS GRESIL_LOT1_70132091</v>
          </cell>
          <cell r="G2257">
            <v>43889</v>
          </cell>
          <cell r="H2257">
            <v>1</v>
          </cell>
          <cell r="I2257">
            <v>9</v>
          </cell>
          <cell r="J2257">
            <v>0.68400000000000005</v>
          </cell>
          <cell r="K2257">
            <v>1</v>
          </cell>
          <cell r="L2257">
            <v>0</v>
          </cell>
          <cell r="M2257" t="str">
            <v>CE08 MARSEILLE</v>
          </cell>
          <cell r="N2257" t="str">
            <v>A enlever à CE08 MARSEILLE vers 018 - MANOSQUE</v>
          </cell>
          <cell r="O2257" t="str">
            <v>AH0000034898</v>
          </cell>
        </row>
        <row r="2258">
          <cell r="A2258" t="str">
            <v>ARTENAY</v>
          </cell>
          <cell r="B2258" t="str">
            <v>PACA</v>
          </cell>
          <cell r="C2258" t="str">
            <v>018</v>
          </cell>
          <cell r="D2258" t="str">
            <v>023</v>
          </cell>
          <cell r="E2258" t="str">
            <v>GAP</v>
          </cell>
          <cell r="F2258" t="str">
            <v>0F7C 0F7C DESBOUIS GRESIL_LOT2_70132091</v>
          </cell>
          <cell r="G2258">
            <v>43889</v>
          </cell>
          <cell r="H2258">
            <v>2</v>
          </cell>
          <cell r="I2258">
            <v>40</v>
          </cell>
          <cell r="J2258">
            <v>2.68</v>
          </cell>
          <cell r="K2258">
            <v>1</v>
          </cell>
          <cell r="L2258">
            <v>0</v>
          </cell>
          <cell r="M2258" t="str">
            <v>CE08 MARSEILLE</v>
          </cell>
          <cell r="N2258" t="str">
            <v>A enlever à CE08 MARSEILLE vers 018 - MANOSQUE</v>
          </cell>
          <cell r="O2258" t="str">
            <v>AH0000034898</v>
          </cell>
        </row>
        <row r="2259">
          <cell r="A2259" t="str">
            <v>ARTENAY</v>
          </cell>
          <cell r="B2259" t="str">
            <v>PACA</v>
          </cell>
          <cell r="C2259" t="str">
            <v>018</v>
          </cell>
          <cell r="D2259" t="str">
            <v>023</v>
          </cell>
          <cell r="E2259" t="str">
            <v>GAP</v>
          </cell>
          <cell r="F2259" t="str">
            <v>0F7D 0F7D DESBOUIS GRESIL 70132107</v>
          </cell>
          <cell r="G2259">
            <v>43889</v>
          </cell>
          <cell r="H2259">
            <v>3</v>
          </cell>
          <cell r="I2259">
            <v>66</v>
          </cell>
          <cell r="J2259">
            <v>5.016</v>
          </cell>
          <cell r="K2259">
            <v>1</v>
          </cell>
          <cell r="L2259">
            <v>0</v>
          </cell>
          <cell r="M2259" t="str">
            <v>CE08 MARSEILLE</v>
          </cell>
          <cell r="N2259" t="str">
            <v>A enlever à CE08 MARSEILLE vers 018 - MANOSQUE</v>
          </cell>
          <cell r="O2259" t="str">
            <v>AH0000034898</v>
          </cell>
        </row>
        <row r="2260">
          <cell r="A2260" t="str">
            <v>ARTENAY</v>
          </cell>
          <cell r="B2260" t="str">
            <v>PACA</v>
          </cell>
          <cell r="C2260" t="str">
            <v>018</v>
          </cell>
          <cell r="D2260" t="str">
            <v>023</v>
          </cell>
          <cell r="E2260" t="str">
            <v>GAP</v>
          </cell>
          <cell r="F2260" t="str">
            <v>0FER 0FER 56146 ATELIER REUNIS</v>
          </cell>
          <cell r="G2260">
            <v>43888</v>
          </cell>
          <cell r="H2260">
            <v>1</v>
          </cell>
          <cell r="I2260">
            <v>10</v>
          </cell>
          <cell r="J2260">
            <v>0.63</v>
          </cell>
          <cell r="K2260">
            <v>1</v>
          </cell>
          <cell r="L2260">
            <v>0</v>
          </cell>
          <cell r="M2260" t="str">
            <v>CE08 MARSEILLE</v>
          </cell>
          <cell r="N2260" t="str">
            <v>A enlever à CE08 MARSEILLE vers 018 - MANOSQUE</v>
          </cell>
          <cell r="O2260" t="str">
            <v>AH0000035150</v>
          </cell>
        </row>
        <row r="2261">
          <cell r="A2261" t="str">
            <v>ARTENAY</v>
          </cell>
          <cell r="B2261" t="str">
            <v>PACA</v>
          </cell>
          <cell r="C2261" t="str">
            <v>018</v>
          </cell>
          <cell r="D2261" t="str">
            <v>023</v>
          </cell>
          <cell r="E2261" t="str">
            <v>GAP</v>
          </cell>
          <cell r="F2261" t="str">
            <v>0FHP 0FHP ENGIE-S_D6_D_Q</v>
          </cell>
          <cell r="G2261">
            <v>43888</v>
          </cell>
          <cell r="H2261">
            <v>1</v>
          </cell>
          <cell r="I2261">
            <v>1</v>
          </cell>
          <cell r="J2261">
            <v>1.4800000000000001E-2</v>
          </cell>
          <cell r="K2261">
            <v>1</v>
          </cell>
          <cell r="L2261">
            <v>0</v>
          </cell>
          <cell r="M2261" t="str">
            <v>CE08 MARSEILLE</v>
          </cell>
          <cell r="N2261" t="str">
            <v>A enlever à CE08 MARSEILLE vers 018 - MANOSQUE</v>
          </cell>
          <cell r="O2261" t="str">
            <v>AH0000035150</v>
          </cell>
        </row>
        <row r="2262">
          <cell r="A2262" t="str">
            <v>ARTENAY</v>
          </cell>
          <cell r="B2262" t="str">
            <v>PACA</v>
          </cell>
          <cell r="C2262" t="str">
            <v>018</v>
          </cell>
          <cell r="D2262" t="str">
            <v>023</v>
          </cell>
          <cell r="E2262" t="str">
            <v>GAP</v>
          </cell>
          <cell r="F2262" t="str">
            <v>0F53 0F53 ALINEA</v>
          </cell>
          <cell r="H2262">
            <v>43</v>
          </cell>
          <cell r="I2262">
            <v>151</v>
          </cell>
          <cell r="J2262">
            <v>46.055</v>
          </cell>
          <cell r="K2262">
            <v>2</v>
          </cell>
          <cell r="L2262">
            <v>0</v>
          </cell>
          <cell r="M2262" t="str">
            <v>CE08 MARSEILLE</v>
          </cell>
          <cell r="N2262" t="str">
            <v>A enlever à CE08 MARSEILLE vers 018 - MANOSQUE</v>
          </cell>
          <cell r="O2262" t="str">
            <v>AH0000034509</v>
          </cell>
          <cell r="P2262" t="str">
            <v>AH0000034510</v>
          </cell>
        </row>
        <row r="2263">
          <cell r="A2263" t="str">
            <v>CORBAS</v>
          </cell>
          <cell r="B2263" t="str">
            <v>PACA</v>
          </cell>
          <cell r="C2263" t="str">
            <v>018</v>
          </cell>
          <cell r="D2263" t="str">
            <v>023</v>
          </cell>
          <cell r="E2263" t="str">
            <v>GAP</v>
          </cell>
          <cell r="F2263" t="str">
            <v>0FEC 0FEC S10_SFR_Type2</v>
          </cell>
          <cell r="G2263">
            <v>43887</v>
          </cell>
          <cell r="H2263">
            <v>1</v>
          </cell>
          <cell r="I2263">
            <v>63</v>
          </cell>
          <cell r="J2263">
            <v>0.5796</v>
          </cell>
          <cell r="K2263">
            <v>1</v>
          </cell>
          <cell r="L2263">
            <v>0</v>
          </cell>
          <cell r="M2263" t="str">
            <v>CE08 MARSEILLE</v>
          </cell>
          <cell r="N2263" t="str">
            <v>A enlever à CE08 MARSEILLE vers 018 - MANOSQUE</v>
          </cell>
          <cell r="O2263" t="str">
            <v>KS0000010087</v>
          </cell>
        </row>
        <row r="2264">
          <cell r="A2264" t="str">
            <v>CORBAS</v>
          </cell>
          <cell r="B2264" t="str">
            <v>PACA</v>
          </cell>
          <cell r="C2264" t="str">
            <v>018</v>
          </cell>
          <cell r="D2264" t="str">
            <v>023</v>
          </cell>
          <cell r="E2264" t="str">
            <v>GAP</v>
          </cell>
          <cell r="F2264" t="str">
            <v>0FGD 0FGD S10_SFR_Type2</v>
          </cell>
          <cell r="G2264">
            <v>43887</v>
          </cell>
          <cell r="H2264">
            <v>1</v>
          </cell>
          <cell r="I2264">
            <v>67</v>
          </cell>
          <cell r="J2264">
            <v>0.62309999999999999</v>
          </cell>
          <cell r="K2264">
            <v>1</v>
          </cell>
          <cell r="L2264">
            <v>0</v>
          </cell>
          <cell r="M2264" t="str">
            <v>CE08 MARSEILLE</v>
          </cell>
          <cell r="N2264" t="str">
            <v>A enlever à CE08 MARSEILLE vers 018 - MANOSQUE</v>
          </cell>
          <cell r="O2264" t="str">
            <v>KS0000010087</v>
          </cell>
        </row>
        <row r="2265">
          <cell r="A2265" t="str">
            <v>CORBAS</v>
          </cell>
          <cell r="B2265" t="str">
            <v>PACA</v>
          </cell>
          <cell r="C2265" t="str">
            <v>018</v>
          </cell>
          <cell r="D2265" t="str">
            <v>023</v>
          </cell>
          <cell r="E2265" t="str">
            <v>GAP</v>
          </cell>
          <cell r="F2265" t="str">
            <v>0FK8 0FK8 S10_SFR_Type2</v>
          </cell>
          <cell r="G2265">
            <v>43887</v>
          </cell>
          <cell r="H2265">
            <v>1</v>
          </cell>
          <cell r="I2265">
            <v>48</v>
          </cell>
          <cell r="J2265">
            <v>0.46560000000000001</v>
          </cell>
          <cell r="K2265">
            <v>1</v>
          </cell>
          <cell r="L2265">
            <v>0</v>
          </cell>
          <cell r="M2265" t="str">
            <v>CE08 MARSEILLE</v>
          </cell>
          <cell r="N2265" t="str">
            <v>A enlever à CE08 MARSEILLE vers 018 - MANOSQUE</v>
          </cell>
          <cell r="O2265" t="str">
            <v>KS0000010087</v>
          </cell>
        </row>
        <row r="2266">
          <cell r="A2266" t="str">
            <v>ARTENAY</v>
          </cell>
          <cell r="B2266" t="str">
            <v>PACA</v>
          </cell>
          <cell r="C2266" t="str">
            <v>019</v>
          </cell>
          <cell r="D2266" t="str">
            <v>014</v>
          </cell>
          <cell r="E2266" t="str">
            <v>DRAGUIGNAN</v>
          </cell>
          <cell r="F2266" t="str">
            <v>0F53 0F53 ALINEA</v>
          </cell>
          <cell r="G2266">
            <v>43882</v>
          </cell>
          <cell r="H2266">
            <v>15</v>
          </cell>
          <cell r="I2266">
            <v>49</v>
          </cell>
          <cell r="J2266">
            <v>14.945</v>
          </cell>
          <cell r="K2266">
            <v>1</v>
          </cell>
          <cell r="L2266">
            <v>0</v>
          </cell>
          <cell r="M2266" t="str">
            <v>CE11 NICE</v>
          </cell>
          <cell r="N2266" t="str">
            <v>A livrer de ADX 019 - FREJUS vers 014 - DRAGUIGNAN</v>
          </cell>
          <cell r="O2266" t="str">
            <v>AH0000034500</v>
          </cell>
        </row>
        <row r="2267">
          <cell r="A2267" t="str">
            <v>ARTENAY</v>
          </cell>
          <cell r="B2267" t="str">
            <v>PACA</v>
          </cell>
          <cell r="C2267" t="str">
            <v>019</v>
          </cell>
          <cell r="D2267" t="str">
            <v>014</v>
          </cell>
          <cell r="E2267" t="str">
            <v>DRAGUIGNAN</v>
          </cell>
          <cell r="F2267" t="str">
            <v>0EBF 0EBF 192500 HOME SHOPPING M6 BOUTIQUE FEVRIER 2020</v>
          </cell>
          <cell r="G2267">
            <v>43889</v>
          </cell>
          <cell r="H2267">
            <v>4</v>
          </cell>
          <cell r="I2267">
            <v>108</v>
          </cell>
          <cell r="J2267">
            <v>8.64</v>
          </cell>
          <cell r="K2267">
            <v>1</v>
          </cell>
          <cell r="L2267">
            <v>0</v>
          </cell>
          <cell r="M2267" t="str">
            <v>CE11 NICE</v>
          </cell>
          <cell r="N2267" t="str">
            <v>A livrer de ADX 019 - FREJUS vers 014 - DRAGUIGNAN</v>
          </cell>
          <cell r="O2267" t="str">
            <v>AH0000034889</v>
          </cell>
        </row>
        <row r="2268">
          <cell r="A2268" t="str">
            <v>ARTENAY</v>
          </cell>
          <cell r="B2268" t="str">
            <v>PACA</v>
          </cell>
          <cell r="C2268" t="str">
            <v>019</v>
          </cell>
          <cell r="D2268" t="str">
            <v>014</v>
          </cell>
          <cell r="E2268" t="str">
            <v>DRAGUIGNAN</v>
          </cell>
          <cell r="F2268" t="str">
            <v>0F79 0F79 DESBOUIS GRESIL 70132081</v>
          </cell>
          <cell r="G2268">
            <v>43889</v>
          </cell>
          <cell r="H2268">
            <v>1</v>
          </cell>
          <cell r="I2268">
            <v>21</v>
          </cell>
          <cell r="J2268">
            <v>1.5960000000000001</v>
          </cell>
          <cell r="K2268">
            <v>1</v>
          </cell>
          <cell r="L2268">
            <v>0</v>
          </cell>
          <cell r="M2268" t="str">
            <v>CE11 NICE</v>
          </cell>
          <cell r="N2268" t="str">
            <v>A livrer de ADX 019 - FREJUS vers 014 - DRAGUIGNAN</v>
          </cell>
          <cell r="O2268" t="str">
            <v>AH0000034889</v>
          </cell>
        </row>
        <row r="2269">
          <cell r="A2269" t="str">
            <v>ARTENAY</v>
          </cell>
          <cell r="B2269" t="str">
            <v>PACA</v>
          </cell>
          <cell r="C2269" t="str">
            <v>019</v>
          </cell>
          <cell r="D2269" t="str">
            <v>014</v>
          </cell>
          <cell r="E2269" t="str">
            <v>DRAGUIGNAN</v>
          </cell>
          <cell r="F2269" t="str">
            <v>0F7B 0F7B DESBOUIS GRESIL_LOT1_70132091</v>
          </cell>
          <cell r="G2269">
            <v>43889</v>
          </cell>
          <cell r="H2269">
            <v>1</v>
          </cell>
          <cell r="I2269">
            <v>8</v>
          </cell>
          <cell r="J2269">
            <v>0.60799999999999998</v>
          </cell>
          <cell r="K2269">
            <v>1</v>
          </cell>
          <cell r="L2269">
            <v>0</v>
          </cell>
          <cell r="M2269" t="str">
            <v>CE11 NICE</v>
          </cell>
          <cell r="N2269" t="str">
            <v>A livrer de ADX 019 - FREJUS vers 014 - DRAGUIGNAN</v>
          </cell>
          <cell r="O2269" t="str">
            <v>AH0000034889</v>
          </cell>
        </row>
        <row r="2270">
          <cell r="A2270" t="str">
            <v>ARTENAY</v>
          </cell>
          <cell r="B2270" t="str">
            <v>PACA</v>
          </cell>
          <cell r="C2270" t="str">
            <v>019</v>
          </cell>
          <cell r="D2270" t="str">
            <v>014</v>
          </cell>
          <cell r="E2270" t="str">
            <v>DRAGUIGNAN</v>
          </cell>
          <cell r="F2270" t="str">
            <v>0F7C 0F7C DESBOUIS GRESIL_LOT2_70132091</v>
          </cell>
          <cell r="G2270">
            <v>43889</v>
          </cell>
          <cell r="H2270">
            <v>1</v>
          </cell>
          <cell r="I2270">
            <v>27</v>
          </cell>
          <cell r="J2270">
            <v>1.8089999999999999</v>
          </cell>
          <cell r="K2270">
            <v>1</v>
          </cell>
          <cell r="L2270">
            <v>0</v>
          </cell>
          <cell r="M2270" t="str">
            <v>CE11 NICE</v>
          </cell>
          <cell r="N2270" t="str">
            <v>A livrer de ADX 019 - FREJUS vers 014 - DRAGUIGNAN</v>
          </cell>
          <cell r="O2270" t="str">
            <v>AH0000034889</v>
          </cell>
        </row>
        <row r="2271">
          <cell r="A2271" t="str">
            <v>ARTENAY</v>
          </cell>
          <cell r="B2271" t="str">
            <v>PACA</v>
          </cell>
          <cell r="C2271" t="str">
            <v>019</v>
          </cell>
          <cell r="D2271" t="str">
            <v>014</v>
          </cell>
          <cell r="E2271" t="str">
            <v>DRAGUIGNAN</v>
          </cell>
          <cell r="F2271" t="str">
            <v>0F7D 0F7D DESBOUIS GRESIL 70132107</v>
          </cell>
          <cell r="G2271">
            <v>43889</v>
          </cell>
          <cell r="H2271">
            <v>1</v>
          </cell>
          <cell r="I2271">
            <v>24</v>
          </cell>
          <cell r="J2271">
            <v>1.8240000000000001</v>
          </cell>
          <cell r="K2271">
            <v>1</v>
          </cell>
          <cell r="L2271">
            <v>0</v>
          </cell>
          <cell r="M2271" t="str">
            <v>CE11 NICE</v>
          </cell>
          <cell r="N2271" t="str">
            <v>A livrer de ADX 019 - FREJUS vers 014 - DRAGUIGNAN</v>
          </cell>
          <cell r="O2271" t="str">
            <v>AH0000034889</v>
          </cell>
        </row>
        <row r="2272">
          <cell r="A2272" t="str">
            <v>ARTENAY</v>
          </cell>
          <cell r="B2272" t="str">
            <v>PACA</v>
          </cell>
          <cell r="C2272" t="str">
            <v>019</v>
          </cell>
          <cell r="D2272" t="str">
            <v>014</v>
          </cell>
          <cell r="E2272" t="str">
            <v>DRAGUIGNAN</v>
          </cell>
          <cell r="F2272" t="str">
            <v>0FER 0FER 56146 ATELIER REUNIS</v>
          </cell>
          <cell r="G2272">
            <v>43888</v>
          </cell>
          <cell r="H2272">
            <v>1</v>
          </cell>
          <cell r="I2272">
            <v>17</v>
          </cell>
          <cell r="J2272">
            <v>1.071</v>
          </cell>
          <cell r="K2272">
            <v>1</v>
          </cell>
          <cell r="L2272">
            <v>0</v>
          </cell>
          <cell r="M2272" t="str">
            <v>CE11 NICE</v>
          </cell>
          <cell r="N2272" t="str">
            <v>A livrer de ADX 019 - FREJUS vers 014 - DRAGUIGNAN</v>
          </cell>
          <cell r="O2272" t="str">
            <v>AH0000035148</v>
          </cell>
        </row>
        <row r="2273">
          <cell r="A2273" t="str">
            <v>ARTENAY</v>
          </cell>
          <cell r="B2273" t="str">
            <v>PACA</v>
          </cell>
          <cell r="C2273" t="str">
            <v>019</v>
          </cell>
          <cell r="D2273" t="str">
            <v>014</v>
          </cell>
          <cell r="E2273" t="str">
            <v>DRAGUIGNAN</v>
          </cell>
          <cell r="F2273" t="str">
            <v>0FHP 0FHP ENGIE-S_D6_D_Q</v>
          </cell>
          <cell r="G2273">
            <v>43888</v>
          </cell>
          <cell r="H2273">
            <v>1</v>
          </cell>
          <cell r="I2273">
            <v>10</v>
          </cell>
          <cell r="J2273">
            <v>0.14799999999999999</v>
          </cell>
          <cell r="K2273">
            <v>1</v>
          </cell>
          <cell r="L2273">
            <v>0</v>
          </cell>
          <cell r="M2273" t="str">
            <v>CE11 NICE</v>
          </cell>
          <cell r="N2273" t="str">
            <v>A livrer de ADX 019 - FREJUS vers 014 - DRAGUIGNAN</v>
          </cell>
          <cell r="O2273" t="str">
            <v>AH0000035148</v>
          </cell>
        </row>
        <row r="2274">
          <cell r="A2274" t="str">
            <v>CORBAS</v>
          </cell>
          <cell r="B2274" t="str">
            <v>PACA</v>
          </cell>
          <cell r="C2274" t="str">
            <v>019</v>
          </cell>
          <cell r="D2274" t="str">
            <v>014</v>
          </cell>
          <cell r="E2274" t="str">
            <v>DRAGUIGNAN</v>
          </cell>
          <cell r="F2274" t="str">
            <v>0FEC 0FEC S10_SFR_Type2</v>
          </cell>
          <cell r="G2274">
            <v>43887</v>
          </cell>
          <cell r="H2274">
            <v>1</v>
          </cell>
          <cell r="I2274">
            <v>86</v>
          </cell>
          <cell r="J2274">
            <v>0.79120000000000001</v>
          </cell>
          <cell r="K2274">
            <v>1</v>
          </cell>
          <cell r="L2274">
            <v>0</v>
          </cell>
          <cell r="M2274" t="str">
            <v>CE11 NICE</v>
          </cell>
          <cell r="N2274" t="str">
            <v>A livrer de ADX 019 - FREJUS vers 014 - DRAGUIGNAN</v>
          </cell>
          <cell r="O2274" t="str">
            <v>KS0000010084</v>
          </cell>
        </row>
        <row r="2275">
          <cell r="A2275" t="str">
            <v>CORBAS</v>
          </cell>
          <cell r="B2275" t="str">
            <v>PACA</v>
          </cell>
          <cell r="C2275" t="str">
            <v>019</v>
          </cell>
          <cell r="D2275" t="str">
            <v>014</v>
          </cell>
          <cell r="E2275" t="str">
            <v>DRAGUIGNAN</v>
          </cell>
          <cell r="F2275" t="str">
            <v>0FGD 0FGD S10_SFR_Type2</v>
          </cell>
          <cell r="G2275">
            <v>43887</v>
          </cell>
          <cell r="H2275">
            <v>1</v>
          </cell>
          <cell r="I2275">
            <v>58</v>
          </cell>
          <cell r="J2275">
            <v>0.53939999999999999</v>
          </cell>
          <cell r="K2275">
            <v>1</v>
          </cell>
          <cell r="L2275">
            <v>0</v>
          </cell>
          <cell r="M2275" t="str">
            <v>CE11 NICE</v>
          </cell>
          <cell r="N2275" t="str">
            <v>A livrer de ADX 019 - FREJUS vers 014 - DRAGUIGNAN</v>
          </cell>
          <cell r="O2275" t="str">
            <v>KS0000010084</v>
          </cell>
        </row>
        <row r="2276">
          <cell r="A2276" t="str">
            <v>CORBAS</v>
          </cell>
          <cell r="B2276" t="str">
            <v>PACA</v>
          </cell>
          <cell r="C2276" t="str">
            <v>019</v>
          </cell>
          <cell r="D2276" t="str">
            <v>014</v>
          </cell>
          <cell r="E2276" t="str">
            <v>DRAGUIGNAN</v>
          </cell>
          <cell r="F2276" t="str">
            <v>0FK8 0FK8 S10_SFR_Type2</v>
          </cell>
          <cell r="G2276">
            <v>43887</v>
          </cell>
          <cell r="H2276">
            <v>1</v>
          </cell>
          <cell r="I2276">
            <v>52</v>
          </cell>
          <cell r="J2276">
            <v>0.50439999999999996</v>
          </cell>
          <cell r="K2276">
            <v>1</v>
          </cell>
          <cell r="L2276">
            <v>0</v>
          </cell>
          <cell r="M2276" t="str">
            <v>CE11 NICE</v>
          </cell>
          <cell r="N2276" t="str">
            <v>A livrer de ADX 019 - FREJUS vers 014 - DRAGUIGNAN</v>
          </cell>
          <cell r="O2276" t="str">
            <v>KS0000010084</v>
          </cell>
        </row>
        <row r="2277">
          <cell r="A2277" t="str">
            <v>ARTENAY</v>
          </cell>
          <cell r="B2277" t="str">
            <v>PACA</v>
          </cell>
          <cell r="C2277" t="str">
            <v>019</v>
          </cell>
          <cell r="D2277" t="str">
            <v>019</v>
          </cell>
          <cell r="E2277" t="str">
            <v>FREJUS</v>
          </cell>
          <cell r="F2277" t="str">
            <v>0F53 0F53 ALINEA</v>
          </cell>
          <cell r="G2277">
            <v>43882</v>
          </cell>
          <cell r="H2277">
            <v>25</v>
          </cell>
          <cell r="I2277">
            <v>75</v>
          </cell>
          <cell r="J2277">
            <v>22.875</v>
          </cell>
          <cell r="K2277">
            <v>1</v>
          </cell>
          <cell r="L2277">
            <v>0</v>
          </cell>
          <cell r="M2277" t="str">
            <v>CE11 NICE</v>
          </cell>
          <cell r="N2277" t="str">
            <v>Aucune - Livraison Directe par CP</v>
          </cell>
          <cell r="O2277" t="str">
            <v>AH0000034506</v>
          </cell>
        </row>
        <row r="2278">
          <cell r="A2278" t="str">
            <v>ARTENAY</v>
          </cell>
          <cell r="B2278" t="str">
            <v>PACA</v>
          </cell>
          <cell r="C2278" t="str">
            <v>019</v>
          </cell>
          <cell r="D2278" t="str">
            <v>019</v>
          </cell>
          <cell r="E2278" t="str">
            <v>FREJUS</v>
          </cell>
          <cell r="F2278" t="str">
            <v>0EBF 0EBF 192500 HOME SHOPPING M6 BOUTIQUE FEVRIER 2020</v>
          </cell>
          <cell r="G2278">
            <v>43889</v>
          </cell>
          <cell r="H2278">
            <v>7</v>
          </cell>
          <cell r="I2278">
            <v>195</v>
          </cell>
          <cell r="J2278">
            <v>15.6</v>
          </cell>
          <cell r="K2278">
            <v>2</v>
          </cell>
          <cell r="L2278">
            <v>0</v>
          </cell>
          <cell r="M2278" t="str">
            <v>CE11 NICE</v>
          </cell>
          <cell r="N2278" t="str">
            <v>Aucune - Livraison Directe par CP</v>
          </cell>
          <cell r="O2278" t="str">
            <v>AH0000034894</v>
          </cell>
          <cell r="P2278" t="str">
            <v>AH0000034895</v>
          </cell>
        </row>
        <row r="2279">
          <cell r="A2279" t="str">
            <v>ARTENAY</v>
          </cell>
          <cell r="B2279" t="str">
            <v>PACA</v>
          </cell>
          <cell r="C2279" t="str">
            <v>019</v>
          </cell>
          <cell r="D2279" t="str">
            <v>019</v>
          </cell>
          <cell r="E2279" t="str">
            <v>FREJUS</v>
          </cell>
          <cell r="F2279" t="str">
            <v>0F79 0F79 DESBOUIS GRESIL 70132081</v>
          </cell>
          <cell r="G2279">
            <v>43889</v>
          </cell>
          <cell r="H2279">
            <v>4</v>
          </cell>
          <cell r="I2279">
            <v>104</v>
          </cell>
          <cell r="J2279">
            <v>7.9039999999999999</v>
          </cell>
          <cell r="K2279">
            <v>2</v>
          </cell>
          <cell r="L2279">
            <v>0</v>
          </cell>
          <cell r="M2279" t="str">
            <v>CE11 NICE</v>
          </cell>
          <cell r="N2279" t="str">
            <v>Aucune - Livraison Directe par CP</v>
          </cell>
          <cell r="O2279" t="str">
            <v>AH0000034894</v>
          </cell>
          <cell r="P2279" t="str">
            <v>AH0000034895</v>
          </cell>
        </row>
        <row r="2280">
          <cell r="A2280" t="str">
            <v>ARTENAY</v>
          </cell>
          <cell r="B2280" t="str">
            <v>PACA</v>
          </cell>
          <cell r="C2280" t="str">
            <v>019</v>
          </cell>
          <cell r="D2280" t="str">
            <v>019</v>
          </cell>
          <cell r="E2280" t="str">
            <v>FREJUS</v>
          </cell>
          <cell r="F2280" t="str">
            <v>0F7B 0F7B DESBOUIS GRESIL_LOT1_70132091</v>
          </cell>
          <cell r="G2280">
            <v>43889</v>
          </cell>
          <cell r="H2280">
            <v>1</v>
          </cell>
          <cell r="I2280">
            <v>17</v>
          </cell>
          <cell r="J2280">
            <v>1.292</v>
          </cell>
          <cell r="K2280">
            <v>2</v>
          </cell>
          <cell r="L2280">
            <v>0</v>
          </cell>
          <cell r="M2280" t="str">
            <v>CE11 NICE</v>
          </cell>
          <cell r="N2280" t="str">
            <v>Aucune - Livraison Directe par CP</v>
          </cell>
          <cell r="O2280" t="str">
            <v>AH0000034894</v>
          </cell>
          <cell r="P2280" t="str">
            <v>AH0000034895</v>
          </cell>
        </row>
        <row r="2281">
          <cell r="A2281" t="str">
            <v>ARTENAY</v>
          </cell>
          <cell r="B2281" t="str">
            <v>PACA</v>
          </cell>
          <cell r="C2281" t="str">
            <v>019</v>
          </cell>
          <cell r="D2281" t="str">
            <v>019</v>
          </cell>
          <cell r="E2281" t="str">
            <v>FREJUS</v>
          </cell>
          <cell r="F2281" t="str">
            <v>0F7C 0F7C DESBOUIS GRESIL_LOT2_70132091</v>
          </cell>
          <cell r="G2281">
            <v>43889</v>
          </cell>
          <cell r="H2281">
            <v>3</v>
          </cell>
          <cell r="I2281">
            <v>79</v>
          </cell>
          <cell r="J2281">
            <v>5.2930000000000001</v>
          </cell>
          <cell r="K2281">
            <v>2</v>
          </cell>
          <cell r="L2281">
            <v>0</v>
          </cell>
          <cell r="M2281" t="str">
            <v>CE11 NICE</v>
          </cell>
          <cell r="N2281" t="str">
            <v>Aucune - Livraison Directe par CP</v>
          </cell>
          <cell r="O2281" t="str">
            <v>AH0000034894</v>
          </cell>
          <cell r="P2281" t="str">
            <v>AH0000034895</v>
          </cell>
        </row>
        <row r="2282">
          <cell r="A2282" t="str">
            <v>ARTENAY</v>
          </cell>
          <cell r="B2282" t="str">
            <v>PACA</v>
          </cell>
          <cell r="C2282" t="str">
            <v>019</v>
          </cell>
          <cell r="D2282" t="str">
            <v>019</v>
          </cell>
          <cell r="E2282" t="str">
            <v>FREJUS</v>
          </cell>
          <cell r="F2282" t="str">
            <v>0F7D 0F7D DESBOUIS GRESIL 70132107</v>
          </cell>
          <cell r="G2282">
            <v>43889</v>
          </cell>
          <cell r="H2282">
            <v>4</v>
          </cell>
          <cell r="I2282">
            <v>109</v>
          </cell>
          <cell r="J2282">
            <v>8.2840000000000007</v>
          </cell>
          <cell r="K2282">
            <v>2</v>
          </cell>
          <cell r="L2282">
            <v>0</v>
          </cell>
          <cell r="M2282" t="str">
            <v>CE11 NICE</v>
          </cell>
          <cell r="N2282" t="str">
            <v>Aucune - Livraison Directe par CP</v>
          </cell>
          <cell r="O2282" t="str">
            <v>AH0000034894</v>
          </cell>
          <cell r="P2282" t="str">
            <v>AH0000034895</v>
          </cell>
        </row>
        <row r="2283">
          <cell r="A2283" t="str">
            <v>ARTENAY</v>
          </cell>
          <cell r="B2283" t="str">
            <v>PACA</v>
          </cell>
          <cell r="C2283" t="str">
            <v>019</v>
          </cell>
          <cell r="D2283" t="str">
            <v>019</v>
          </cell>
          <cell r="E2283" t="str">
            <v>FREJUS</v>
          </cell>
          <cell r="F2283" t="str">
            <v>0FER 0FER 56146 ATELIER REUNIS</v>
          </cell>
          <cell r="G2283">
            <v>43888</v>
          </cell>
          <cell r="H2283">
            <v>1</v>
          </cell>
          <cell r="I2283">
            <v>22</v>
          </cell>
          <cell r="J2283">
            <v>1.3859999999999999</v>
          </cell>
          <cell r="K2283">
            <v>1</v>
          </cell>
          <cell r="L2283">
            <v>0</v>
          </cell>
          <cell r="M2283" t="str">
            <v>CE11 NICE</v>
          </cell>
          <cell r="N2283" t="str">
            <v>Aucune - Livraison Directe par CP</v>
          </cell>
          <cell r="O2283" t="str">
            <v>AH0000035148</v>
          </cell>
        </row>
        <row r="2284">
          <cell r="A2284" t="str">
            <v>ARTENAY</v>
          </cell>
          <cell r="B2284" t="str">
            <v>PACA</v>
          </cell>
          <cell r="C2284" t="str">
            <v>019</v>
          </cell>
          <cell r="D2284" t="str">
            <v>019</v>
          </cell>
          <cell r="E2284" t="str">
            <v>FREJUS</v>
          </cell>
          <cell r="F2284" t="str">
            <v>0FHP 0FHP ENGIE-S_D6_D_Q</v>
          </cell>
          <cell r="G2284">
            <v>43888</v>
          </cell>
          <cell r="H2284">
            <v>1</v>
          </cell>
          <cell r="I2284">
            <v>10</v>
          </cell>
          <cell r="J2284">
            <v>0.14799999999999999</v>
          </cell>
          <cell r="K2284">
            <v>1</v>
          </cell>
          <cell r="L2284">
            <v>0</v>
          </cell>
          <cell r="M2284" t="str">
            <v>CE11 NICE</v>
          </cell>
          <cell r="N2284" t="str">
            <v>Aucune - Livraison Directe par CP</v>
          </cell>
          <cell r="O2284" t="str">
            <v>AH0000035148</v>
          </cell>
        </row>
        <row r="2285">
          <cell r="A2285" t="str">
            <v>CORBAS</v>
          </cell>
          <cell r="B2285" t="str">
            <v>PACA</v>
          </cell>
          <cell r="C2285" t="str">
            <v>019</v>
          </cell>
          <cell r="D2285" t="str">
            <v>019</v>
          </cell>
          <cell r="E2285" t="str">
            <v>FREJUS</v>
          </cell>
          <cell r="F2285" t="str">
            <v>0FEC 0FEC S10_SFR_Type2</v>
          </cell>
          <cell r="G2285">
            <v>43887</v>
          </cell>
          <cell r="H2285">
            <v>1</v>
          </cell>
          <cell r="I2285">
            <v>157</v>
          </cell>
          <cell r="J2285">
            <v>1.4443999999999999</v>
          </cell>
          <cell r="K2285">
            <v>1</v>
          </cell>
          <cell r="L2285">
            <v>0</v>
          </cell>
          <cell r="M2285" t="str">
            <v>CE11 NICE</v>
          </cell>
          <cell r="N2285" t="str">
            <v>Aucune - Livraison Directe par CP</v>
          </cell>
          <cell r="O2285" t="str">
            <v>KS0000010084</v>
          </cell>
        </row>
        <row r="2286">
          <cell r="A2286" t="str">
            <v>CORBAS</v>
          </cell>
          <cell r="B2286" t="str">
            <v>PACA</v>
          </cell>
          <cell r="C2286" t="str">
            <v>019</v>
          </cell>
          <cell r="D2286" t="str">
            <v>019</v>
          </cell>
          <cell r="E2286" t="str">
            <v>FREJUS</v>
          </cell>
          <cell r="F2286" t="str">
            <v>0FGD 0FGD S10_SFR_Type2</v>
          </cell>
          <cell r="G2286">
            <v>43887</v>
          </cell>
          <cell r="H2286">
            <v>1</v>
          </cell>
          <cell r="I2286">
            <v>167</v>
          </cell>
          <cell r="J2286">
            <v>1.5530999999999999</v>
          </cell>
          <cell r="K2286">
            <v>1</v>
          </cell>
          <cell r="L2286">
            <v>0</v>
          </cell>
          <cell r="M2286" t="str">
            <v>CE11 NICE</v>
          </cell>
          <cell r="N2286" t="str">
            <v>Aucune - Livraison Directe par CP</v>
          </cell>
          <cell r="O2286" t="str">
            <v>KS0000010084</v>
          </cell>
        </row>
        <row r="2287">
          <cell r="A2287" t="str">
            <v>CORBAS</v>
          </cell>
          <cell r="B2287" t="str">
            <v>PACA</v>
          </cell>
          <cell r="C2287" t="str">
            <v>019</v>
          </cell>
          <cell r="D2287" t="str">
            <v>019</v>
          </cell>
          <cell r="E2287" t="str">
            <v>FREJUS</v>
          </cell>
          <cell r="F2287" t="str">
            <v>0FK8 0FK8 S10_SFR_Type2</v>
          </cell>
          <cell r="G2287">
            <v>43887</v>
          </cell>
          <cell r="H2287">
            <v>1</v>
          </cell>
          <cell r="I2287">
            <v>119</v>
          </cell>
          <cell r="J2287">
            <v>1.1543000000000001</v>
          </cell>
          <cell r="K2287">
            <v>1</v>
          </cell>
          <cell r="L2287">
            <v>0</v>
          </cell>
          <cell r="M2287" t="str">
            <v>CE11 NICE</v>
          </cell>
          <cell r="N2287" t="str">
            <v>Aucune - Livraison Directe par CP</v>
          </cell>
          <cell r="O2287" t="str">
            <v>KS0000010084</v>
          </cell>
        </row>
        <row r="2288">
          <cell r="A2288" t="str">
            <v>ARTENAY</v>
          </cell>
          <cell r="B2288" t="str">
            <v>PACA</v>
          </cell>
          <cell r="C2288" t="str">
            <v>019</v>
          </cell>
          <cell r="D2288" t="str">
            <v>067</v>
          </cell>
          <cell r="E2288" t="str">
            <v>GRIMAUD</v>
          </cell>
          <cell r="F2288" t="str">
            <v>0F53 0F53 ALINEA</v>
          </cell>
          <cell r="G2288">
            <v>43882</v>
          </cell>
          <cell r="H2288">
            <v>11</v>
          </cell>
          <cell r="I2288">
            <v>30</v>
          </cell>
          <cell r="J2288">
            <v>9.15</v>
          </cell>
          <cell r="K2288">
            <v>1</v>
          </cell>
          <cell r="L2288">
            <v>0</v>
          </cell>
          <cell r="M2288" t="str">
            <v>CE11 NICE</v>
          </cell>
          <cell r="N2288" t="str">
            <v>A livrer de ADX 019 - FREJUS vers 067 - GRIMAUD</v>
          </cell>
          <cell r="O2288" t="str">
            <v>AH0000034524</v>
          </cell>
        </row>
        <row r="2289">
          <cell r="A2289" t="str">
            <v>ARTENAY</v>
          </cell>
          <cell r="B2289" t="str">
            <v>PACA</v>
          </cell>
          <cell r="C2289" t="str">
            <v>019</v>
          </cell>
          <cell r="D2289" t="str">
            <v>067</v>
          </cell>
          <cell r="E2289" t="str">
            <v>GRIMAUD</v>
          </cell>
          <cell r="F2289" t="str">
            <v>0EBF 0EBF 192500 HOME SHOPPING M6 BOUTIQUE FEVRIER 2020</v>
          </cell>
          <cell r="G2289">
            <v>43889</v>
          </cell>
          <cell r="H2289">
            <v>2</v>
          </cell>
          <cell r="I2289">
            <v>58</v>
          </cell>
          <cell r="J2289">
            <v>4.6399999999999997</v>
          </cell>
          <cell r="K2289">
            <v>1</v>
          </cell>
          <cell r="L2289">
            <v>0</v>
          </cell>
          <cell r="M2289" t="str">
            <v>CE11 NICE</v>
          </cell>
          <cell r="N2289" t="str">
            <v>A livrer de ADX 019 - FREJUS vers 067 - GRIMAUD</v>
          </cell>
          <cell r="O2289" t="str">
            <v>AH0000034905</v>
          </cell>
        </row>
        <row r="2290">
          <cell r="A2290" t="str">
            <v>ARTENAY</v>
          </cell>
          <cell r="B2290" t="str">
            <v>PACA</v>
          </cell>
          <cell r="C2290" t="str">
            <v>019</v>
          </cell>
          <cell r="D2290" t="str">
            <v>067</v>
          </cell>
          <cell r="E2290" t="str">
            <v>GRIMAUD</v>
          </cell>
          <cell r="F2290" t="str">
            <v>0FER 0FER 56146 ATELIER REUNIS</v>
          </cell>
          <cell r="G2290">
            <v>43888</v>
          </cell>
          <cell r="H2290">
            <v>1</v>
          </cell>
          <cell r="I2290">
            <v>10</v>
          </cell>
          <cell r="J2290">
            <v>0.63</v>
          </cell>
          <cell r="K2290">
            <v>1</v>
          </cell>
          <cell r="L2290">
            <v>0</v>
          </cell>
          <cell r="M2290" t="str">
            <v>CE11 NICE</v>
          </cell>
          <cell r="N2290" t="str">
            <v>A livrer de ADX 019 - FREJUS vers 067 - GRIMAUD</v>
          </cell>
          <cell r="O2290" t="str">
            <v>AH0000035148</v>
          </cell>
        </row>
        <row r="2291">
          <cell r="A2291" t="str">
            <v>ARTENAY</v>
          </cell>
          <cell r="B2291" t="str">
            <v>PACA</v>
          </cell>
          <cell r="C2291" t="str">
            <v>019</v>
          </cell>
          <cell r="D2291" t="str">
            <v>067</v>
          </cell>
          <cell r="E2291" t="str">
            <v>GRIMAUD</v>
          </cell>
          <cell r="F2291" t="str">
            <v>0FHP 0FHP ENGIE-S_D6_D_Q</v>
          </cell>
          <cell r="G2291">
            <v>43888</v>
          </cell>
          <cell r="H2291">
            <v>1</v>
          </cell>
          <cell r="I2291">
            <v>1</v>
          </cell>
          <cell r="J2291">
            <v>1.4800000000000001E-2</v>
          </cell>
          <cell r="K2291">
            <v>1</v>
          </cell>
          <cell r="L2291">
            <v>0</v>
          </cell>
          <cell r="M2291" t="str">
            <v>CE11 NICE</v>
          </cell>
          <cell r="N2291" t="str">
            <v>A livrer de ADX 019 - FREJUS vers 067 - GRIMAUD</v>
          </cell>
          <cell r="O2291" t="str">
            <v>AH0000035148</v>
          </cell>
        </row>
        <row r="2292">
          <cell r="A2292" t="str">
            <v>CORBAS</v>
          </cell>
          <cell r="B2292" t="str">
            <v>PACA</v>
          </cell>
          <cell r="C2292" t="str">
            <v>019</v>
          </cell>
          <cell r="D2292" t="str">
            <v>067</v>
          </cell>
          <cell r="E2292" t="str">
            <v>GRIMAUD</v>
          </cell>
          <cell r="F2292" t="str">
            <v>0FEC 0FEC S10_SFR_Type2</v>
          </cell>
          <cell r="G2292">
            <v>43887</v>
          </cell>
          <cell r="H2292">
            <v>1</v>
          </cell>
          <cell r="I2292">
            <v>50</v>
          </cell>
          <cell r="J2292">
            <v>0.46</v>
          </cell>
          <cell r="K2292">
            <v>1</v>
          </cell>
          <cell r="L2292">
            <v>0</v>
          </cell>
          <cell r="M2292" t="str">
            <v>CE11 NICE</v>
          </cell>
          <cell r="N2292" t="str">
            <v>A livrer de ADX 019 - FREJUS vers 067 - GRIMAUD</v>
          </cell>
          <cell r="O2292" t="str">
            <v>KS0000010084</v>
          </cell>
        </row>
        <row r="2293">
          <cell r="A2293" t="str">
            <v>CORBAS</v>
          </cell>
          <cell r="B2293" t="str">
            <v>PACA</v>
          </cell>
          <cell r="C2293" t="str">
            <v>019</v>
          </cell>
          <cell r="D2293" t="str">
            <v>067</v>
          </cell>
          <cell r="E2293" t="str">
            <v>GRIMAUD</v>
          </cell>
          <cell r="F2293" t="str">
            <v>0FGD 0FGD S10_SFR_Type2</v>
          </cell>
          <cell r="G2293">
            <v>43887</v>
          </cell>
          <cell r="H2293">
            <v>1</v>
          </cell>
          <cell r="I2293">
            <v>57</v>
          </cell>
          <cell r="J2293">
            <v>0.53010000000000002</v>
          </cell>
          <cell r="K2293">
            <v>1</v>
          </cell>
          <cell r="L2293">
            <v>0</v>
          </cell>
          <cell r="M2293" t="str">
            <v>CE11 NICE</v>
          </cell>
          <cell r="N2293" t="str">
            <v>A livrer de ADX 019 - FREJUS vers 067 - GRIMAUD</v>
          </cell>
          <cell r="O2293" t="str">
            <v>KS0000010084</v>
          </cell>
        </row>
        <row r="2294">
          <cell r="A2294" t="str">
            <v>CORBAS</v>
          </cell>
          <cell r="B2294" t="str">
            <v>PACA</v>
          </cell>
          <cell r="C2294" t="str">
            <v>019</v>
          </cell>
          <cell r="D2294" t="str">
            <v>067</v>
          </cell>
          <cell r="E2294" t="str">
            <v>GRIMAUD</v>
          </cell>
          <cell r="F2294" t="str">
            <v>0FK8 0FK8 S10_SFR_Type2</v>
          </cell>
          <cell r="G2294">
            <v>43887</v>
          </cell>
          <cell r="H2294">
            <v>1</v>
          </cell>
          <cell r="I2294">
            <v>36</v>
          </cell>
          <cell r="J2294">
            <v>0.34920000000000001</v>
          </cell>
          <cell r="K2294">
            <v>1</v>
          </cell>
          <cell r="L2294">
            <v>0</v>
          </cell>
          <cell r="M2294" t="str">
            <v>CE11 NICE</v>
          </cell>
          <cell r="N2294" t="str">
            <v>A livrer de ADX 019 - FREJUS vers 067 - GRIMAUD</v>
          </cell>
          <cell r="O2294" t="str">
            <v>KS0000010084</v>
          </cell>
        </row>
        <row r="2295">
          <cell r="A2295" t="str">
            <v>ARTENAY</v>
          </cell>
          <cell r="B2295" t="str">
            <v>PACA</v>
          </cell>
          <cell r="C2295" t="str">
            <v>030</v>
          </cell>
          <cell r="D2295" t="str">
            <v>030</v>
          </cell>
          <cell r="E2295" t="str">
            <v>MARSEILLE 1</v>
          </cell>
          <cell r="F2295" t="str">
            <v>0F53 0F53 ALINEA</v>
          </cell>
          <cell r="G2295">
            <v>43883</v>
          </cell>
          <cell r="H2295">
            <v>52</v>
          </cell>
          <cell r="I2295">
            <v>349</v>
          </cell>
          <cell r="J2295">
            <v>106.44499999999999</v>
          </cell>
          <cell r="K2295">
            <v>1</v>
          </cell>
          <cell r="L2295">
            <v>2</v>
          </cell>
          <cell r="M2295" t="str">
            <v>CE08 MARSEILLE</v>
          </cell>
          <cell r="N2295" t="str">
            <v>A enlever à CE08 MARSEILLE vers 030 - MARSEILLE 1</v>
          </cell>
          <cell r="O2295" t="str">
            <v>AH0000034513</v>
          </cell>
          <cell r="P2295" t="str">
            <v>AH0000034514</v>
          </cell>
          <cell r="Q2295" t="str">
            <v>AH0000034515</v>
          </cell>
        </row>
        <row r="2296">
          <cell r="A2296" t="str">
            <v>ARTENAY</v>
          </cell>
          <cell r="B2296" t="str">
            <v>PACA</v>
          </cell>
          <cell r="C2296" t="str">
            <v>030</v>
          </cell>
          <cell r="D2296" t="str">
            <v>030</v>
          </cell>
          <cell r="E2296" t="str">
            <v>MARSEILLE 1</v>
          </cell>
          <cell r="F2296" t="str">
            <v>0F53 0F53 ALINEA</v>
          </cell>
          <cell r="G2296">
            <v>43883</v>
          </cell>
          <cell r="H2296">
            <v>105</v>
          </cell>
          <cell r="I2296">
            <v>693</v>
          </cell>
          <cell r="J2296">
            <v>211.36500000000001</v>
          </cell>
          <cell r="K2296">
            <v>1</v>
          </cell>
          <cell r="L2296">
            <v>2</v>
          </cell>
          <cell r="M2296" t="str">
            <v>CE08 MARSEILLE</v>
          </cell>
          <cell r="N2296" t="str">
            <v>A enlever à CE08 MARSEILLE vers 030 - MARSEILLE 1</v>
          </cell>
          <cell r="O2296" t="str">
            <v>AH0000034513</v>
          </cell>
          <cell r="P2296" t="str">
            <v>AH0000034514</v>
          </cell>
          <cell r="Q2296" t="str">
            <v>AH0000034515</v>
          </cell>
        </row>
        <row r="2297">
          <cell r="A2297" t="str">
            <v>ARTENAY</v>
          </cell>
          <cell r="B2297" t="str">
            <v>PACA</v>
          </cell>
          <cell r="C2297" t="str">
            <v>030</v>
          </cell>
          <cell r="D2297" t="str">
            <v>030</v>
          </cell>
          <cell r="E2297" t="str">
            <v>MARSEILLE 1</v>
          </cell>
          <cell r="F2297" t="str">
            <v>0F53 0F53 ALINEA</v>
          </cell>
          <cell r="G2297">
            <v>43883</v>
          </cell>
          <cell r="H2297">
            <v>278</v>
          </cell>
          <cell r="I2297">
            <v>1639</v>
          </cell>
          <cell r="J2297">
            <v>499.89499999999998</v>
          </cell>
          <cell r="K2297">
            <v>1</v>
          </cell>
          <cell r="L2297">
            <v>2</v>
          </cell>
          <cell r="M2297" t="str">
            <v>CE08 MARSEILLE</v>
          </cell>
          <cell r="N2297" t="str">
            <v>A enlever à CE08 MARSEILLE vers 030 - MARSEILLE 1</v>
          </cell>
          <cell r="O2297" t="str">
            <v>AH0000034513</v>
          </cell>
          <cell r="P2297" t="str">
            <v>AH0000034514</v>
          </cell>
          <cell r="Q2297" t="str">
            <v>AH0000034515</v>
          </cell>
        </row>
        <row r="2298">
          <cell r="A2298" t="str">
            <v>ARTENAY</v>
          </cell>
          <cell r="B2298" t="str">
            <v>PACA</v>
          </cell>
          <cell r="C2298" t="str">
            <v>030</v>
          </cell>
          <cell r="D2298" t="str">
            <v>030</v>
          </cell>
          <cell r="E2298" t="str">
            <v>MARSEILLE 1</v>
          </cell>
          <cell r="F2298" t="str">
            <v>0EBF 0EBF 192500 HOME SHOPPING M6 BOUTIQUE FEVRIER 2020</v>
          </cell>
          <cell r="G2298">
            <v>43889</v>
          </cell>
          <cell r="H2298">
            <v>26</v>
          </cell>
          <cell r="I2298">
            <v>691</v>
          </cell>
          <cell r="J2298">
            <v>55.28</v>
          </cell>
          <cell r="K2298">
            <v>0</v>
          </cell>
          <cell r="L2298">
            <v>1</v>
          </cell>
          <cell r="M2298" t="str">
            <v>CE08 MARSEILLE</v>
          </cell>
          <cell r="N2298" t="str">
            <v>A enlever à CE08 MARSEILLE vers 030 - MARSEILLE 1</v>
          </cell>
          <cell r="O2298" t="str">
            <v>AH0000034902</v>
          </cell>
        </row>
        <row r="2299">
          <cell r="A2299" t="str">
            <v>ARTENAY</v>
          </cell>
          <cell r="B2299" t="str">
            <v>PACA</v>
          </cell>
          <cell r="C2299" t="str">
            <v>030</v>
          </cell>
          <cell r="D2299" t="str">
            <v>030</v>
          </cell>
          <cell r="E2299" t="str">
            <v>MARSEILLE 1</v>
          </cell>
          <cell r="F2299" t="str">
            <v>0F79 0F79 DESBOUIS GRESIL 70132081</v>
          </cell>
          <cell r="G2299">
            <v>43889</v>
          </cell>
          <cell r="H2299">
            <v>35</v>
          </cell>
          <cell r="I2299">
            <v>788</v>
          </cell>
          <cell r="J2299">
            <v>59.887999999999998</v>
          </cell>
          <cell r="K2299">
            <v>0</v>
          </cell>
          <cell r="L2299">
            <v>1</v>
          </cell>
          <cell r="M2299" t="str">
            <v>CE08 MARSEILLE</v>
          </cell>
          <cell r="N2299" t="str">
            <v>A enlever à CE08 MARSEILLE vers 030 - MARSEILLE 1</v>
          </cell>
          <cell r="O2299" t="str">
            <v>AH0000034902</v>
          </cell>
        </row>
        <row r="2300">
          <cell r="A2300" t="str">
            <v>ARTENAY</v>
          </cell>
          <cell r="B2300" t="str">
            <v>PACA</v>
          </cell>
          <cell r="C2300" t="str">
            <v>030</v>
          </cell>
          <cell r="D2300" t="str">
            <v>030</v>
          </cell>
          <cell r="E2300" t="str">
            <v>MARSEILLE 1</v>
          </cell>
          <cell r="F2300" t="str">
            <v>0F7B 0F7B DESBOUIS GRESIL_LOT1_70132091</v>
          </cell>
          <cell r="G2300">
            <v>43889</v>
          </cell>
          <cell r="H2300">
            <v>6</v>
          </cell>
          <cell r="I2300">
            <v>201</v>
          </cell>
          <cell r="J2300">
            <v>15.276</v>
          </cell>
          <cell r="K2300">
            <v>0</v>
          </cell>
          <cell r="L2300">
            <v>1</v>
          </cell>
          <cell r="M2300" t="str">
            <v>CE08 MARSEILLE</v>
          </cell>
          <cell r="N2300" t="str">
            <v>A enlever à CE08 MARSEILLE vers 030 - MARSEILLE 1</v>
          </cell>
          <cell r="O2300" t="str">
            <v>AH0000034902</v>
          </cell>
        </row>
        <row r="2301">
          <cell r="A2301" t="str">
            <v>ARTENAY</v>
          </cell>
          <cell r="B2301" t="str">
            <v>PACA</v>
          </cell>
          <cell r="C2301" t="str">
            <v>030</v>
          </cell>
          <cell r="D2301" t="str">
            <v>030</v>
          </cell>
          <cell r="E2301" t="str">
            <v>MARSEILLE 1</v>
          </cell>
          <cell r="F2301" t="str">
            <v>0F7C 0F7C DESBOUIS GRESIL_LOT2_70132091</v>
          </cell>
          <cell r="G2301">
            <v>43889</v>
          </cell>
          <cell r="H2301">
            <v>23</v>
          </cell>
          <cell r="I2301">
            <v>595</v>
          </cell>
          <cell r="J2301">
            <v>39.865000000000002</v>
          </cell>
          <cell r="K2301">
            <v>0</v>
          </cell>
          <cell r="L2301">
            <v>1</v>
          </cell>
          <cell r="M2301" t="str">
            <v>CE08 MARSEILLE</v>
          </cell>
          <cell r="N2301" t="str">
            <v>A enlever à CE08 MARSEILLE vers 030 - MARSEILLE 1</v>
          </cell>
          <cell r="O2301" t="str">
            <v>AH0000034902</v>
          </cell>
        </row>
        <row r="2302">
          <cell r="A2302" t="str">
            <v>ARTENAY</v>
          </cell>
          <cell r="B2302" t="str">
            <v>PACA</v>
          </cell>
          <cell r="C2302" t="str">
            <v>030</v>
          </cell>
          <cell r="D2302" t="str">
            <v>030</v>
          </cell>
          <cell r="E2302" t="str">
            <v>MARSEILLE 1</v>
          </cell>
          <cell r="F2302" t="str">
            <v>0F7D 0F7D DESBOUIS GRESIL 70132107</v>
          </cell>
          <cell r="G2302">
            <v>43889</v>
          </cell>
          <cell r="H2302">
            <v>34</v>
          </cell>
          <cell r="I2302">
            <v>758</v>
          </cell>
          <cell r="J2302">
            <v>57.607999999999997</v>
          </cell>
          <cell r="K2302">
            <v>0</v>
          </cell>
          <cell r="L2302">
            <v>1</v>
          </cell>
          <cell r="M2302" t="str">
            <v>CE08 MARSEILLE</v>
          </cell>
          <cell r="N2302" t="str">
            <v>A enlever à CE08 MARSEILLE vers 030 - MARSEILLE 1</v>
          </cell>
          <cell r="O2302" t="str">
            <v>AH0000034902</v>
          </cell>
        </row>
        <row r="2303">
          <cell r="A2303" t="str">
            <v>ARTENAY</v>
          </cell>
          <cell r="B2303" t="str">
            <v>PACA</v>
          </cell>
          <cell r="C2303" t="str">
            <v>030</v>
          </cell>
          <cell r="D2303" t="str">
            <v>030</v>
          </cell>
          <cell r="E2303" t="str">
            <v>MARSEILLE 1</v>
          </cell>
          <cell r="F2303" t="str">
            <v>0FER 0FER 56146 ATELIER REUNIS</v>
          </cell>
          <cell r="G2303">
            <v>43888</v>
          </cell>
          <cell r="H2303">
            <v>17</v>
          </cell>
          <cell r="I2303">
            <v>567</v>
          </cell>
          <cell r="J2303">
            <v>35.720999999999997</v>
          </cell>
          <cell r="K2303">
            <v>2</v>
          </cell>
          <cell r="L2303">
            <v>0</v>
          </cell>
          <cell r="M2303" t="str">
            <v>CE08 MARSEILLE</v>
          </cell>
          <cell r="N2303" t="str">
            <v>A enlever à CE08 MARSEILLE vers 030 - MARSEILLE 1</v>
          </cell>
          <cell r="O2303" t="str">
            <v>AH0000035152</v>
          </cell>
          <cell r="P2303" t="str">
            <v>AH0000035153</v>
          </cell>
        </row>
        <row r="2304">
          <cell r="A2304" t="str">
            <v>ARTENAY</v>
          </cell>
          <cell r="B2304" t="str">
            <v>PACA</v>
          </cell>
          <cell r="C2304" t="str">
            <v>030</v>
          </cell>
          <cell r="D2304" t="str">
            <v>030</v>
          </cell>
          <cell r="E2304" t="str">
            <v>MARSEILLE 1</v>
          </cell>
          <cell r="F2304" t="str">
            <v>0FHP 0FHP ENGIE-S_D6_D_Q</v>
          </cell>
          <cell r="G2304">
            <v>43888</v>
          </cell>
          <cell r="H2304">
            <v>1</v>
          </cell>
          <cell r="I2304">
            <v>43</v>
          </cell>
          <cell r="J2304">
            <v>0.63639999999999997</v>
          </cell>
          <cell r="K2304">
            <v>2</v>
          </cell>
          <cell r="L2304">
            <v>0</v>
          </cell>
          <cell r="M2304" t="str">
            <v>CE08 MARSEILLE</v>
          </cell>
          <cell r="N2304" t="str">
            <v>A enlever à CE08 MARSEILLE vers 030 - MARSEILLE 1</v>
          </cell>
          <cell r="O2304" t="str">
            <v>AH0000035152</v>
          </cell>
          <cell r="P2304" t="str">
            <v>AH0000035153</v>
          </cell>
        </row>
        <row r="2305">
          <cell r="A2305" t="str">
            <v>CORBAS</v>
          </cell>
          <cell r="B2305" t="str">
            <v>PACA</v>
          </cell>
          <cell r="C2305" t="str">
            <v>030</v>
          </cell>
          <cell r="D2305" t="str">
            <v>030</v>
          </cell>
          <cell r="E2305" t="str">
            <v>MARSEILLE 1</v>
          </cell>
          <cell r="F2305" t="str">
            <v>0FEC 0FEC S10_SFR_Type2</v>
          </cell>
          <cell r="G2305">
            <v>43887</v>
          </cell>
          <cell r="H2305">
            <v>2</v>
          </cell>
          <cell r="I2305">
            <v>432</v>
          </cell>
          <cell r="J2305">
            <v>3.9744000000000002</v>
          </cell>
          <cell r="K2305">
            <v>1</v>
          </cell>
          <cell r="L2305">
            <v>0</v>
          </cell>
          <cell r="M2305" t="str">
            <v>CE08 MARSEILLE</v>
          </cell>
          <cell r="N2305" t="str">
            <v>A enlever à CE08 MARSEILLE vers 030 - MARSEILLE 1</v>
          </cell>
          <cell r="O2305" t="str">
            <v>KS0000010092</v>
          </cell>
        </row>
        <row r="2306">
          <cell r="A2306" t="str">
            <v>CORBAS</v>
          </cell>
          <cell r="B2306" t="str">
            <v>PACA</v>
          </cell>
          <cell r="C2306" t="str">
            <v>030</v>
          </cell>
          <cell r="D2306" t="str">
            <v>030</v>
          </cell>
          <cell r="E2306" t="str">
            <v>MARSEILLE 1</v>
          </cell>
          <cell r="F2306" t="str">
            <v>0FGD 0FGD S10_SFR_Type2</v>
          </cell>
          <cell r="G2306">
            <v>43887</v>
          </cell>
          <cell r="H2306">
            <v>2</v>
          </cell>
          <cell r="I2306">
            <v>447</v>
          </cell>
          <cell r="J2306">
            <v>4.1570999999999998</v>
          </cell>
          <cell r="K2306">
            <v>1</v>
          </cell>
          <cell r="L2306">
            <v>0</v>
          </cell>
          <cell r="M2306" t="str">
            <v>CE08 MARSEILLE</v>
          </cell>
          <cell r="N2306" t="str">
            <v>A enlever à CE08 MARSEILLE vers 030 - MARSEILLE 1</v>
          </cell>
          <cell r="O2306" t="str">
            <v>KS0000010092</v>
          </cell>
        </row>
        <row r="2307">
          <cell r="A2307" t="str">
            <v>CORBAS</v>
          </cell>
          <cell r="B2307" t="str">
            <v>PACA</v>
          </cell>
          <cell r="C2307" t="str">
            <v>030</v>
          </cell>
          <cell r="D2307" t="str">
            <v>030</v>
          </cell>
          <cell r="E2307" t="str">
            <v>MARSEILLE 1</v>
          </cell>
          <cell r="F2307" t="str">
            <v>0FK8 0FK8 S10_SFR_Type2</v>
          </cell>
          <cell r="G2307">
            <v>43887</v>
          </cell>
          <cell r="H2307">
            <v>2</v>
          </cell>
          <cell r="I2307">
            <v>337</v>
          </cell>
          <cell r="J2307">
            <v>3.2688999999999999</v>
          </cell>
          <cell r="K2307">
            <v>1</v>
          </cell>
          <cell r="L2307">
            <v>0</v>
          </cell>
          <cell r="M2307" t="str">
            <v>CE08 MARSEILLE</v>
          </cell>
          <cell r="N2307" t="str">
            <v>A enlever à CE08 MARSEILLE vers 030 - MARSEILLE 1</v>
          </cell>
          <cell r="O2307" t="str">
            <v>KS0000010092</v>
          </cell>
        </row>
        <row r="2308">
          <cell r="A2308" t="str">
            <v>ARTENAY</v>
          </cell>
          <cell r="B2308" t="str">
            <v>PACA</v>
          </cell>
          <cell r="C2308" t="str">
            <v>033</v>
          </cell>
          <cell r="D2308" t="str">
            <v>033</v>
          </cell>
          <cell r="E2308" t="str">
            <v>MONTPELLIER 1</v>
          </cell>
          <cell r="F2308" t="str">
            <v>0F53 0F53 ALINEA</v>
          </cell>
          <cell r="G2308">
            <v>43883</v>
          </cell>
          <cell r="H2308">
            <v>215</v>
          </cell>
          <cell r="I2308">
            <v>1489</v>
          </cell>
          <cell r="J2308">
            <v>454.14499999999998</v>
          </cell>
          <cell r="K2308">
            <v>0</v>
          </cell>
          <cell r="L2308">
            <v>4</v>
          </cell>
          <cell r="M2308" t="str">
            <v>CE06 MONTPELLIER</v>
          </cell>
          <cell r="N2308" t="str">
            <v>A enlever à CE06 MONTPELLIER vers 033 - MONTPELLIER 1</v>
          </cell>
          <cell r="O2308" t="str">
            <v>AH0000034516</v>
          </cell>
          <cell r="P2308" t="str">
            <v>AH0000034517</v>
          </cell>
          <cell r="Q2308" t="str">
            <v>AH0000034518</v>
          </cell>
          <cell r="R2308" t="str">
            <v>AH0000034519</v>
          </cell>
        </row>
        <row r="2309">
          <cell r="A2309" t="str">
            <v>ARTENAY</v>
          </cell>
          <cell r="B2309" t="str">
            <v>PACA</v>
          </cell>
          <cell r="C2309" t="str">
            <v>033</v>
          </cell>
          <cell r="D2309" t="str">
            <v>033</v>
          </cell>
          <cell r="E2309" t="str">
            <v>MONTPELLIER 1</v>
          </cell>
          <cell r="F2309" t="str">
            <v>0F53 0F53 ALINEA</v>
          </cell>
          <cell r="G2309">
            <v>43883</v>
          </cell>
          <cell r="H2309">
            <v>229</v>
          </cell>
          <cell r="I2309">
            <v>1638</v>
          </cell>
          <cell r="J2309">
            <v>499.59</v>
          </cell>
          <cell r="K2309">
            <v>0</v>
          </cell>
          <cell r="L2309">
            <v>4</v>
          </cell>
          <cell r="M2309" t="str">
            <v>CE06 MONTPELLIER</v>
          </cell>
          <cell r="N2309" t="str">
            <v>A enlever à CE06 MONTPELLIER vers 033 - MONTPELLIER 1</v>
          </cell>
          <cell r="O2309" t="str">
            <v>AH0000034516</v>
          </cell>
          <cell r="P2309" t="str">
            <v>AH0000034517</v>
          </cell>
          <cell r="Q2309" t="str">
            <v>AH0000034518</v>
          </cell>
          <cell r="R2309" t="str">
            <v>AH0000034519</v>
          </cell>
        </row>
        <row r="2310">
          <cell r="A2310" t="str">
            <v>ARTENAY</v>
          </cell>
          <cell r="B2310" t="str">
            <v>PACA</v>
          </cell>
          <cell r="C2310" t="str">
            <v>033</v>
          </cell>
          <cell r="D2310" t="str">
            <v>033</v>
          </cell>
          <cell r="E2310" t="str">
            <v>MONTPELLIER 1</v>
          </cell>
          <cell r="F2310" t="str">
            <v>0F53 0F53 ALINEA</v>
          </cell>
          <cell r="G2310">
            <v>43883</v>
          </cell>
          <cell r="H2310">
            <v>184</v>
          </cell>
          <cell r="I2310">
            <v>1286</v>
          </cell>
          <cell r="J2310">
            <v>392.23</v>
          </cell>
          <cell r="K2310">
            <v>0</v>
          </cell>
          <cell r="L2310">
            <v>4</v>
          </cell>
          <cell r="M2310" t="str">
            <v>CE06 MONTPELLIER</v>
          </cell>
          <cell r="N2310" t="str">
            <v>A enlever à CE06 MONTPELLIER vers 033 - MONTPELLIER 1</v>
          </cell>
          <cell r="O2310" t="str">
            <v>AH0000034516</v>
          </cell>
          <cell r="P2310" t="str">
            <v>AH0000034517</v>
          </cell>
          <cell r="Q2310" t="str">
            <v>AH0000034518</v>
          </cell>
          <cell r="R2310" t="str">
            <v>AH0000034519</v>
          </cell>
        </row>
        <row r="2311">
          <cell r="A2311" t="str">
            <v>ARTENAY</v>
          </cell>
          <cell r="B2311" t="str">
            <v>PACA</v>
          </cell>
          <cell r="C2311" t="str">
            <v>033</v>
          </cell>
          <cell r="D2311" t="str">
            <v>033</v>
          </cell>
          <cell r="E2311" t="str">
            <v>MONTPELLIER 1</v>
          </cell>
          <cell r="F2311" t="str">
            <v>0EBF 0EBF 192500 HOME SHOPPING M6 BOUTIQUE FEVRIER 2020</v>
          </cell>
          <cell r="G2311">
            <v>43889</v>
          </cell>
          <cell r="H2311">
            <v>13</v>
          </cell>
          <cell r="I2311">
            <v>413</v>
          </cell>
          <cell r="J2311">
            <v>33.04</v>
          </cell>
          <cell r="K2311">
            <v>0</v>
          </cell>
          <cell r="L2311">
            <v>1</v>
          </cell>
          <cell r="M2311" t="str">
            <v>CE06 MONTPELLIER</v>
          </cell>
          <cell r="N2311" t="str">
            <v>A enlever à CE06 MONTPELLIER vers 033 - MONTPELLIER 1</v>
          </cell>
          <cell r="O2311" t="str">
            <v>AH0000034903</v>
          </cell>
        </row>
        <row r="2312">
          <cell r="A2312" t="str">
            <v>ARTENAY</v>
          </cell>
          <cell r="B2312" t="str">
            <v>PACA</v>
          </cell>
          <cell r="C2312" t="str">
            <v>033</v>
          </cell>
          <cell r="D2312" t="str">
            <v>033</v>
          </cell>
          <cell r="E2312" t="str">
            <v>MONTPELLIER 1</v>
          </cell>
          <cell r="F2312" t="str">
            <v>0F79 0F79 DESBOUIS GRESIL 70132081</v>
          </cell>
          <cell r="G2312">
            <v>43889</v>
          </cell>
          <cell r="H2312">
            <v>26</v>
          </cell>
          <cell r="I2312">
            <v>570</v>
          </cell>
          <cell r="J2312">
            <v>43.32</v>
          </cell>
          <cell r="K2312">
            <v>0</v>
          </cell>
          <cell r="L2312">
            <v>1</v>
          </cell>
          <cell r="M2312" t="str">
            <v>CE06 MONTPELLIER</v>
          </cell>
          <cell r="N2312" t="str">
            <v>A enlever à CE06 MONTPELLIER vers 033 - MONTPELLIER 1</v>
          </cell>
          <cell r="O2312" t="str">
            <v>AH0000034903</v>
          </cell>
        </row>
        <row r="2313">
          <cell r="A2313" t="str">
            <v>ARTENAY</v>
          </cell>
          <cell r="B2313" t="str">
            <v>PACA</v>
          </cell>
          <cell r="C2313" t="str">
            <v>033</v>
          </cell>
          <cell r="D2313" t="str">
            <v>033</v>
          </cell>
          <cell r="E2313" t="str">
            <v>MONTPELLIER 1</v>
          </cell>
          <cell r="F2313" t="str">
            <v>0F7B 0F7B DESBOUIS GRESIL_LOT1_70132091</v>
          </cell>
          <cell r="G2313">
            <v>43889</v>
          </cell>
          <cell r="H2313">
            <v>4</v>
          </cell>
          <cell r="I2313">
            <v>149</v>
          </cell>
          <cell r="J2313">
            <v>11.324</v>
          </cell>
          <cell r="K2313">
            <v>0</v>
          </cell>
          <cell r="L2313">
            <v>1</v>
          </cell>
          <cell r="M2313" t="str">
            <v>CE06 MONTPELLIER</v>
          </cell>
          <cell r="N2313" t="str">
            <v>A enlever à CE06 MONTPELLIER vers 033 - MONTPELLIER 1</v>
          </cell>
          <cell r="O2313" t="str">
            <v>AH0000034903</v>
          </cell>
        </row>
        <row r="2314">
          <cell r="A2314" t="str">
            <v>ARTENAY</v>
          </cell>
          <cell r="B2314" t="str">
            <v>PACA</v>
          </cell>
          <cell r="C2314" t="str">
            <v>033</v>
          </cell>
          <cell r="D2314" t="str">
            <v>033</v>
          </cell>
          <cell r="E2314" t="str">
            <v>MONTPELLIER 1</v>
          </cell>
          <cell r="F2314" t="str">
            <v>0F7C 0F7C DESBOUIS GRESIL_LOT2_70132091</v>
          </cell>
          <cell r="G2314">
            <v>43889</v>
          </cell>
          <cell r="H2314">
            <v>16</v>
          </cell>
          <cell r="I2314">
            <v>388</v>
          </cell>
          <cell r="J2314">
            <v>25.995999999999999</v>
          </cell>
          <cell r="K2314">
            <v>0</v>
          </cell>
          <cell r="L2314">
            <v>1</v>
          </cell>
          <cell r="M2314" t="str">
            <v>CE06 MONTPELLIER</v>
          </cell>
          <cell r="N2314" t="str">
            <v>A enlever à CE06 MONTPELLIER vers 033 - MONTPELLIER 1</v>
          </cell>
          <cell r="O2314" t="str">
            <v>AH0000034903</v>
          </cell>
        </row>
        <row r="2315">
          <cell r="A2315" t="str">
            <v>ARTENAY</v>
          </cell>
          <cell r="B2315" t="str">
            <v>PACA</v>
          </cell>
          <cell r="C2315" t="str">
            <v>033</v>
          </cell>
          <cell r="D2315" t="str">
            <v>033</v>
          </cell>
          <cell r="E2315" t="str">
            <v>MONTPELLIER 1</v>
          </cell>
          <cell r="F2315" t="str">
            <v>0F7D 0F7D DESBOUIS GRESIL 70132107</v>
          </cell>
          <cell r="G2315">
            <v>43889</v>
          </cell>
          <cell r="H2315">
            <v>21</v>
          </cell>
          <cell r="I2315">
            <v>500</v>
          </cell>
          <cell r="J2315">
            <v>38</v>
          </cell>
          <cell r="K2315">
            <v>0</v>
          </cell>
          <cell r="L2315">
            <v>1</v>
          </cell>
          <cell r="M2315" t="str">
            <v>CE06 MONTPELLIER</v>
          </cell>
          <cell r="N2315" t="str">
            <v>A enlever à CE06 MONTPELLIER vers 033 - MONTPELLIER 1</v>
          </cell>
          <cell r="O2315" t="str">
            <v>AH0000034903</v>
          </cell>
        </row>
        <row r="2316">
          <cell r="A2316" t="str">
            <v>ARTENAY</v>
          </cell>
          <cell r="B2316" t="str">
            <v>PACA</v>
          </cell>
          <cell r="C2316" t="str">
            <v>033</v>
          </cell>
          <cell r="D2316" t="str">
            <v>033</v>
          </cell>
          <cell r="E2316" t="str">
            <v>MONTPELLIER 1</v>
          </cell>
          <cell r="F2316" t="str">
            <v>0FER 0FER 56146 ATELIER REUNIS</v>
          </cell>
          <cell r="G2316">
            <v>43888</v>
          </cell>
          <cell r="H2316">
            <v>20</v>
          </cell>
          <cell r="I2316">
            <v>648</v>
          </cell>
          <cell r="J2316">
            <v>40.823999999999998</v>
          </cell>
          <cell r="K2316">
            <v>2</v>
          </cell>
          <cell r="L2316">
            <v>0</v>
          </cell>
          <cell r="M2316" t="str">
            <v>CE06 MONTPELLIER</v>
          </cell>
          <cell r="N2316" t="str">
            <v>A enlever à CE06 MONTPELLIER vers 033 - MONTPELLIER 1</v>
          </cell>
          <cell r="O2316" t="str">
            <v>AH0000035154</v>
          </cell>
          <cell r="P2316" t="str">
            <v>AH0000035155</v>
          </cell>
        </row>
        <row r="2317">
          <cell r="A2317" t="str">
            <v>ARTENAY</v>
          </cell>
          <cell r="B2317" t="str">
            <v>PACA</v>
          </cell>
          <cell r="C2317" t="str">
            <v>033</v>
          </cell>
          <cell r="D2317" t="str">
            <v>033</v>
          </cell>
          <cell r="E2317" t="str">
            <v>MONTPELLIER 1</v>
          </cell>
          <cell r="F2317" t="str">
            <v>0FHP 0FHP ENGIE-S_D6_D_Q</v>
          </cell>
          <cell r="G2317">
            <v>43888</v>
          </cell>
          <cell r="H2317">
            <v>1</v>
          </cell>
          <cell r="I2317">
            <v>28</v>
          </cell>
          <cell r="J2317">
            <v>0.41439999999999999</v>
          </cell>
          <cell r="K2317">
            <v>2</v>
          </cell>
          <cell r="L2317">
            <v>0</v>
          </cell>
          <cell r="M2317" t="str">
            <v>CE06 MONTPELLIER</v>
          </cell>
          <cell r="N2317" t="str">
            <v>A enlever à CE06 MONTPELLIER vers 033 - MONTPELLIER 1</v>
          </cell>
          <cell r="O2317" t="str">
            <v>AH0000035154</v>
          </cell>
          <cell r="P2317" t="str">
            <v>AH0000035155</v>
          </cell>
        </row>
        <row r="2318">
          <cell r="A2318" t="str">
            <v>CORBAS</v>
          </cell>
          <cell r="B2318" t="str">
            <v>PACA</v>
          </cell>
          <cell r="C2318" t="str">
            <v>033</v>
          </cell>
          <cell r="D2318" t="str">
            <v>033</v>
          </cell>
          <cell r="E2318" t="str">
            <v>MONTPELLIER 1</v>
          </cell>
          <cell r="F2318" t="str">
            <v>0FEC 0FEC S10_SFR_Type2</v>
          </cell>
          <cell r="G2318">
            <v>43887</v>
          </cell>
          <cell r="H2318">
            <v>1</v>
          </cell>
          <cell r="I2318">
            <v>316</v>
          </cell>
          <cell r="J2318">
            <v>2.9072</v>
          </cell>
          <cell r="K2318">
            <v>1</v>
          </cell>
          <cell r="L2318">
            <v>0</v>
          </cell>
          <cell r="M2318" t="str">
            <v>CE06 MONTPELLIER</v>
          </cell>
          <cell r="N2318" t="str">
            <v>A enlever à CE06 MONTPELLIER vers 033 - MONTPELLIER 1</v>
          </cell>
          <cell r="O2318" t="str">
            <v>KS0000010093</v>
          </cell>
        </row>
        <row r="2319">
          <cell r="A2319" t="str">
            <v>CORBAS</v>
          </cell>
          <cell r="B2319" t="str">
            <v>PACA</v>
          </cell>
          <cell r="C2319" t="str">
            <v>033</v>
          </cell>
          <cell r="D2319" t="str">
            <v>033</v>
          </cell>
          <cell r="E2319" t="str">
            <v>MONTPELLIER 1</v>
          </cell>
          <cell r="F2319" t="str">
            <v>0FGD 0FGD S10_SFR_Type2</v>
          </cell>
          <cell r="G2319">
            <v>43887</v>
          </cell>
          <cell r="H2319">
            <v>1</v>
          </cell>
          <cell r="I2319">
            <v>317</v>
          </cell>
          <cell r="J2319">
            <v>2.9481000000000002</v>
          </cell>
          <cell r="K2319">
            <v>1</v>
          </cell>
          <cell r="L2319">
            <v>0</v>
          </cell>
          <cell r="M2319" t="str">
            <v>CE06 MONTPELLIER</v>
          </cell>
          <cell r="N2319" t="str">
            <v>A enlever à CE06 MONTPELLIER vers 033 - MONTPELLIER 1</v>
          </cell>
          <cell r="O2319" t="str">
            <v>KS0000010093</v>
          </cell>
        </row>
        <row r="2320">
          <cell r="A2320" t="str">
            <v>CORBAS</v>
          </cell>
          <cell r="B2320" t="str">
            <v>PACA</v>
          </cell>
          <cell r="C2320" t="str">
            <v>033</v>
          </cell>
          <cell r="D2320" t="str">
            <v>033</v>
          </cell>
          <cell r="E2320" t="str">
            <v>MONTPELLIER 1</v>
          </cell>
          <cell r="F2320" t="str">
            <v>0FK8 0FK8 S10_SFR_Type2</v>
          </cell>
          <cell r="G2320">
            <v>43887</v>
          </cell>
          <cell r="H2320">
            <v>1</v>
          </cell>
          <cell r="I2320">
            <v>218</v>
          </cell>
          <cell r="J2320">
            <v>2.1145999999999998</v>
          </cell>
          <cell r="K2320">
            <v>1</v>
          </cell>
          <cell r="L2320">
            <v>0</v>
          </cell>
          <cell r="M2320" t="str">
            <v>CE06 MONTPELLIER</v>
          </cell>
          <cell r="N2320" t="str">
            <v>A enlever à CE06 MONTPELLIER vers 033 - MONTPELLIER 1</v>
          </cell>
          <cell r="O2320" t="str">
            <v>KS0000010093</v>
          </cell>
        </row>
        <row r="2321">
          <cell r="A2321" t="str">
            <v>ARTENAY</v>
          </cell>
          <cell r="B2321" t="str">
            <v>PACA</v>
          </cell>
          <cell r="C2321" t="str">
            <v>038</v>
          </cell>
          <cell r="D2321" t="str">
            <v>036</v>
          </cell>
          <cell r="E2321" t="str">
            <v>BOLLENE</v>
          </cell>
          <cell r="F2321" t="str">
            <v>0F53 0F53 ALINEA</v>
          </cell>
          <cell r="G2321">
            <v>43882</v>
          </cell>
          <cell r="H2321">
            <v>215</v>
          </cell>
          <cell r="I2321">
            <v>1468</v>
          </cell>
          <cell r="J2321">
            <v>447.74</v>
          </cell>
          <cell r="K2321">
            <v>2</v>
          </cell>
          <cell r="L2321">
            <v>1</v>
          </cell>
          <cell r="M2321" t="str">
            <v>CE08 MARSEILLE</v>
          </cell>
          <cell r="N2321" t="str">
            <v>Aucune - Livraison Directe par CP</v>
          </cell>
          <cell r="O2321" t="str">
            <v>AH0000034602</v>
          </cell>
          <cell r="P2321" t="str">
            <v>AH0000034603</v>
          </cell>
          <cell r="Q2321" t="str">
            <v>AH0000034604</v>
          </cell>
        </row>
        <row r="2322">
          <cell r="A2322" t="str">
            <v>ARTENAY</v>
          </cell>
          <cell r="B2322" t="str">
            <v>PACA</v>
          </cell>
          <cell r="C2322" t="str">
            <v>038</v>
          </cell>
          <cell r="D2322" t="str">
            <v>036</v>
          </cell>
          <cell r="E2322" t="str">
            <v>BOLLENE</v>
          </cell>
          <cell r="F2322" t="str">
            <v>0EBF 0EBF 192500 HOME SHOPPING M6 BOUTIQUE FEVRIER 2020</v>
          </cell>
          <cell r="G2322">
            <v>43889</v>
          </cell>
          <cell r="H2322">
            <v>12</v>
          </cell>
          <cell r="I2322">
            <v>234</v>
          </cell>
          <cell r="J2322">
            <v>18.72</v>
          </cell>
          <cell r="K2322">
            <v>2</v>
          </cell>
          <cell r="L2322">
            <v>0</v>
          </cell>
          <cell r="M2322" t="str">
            <v>CE08 MARSEILLE</v>
          </cell>
          <cell r="N2322" t="str">
            <v>Aucune - Livraison Directe par CP</v>
          </cell>
          <cell r="O2322" t="str">
            <v>AH0000034969</v>
          </cell>
          <cell r="P2322" t="str">
            <v>AH0000034970</v>
          </cell>
        </row>
        <row r="2323">
          <cell r="A2323" t="str">
            <v>ARTENAY</v>
          </cell>
          <cell r="B2323" t="str">
            <v>PACA</v>
          </cell>
          <cell r="C2323" t="str">
            <v>038</v>
          </cell>
          <cell r="D2323" t="str">
            <v>036</v>
          </cell>
          <cell r="E2323" t="str">
            <v>BOLLENE</v>
          </cell>
          <cell r="F2323" t="str">
            <v>0F79 0F79 DESBOUIS GRESIL 70132081</v>
          </cell>
          <cell r="G2323">
            <v>43889</v>
          </cell>
          <cell r="H2323">
            <v>5</v>
          </cell>
          <cell r="I2323">
            <v>103</v>
          </cell>
          <cell r="J2323">
            <v>7.8280000000000003</v>
          </cell>
          <cell r="K2323">
            <v>2</v>
          </cell>
          <cell r="L2323">
            <v>0</v>
          </cell>
          <cell r="M2323" t="str">
            <v>CE08 MARSEILLE</v>
          </cell>
          <cell r="N2323" t="str">
            <v>Aucune - Livraison Directe par CP</v>
          </cell>
          <cell r="O2323" t="str">
            <v>AH0000034969</v>
          </cell>
          <cell r="P2323" t="str">
            <v>AH0000034970</v>
          </cell>
        </row>
        <row r="2324">
          <cell r="A2324" t="str">
            <v>ARTENAY</v>
          </cell>
          <cell r="B2324" t="str">
            <v>PACA</v>
          </cell>
          <cell r="C2324" t="str">
            <v>038</v>
          </cell>
          <cell r="D2324" t="str">
            <v>036</v>
          </cell>
          <cell r="E2324" t="str">
            <v>BOLLENE</v>
          </cell>
          <cell r="F2324" t="str">
            <v>0F7B 0F7B DESBOUIS GRESIL_LOT1_70132091</v>
          </cell>
          <cell r="G2324">
            <v>43889</v>
          </cell>
          <cell r="H2324">
            <v>1</v>
          </cell>
          <cell r="I2324">
            <v>26</v>
          </cell>
          <cell r="J2324">
            <v>1.976</v>
          </cell>
          <cell r="K2324">
            <v>2</v>
          </cell>
          <cell r="L2324">
            <v>0</v>
          </cell>
          <cell r="M2324" t="str">
            <v>CE08 MARSEILLE</v>
          </cell>
          <cell r="N2324" t="str">
            <v>Aucune - Livraison Directe par CP</v>
          </cell>
          <cell r="O2324" t="str">
            <v>AH0000034969</v>
          </cell>
          <cell r="P2324" t="str">
            <v>AH0000034970</v>
          </cell>
        </row>
        <row r="2325">
          <cell r="A2325" t="str">
            <v>ARTENAY</v>
          </cell>
          <cell r="B2325" t="str">
            <v>PACA</v>
          </cell>
          <cell r="C2325" t="str">
            <v>038</v>
          </cell>
          <cell r="D2325" t="str">
            <v>036</v>
          </cell>
          <cell r="E2325" t="str">
            <v>BOLLENE</v>
          </cell>
          <cell r="F2325" t="str">
            <v>0F7C 0F7C DESBOUIS GRESIL_LOT2_70132091</v>
          </cell>
          <cell r="G2325">
            <v>43889</v>
          </cell>
          <cell r="H2325">
            <v>3</v>
          </cell>
          <cell r="I2325">
            <v>84</v>
          </cell>
          <cell r="J2325">
            <v>5.6280000000000001</v>
          </cell>
          <cell r="K2325">
            <v>2</v>
          </cell>
          <cell r="L2325">
            <v>0</v>
          </cell>
          <cell r="M2325" t="str">
            <v>CE08 MARSEILLE</v>
          </cell>
          <cell r="N2325" t="str">
            <v>Aucune - Livraison Directe par CP</v>
          </cell>
          <cell r="O2325" t="str">
            <v>AH0000034969</v>
          </cell>
          <cell r="P2325" t="str">
            <v>AH0000034970</v>
          </cell>
        </row>
        <row r="2326">
          <cell r="A2326" t="str">
            <v>ARTENAY</v>
          </cell>
          <cell r="B2326" t="str">
            <v>PACA</v>
          </cell>
          <cell r="C2326" t="str">
            <v>038</v>
          </cell>
          <cell r="D2326" t="str">
            <v>036</v>
          </cell>
          <cell r="E2326" t="str">
            <v>BOLLENE</v>
          </cell>
          <cell r="F2326" t="str">
            <v>0F7D 0F7D DESBOUIS GRESIL 70132107</v>
          </cell>
          <cell r="G2326">
            <v>43889</v>
          </cell>
          <cell r="H2326">
            <v>3</v>
          </cell>
          <cell r="I2326">
            <v>92</v>
          </cell>
          <cell r="J2326">
            <v>6.992</v>
          </cell>
          <cell r="K2326">
            <v>2</v>
          </cell>
          <cell r="L2326">
            <v>0</v>
          </cell>
          <cell r="M2326" t="str">
            <v>CE08 MARSEILLE</v>
          </cell>
          <cell r="N2326" t="str">
            <v>Aucune - Livraison Directe par CP</v>
          </cell>
          <cell r="O2326" t="str">
            <v>AH0000034969</v>
          </cell>
          <cell r="P2326" t="str">
            <v>AH0000034970</v>
          </cell>
        </row>
        <row r="2327">
          <cell r="A2327" t="str">
            <v>ARTENAY</v>
          </cell>
          <cell r="B2327" t="str">
            <v>PACA</v>
          </cell>
          <cell r="C2327" t="str">
            <v>038</v>
          </cell>
          <cell r="D2327" t="str">
            <v>036</v>
          </cell>
          <cell r="E2327" t="str">
            <v>BOLLENE</v>
          </cell>
          <cell r="F2327" t="str">
            <v>0FER 0FER 56146 ATELIER REUNIS</v>
          </cell>
          <cell r="G2327">
            <v>43888</v>
          </cell>
          <cell r="H2327">
            <v>2</v>
          </cell>
          <cell r="I2327">
            <v>47</v>
          </cell>
          <cell r="J2327">
            <v>2.9609999999999999</v>
          </cell>
          <cell r="K2327">
            <v>1</v>
          </cell>
          <cell r="L2327">
            <v>0</v>
          </cell>
          <cell r="M2327" t="str">
            <v>CE08 MARSEILLE</v>
          </cell>
          <cell r="N2327" t="str">
            <v>Aucune - Livraison Directe par CP</v>
          </cell>
          <cell r="O2327" t="str">
            <v>AH0000035184</v>
          </cell>
        </row>
        <row r="2328">
          <cell r="A2328" t="str">
            <v>ARTENAY</v>
          </cell>
          <cell r="B2328" t="str">
            <v>PACA</v>
          </cell>
          <cell r="C2328" t="str">
            <v>038</v>
          </cell>
          <cell r="D2328" t="str">
            <v>036</v>
          </cell>
          <cell r="E2328" t="str">
            <v>BOLLENE</v>
          </cell>
          <cell r="F2328" t="str">
            <v>0FHP 0FHP ENGIE-S_D6_D_Q</v>
          </cell>
          <cell r="G2328">
            <v>43888</v>
          </cell>
          <cell r="H2328">
            <v>1</v>
          </cell>
          <cell r="I2328">
            <v>12</v>
          </cell>
          <cell r="J2328">
            <v>0.17760000000000001</v>
          </cell>
          <cell r="K2328">
            <v>1</v>
          </cell>
          <cell r="L2328">
            <v>0</v>
          </cell>
          <cell r="M2328" t="str">
            <v>CE08 MARSEILLE</v>
          </cell>
          <cell r="N2328" t="str">
            <v>Aucune - Livraison Directe par CP</v>
          </cell>
          <cell r="O2328" t="str">
            <v>AH0000035184</v>
          </cell>
        </row>
        <row r="2329">
          <cell r="A2329" t="str">
            <v>CORBAS</v>
          </cell>
          <cell r="B2329" t="str">
            <v>PACA</v>
          </cell>
          <cell r="C2329" t="str">
            <v>038</v>
          </cell>
          <cell r="D2329" t="str">
            <v>036</v>
          </cell>
          <cell r="E2329" t="str">
            <v>BOLLENE</v>
          </cell>
          <cell r="F2329" t="str">
            <v>0FEC 0FEC S10_SFR_Type2</v>
          </cell>
          <cell r="G2329">
            <v>43887</v>
          </cell>
          <cell r="H2329">
            <v>1</v>
          </cell>
          <cell r="I2329">
            <v>156</v>
          </cell>
          <cell r="J2329">
            <v>1.4352</v>
          </cell>
          <cell r="K2329">
            <v>1</v>
          </cell>
          <cell r="L2329">
            <v>0</v>
          </cell>
          <cell r="M2329" t="str">
            <v>CE08 MARSEILLE</v>
          </cell>
          <cell r="N2329" t="str">
            <v>Aucune - Livraison Directe par CP</v>
          </cell>
          <cell r="O2329" t="str">
            <v>KS0000010097</v>
          </cell>
        </row>
        <row r="2330">
          <cell r="A2330" t="str">
            <v>CORBAS</v>
          </cell>
          <cell r="B2330" t="str">
            <v>PACA</v>
          </cell>
          <cell r="C2330" t="str">
            <v>038</v>
          </cell>
          <cell r="D2330" t="str">
            <v>036</v>
          </cell>
          <cell r="E2330" t="str">
            <v>BOLLENE</v>
          </cell>
          <cell r="F2330" t="str">
            <v>0FGD 0FGD S10_SFR_Type2</v>
          </cell>
          <cell r="G2330">
            <v>43887</v>
          </cell>
          <cell r="H2330">
            <v>1</v>
          </cell>
          <cell r="I2330">
            <v>130</v>
          </cell>
          <cell r="J2330">
            <v>1.2090000000000001</v>
          </cell>
          <cell r="K2330">
            <v>1</v>
          </cell>
          <cell r="L2330">
            <v>0</v>
          </cell>
          <cell r="M2330" t="str">
            <v>CE08 MARSEILLE</v>
          </cell>
          <cell r="N2330" t="str">
            <v>Aucune - Livraison Directe par CP</v>
          </cell>
          <cell r="O2330" t="str">
            <v>KS0000010097</v>
          </cell>
        </row>
        <row r="2331">
          <cell r="A2331" t="str">
            <v>CORBAS</v>
          </cell>
          <cell r="B2331" t="str">
            <v>PACA</v>
          </cell>
          <cell r="C2331" t="str">
            <v>038</v>
          </cell>
          <cell r="D2331" t="str">
            <v>036</v>
          </cell>
          <cell r="E2331" t="str">
            <v>BOLLENE</v>
          </cell>
          <cell r="F2331" t="str">
            <v>0FK8 0FK8 S10_SFR_Type2</v>
          </cell>
          <cell r="G2331">
            <v>43887</v>
          </cell>
          <cell r="H2331">
            <v>1</v>
          </cell>
          <cell r="I2331">
            <v>90</v>
          </cell>
          <cell r="J2331">
            <v>0.873</v>
          </cell>
          <cell r="K2331">
            <v>1</v>
          </cell>
          <cell r="L2331">
            <v>0</v>
          </cell>
          <cell r="M2331" t="str">
            <v>CE08 MARSEILLE</v>
          </cell>
          <cell r="N2331" t="str">
            <v>Aucune - Livraison Directe par CP</v>
          </cell>
          <cell r="O2331" t="str">
            <v>KS0000010097</v>
          </cell>
        </row>
        <row r="2332">
          <cell r="A2332" t="str">
            <v>ARTENAY</v>
          </cell>
          <cell r="B2332" t="str">
            <v>PACA</v>
          </cell>
          <cell r="C2332" t="str">
            <v>038</v>
          </cell>
          <cell r="D2332" t="str">
            <v>038</v>
          </cell>
          <cell r="E2332" t="str">
            <v>AVIGNON</v>
          </cell>
          <cell r="F2332" t="str">
            <v>0F53 0F53 ALINEA</v>
          </cell>
          <cell r="G2332">
            <v>43886</v>
          </cell>
          <cell r="H2332">
            <v>213</v>
          </cell>
          <cell r="I2332">
            <v>1639</v>
          </cell>
          <cell r="J2332">
            <v>499.89499999999998</v>
          </cell>
          <cell r="K2332">
            <v>0</v>
          </cell>
          <cell r="L2332">
            <v>4</v>
          </cell>
          <cell r="M2332" t="str">
            <v>CE08 MARSEILLE</v>
          </cell>
          <cell r="N2332" t="str">
            <v>Aucune - Livraison Directe par CP</v>
          </cell>
          <cell r="O2332" t="str">
            <v>AH0000034520</v>
          </cell>
          <cell r="P2332" t="str">
            <v>AH0000034521</v>
          </cell>
          <cell r="Q2332" t="str">
            <v>AH0000034522</v>
          </cell>
          <cell r="R2332" t="str">
            <v>AH0000034523</v>
          </cell>
        </row>
        <row r="2333">
          <cell r="A2333" t="str">
            <v>ARTENAY</v>
          </cell>
          <cell r="B2333" t="str">
            <v>PACA</v>
          </cell>
          <cell r="C2333" t="str">
            <v>038</v>
          </cell>
          <cell r="D2333" t="str">
            <v>038</v>
          </cell>
          <cell r="E2333" t="str">
            <v>AVIGNON</v>
          </cell>
          <cell r="F2333" t="str">
            <v>0F53 0F53 ALINEA</v>
          </cell>
          <cell r="G2333">
            <v>43886</v>
          </cell>
          <cell r="H2333">
            <v>141</v>
          </cell>
          <cell r="I2333">
            <v>1081</v>
          </cell>
          <cell r="J2333">
            <v>329.70499999999998</v>
          </cell>
          <cell r="K2333">
            <v>0</v>
          </cell>
          <cell r="L2333">
            <v>4</v>
          </cell>
          <cell r="M2333" t="str">
            <v>CE08 MARSEILLE</v>
          </cell>
          <cell r="N2333" t="str">
            <v>Aucune - Livraison Directe par CP</v>
          </cell>
          <cell r="O2333" t="str">
            <v>AH0000034520</v>
          </cell>
          <cell r="P2333" t="str">
            <v>AH0000034521</v>
          </cell>
          <cell r="Q2333" t="str">
            <v>AH0000034522</v>
          </cell>
          <cell r="R2333" t="str">
            <v>AH0000034523</v>
          </cell>
        </row>
        <row r="2334">
          <cell r="A2334" t="str">
            <v>ARTENAY</v>
          </cell>
          <cell r="B2334" t="str">
            <v>PACA</v>
          </cell>
          <cell r="C2334" t="str">
            <v>038</v>
          </cell>
          <cell r="D2334" t="str">
            <v>038</v>
          </cell>
          <cell r="E2334" t="str">
            <v>AVIGNON</v>
          </cell>
          <cell r="F2334" t="str">
            <v>0F53 0F53 ALINEA</v>
          </cell>
          <cell r="G2334">
            <v>43886</v>
          </cell>
          <cell r="H2334">
            <v>212</v>
          </cell>
          <cell r="I2334">
            <v>1636</v>
          </cell>
          <cell r="J2334">
            <v>498.98</v>
          </cell>
          <cell r="K2334">
            <v>0</v>
          </cell>
          <cell r="L2334">
            <v>4</v>
          </cell>
          <cell r="M2334" t="str">
            <v>CE08 MARSEILLE</v>
          </cell>
          <cell r="N2334" t="str">
            <v>Aucune - Livraison Directe par CP</v>
          </cell>
          <cell r="O2334" t="str">
            <v>AH0000034520</v>
          </cell>
          <cell r="P2334" t="str">
            <v>AH0000034521</v>
          </cell>
          <cell r="Q2334" t="str">
            <v>AH0000034522</v>
          </cell>
          <cell r="R2334" t="str">
            <v>AH0000034523</v>
          </cell>
        </row>
        <row r="2335">
          <cell r="A2335" t="str">
            <v>ARTENAY</v>
          </cell>
          <cell r="B2335" t="str">
            <v>PACA</v>
          </cell>
          <cell r="C2335" t="str">
            <v>038</v>
          </cell>
          <cell r="D2335" t="str">
            <v>038</v>
          </cell>
          <cell r="E2335" t="str">
            <v>AVIGNON</v>
          </cell>
          <cell r="F2335" t="str">
            <v>0F53 0F53 ALINEA</v>
          </cell>
          <cell r="G2335">
            <v>43886</v>
          </cell>
          <cell r="H2335">
            <v>19</v>
          </cell>
          <cell r="I2335">
            <v>147</v>
          </cell>
          <cell r="J2335">
            <v>44.835000000000001</v>
          </cell>
          <cell r="K2335">
            <v>0</v>
          </cell>
          <cell r="L2335">
            <v>4</v>
          </cell>
          <cell r="M2335" t="str">
            <v>CE08 MARSEILLE</v>
          </cell>
          <cell r="N2335" t="str">
            <v>Aucune - Livraison Directe par CP</v>
          </cell>
          <cell r="O2335" t="str">
            <v>AH0000034520</v>
          </cell>
          <cell r="P2335" t="str">
            <v>AH0000034521</v>
          </cell>
          <cell r="Q2335" t="str">
            <v>AH0000034522</v>
          </cell>
          <cell r="R2335" t="str">
            <v>AH0000034523</v>
          </cell>
        </row>
        <row r="2336">
          <cell r="A2336" t="str">
            <v>ARTENAY</v>
          </cell>
          <cell r="B2336" t="str">
            <v>PACA</v>
          </cell>
          <cell r="C2336" t="str">
            <v>038</v>
          </cell>
          <cell r="D2336" t="str">
            <v>038</v>
          </cell>
          <cell r="E2336" t="str">
            <v>AVIGNON</v>
          </cell>
          <cell r="F2336" t="str">
            <v>0EBF 0EBF 192500 HOME SHOPPING M6 BOUTIQUE FEVRIER 2020</v>
          </cell>
          <cell r="G2336">
            <v>43889</v>
          </cell>
          <cell r="H2336">
            <v>16</v>
          </cell>
          <cell r="I2336">
            <v>399</v>
          </cell>
          <cell r="J2336">
            <v>31.92</v>
          </cell>
          <cell r="K2336">
            <v>0</v>
          </cell>
          <cell r="L2336">
            <v>1</v>
          </cell>
          <cell r="M2336" t="str">
            <v>CE08 MARSEILLE</v>
          </cell>
          <cell r="N2336" t="str">
            <v>Aucune - Livraison Directe par CP</v>
          </cell>
          <cell r="O2336" t="str">
            <v>AH0000034904</v>
          </cell>
        </row>
        <row r="2337">
          <cell r="A2337" t="str">
            <v>ARTENAY</v>
          </cell>
          <cell r="B2337" t="str">
            <v>PACA</v>
          </cell>
          <cell r="C2337" t="str">
            <v>038</v>
          </cell>
          <cell r="D2337" t="str">
            <v>038</v>
          </cell>
          <cell r="E2337" t="str">
            <v>AVIGNON</v>
          </cell>
          <cell r="F2337" t="str">
            <v>0F79 0F79 DESBOUIS GRESIL 70132081</v>
          </cell>
          <cell r="G2337">
            <v>43889</v>
          </cell>
          <cell r="H2337">
            <v>6</v>
          </cell>
          <cell r="I2337">
            <v>147</v>
          </cell>
          <cell r="J2337">
            <v>11.172000000000001</v>
          </cell>
          <cell r="K2337">
            <v>0</v>
          </cell>
          <cell r="L2337">
            <v>1</v>
          </cell>
          <cell r="M2337" t="str">
            <v>CE08 MARSEILLE</v>
          </cell>
          <cell r="N2337" t="str">
            <v>Aucune - Livraison Directe par CP</v>
          </cell>
          <cell r="O2337" t="str">
            <v>AH0000034904</v>
          </cell>
        </row>
        <row r="2338">
          <cell r="A2338" t="str">
            <v>ARTENAY</v>
          </cell>
          <cell r="B2338" t="str">
            <v>PACA</v>
          </cell>
          <cell r="C2338" t="str">
            <v>038</v>
          </cell>
          <cell r="D2338" t="str">
            <v>038</v>
          </cell>
          <cell r="E2338" t="str">
            <v>AVIGNON</v>
          </cell>
          <cell r="F2338" t="str">
            <v>0F7B 0F7B DESBOUIS GRESIL_LOT1_70132091</v>
          </cell>
          <cell r="G2338">
            <v>43889</v>
          </cell>
          <cell r="H2338">
            <v>2</v>
          </cell>
          <cell r="I2338">
            <v>62</v>
          </cell>
          <cell r="J2338">
            <v>4.7119999999999997</v>
          </cell>
          <cell r="K2338">
            <v>0</v>
          </cell>
          <cell r="L2338">
            <v>1</v>
          </cell>
          <cell r="M2338" t="str">
            <v>CE08 MARSEILLE</v>
          </cell>
          <cell r="N2338" t="str">
            <v>Aucune - Livraison Directe par CP</v>
          </cell>
          <cell r="O2338" t="str">
            <v>AH0000034904</v>
          </cell>
        </row>
        <row r="2339">
          <cell r="A2339" t="str">
            <v>ARTENAY</v>
          </cell>
          <cell r="B2339" t="str">
            <v>PACA</v>
          </cell>
          <cell r="C2339" t="str">
            <v>038</v>
          </cell>
          <cell r="D2339" t="str">
            <v>038</v>
          </cell>
          <cell r="E2339" t="str">
            <v>AVIGNON</v>
          </cell>
          <cell r="F2339" t="str">
            <v>0F7C 0F7C DESBOUIS GRESIL_LOT2_70132091</v>
          </cell>
          <cell r="G2339">
            <v>43889</v>
          </cell>
          <cell r="H2339">
            <v>3</v>
          </cell>
          <cell r="I2339">
            <v>83</v>
          </cell>
          <cell r="J2339">
            <v>5.5609999999999999</v>
          </cell>
          <cell r="K2339">
            <v>0</v>
          </cell>
          <cell r="L2339">
            <v>1</v>
          </cell>
          <cell r="M2339" t="str">
            <v>CE08 MARSEILLE</v>
          </cell>
          <cell r="N2339" t="str">
            <v>Aucune - Livraison Directe par CP</v>
          </cell>
          <cell r="O2339" t="str">
            <v>AH0000034904</v>
          </cell>
        </row>
        <row r="2340">
          <cell r="A2340" t="str">
            <v>ARTENAY</v>
          </cell>
          <cell r="B2340" t="str">
            <v>PACA</v>
          </cell>
          <cell r="C2340" t="str">
            <v>038</v>
          </cell>
          <cell r="D2340" t="str">
            <v>038</v>
          </cell>
          <cell r="E2340" t="str">
            <v>AVIGNON</v>
          </cell>
          <cell r="F2340" t="str">
            <v>0F7D 0F7D DESBOUIS GRESIL 70132107</v>
          </cell>
          <cell r="G2340">
            <v>43889</v>
          </cell>
          <cell r="H2340">
            <v>5</v>
          </cell>
          <cell r="I2340">
            <v>101</v>
          </cell>
          <cell r="J2340">
            <v>7.6760000000000002</v>
          </cell>
          <cell r="K2340">
            <v>0</v>
          </cell>
          <cell r="L2340">
            <v>1</v>
          </cell>
          <cell r="M2340" t="str">
            <v>CE08 MARSEILLE</v>
          </cell>
          <cell r="N2340" t="str">
            <v>Aucune - Livraison Directe par CP</v>
          </cell>
          <cell r="O2340" t="str">
            <v>AH0000034904</v>
          </cell>
        </row>
        <row r="2341">
          <cell r="A2341" t="str">
            <v>ARTENAY</v>
          </cell>
          <cell r="B2341" t="str">
            <v>PACA</v>
          </cell>
          <cell r="C2341" t="str">
            <v>038</v>
          </cell>
          <cell r="D2341" t="str">
            <v>038</v>
          </cell>
          <cell r="E2341" t="str">
            <v>AVIGNON</v>
          </cell>
          <cell r="F2341" t="str">
            <v>0FER 0FER 56146 ATELIER REUNIS</v>
          </cell>
          <cell r="G2341">
            <v>43888</v>
          </cell>
          <cell r="H2341">
            <v>6</v>
          </cell>
          <cell r="I2341">
            <v>245</v>
          </cell>
          <cell r="J2341">
            <v>15.435</v>
          </cell>
          <cell r="K2341">
            <v>1</v>
          </cell>
          <cell r="L2341">
            <v>0</v>
          </cell>
          <cell r="M2341" t="str">
            <v>CE08 MARSEILLE</v>
          </cell>
          <cell r="N2341" t="str">
            <v>Aucune - Livraison Directe par CP</v>
          </cell>
          <cell r="O2341" t="str">
            <v>AH0000035156</v>
          </cell>
        </row>
        <row r="2342">
          <cell r="A2342" t="str">
            <v>ARTENAY</v>
          </cell>
          <cell r="B2342" t="str">
            <v>PACA</v>
          </cell>
          <cell r="C2342" t="str">
            <v>038</v>
          </cell>
          <cell r="D2342" t="str">
            <v>038</v>
          </cell>
          <cell r="E2342" t="str">
            <v>AVIGNON</v>
          </cell>
          <cell r="F2342" t="str">
            <v>0FHP 0FHP ENGIE-S_D6_D_Q</v>
          </cell>
          <cell r="G2342">
            <v>43888</v>
          </cell>
          <cell r="H2342">
            <v>1</v>
          </cell>
          <cell r="I2342">
            <v>26</v>
          </cell>
          <cell r="J2342">
            <v>0.38479999999999998</v>
          </cell>
          <cell r="K2342">
            <v>1</v>
          </cell>
          <cell r="L2342">
            <v>0</v>
          </cell>
          <cell r="M2342" t="str">
            <v>CE08 MARSEILLE</v>
          </cell>
          <cell r="N2342" t="str">
            <v>Aucune - Livraison Directe par CP</v>
          </cell>
          <cell r="O2342" t="str">
            <v>AH0000035156</v>
          </cell>
        </row>
        <row r="2343">
          <cell r="A2343" t="str">
            <v>CORBAS</v>
          </cell>
          <cell r="B2343" t="str">
            <v>PACA</v>
          </cell>
          <cell r="C2343" t="str">
            <v>038</v>
          </cell>
          <cell r="D2343" t="str">
            <v>038</v>
          </cell>
          <cell r="E2343" t="str">
            <v>AVIGNON</v>
          </cell>
          <cell r="F2343" t="str">
            <v>0FEC 0FEC S10_SFR_Type2</v>
          </cell>
          <cell r="G2343">
            <v>43887</v>
          </cell>
          <cell r="H2343">
            <v>2</v>
          </cell>
          <cell r="I2343">
            <v>354</v>
          </cell>
          <cell r="J2343">
            <v>3.2568000000000001</v>
          </cell>
          <cell r="K2343">
            <v>1</v>
          </cell>
          <cell r="L2343">
            <v>0</v>
          </cell>
          <cell r="M2343" t="str">
            <v>CE08 MARSEILLE</v>
          </cell>
          <cell r="N2343" t="str">
            <v>Aucune - Livraison Directe par CP</v>
          </cell>
          <cell r="O2343" t="str">
            <v>KS0000010098</v>
          </cell>
        </row>
        <row r="2344">
          <cell r="A2344" t="str">
            <v>CORBAS</v>
          </cell>
          <cell r="B2344" t="str">
            <v>PACA</v>
          </cell>
          <cell r="C2344" t="str">
            <v>038</v>
          </cell>
          <cell r="D2344" t="str">
            <v>038</v>
          </cell>
          <cell r="E2344" t="str">
            <v>AVIGNON</v>
          </cell>
          <cell r="F2344" t="str">
            <v>0FGD 0FGD S10_SFR_Type2</v>
          </cell>
          <cell r="G2344">
            <v>43887</v>
          </cell>
          <cell r="H2344">
            <v>2</v>
          </cell>
          <cell r="I2344">
            <v>356</v>
          </cell>
          <cell r="J2344">
            <v>3.3108</v>
          </cell>
          <cell r="K2344">
            <v>1</v>
          </cell>
          <cell r="L2344">
            <v>0</v>
          </cell>
          <cell r="M2344" t="str">
            <v>CE08 MARSEILLE</v>
          </cell>
          <cell r="N2344" t="str">
            <v>Aucune - Livraison Directe par CP</v>
          </cell>
          <cell r="O2344" t="str">
            <v>KS0000010098</v>
          </cell>
        </row>
        <row r="2345">
          <cell r="A2345" t="str">
            <v>CORBAS</v>
          </cell>
          <cell r="B2345" t="str">
            <v>PACA</v>
          </cell>
          <cell r="C2345" t="str">
            <v>038</v>
          </cell>
          <cell r="D2345" t="str">
            <v>038</v>
          </cell>
          <cell r="E2345" t="str">
            <v>AVIGNON</v>
          </cell>
          <cell r="F2345" t="str">
            <v>0FK8 0FK8 S10_SFR_Type2</v>
          </cell>
          <cell r="G2345">
            <v>43887</v>
          </cell>
          <cell r="H2345">
            <v>1</v>
          </cell>
          <cell r="I2345">
            <v>275</v>
          </cell>
          <cell r="J2345">
            <v>2.6675</v>
          </cell>
          <cell r="K2345">
            <v>1</v>
          </cell>
          <cell r="L2345">
            <v>0</v>
          </cell>
          <cell r="M2345" t="str">
            <v>CE08 MARSEILLE</v>
          </cell>
          <cell r="N2345" t="str">
            <v>Aucune - Livraison Directe par CP</v>
          </cell>
          <cell r="O2345" t="str">
            <v>KS0000010098</v>
          </cell>
        </row>
        <row r="2346">
          <cell r="A2346" t="str">
            <v>ARTENAY</v>
          </cell>
          <cell r="B2346" t="str">
            <v>PACA</v>
          </cell>
          <cell r="C2346" t="str">
            <v>038</v>
          </cell>
          <cell r="D2346" t="str">
            <v>056</v>
          </cell>
          <cell r="E2346" t="str">
            <v>L'ISLE SUR LA SORGUE</v>
          </cell>
          <cell r="F2346" t="str">
            <v>0F53 0F53 ALINEA</v>
          </cell>
          <cell r="G2346">
            <v>43882</v>
          </cell>
          <cell r="H2346">
            <v>23</v>
          </cell>
          <cell r="I2346">
            <v>170</v>
          </cell>
          <cell r="J2346">
            <v>51.85</v>
          </cell>
          <cell r="K2346">
            <v>0</v>
          </cell>
          <cell r="L2346">
            <v>2</v>
          </cell>
          <cell r="M2346" t="str">
            <v>CE08 MARSEILLE</v>
          </cell>
          <cell r="N2346" t="str">
            <v>A livrer de ADX 038 - AVIGNON vers 056 - L'ISLE SUR LA SORGUE</v>
          </cell>
          <cell r="O2346" t="str">
            <v>AH0000034608</v>
          </cell>
          <cell r="P2346" t="str">
            <v>AH0000034609</v>
          </cell>
        </row>
        <row r="2347">
          <cell r="A2347" t="str">
            <v>ARTENAY</v>
          </cell>
          <cell r="B2347" t="str">
            <v>PACA</v>
          </cell>
          <cell r="C2347" t="str">
            <v>038</v>
          </cell>
          <cell r="D2347" t="str">
            <v>056</v>
          </cell>
          <cell r="E2347" t="str">
            <v>L'ISLE SUR LA SORGUE</v>
          </cell>
          <cell r="F2347" t="str">
            <v>0F53 0F53 ALINEA</v>
          </cell>
          <cell r="G2347">
            <v>43882</v>
          </cell>
          <cell r="H2347">
            <v>212</v>
          </cell>
          <cell r="I2347">
            <v>1638</v>
          </cell>
          <cell r="J2347">
            <v>499.59</v>
          </cell>
          <cell r="K2347">
            <v>0</v>
          </cell>
          <cell r="L2347">
            <v>2</v>
          </cell>
          <cell r="M2347" t="str">
            <v>CE08 MARSEILLE</v>
          </cell>
          <cell r="N2347" t="str">
            <v>A livrer de ADX 038 - AVIGNON vers 056 - L'ISLE SUR LA SORGUE</v>
          </cell>
          <cell r="O2347" t="str">
            <v>AH0000034608</v>
          </cell>
          <cell r="P2347" t="str">
            <v>AH0000034609</v>
          </cell>
        </row>
        <row r="2348">
          <cell r="A2348" t="str">
            <v>ARTENAY</v>
          </cell>
          <cell r="B2348" t="str">
            <v>PACA</v>
          </cell>
          <cell r="C2348" t="str">
            <v>038</v>
          </cell>
          <cell r="D2348" t="str">
            <v>056</v>
          </cell>
          <cell r="E2348" t="str">
            <v>L'ISLE SUR LA SORGUE</v>
          </cell>
          <cell r="F2348" t="str">
            <v>0F53 0F53 ALINEA</v>
          </cell>
          <cell r="G2348">
            <v>43882</v>
          </cell>
          <cell r="H2348">
            <v>84</v>
          </cell>
          <cell r="I2348">
            <v>631</v>
          </cell>
          <cell r="J2348">
            <v>192.45500000000001</v>
          </cell>
          <cell r="K2348">
            <v>0</v>
          </cell>
          <cell r="L2348">
            <v>2</v>
          </cell>
          <cell r="M2348" t="str">
            <v>CE08 MARSEILLE</v>
          </cell>
          <cell r="N2348" t="str">
            <v>A livrer de ADX 038 - AVIGNON vers 056 - L'ISLE SUR LA SORGUE</v>
          </cell>
          <cell r="O2348" t="str">
            <v>AH0000034608</v>
          </cell>
          <cell r="P2348" t="str">
            <v>AH0000034609</v>
          </cell>
        </row>
        <row r="2349">
          <cell r="A2349" t="str">
            <v>ARTENAY</v>
          </cell>
          <cell r="B2349" t="str">
            <v>PACA</v>
          </cell>
          <cell r="C2349" t="str">
            <v>038</v>
          </cell>
          <cell r="D2349" t="str">
            <v>056</v>
          </cell>
          <cell r="E2349" t="str">
            <v>L'ISLE SUR LA SORGUE</v>
          </cell>
          <cell r="F2349" t="str">
            <v>0EBF 0EBF 192500 HOME SHOPPING M6 BOUTIQUE FEVRIER 2020</v>
          </cell>
          <cell r="G2349">
            <v>43889</v>
          </cell>
          <cell r="H2349">
            <v>9</v>
          </cell>
          <cell r="I2349">
            <v>238</v>
          </cell>
          <cell r="J2349">
            <v>19.04</v>
          </cell>
          <cell r="K2349">
            <v>2</v>
          </cell>
          <cell r="L2349">
            <v>0</v>
          </cell>
          <cell r="M2349" t="str">
            <v>CE08 MARSEILLE</v>
          </cell>
          <cell r="N2349" t="str">
            <v>A livrer de ADX 038 - AVIGNON vers 056 - L'ISLE SUR LA SORGUE</v>
          </cell>
          <cell r="O2349" t="str">
            <v>AH0000034974</v>
          </cell>
          <cell r="P2349" t="str">
            <v>AH0000034975</v>
          </cell>
        </row>
        <row r="2350">
          <cell r="A2350" t="str">
            <v>ARTENAY</v>
          </cell>
          <cell r="B2350" t="str">
            <v>PACA</v>
          </cell>
          <cell r="C2350" t="str">
            <v>038</v>
          </cell>
          <cell r="D2350" t="str">
            <v>056</v>
          </cell>
          <cell r="E2350" t="str">
            <v>L'ISLE SUR LA SORGUE</v>
          </cell>
          <cell r="F2350" t="str">
            <v>0F79 0F79 DESBOUIS GRESIL 70132081</v>
          </cell>
          <cell r="G2350">
            <v>43889</v>
          </cell>
          <cell r="H2350">
            <v>2</v>
          </cell>
          <cell r="I2350">
            <v>67</v>
          </cell>
          <cell r="J2350">
            <v>5.0919999999999996</v>
          </cell>
          <cell r="K2350">
            <v>2</v>
          </cell>
          <cell r="L2350">
            <v>0</v>
          </cell>
          <cell r="M2350" t="str">
            <v>CE08 MARSEILLE</v>
          </cell>
          <cell r="N2350" t="str">
            <v>A livrer de ADX 038 - AVIGNON vers 056 - L'ISLE SUR LA SORGUE</v>
          </cell>
          <cell r="O2350" t="str">
            <v>AH0000034974</v>
          </cell>
          <cell r="P2350" t="str">
            <v>AH0000034975</v>
          </cell>
        </row>
        <row r="2351">
          <cell r="A2351" t="str">
            <v>ARTENAY</v>
          </cell>
          <cell r="B2351" t="str">
            <v>PACA</v>
          </cell>
          <cell r="C2351" t="str">
            <v>038</v>
          </cell>
          <cell r="D2351" t="str">
            <v>056</v>
          </cell>
          <cell r="E2351" t="str">
            <v>L'ISLE SUR LA SORGUE</v>
          </cell>
          <cell r="F2351" t="str">
            <v>0F7B 0F7B DESBOUIS GRESIL_LOT1_70132091</v>
          </cell>
          <cell r="G2351">
            <v>43889</v>
          </cell>
          <cell r="H2351">
            <v>1</v>
          </cell>
          <cell r="I2351">
            <v>14</v>
          </cell>
          <cell r="J2351">
            <v>1.0640000000000001</v>
          </cell>
          <cell r="K2351">
            <v>2</v>
          </cell>
          <cell r="L2351">
            <v>0</v>
          </cell>
          <cell r="M2351" t="str">
            <v>CE08 MARSEILLE</v>
          </cell>
          <cell r="N2351" t="str">
            <v>A livrer de ADX 038 - AVIGNON vers 056 - L'ISLE SUR LA SORGUE</v>
          </cell>
          <cell r="O2351" t="str">
            <v>AH0000034974</v>
          </cell>
          <cell r="P2351" t="str">
            <v>AH0000034975</v>
          </cell>
        </row>
        <row r="2352">
          <cell r="A2352" t="str">
            <v>ARTENAY</v>
          </cell>
          <cell r="B2352" t="str">
            <v>PACA</v>
          </cell>
          <cell r="C2352" t="str">
            <v>038</v>
          </cell>
          <cell r="D2352" t="str">
            <v>056</v>
          </cell>
          <cell r="E2352" t="str">
            <v>L'ISLE SUR LA SORGUE</v>
          </cell>
          <cell r="F2352" t="str">
            <v>0F7C 0F7C DESBOUIS GRESIL_LOT2_70132091</v>
          </cell>
          <cell r="G2352">
            <v>43889</v>
          </cell>
          <cell r="H2352">
            <v>1</v>
          </cell>
          <cell r="I2352">
            <v>38</v>
          </cell>
          <cell r="J2352">
            <v>2.5459999999999998</v>
          </cell>
          <cell r="K2352">
            <v>2</v>
          </cell>
          <cell r="L2352">
            <v>0</v>
          </cell>
          <cell r="M2352" t="str">
            <v>CE08 MARSEILLE</v>
          </cell>
          <cell r="N2352" t="str">
            <v>A livrer de ADX 038 - AVIGNON vers 056 - L'ISLE SUR LA SORGUE</v>
          </cell>
          <cell r="O2352" t="str">
            <v>AH0000034974</v>
          </cell>
          <cell r="P2352" t="str">
            <v>AH0000034975</v>
          </cell>
        </row>
        <row r="2353">
          <cell r="A2353" t="str">
            <v>ARTENAY</v>
          </cell>
          <cell r="B2353" t="str">
            <v>PACA</v>
          </cell>
          <cell r="C2353" t="str">
            <v>038</v>
          </cell>
          <cell r="D2353" t="str">
            <v>056</v>
          </cell>
          <cell r="E2353" t="str">
            <v>L'ISLE SUR LA SORGUE</v>
          </cell>
          <cell r="F2353" t="str">
            <v>0F7D 0F7D DESBOUIS GRESIL 70132107</v>
          </cell>
          <cell r="G2353">
            <v>43889</v>
          </cell>
          <cell r="H2353">
            <v>1</v>
          </cell>
          <cell r="I2353">
            <v>33</v>
          </cell>
          <cell r="J2353">
            <v>2.508</v>
          </cell>
          <cell r="K2353">
            <v>2</v>
          </cell>
          <cell r="L2353">
            <v>0</v>
          </cell>
          <cell r="M2353" t="str">
            <v>CE08 MARSEILLE</v>
          </cell>
          <cell r="N2353" t="str">
            <v>A livrer de ADX 038 - AVIGNON vers 056 - L'ISLE SUR LA SORGUE</v>
          </cell>
          <cell r="O2353" t="str">
            <v>AH0000034974</v>
          </cell>
          <cell r="P2353" t="str">
            <v>AH0000034975</v>
          </cell>
        </row>
        <row r="2354">
          <cell r="A2354" t="str">
            <v>ARTENAY</v>
          </cell>
          <cell r="B2354" t="str">
            <v>PACA</v>
          </cell>
          <cell r="C2354" t="str">
            <v>038</v>
          </cell>
          <cell r="D2354" t="str">
            <v>056</v>
          </cell>
          <cell r="E2354" t="str">
            <v>L'ISLE SUR LA SORGUE</v>
          </cell>
          <cell r="F2354" t="str">
            <v>0FER 0FER 56146 ATELIER REUNIS</v>
          </cell>
          <cell r="G2354">
            <v>43888</v>
          </cell>
          <cell r="H2354">
            <v>2</v>
          </cell>
          <cell r="I2354">
            <v>82</v>
          </cell>
          <cell r="J2354">
            <v>5.1660000000000004</v>
          </cell>
          <cell r="K2354">
            <v>1</v>
          </cell>
          <cell r="L2354">
            <v>0</v>
          </cell>
          <cell r="M2354" t="str">
            <v>CE08 MARSEILLE</v>
          </cell>
          <cell r="N2354" t="str">
            <v>A livrer de ADX 038 - AVIGNON vers 056 - L'ISLE SUR LA SORGUE</v>
          </cell>
          <cell r="O2354" t="str">
            <v>AH0000035156</v>
          </cell>
        </row>
        <row r="2355">
          <cell r="A2355" t="str">
            <v>ARTENAY</v>
          </cell>
          <cell r="B2355" t="str">
            <v>PACA</v>
          </cell>
          <cell r="C2355" t="str">
            <v>038</v>
          </cell>
          <cell r="D2355" t="str">
            <v>056</v>
          </cell>
          <cell r="E2355" t="str">
            <v>L'ISLE SUR LA SORGUE</v>
          </cell>
          <cell r="F2355" t="str">
            <v>0FHP 0FHP ENGIE-S_D6_D_Q</v>
          </cell>
          <cell r="G2355">
            <v>43888</v>
          </cell>
          <cell r="H2355">
            <v>1</v>
          </cell>
          <cell r="I2355">
            <v>6</v>
          </cell>
          <cell r="J2355">
            <v>8.8800000000000004E-2</v>
          </cell>
          <cell r="K2355">
            <v>1</v>
          </cell>
          <cell r="L2355">
            <v>0</v>
          </cell>
          <cell r="M2355" t="str">
            <v>CE08 MARSEILLE</v>
          </cell>
          <cell r="N2355" t="str">
            <v>A livrer de ADX 038 - AVIGNON vers 056 - L'ISLE SUR LA SORGUE</v>
          </cell>
          <cell r="O2355" t="str">
            <v>AH0000035156</v>
          </cell>
        </row>
        <row r="2356">
          <cell r="A2356" t="str">
            <v>CORBAS</v>
          </cell>
          <cell r="B2356" t="str">
            <v>PACA</v>
          </cell>
          <cell r="C2356" t="str">
            <v>038</v>
          </cell>
          <cell r="D2356" t="str">
            <v>056</v>
          </cell>
          <cell r="E2356" t="str">
            <v>L'ISLE SUR LA SORGUE</v>
          </cell>
          <cell r="F2356" t="str">
            <v>0FEC 0FEC S10_SFR_Type2</v>
          </cell>
          <cell r="G2356">
            <v>43887</v>
          </cell>
          <cell r="H2356">
            <v>1</v>
          </cell>
          <cell r="I2356">
            <v>194</v>
          </cell>
          <cell r="J2356">
            <v>1.7847999999999999</v>
          </cell>
          <cell r="K2356">
            <v>1</v>
          </cell>
          <cell r="L2356">
            <v>0</v>
          </cell>
          <cell r="M2356" t="str">
            <v>CE08 MARSEILLE</v>
          </cell>
          <cell r="N2356" t="str">
            <v>A livrer de ADX 038 - AVIGNON vers 056 - L'ISLE SUR LA SORGUE</v>
          </cell>
          <cell r="O2356" t="str">
            <v>KS0000010098</v>
          </cell>
        </row>
        <row r="2357">
          <cell r="A2357" t="str">
            <v>CORBAS</v>
          </cell>
          <cell r="B2357" t="str">
            <v>PACA</v>
          </cell>
          <cell r="C2357" t="str">
            <v>038</v>
          </cell>
          <cell r="D2357" t="str">
            <v>056</v>
          </cell>
          <cell r="E2357" t="str">
            <v>L'ISLE SUR LA SORGUE</v>
          </cell>
          <cell r="F2357" t="str">
            <v>0FGD 0FGD S10_SFR_Type2</v>
          </cell>
          <cell r="G2357">
            <v>43887</v>
          </cell>
          <cell r="H2357">
            <v>1</v>
          </cell>
          <cell r="I2357">
            <v>179</v>
          </cell>
          <cell r="J2357">
            <v>1.6647000000000001</v>
          </cell>
          <cell r="K2357">
            <v>1</v>
          </cell>
          <cell r="L2357">
            <v>0</v>
          </cell>
          <cell r="M2357" t="str">
            <v>CE08 MARSEILLE</v>
          </cell>
          <cell r="N2357" t="str">
            <v>A livrer de ADX 038 - AVIGNON vers 056 - L'ISLE SUR LA SORGUE</v>
          </cell>
          <cell r="O2357" t="str">
            <v>KS0000010098</v>
          </cell>
        </row>
        <row r="2358">
          <cell r="A2358" t="str">
            <v>CORBAS</v>
          </cell>
          <cell r="B2358" t="str">
            <v>PACA</v>
          </cell>
          <cell r="C2358" t="str">
            <v>038</v>
          </cell>
          <cell r="D2358" t="str">
            <v>056</v>
          </cell>
          <cell r="E2358" t="str">
            <v>L'ISLE SUR LA SORGUE</v>
          </cell>
          <cell r="F2358" t="str">
            <v>0FK8 0FK8 S10_SFR_Type2</v>
          </cell>
          <cell r="G2358">
            <v>43887</v>
          </cell>
          <cell r="H2358">
            <v>1</v>
          </cell>
          <cell r="I2358">
            <v>101</v>
          </cell>
          <cell r="J2358">
            <v>0.97970000000000002</v>
          </cell>
          <cell r="K2358">
            <v>1</v>
          </cell>
          <cell r="L2358">
            <v>0</v>
          </cell>
          <cell r="M2358" t="str">
            <v>CE08 MARSEILLE</v>
          </cell>
          <cell r="N2358" t="str">
            <v>A livrer de ADX 038 - AVIGNON vers 056 - L'ISLE SUR LA SORGUE</v>
          </cell>
          <cell r="O2358" t="str">
            <v>KS0000010098</v>
          </cell>
        </row>
        <row r="2359">
          <cell r="A2359" t="str">
            <v>ARTENAY</v>
          </cell>
          <cell r="B2359" t="str">
            <v>PACA</v>
          </cell>
          <cell r="C2359" t="str">
            <v>050</v>
          </cell>
          <cell r="D2359" t="str">
            <v>034</v>
          </cell>
          <cell r="E2359" t="str">
            <v>MONTELIMAR</v>
          </cell>
          <cell r="F2359" t="str">
            <v>0F53 0F53 ALINEA</v>
          </cell>
          <cell r="G2359">
            <v>43882</v>
          </cell>
          <cell r="H2359">
            <v>68</v>
          </cell>
          <cell r="I2359">
            <v>329</v>
          </cell>
          <cell r="J2359">
            <v>100.345</v>
          </cell>
          <cell r="K2359">
            <v>0</v>
          </cell>
          <cell r="L2359">
            <v>1</v>
          </cell>
          <cell r="M2359" t="str">
            <v>CE07 LYON</v>
          </cell>
          <cell r="N2359" t="str">
            <v>Aucune - Livraison Directe par CP</v>
          </cell>
          <cell r="O2359" t="str">
            <v>AH0000034601</v>
          </cell>
        </row>
        <row r="2360">
          <cell r="A2360" t="str">
            <v>ARTENAY</v>
          </cell>
          <cell r="B2360" t="str">
            <v>PACA</v>
          </cell>
          <cell r="C2360" t="str">
            <v>050</v>
          </cell>
          <cell r="D2360" t="str">
            <v>034</v>
          </cell>
          <cell r="E2360" t="str">
            <v>MONTELIMAR</v>
          </cell>
          <cell r="F2360" t="str">
            <v>0EBF 0EBF 192500 HOME SHOPPING M6 BOUTIQUE FEVRIER 2020</v>
          </cell>
          <cell r="G2360">
            <v>43889</v>
          </cell>
          <cell r="H2360">
            <v>4</v>
          </cell>
          <cell r="I2360">
            <v>79</v>
          </cell>
          <cell r="J2360">
            <v>6.32</v>
          </cell>
          <cell r="K2360">
            <v>2</v>
          </cell>
          <cell r="L2360">
            <v>0</v>
          </cell>
          <cell r="M2360" t="str">
            <v>CE07 LYON</v>
          </cell>
          <cell r="N2360" t="str">
            <v>Aucune - Livraison Directe par CP</v>
          </cell>
          <cell r="O2360" t="str">
            <v>AH0000034967</v>
          </cell>
          <cell r="P2360" t="str">
            <v>AH0000034968</v>
          </cell>
        </row>
        <row r="2361">
          <cell r="A2361" t="str">
            <v>ARTENAY</v>
          </cell>
          <cell r="B2361" t="str">
            <v>PACA</v>
          </cell>
          <cell r="C2361" t="str">
            <v>050</v>
          </cell>
          <cell r="D2361" t="str">
            <v>034</v>
          </cell>
          <cell r="E2361" t="str">
            <v>MONTELIMAR</v>
          </cell>
          <cell r="F2361" t="str">
            <v>0F79 0F79 DESBOUIS GRESIL 70132081</v>
          </cell>
          <cell r="G2361">
            <v>43889</v>
          </cell>
          <cell r="H2361">
            <v>2</v>
          </cell>
          <cell r="I2361">
            <v>78</v>
          </cell>
          <cell r="J2361">
            <v>5.9279999999999999</v>
          </cell>
          <cell r="K2361">
            <v>2</v>
          </cell>
          <cell r="L2361">
            <v>0</v>
          </cell>
          <cell r="M2361" t="str">
            <v>CE07 LYON</v>
          </cell>
          <cell r="N2361" t="str">
            <v>Aucune - Livraison Directe par CP</v>
          </cell>
          <cell r="O2361" t="str">
            <v>AH0000034967</v>
          </cell>
          <cell r="P2361" t="str">
            <v>AH0000034968</v>
          </cell>
        </row>
        <row r="2362">
          <cell r="A2362" t="str">
            <v>ARTENAY</v>
          </cell>
          <cell r="B2362" t="str">
            <v>PACA</v>
          </cell>
          <cell r="C2362" t="str">
            <v>050</v>
          </cell>
          <cell r="D2362" t="str">
            <v>034</v>
          </cell>
          <cell r="E2362" t="str">
            <v>MONTELIMAR</v>
          </cell>
          <cell r="F2362" t="str">
            <v>0F7B 0F7B DESBOUIS GRESIL_LOT1_70132091</v>
          </cell>
          <cell r="G2362">
            <v>43889</v>
          </cell>
          <cell r="H2362">
            <v>1</v>
          </cell>
          <cell r="I2362">
            <v>26</v>
          </cell>
          <cell r="J2362">
            <v>1.976</v>
          </cell>
          <cell r="K2362">
            <v>2</v>
          </cell>
          <cell r="L2362">
            <v>0</v>
          </cell>
          <cell r="M2362" t="str">
            <v>CE07 LYON</v>
          </cell>
          <cell r="N2362" t="str">
            <v>Aucune - Livraison Directe par CP</v>
          </cell>
          <cell r="O2362" t="str">
            <v>AH0000034967</v>
          </cell>
          <cell r="P2362" t="str">
            <v>AH0000034968</v>
          </cell>
        </row>
        <row r="2363">
          <cell r="A2363" t="str">
            <v>ARTENAY</v>
          </cell>
          <cell r="B2363" t="str">
            <v>PACA</v>
          </cell>
          <cell r="C2363" t="str">
            <v>050</v>
          </cell>
          <cell r="D2363" t="str">
            <v>034</v>
          </cell>
          <cell r="E2363" t="str">
            <v>MONTELIMAR</v>
          </cell>
          <cell r="F2363" t="str">
            <v>0F7C 0F7C DESBOUIS GRESIL_LOT2_70132091</v>
          </cell>
          <cell r="G2363">
            <v>43889</v>
          </cell>
          <cell r="H2363">
            <v>2</v>
          </cell>
          <cell r="I2363">
            <v>56</v>
          </cell>
          <cell r="J2363">
            <v>3.7519999999999998</v>
          </cell>
          <cell r="K2363">
            <v>2</v>
          </cell>
          <cell r="L2363">
            <v>0</v>
          </cell>
          <cell r="M2363" t="str">
            <v>CE07 LYON</v>
          </cell>
          <cell r="N2363" t="str">
            <v>Aucune - Livraison Directe par CP</v>
          </cell>
          <cell r="O2363" t="str">
            <v>AH0000034967</v>
          </cell>
          <cell r="P2363" t="str">
            <v>AH0000034968</v>
          </cell>
        </row>
        <row r="2364">
          <cell r="A2364" t="str">
            <v>ARTENAY</v>
          </cell>
          <cell r="B2364" t="str">
            <v>PACA</v>
          </cell>
          <cell r="C2364" t="str">
            <v>050</v>
          </cell>
          <cell r="D2364" t="str">
            <v>034</v>
          </cell>
          <cell r="E2364" t="str">
            <v>MONTELIMAR</v>
          </cell>
          <cell r="F2364" t="str">
            <v>0F7D 0F7D DESBOUIS GRESIL 70132107</v>
          </cell>
          <cell r="G2364">
            <v>43889</v>
          </cell>
          <cell r="H2364">
            <v>3</v>
          </cell>
          <cell r="I2364">
            <v>63</v>
          </cell>
          <cell r="J2364">
            <v>4.7880000000000003</v>
          </cell>
          <cell r="K2364">
            <v>2</v>
          </cell>
          <cell r="L2364">
            <v>0</v>
          </cell>
          <cell r="M2364" t="str">
            <v>CE07 LYON</v>
          </cell>
          <cell r="N2364" t="str">
            <v>Aucune - Livraison Directe par CP</v>
          </cell>
          <cell r="O2364" t="str">
            <v>AH0000034967</v>
          </cell>
          <cell r="P2364" t="str">
            <v>AH0000034968</v>
          </cell>
        </row>
        <row r="2365">
          <cell r="A2365" t="str">
            <v>ARTENAY</v>
          </cell>
          <cell r="B2365" t="str">
            <v>PACA</v>
          </cell>
          <cell r="C2365" t="str">
            <v>050</v>
          </cell>
          <cell r="D2365" t="str">
            <v>034</v>
          </cell>
          <cell r="E2365" t="str">
            <v>MONTELIMAR</v>
          </cell>
          <cell r="F2365" t="str">
            <v>0FER 0FER 56146 ATELIER REUNIS</v>
          </cell>
          <cell r="G2365">
            <v>43888</v>
          </cell>
          <cell r="H2365">
            <v>1</v>
          </cell>
          <cell r="I2365">
            <v>15</v>
          </cell>
          <cell r="J2365">
            <v>0.94499999999999995</v>
          </cell>
          <cell r="K2365">
            <v>1</v>
          </cell>
          <cell r="L2365">
            <v>0</v>
          </cell>
          <cell r="M2365" t="str">
            <v>CE07 LYON</v>
          </cell>
          <cell r="N2365" t="str">
            <v>Aucune - Livraison Directe par CP</v>
          </cell>
          <cell r="O2365" t="str">
            <v>AH0000035183</v>
          </cell>
        </row>
        <row r="2366">
          <cell r="A2366" t="str">
            <v>ARTENAY</v>
          </cell>
          <cell r="B2366" t="str">
            <v>PACA</v>
          </cell>
          <cell r="C2366" t="str">
            <v>050</v>
          </cell>
          <cell r="D2366" t="str">
            <v>034</v>
          </cell>
          <cell r="E2366" t="str">
            <v>MONTELIMAR</v>
          </cell>
          <cell r="F2366" t="str">
            <v>0FHP 0FHP ENGIE-S_D6_D_Q</v>
          </cell>
          <cell r="G2366">
            <v>43888</v>
          </cell>
          <cell r="H2366">
            <v>1</v>
          </cell>
          <cell r="I2366">
            <v>8</v>
          </cell>
          <cell r="J2366">
            <v>0.11840000000000001</v>
          </cell>
          <cell r="K2366">
            <v>1</v>
          </cell>
          <cell r="L2366">
            <v>0</v>
          </cell>
          <cell r="M2366" t="str">
            <v>CE07 LYON</v>
          </cell>
          <cell r="N2366" t="str">
            <v>Aucune - Livraison Directe par CP</v>
          </cell>
          <cell r="O2366" t="str">
            <v>AH0000035183</v>
          </cell>
        </row>
        <row r="2367">
          <cell r="A2367" t="str">
            <v>CORBAS</v>
          </cell>
          <cell r="B2367" t="str">
            <v>PACA</v>
          </cell>
          <cell r="C2367" t="str">
            <v>050</v>
          </cell>
          <cell r="D2367" t="str">
            <v>034</v>
          </cell>
          <cell r="E2367" t="str">
            <v>MONTELIMAR</v>
          </cell>
          <cell r="F2367" t="str">
            <v>0FEC 0FEC S10_SFR_Type2</v>
          </cell>
          <cell r="G2367">
            <v>43887</v>
          </cell>
          <cell r="H2367">
            <v>1</v>
          </cell>
          <cell r="I2367">
            <v>79</v>
          </cell>
          <cell r="J2367">
            <v>0.7268</v>
          </cell>
          <cell r="K2367">
            <v>1</v>
          </cell>
          <cell r="L2367">
            <v>0</v>
          </cell>
          <cell r="M2367" t="str">
            <v>CE07 LYON</v>
          </cell>
          <cell r="N2367" t="str">
            <v>Aucune - Livraison Directe par CP</v>
          </cell>
          <cell r="O2367" t="str">
            <v>KS0000010094</v>
          </cell>
        </row>
        <row r="2368">
          <cell r="A2368" t="str">
            <v>CORBAS</v>
          </cell>
          <cell r="B2368" t="str">
            <v>PACA</v>
          </cell>
          <cell r="C2368" t="str">
            <v>050</v>
          </cell>
          <cell r="D2368" t="str">
            <v>034</v>
          </cell>
          <cell r="E2368" t="str">
            <v>MONTELIMAR</v>
          </cell>
          <cell r="F2368" t="str">
            <v>0FGD 0FGD S10_SFR_Type2</v>
          </cell>
          <cell r="G2368">
            <v>43887</v>
          </cell>
          <cell r="H2368">
            <v>1</v>
          </cell>
          <cell r="I2368">
            <v>75</v>
          </cell>
          <cell r="J2368">
            <v>0.69750000000000001</v>
          </cell>
          <cell r="K2368">
            <v>1</v>
          </cell>
          <cell r="L2368">
            <v>0</v>
          </cell>
          <cell r="M2368" t="str">
            <v>CE07 LYON</v>
          </cell>
          <cell r="N2368" t="str">
            <v>Aucune - Livraison Directe par CP</v>
          </cell>
          <cell r="O2368" t="str">
            <v>KS0000010094</v>
          </cell>
        </row>
        <row r="2369">
          <cell r="A2369" t="str">
            <v>CORBAS</v>
          </cell>
          <cell r="B2369" t="str">
            <v>PACA</v>
          </cell>
          <cell r="C2369" t="str">
            <v>050</v>
          </cell>
          <cell r="D2369" t="str">
            <v>034</v>
          </cell>
          <cell r="E2369" t="str">
            <v>MONTELIMAR</v>
          </cell>
          <cell r="F2369" t="str">
            <v>0FK8 0FK8 S10_SFR_Type2</v>
          </cell>
          <cell r="G2369">
            <v>43887</v>
          </cell>
          <cell r="H2369">
            <v>1</v>
          </cell>
          <cell r="I2369">
            <v>38</v>
          </cell>
          <cell r="J2369">
            <v>0.36859999999999998</v>
          </cell>
          <cell r="K2369">
            <v>1</v>
          </cell>
          <cell r="L2369">
            <v>0</v>
          </cell>
          <cell r="M2369" t="str">
            <v>CE07 LYON</v>
          </cell>
          <cell r="N2369" t="str">
            <v>Aucune - Livraison Directe par CP</v>
          </cell>
          <cell r="O2369" t="str">
            <v>KS0000010094</v>
          </cell>
        </row>
        <row r="2370">
          <cell r="A2370" t="str">
            <v>ARTENAY</v>
          </cell>
          <cell r="B2370" t="str">
            <v>PACA</v>
          </cell>
          <cell r="C2370" t="str">
            <v>050</v>
          </cell>
          <cell r="D2370" t="str">
            <v>050</v>
          </cell>
          <cell r="E2370" t="str">
            <v>VALENCE</v>
          </cell>
          <cell r="F2370" t="str">
            <v>0F53 0F53 ALINEA</v>
          </cell>
          <cell r="G2370">
            <v>43882</v>
          </cell>
          <cell r="H2370">
            <v>81</v>
          </cell>
          <cell r="I2370">
            <v>372</v>
          </cell>
          <cell r="J2370">
            <v>113.46</v>
          </cell>
          <cell r="K2370">
            <v>0</v>
          </cell>
          <cell r="L2370">
            <v>1</v>
          </cell>
          <cell r="M2370" t="str">
            <v>CE07 LYON</v>
          </cell>
          <cell r="N2370" t="str">
            <v>A livrer de ADX 306 - ROMANS vers 050 - VALENCE</v>
          </cell>
          <cell r="O2370" t="str">
            <v>AH0000034607</v>
          </cell>
        </row>
        <row r="2371">
          <cell r="A2371" t="str">
            <v>ARTENAY</v>
          </cell>
          <cell r="B2371" t="str">
            <v>PACA</v>
          </cell>
          <cell r="C2371" t="str">
            <v>050</v>
          </cell>
          <cell r="D2371" t="str">
            <v>050</v>
          </cell>
          <cell r="E2371" t="str">
            <v>VALENCE</v>
          </cell>
          <cell r="F2371" t="str">
            <v>0EBF 0EBF 192500 HOME SHOPPING M6 BOUTIQUE FEVRIER 2020</v>
          </cell>
          <cell r="G2371">
            <v>43889</v>
          </cell>
          <cell r="H2371">
            <v>5</v>
          </cell>
          <cell r="I2371">
            <v>139</v>
          </cell>
          <cell r="J2371">
            <v>11.12</v>
          </cell>
          <cell r="K2371">
            <v>0</v>
          </cell>
          <cell r="L2371">
            <v>1</v>
          </cell>
          <cell r="M2371" t="str">
            <v>CE07 LYON</v>
          </cell>
          <cell r="N2371" t="str">
            <v>A livrer de ADX 306 - ROMANS vers 050 - VALENCE</v>
          </cell>
          <cell r="O2371" t="str">
            <v>AH0000034973</v>
          </cell>
        </row>
        <row r="2372">
          <cell r="A2372" t="str">
            <v>ARTENAY</v>
          </cell>
          <cell r="B2372" t="str">
            <v>PACA</v>
          </cell>
          <cell r="C2372" t="str">
            <v>050</v>
          </cell>
          <cell r="D2372" t="str">
            <v>050</v>
          </cell>
          <cell r="E2372" t="str">
            <v>VALENCE</v>
          </cell>
          <cell r="F2372" t="str">
            <v>0F79 0F79 DESBOUIS GRESIL 70132081</v>
          </cell>
          <cell r="G2372">
            <v>43889</v>
          </cell>
          <cell r="H2372">
            <v>8</v>
          </cell>
          <cell r="I2372">
            <v>213</v>
          </cell>
          <cell r="J2372">
            <v>16.187999999999999</v>
          </cell>
          <cell r="K2372">
            <v>0</v>
          </cell>
          <cell r="L2372">
            <v>1</v>
          </cell>
          <cell r="M2372" t="str">
            <v>CE07 LYON</v>
          </cell>
          <cell r="N2372" t="str">
            <v>A livrer de ADX 306 - ROMANS vers 050 - VALENCE</v>
          </cell>
          <cell r="O2372" t="str">
            <v>AH0000034973</v>
          </cell>
        </row>
        <row r="2373">
          <cell r="A2373" t="str">
            <v>ARTENAY</v>
          </cell>
          <cell r="B2373" t="str">
            <v>PACA</v>
          </cell>
          <cell r="C2373" t="str">
            <v>050</v>
          </cell>
          <cell r="D2373" t="str">
            <v>050</v>
          </cell>
          <cell r="E2373" t="str">
            <v>VALENCE</v>
          </cell>
          <cell r="F2373" t="str">
            <v>0F7B 0F7B DESBOUIS GRESIL_LOT1_70132091</v>
          </cell>
          <cell r="G2373">
            <v>43889</v>
          </cell>
          <cell r="H2373">
            <v>2</v>
          </cell>
          <cell r="I2373">
            <v>43</v>
          </cell>
          <cell r="J2373">
            <v>3.2679999999999998</v>
          </cell>
          <cell r="K2373">
            <v>0</v>
          </cell>
          <cell r="L2373">
            <v>1</v>
          </cell>
          <cell r="M2373" t="str">
            <v>CE07 LYON</v>
          </cell>
          <cell r="N2373" t="str">
            <v>A livrer de ADX 306 - ROMANS vers 050 - VALENCE</v>
          </cell>
          <cell r="O2373" t="str">
            <v>AH0000034973</v>
          </cell>
        </row>
        <row r="2374">
          <cell r="A2374" t="str">
            <v>ARTENAY</v>
          </cell>
          <cell r="B2374" t="str">
            <v>PACA</v>
          </cell>
          <cell r="C2374" t="str">
            <v>050</v>
          </cell>
          <cell r="D2374" t="str">
            <v>050</v>
          </cell>
          <cell r="E2374" t="str">
            <v>VALENCE</v>
          </cell>
          <cell r="F2374" t="str">
            <v>0F7C 0F7C DESBOUIS GRESIL_LOT2_70132091</v>
          </cell>
          <cell r="G2374">
            <v>43889</v>
          </cell>
          <cell r="H2374">
            <v>7</v>
          </cell>
          <cell r="I2374">
            <v>185</v>
          </cell>
          <cell r="J2374">
            <v>12.395</v>
          </cell>
          <cell r="K2374">
            <v>0</v>
          </cell>
          <cell r="L2374">
            <v>1</v>
          </cell>
          <cell r="M2374" t="str">
            <v>CE07 LYON</v>
          </cell>
          <cell r="N2374" t="str">
            <v>A livrer de ADX 306 - ROMANS vers 050 - VALENCE</v>
          </cell>
          <cell r="O2374" t="str">
            <v>AH0000034973</v>
          </cell>
        </row>
        <row r="2375">
          <cell r="A2375" t="str">
            <v>ARTENAY</v>
          </cell>
          <cell r="B2375" t="str">
            <v>PACA</v>
          </cell>
          <cell r="C2375" t="str">
            <v>050</v>
          </cell>
          <cell r="D2375" t="str">
            <v>050</v>
          </cell>
          <cell r="E2375" t="str">
            <v>VALENCE</v>
          </cell>
          <cell r="F2375" t="str">
            <v>0F7D 0F7D DESBOUIS GRESIL 70132107</v>
          </cell>
          <cell r="G2375">
            <v>43889</v>
          </cell>
          <cell r="H2375">
            <v>8</v>
          </cell>
          <cell r="I2375">
            <v>234</v>
          </cell>
          <cell r="J2375">
            <v>17.783999999999999</v>
          </cell>
          <cell r="K2375">
            <v>0</v>
          </cell>
          <cell r="L2375">
            <v>1</v>
          </cell>
          <cell r="M2375" t="str">
            <v>CE07 LYON</v>
          </cell>
          <cell r="N2375" t="str">
            <v>A livrer de ADX 306 - ROMANS vers 050 - VALENCE</v>
          </cell>
          <cell r="O2375" t="str">
            <v>AH0000034973</v>
          </cell>
        </row>
        <row r="2376">
          <cell r="A2376" t="str">
            <v>ARTENAY</v>
          </cell>
          <cell r="B2376" t="str">
            <v>PACA</v>
          </cell>
          <cell r="C2376" t="str">
            <v>050</v>
          </cell>
          <cell r="D2376" t="str">
            <v>050</v>
          </cell>
          <cell r="E2376" t="str">
            <v>VALENCE</v>
          </cell>
          <cell r="F2376" t="str">
            <v>0FER 0FER 56146 ATELIER REUNIS</v>
          </cell>
          <cell r="G2376">
            <v>43888</v>
          </cell>
          <cell r="H2376">
            <v>4</v>
          </cell>
          <cell r="I2376">
            <v>104</v>
          </cell>
          <cell r="J2376">
            <v>6.5519999999999996</v>
          </cell>
          <cell r="K2376">
            <v>1</v>
          </cell>
          <cell r="L2376">
            <v>0</v>
          </cell>
          <cell r="M2376" t="str">
            <v>CE07 LYON</v>
          </cell>
          <cell r="N2376" t="str">
            <v>A livrer de ADX 306 - ROMANS vers 050 - VALENCE</v>
          </cell>
          <cell r="O2376" t="str">
            <v>AH0000035186</v>
          </cell>
        </row>
        <row r="2377">
          <cell r="A2377" t="str">
            <v>ARTENAY</v>
          </cell>
          <cell r="B2377" t="str">
            <v>PACA</v>
          </cell>
          <cell r="C2377" t="str">
            <v>050</v>
          </cell>
          <cell r="D2377" t="str">
            <v>050</v>
          </cell>
          <cell r="E2377" t="str">
            <v>VALENCE</v>
          </cell>
          <cell r="F2377" t="str">
            <v>0FHP 0FHP ENGIE-S_D6_D_Q</v>
          </cell>
          <cell r="G2377">
            <v>43888</v>
          </cell>
          <cell r="H2377">
            <v>1</v>
          </cell>
          <cell r="I2377">
            <v>14</v>
          </cell>
          <cell r="J2377">
            <v>0.2072</v>
          </cell>
          <cell r="K2377">
            <v>1</v>
          </cell>
          <cell r="L2377">
            <v>0</v>
          </cell>
          <cell r="M2377" t="str">
            <v>CE07 LYON</v>
          </cell>
          <cell r="N2377" t="str">
            <v>A livrer de ADX 306 - ROMANS vers 050 - VALENCE</v>
          </cell>
          <cell r="O2377" t="str">
            <v>AH0000035186</v>
          </cell>
        </row>
        <row r="2378">
          <cell r="A2378" t="str">
            <v>CORBAS</v>
          </cell>
          <cell r="B2378" t="str">
            <v>PACA</v>
          </cell>
          <cell r="C2378" t="str">
            <v>050</v>
          </cell>
          <cell r="D2378" t="str">
            <v>050</v>
          </cell>
          <cell r="E2378" t="str">
            <v>VALENCE</v>
          </cell>
          <cell r="F2378" t="str">
            <v>0FEC 0FEC S10_SFR_Type2</v>
          </cell>
          <cell r="G2378">
            <v>43887</v>
          </cell>
          <cell r="H2378">
            <v>1</v>
          </cell>
          <cell r="I2378">
            <v>111</v>
          </cell>
          <cell r="J2378">
            <v>1.0212000000000001</v>
          </cell>
          <cell r="K2378">
            <v>1</v>
          </cell>
          <cell r="L2378">
            <v>0</v>
          </cell>
          <cell r="M2378" t="str">
            <v>CE07 LYON</v>
          </cell>
          <cell r="N2378" t="str">
            <v>A livrer de ADX 306 - ROMANS vers 050 - VALENCE</v>
          </cell>
          <cell r="O2378" t="str">
            <v>KS0000010108</v>
          </cell>
        </row>
        <row r="2379">
          <cell r="A2379" t="str">
            <v>CORBAS</v>
          </cell>
          <cell r="B2379" t="str">
            <v>PACA</v>
          </cell>
          <cell r="C2379" t="str">
            <v>050</v>
          </cell>
          <cell r="D2379" t="str">
            <v>050</v>
          </cell>
          <cell r="E2379" t="str">
            <v>VALENCE</v>
          </cell>
          <cell r="F2379" t="str">
            <v>0FGD 0FGD S10_SFR_Type2</v>
          </cell>
          <cell r="G2379">
            <v>43887</v>
          </cell>
          <cell r="H2379">
            <v>1</v>
          </cell>
          <cell r="I2379">
            <v>96</v>
          </cell>
          <cell r="J2379">
            <v>0.89280000000000004</v>
          </cell>
          <cell r="K2379">
            <v>1</v>
          </cell>
          <cell r="L2379">
            <v>0</v>
          </cell>
          <cell r="M2379" t="str">
            <v>CE07 LYON</v>
          </cell>
          <cell r="N2379" t="str">
            <v>A livrer de ADX 306 - ROMANS vers 050 - VALENCE</v>
          </cell>
          <cell r="O2379" t="str">
            <v>KS0000010108</v>
          </cell>
        </row>
        <row r="2380">
          <cell r="A2380" t="str">
            <v>CORBAS</v>
          </cell>
          <cell r="B2380" t="str">
            <v>PACA</v>
          </cell>
          <cell r="C2380" t="str">
            <v>050</v>
          </cell>
          <cell r="D2380" t="str">
            <v>050</v>
          </cell>
          <cell r="E2380" t="str">
            <v>VALENCE</v>
          </cell>
          <cell r="F2380" t="str">
            <v>0FK8 0FK8 S10_SFR_Type2</v>
          </cell>
          <cell r="G2380">
            <v>43887</v>
          </cell>
          <cell r="H2380">
            <v>1</v>
          </cell>
          <cell r="I2380">
            <v>81</v>
          </cell>
          <cell r="J2380">
            <v>0.78569999999999995</v>
          </cell>
          <cell r="K2380">
            <v>1</v>
          </cell>
          <cell r="L2380">
            <v>0</v>
          </cell>
          <cell r="M2380" t="str">
            <v>CE07 LYON</v>
          </cell>
          <cell r="N2380" t="str">
            <v>A livrer de ADX 306 - ROMANS vers 050 - VALENCE</v>
          </cell>
          <cell r="O2380" t="str">
            <v>KS0000010108</v>
          </cell>
        </row>
        <row r="2381">
          <cell r="A2381" t="str">
            <v>ARTENAY</v>
          </cell>
          <cell r="B2381" t="str">
            <v>PACA</v>
          </cell>
          <cell r="C2381" t="str">
            <v>050</v>
          </cell>
          <cell r="D2381" t="str">
            <v>306</v>
          </cell>
          <cell r="E2381" t="str">
            <v>ROMANS</v>
          </cell>
          <cell r="F2381" t="str">
            <v>0F53 0F53 ALINEA</v>
          </cell>
          <cell r="G2381">
            <v>43882</v>
          </cell>
          <cell r="H2381">
            <v>50</v>
          </cell>
          <cell r="I2381">
            <v>219</v>
          </cell>
          <cell r="J2381">
            <v>66.795000000000002</v>
          </cell>
          <cell r="K2381">
            <v>0</v>
          </cell>
          <cell r="L2381">
            <v>1</v>
          </cell>
          <cell r="M2381" t="str">
            <v>CE07 LYON</v>
          </cell>
          <cell r="N2381" t="str">
            <v>Aucune - Livraison Directe par CP</v>
          </cell>
          <cell r="O2381" t="str">
            <v>AH0000034621</v>
          </cell>
        </row>
        <row r="2382">
          <cell r="A2382" t="str">
            <v>ARTENAY</v>
          </cell>
          <cell r="B2382" t="str">
            <v>PACA</v>
          </cell>
          <cell r="C2382" t="str">
            <v>050</v>
          </cell>
          <cell r="D2382" t="str">
            <v>306</v>
          </cell>
          <cell r="E2382" t="str">
            <v>ROMANS</v>
          </cell>
          <cell r="F2382" t="str">
            <v>0EBF 0EBF 192500 HOME SHOPPING M6 BOUTIQUE FEVRIER 2020</v>
          </cell>
          <cell r="G2382">
            <v>43889</v>
          </cell>
          <cell r="H2382">
            <v>2</v>
          </cell>
          <cell r="I2382">
            <v>58</v>
          </cell>
          <cell r="J2382">
            <v>4.6399999999999997</v>
          </cell>
          <cell r="K2382">
            <v>2</v>
          </cell>
          <cell r="L2382">
            <v>0</v>
          </cell>
          <cell r="M2382" t="str">
            <v>CE07 LYON</v>
          </cell>
          <cell r="N2382" t="str">
            <v>Aucune - Livraison Directe par CP</v>
          </cell>
          <cell r="O2382" t="str">
            <v>AH0000034982</v>
          </cell>
          <cell r="P2382" t="str">
            <v>AH0000034983</v>
          </cell>
        </row>
        <row r="2383">
          <cell r="A2383" t="str">
            <v>ARTENAY</v>
          </cell>
          <cell r="B2383" t="str">
            <v>PACA</v>
          </cell>
          <cell r="C2383" t="str">
            <v>050</v>
          </cell>
          <cell r="D2383" t="str">
            <v>306</v>
          </cell>
          <cell r="E2383" t="str">
            <v>ROMANS</v>
          </cell>
          <cell r="F2383" t="str">
            <v>0F79 0F79 DESBOUIS GRESIL 70132081</v>
          </cell>
          <cell r="G2383">
            <v>43889</v>
          </cell>
          <cell r="H2383">
            <v>3</v>
          </cell>
          <cell r="I2383">
            <v>80</v>
          </cell>
          <cell r="J2383">
            <v>6.08</v>
          </cell>
          <cell r="K2383">
            <v>2</v>
          </cell>
          <cell r="L2383">
            <v>0</v>
          </cell>
          <cell r="M2383" t="str">
            <v>CE07 LYON</v>
          </cell>
          <cell r="N2383" t="str">
            <v>Aucune - Livraison Directe par CP</v>
          </cell>
          <cell r="O2383" t="str">
            <v>AH0000034982</v>
          </cell>
          <cell r="P2383" t="str">
            <v>AH0000034983</v>
          </cell>
        </row>
        <row r="2384">
          <cell r="A2384" t="str">
            <v>ARTENAY</v>
          </cell>
          <cell r="B2384" t="str">
            <v>PACA</v>
          </cell>
          <cell r="C2384" t="str">
            <v>050</v>
          </cell>
          <cell r="D2384" t="str">
            <v>306</v>
          </cell>
          <cell r="E2384" t="str">
            <v>ROMANS</v>
          </cell>
          <cell r="F2384" t="str">
            <v>0F7B 0F7B DESBOUIS GRESIL_LOT1_70132091</v>
          </cell>
          <cell r="G2384">
            <v>43889</v>
          </cell>
          <cell r="H2384">
            <v>1</v>
          </cell>
          <cell r="I2384">
            <v>25</v>
          </cell>
          <cell r="J2384">
            <v>1.9</v>
          </cell>
          <cell r="K2384">
            <v>2</v>
          </cell>
          <cell r="L2384">
            <v>0</v>
          </cell>
          <cell r="M2384" t="str">
            <v>CE07 LYON</v>
          </cell>
          <cell r="N2384" t="str">
            <v>Aucune - Livraison Directe par CP</v>
          </cell>
          <cell r="O2384" t="str">
            <v>AH0000034982</v>
          </cell>
          <cell r="P2384" t="str">
            <v>AH0000034983</v>
          </cell>
        </row>
        <row r="2385">
          <cell r="A2385" t="str">
            <v>ARTENAY</v>
          </cell>
          <cell r="B2385" t="str">
            <v>PACA</v>
          </cell>
          <cell r="C2385" t="str">
            <v>050</v>
          </cell>
          <cell r="D2385" t="str">
            <v>306</v>
          </cell>
          <cell r="E2385" t="str">
            <v>ROMANS</v>
          </cell>
          <cell r="F2385" t="str">
            <v>0F7C 0F7C DESBOUIS GRESIL_LOT2_70132091</v>
          </cell>
          <cell r="G2385">
            <v>43889</v>
          </cell>
          <cell r="H2385">
            <v>2</v>
          </cell>
          <cell r="I2385">
            <v>69</v>
          </cell>
          <cell r="J2385">
            <v>4.6230000000000002</v>
          </cell>
          <cell r="K2385">
            <v>2</v>
          </cell>
          <cell r="L2385">
            <v>0</v>
          </cell>
          <cell r="M2385" t="str">
            <v>CE07 LYON</v>
          </cell>
          <cell r="N2385" t="str">
            <v>Aucune - Livraison Directe par CP</v>
          </cell>
          <cell r="O2385" t="str">
            <v>AH0000034982</v>
          </cell>
          <cell r="P2385" t="str">
            <v>AH0000034983</v>
          </cell>
        </row>
        <row r="2386">
          <cell r="A2386" t="str">
            <v>ARTENAY</v>
          </cell>
          <cell r="B2386" t="str">
            <v>PACA</v>
          </cell>
          <cell r="C2386" t="str">
            <v>050</v>
          </cell>
          <cell r="D2386" t="str">
            <v>306</v>
          </cell>
          <cell r="E2386" t="str">
            <v>ROMANS</v>
          </cell>
          <cell r="F2386" t="str">
            <v>0F7D 0F7D DESBOUIS GRESIL 70132107</v>
          </cell>
          <cell r="G2386">
            <v>43889</v>
          </cell>
          <cell r="H2386">
            <v>3</v>
          </cell>
          <cell r="I2386">
            <v>87</v>
          </cell>
          <cell r="J2386">
            <v>6.6120000000000001</v>
          </cell>
          <cell r="K2386">
            <v>2</v>
          </cell>
          <cell r="L2386">
            <v>0</v>
          </cell>
          <cell r="M2386" t="str">
            <v>CE07 LYON</v>
          </cell>
          <cell r="N2386" t="str">
            <v>Aucune - Livraison Directe par CP</v>
          </cell>
          <cell r="O2386" t="str">
            <v>AH0000034982</v>
          </cell>
          <cell r="P2386" t="str">
            <v>AH0000034983</v>
          </cell>
        </row>
        <row r="2387">
          <cell r="A2387" t="str">
            <v>ARTENAY</v>
          </cell>
          <cell r="B2387" t="str">
            <v>PACA</v>
          </cell>
          <cell r="C2387" t="str">
            <v>050</v>
          </cell>
          <cell r="D2387" t="str">
            <v>306</v>
          </cell>
          <cell r="E2387" t="str">
            <v>ROMANS</v>
          </cell>
          <cell r="F2387" t="str">
            <v>0FER 0FER 56146 ATELIER REUNIS</v>
          </cell>
          <cell r="G2387">
            <v>43888</v>
          </cell>
          <cell r="H2387">
            <v>1</v>
          </cell>
          <cell r="I2387">
            <v>11</v>
          </cell>
          <cell r="J2387">
            <v>0.69299999999999995</v>
          </cell>
          <cell r="K2387">
            <v>1</v>
          </cell>
          <cell r="L2387">
            <v>0</v>
          </cell>
          <cell r="M2387" t="str">
            <v>CE07 LYON</v>
          </cell>
          <cell r="N2387" t="str">
            <v>Aucune - Livraison Directe par CP</v>
          </cell>
          <cell r="O2387" t="str">
            <v>AH0000035186</v>
          </cell>
        </row>
        <row r="2388">
          <cell r="A2388" t="str">
            <v>ARTENAY</v>
          </cell>
          <cell r="B2388" t="str">
            <v>PACA</v>
          </cell>
          <cell r="C2388" t="str">
            <v>050</v>
          </cell>
          <cell r="D2388" t="str">
            <v>306</v>
          </cell>
          <cell r="E2388" t="str">
            <v>ROMANS</v>
          </cell>
          <cell r="F2388" t="str">
            <v>0FHP 0FHP ENGIE-S_D6_D_Q</v>
          </cell>
          <cell r="G2388">
            <v>43888</v>
          </cell>
          <cell r="H2388">
            <v>1</v>
          </cell>
          <cell r="I2388">
            <v>3</v>
          </cell>
          <cell r="J2388">
            <v>4.4400000000000002E-2</v>
          </cell>
          <cell r="K2388">
            <v>1</v>
          </cell>
          <cell r="L2388">
            <v>0</v>
          </cell>
          <cell r="M2388" t="str">
            <v>CE07 LYON</v>
          </cell>
          <cell r="N2388" t="str">
            <v>Aucune - Livraison Directe par CP</v>
          </cell>
          <cell r="O2388" t="str">
            <v>AH0000035186</v>
          </cell>
        </row>
        <row r="2389">
          <cell r="A2389" t="str">
            <v>CORBAS</v>
          </cell>
          <cell r="B2389" t="str">
            <v>PACA</v>
          </cell>
          <cell r="C2389" t="str">
            <v>050</v>
          </cell>
          <cell r="D2389" t="str">
            <v>306</v>
          </cell>
          <cell r="E2389" t="str">
            <v>ROMANS</v>
          </cell>
          <cell r="F2389" t="str">
            <v>0FEC 0FEC S10_SFR_Type2</v>
          </cell>
          <cell r="G2389">
            <v>43887</v>
          </cell>
          <cell r="H2389">
            <v>1</v>
          </cell>
          <cell r="I2389">
            <v>65</v>
          </cell>
          <cell r="J2389">
            <v>0.59799999999999998</v>
          </cell>
          <cell r="K2389">
            <v>1</v>
          </cell>
          <cell r="L2389">
            <v>0</v>
          </cell>
          <cell r="M2389" t="str">
            <v>CE07 LYON</v>
          </cell>
          <cell r="N2389" t="str">
            <v>Aucune - Livraison Directe par CP</v>
          </cell>
          <cell r="O2389" t="str">
            <v>KS0000010108</v>
          </cell>
        </row>
        <row r="2390">
          <cell r="A2390" t="str">
            <v>CORBAS</v>
          </cell>
          <cell r="B2390" t="str">
            <v>PACA</v>
          </cell>
          <cell r="C2390" t="str">
            <v>050</v>
          </cell>
          <cell r="D2390" t="str">
            <v>306</v>
          </cell>
          <cell r="E2390" t="str">
            <v>ROMANS</v>
          </cell>
          <cell r="F2390" t="str">
            <v>0FGD 0FGD S10_SFR_Type2</v>
          </cell>
          <cell r="G2390">
            <v>43887</v>
          </cell>
          <cell r="H2390">
            <v>1</v>
          </cell>
          <cell r="I2390">
            <v>51</v>
          </cell>
          <cell r="J2390">
            <v>0.4743</v>
          </cell>
          <cell r="K2390">
            <v>1</v>
          </cell>
          <cell r="L2390">
            <v>0</v>
          </cell>
          <cell r="M2390" t="str">
            <v>CE07 LYON</v>
          </cell>
          <cell r="N2390" t="str">
            <v>Aucune - Livraison Directe par CP</v>
          </cell>
          <cell r="O2390" t="str">
            <v>KS0000010108</v>
          </cell>
        </row>
        <row r="2391">
          <cell r="A2391" t="str">
            <v>CORBAS</v>
          </cell>
          <cell r="B2391" t="str">
            <v>PACA</v>
          </cell>
          <cell r="C2391" t="str">
            <v>050</v>
          </cell>
          <cell r="D2391" t="str">
            <v>306</v>
          </cell>
          <cell r="E2391" t="str">
            <v>ROMANS</v>
          </cell>
          <cell r="F2391" t="str">
            <v>0FK8 0FK8 S10_SFR_Type2</v>
          </cell>
          <cell r="G2391">
            <v>43887</v>
          </cell>
          <cell r="H2391">
            <v>1</v>
          </cell>
          <cell r="I2391">
            <v>33</v>
          </cell>
          <cell r="J2391">
            <v>0.3201</v>
          </cell>
          <cell r="K2391">
            <v>1</v>
          </cell>
          <cell r="L2391">
            <v>0</v>
          </cell>
          <cell r="M2391" t="str">
            <v>CE07 LYON</v>
          </cell>
          <cell r="N2391" t="str">
            <v>Aucune - Livraison Directe par CP</v>
          </cell>
          <cell r="O2391" t="str">
            <v>KS0000010108</v>
          </cell>
        </row>
        <row r="2392">
          <cell r="A2392" t="str">
            <v>ARTENAY</v>
          </cell>
          <cell r="B2392" t="str">
            <v>PACA</v>
          </cell>
          <cell r="C2392" t="str">
            <v>060</v>
          </cell>
          <cell r="D2392" t="str">
            <v>060</v>
          </cell>
          <cell r="E2392" t="str">
            <v>MARSEILLE 2</v>
          </cell>
          <cell r="F2392" t="str">
            <v>0F53 0F53 ALINEA</v>
          </cell>
          <cell r="G2392">
            <v>43886</v>
          </cell>
          <cell r="H2392">
            <v>85</v>
          </cell>
          <cell r="I2392">
            <v>537</v>
          </cell>
          <cell r="J2392">
            <v>163.785</v>
          </cell>
          <cell r="K2392">
            <v>0</v>
          </cell>
          <cell r="L2392">
            <v>3</v>
          </cell>
          <cell r="M2392" t="str">
            <v>CE08 MARSEILLE</v>
          </cell>
          <cell r="N2392" t="str">
            <v>A enlever à CE08 MARSEILLE vers 030 - MARSEILLE 1</v>
          </cell>
          <cell r="O2392" t="str">
            <v>AH0000034610</v>
          </cell>
          <cell r="P2392" t="str">
            <v>AH0000034611</v>
          </cell>
          <cell r="Q2392" t="str">
            <v>AH0000034612</v>
          </cell>
        </row>
        <row r="2393">
          <cell r="A2393" t="str">
            <v>ARTENAY</v>
          </cell>
          <cell r="B2393" t="str">
            <v>PACA</v>
          </cell>
          <cell r="C2393" t="str">
            <v>060</v>
          </cell>
          <cell r="D2393" t="str">
            <v>060</v>
          </cell>
          <cell r="E2393" t="str">
            <v>MARSEILLE 2</v>
          </cell>
          <cell r="F2393" t="str">
            <v>0F53 0F53 ALINEA</v>
          </cell>
          <cell r="G2393">
            <v>43886</v>
          </cell>
          <cell r="H2393">
            <v>225</v>
          </cell>
          <cell r="I2393">
            <v>1639</v>
          </cell>
          <cell r="J2393">
            <v>499.89499999999998</v>
          </cell>
          <cell r="K2393">
            <v>0</v>
          </cell>
          <cell r="L2393">
            <v>3</v>
          </cell>
          <cell r="M2393" t="str">
            <v>CE08 MARSEILLE</v>
          </cell>
          <cell r="N2393" t="str">
            <v>A enlever à CE08 MARSEILLE vers 030 - MARSEILLE 1</v>
          </cell>
          <cell r="O2393" t="str">
            <v>AH0000034610</v>
          </cell>
          <cell r="P2393" t="str">
            <v>AH0000034611</v>
          </cell>
          <cell r="Q2393" t="str">
            <v>AH0000034612</v>
          </cell>
        </row>
        <row r="2394">
          <cell r="A2394" t="str">
            <v>ARTENAY</v>
          </cell>
          <cell r="B2394" t="str">
            <v>PACA</v>
          </cell>
          <cell r="C2394" t="str">
            <v>060</v>
          </cell>
          <cell r="D2394" t="str">
            <v>060</v>
          </cell>
          <cell r="E2394" t="str">
            <v>MARSEILLE 2</v>
          </cell>
          <cell r="F2394" t="str">
            <v>0F53 0F53 ALINEA</v>
          </cell>
          <cell r="G2394">
            <v>43886</v>
          </cell>
          <cell r="H2394">
            <v>231</v>
          </cell>
          <cell r="I2394">
            <v>1637</v>
          </cell>
          <cell r="J2394">
            <v>499.28500000000003</v>
          </cell>
          <cell r="K2394">
            <v>0</v>
          </cell>
          <cell r="L2394">
            <v>3</v>
          </cell>
          <cell r="M2394" t="str">
            <v>CE08 MARSEILLE</v>
          </cell>
          <cell r="N2394" t="str">
            <v>A enlever à CE08 MARSEILLE vers 030 - MARSEILLE 1</v>
          </cell>
          <cell r="O2394" t="str">
            <v>AH0000034610</v>
          </cell>
          <cell r="P2394" t="str">
            <v>AH0000034611</v>
          </cell>
          <cell r="Q2394" t="str">
            <v>AH0000034612</v>
          </cell>
        </row>
        <row r="2395">
          <cell r="A2395" t="str">
            <v>ARTENAY</v>
          </cell>
          <cell r="B2395" t="str">
            <v>PACA</v>
          </cell>
          <cell r="C2395" t="str">
            <v>060</v>
          </cell>
          <cell r="D2395" t="str">
            <v>060</v>
          </cell>
          <cell r="E2395" t="str">
            <v>MARSEILLE 2</v>
          </cell>
          <cell r="F2395" t="str">
            <v>0F53 0F53 ALINEA</v>
          </cell>
          <cell r="G2395">
            <v>43886</v>
          </cell>
          <cell r="H2395">
            <v>14</v>
          </cell>
          <cell r="I2395">
            <v>86</v>
          </cell>
          <cell r="J2395">
            <v>26.23</v>
          </cell>
          <cell r="K2395">
            <v>0</v>
          </cell>
          <cell r="L2395">
            <v>3</v>
          </cell>
          <cell r="M2395" t="str">
            <v>CE08 MARSEILLE</v>
          </cell>
          <cell r="N2395" t="str">
            <v>A enlever à CE08 MARSEILLE vers 030 - MARSEILLE 1</v>
          </cell>
          <cell r="O2395" t="str">
            <v>AH0000034610</v>
          </cell>
          <cell r="P2395" t="str">
            <v>AH0000034611</v>
          </cell>
          <cell r="Q2395" t="str">
            <v>AH0000034612</v>
          </cell>
        </row>
        <row r="2396">
          <cell r="A2396" t="str">
            <v>ARTENAY</v>
          </cell>
          <cell r="B2396" t="str">
            <v>PACA</v>
          </cell>
          <cell r="C2396" t="str">
            <v>060</v>
          </cell>
          <cell r="D2396" t="str">
            <v>060</v>
          </cell>
          <cell r="E2396" t="str">
            <v>MARSEILLE 2</v>
          </cell>
          <cell r="F2396" t="str">
            <v>0EBF 0EBF 192500 HOME SHOPPING M6 BOUTIQUE FEVRIER 2020</v>
          </cell>
          <cell r="G2396">
            <v>43889</v>
          </cell>
          <cell r="H2396">
            <v>15</v>
          </cell>
          <cell r="I2396">
            <v>434</v>
          </cell>
          <cell r="J2396">
            <v>34.72</v>
          </cell>
          <cell r="K2396">
            <v>0</v>
          </cell>
          <cell r="L2396">
            <v>1</v>
          </cell>
          <cell r="M2396" t="str">
            <v>CE08 MARSEILLE</v>
          </cell>
          <cell r="N2396" t="str">
            <v>A enlever à CE08 MARSEILLE vers 030 - MARSEILLE 1</v>
          </cell>
          <cell r="O2396" t="str">
            <v>AH0000034976</v>
          </cell>
        </row>
        <row r="2397">
          <cell r="A2397" t="str">
            <v>ARTENAY</v>
          </cell>
          <cell r="B2397" t="str">
            <v>PACA</v>
          </cell>
          <cell r="C2397" t="str">
            <v>060</v>
          </cell>
          <cell r="D2397" t="str">
            <v>060</v>
          </cell>
          <cell r="E2397" t="str">
            <v>MARSEILLE 2</v>
          </cell>
          <cell r="F2397" t="str">
            <v>0F79 0F79 DESBOUIS GRESIL 70132081</v>
          </cell>
          <cell r="G2397">
            <v>43889</v>
          </cell>
          <cell r="H2397">
            <v>18</v>
          </cell>
          <cell r="I2397">
            <v>516</v>
          </cell>
          <cell r="J2397">
            <v>39.216000000000001</v>
          </cell>
          <cell r="K2397">
            <v>0</v>
          </cell>
          <cell r="L2397">
            <v>1</v>
          </cell>
          <cell r="M2397" t="str">
            <v>CE08 MARSEILLE</v>
          </cell>
          <cell r="N2397" t="str">
            <v>A enlever à CE08 MARSEILLE vers 030 - MARSEILLE 1</v>
          </cell>
          <cell r="O2397" t="str">
            <v>AH0000034976</v>
          </cell>
        </row>
        <row r="2398">
          <cell r="A2398" t="str">
            <v>ARTENAY</v>
          </cell>
          <cell r="B2398" t="str">
            <v>PACA</v>
          </cell>
          <cell r="C2398" t="str">
            <v>060</v>
          </cell>
          <cell r="D2398" t="str">
            <v>060</v>
          </cell>
          <cell r="E2398" t="str">
            <v>MARSEILLE 2</v>
          </cell>
          <cell r="F2398" t="str">
            <v>0F7B 0F7B DESBOUIS GRESIL_LOT1_70132091</v>
          </cell>
          <cell r="G2398">
            <v>43889</v>
          </cell>
          <cell r="H2398">
            <v>4</v>
          </cell>
          <cell r="I2398">
            <v>139</v>
          </cell>
          <cell r="J2398">
            <v>10.564</v>
          </cell>
          <cell r="K2398">
            <v>0</v>
          </cell>
          <cell r="L2398">
            <v>1</v>
          </cell>
          <cell r="M2398" t="str">
            <v>CE08 MARSEILLE</v>
          </cell>
          <cell r="N2398" t="str">
            <v>A enlever à CE08 MARSEILLE vers 030 - MARSEILLE 1</v>
          </cell>
          <cell r="O2398" t="str">
            <v>AH0000034976</v>
          </cell>
        </row>
        <row r="2399">
          <cell r="A2399" t="str">
            <v>ARTENAY</v>
          </cell>
          <cell r="B2399" t="str">
            <v>PACA</v>
          </cell>
          <cell r="C2399" t="str">
            <v>060</v>
          </cell>
          <cell r="D2399" t="str">
            <v>060</v>
          </cell>
          <cell r="E2399" t="str">
            <v>MARSEILLE 2</v>
          </cell>
          <cell r="F2399" t="str">
            <v>0F7C 0F7C DESBOUIS GRESIL_LOT2_70132091</v>
          </cell>
          <cell r="G2399">
            <v>43889</v>
          </cell>
          <cell r="H2399">
            <v>11</v>
          </cell>
          <cell r="I2399">
            <v>352</v>
          </cell>
          <cell r="J2399">
            <v>23.584</v>
          </cell>
          <cell r="K2399">
            <v>0</v>
          </cell>
          <cell r="L2399">
            <v>1</v>
          </cell>
          <cell r="M2399" t="str">
            <v>CE08 MARSEILLE</v>
          </cell>
          <cell r="N2399" t="str">
            <v>A enlever à CE08 MARSEILLE vers 030 - MARSEILLE 1</v>
          </cell>
          <cell r="O2399" t="str">
            <v>AH0000034976</v>
          </cell>
        </row>
        <row r="2400">
          <cell r="A2400" t="str">
            <v>ARTENAY</v>
          </cell>
          <cell r="B2400" t="str">
            <v>PACA</v>
          </cell>
          <cell r="C2400" t="str">
            <v>060</v>
          </cell>
          <cell r="D2400" t="str">
            <v>060</v>
          </cell>
          <cell r="E2400" t="str">
            <v>MARSEILLE 2</v>
          </cell>
          <cell r="F2400" t="str">
            <v>0F7D 0F7D DESBOUIS GRESIL 70132107</v>
          </cell>
          <cell r="G2400">
            <v>43889</v>
          </cell>
          <cell r="H2400">
            <v>14</v>
          </cell>
          <cell r="I2400">
            <v>421</v>
          </cell>
          <cell r="J2400">
            <v>31.995999999999999</v>
          </cell>
          <cell r="K2400">
            <v>0</v>
          </cell>
          <cell r="L2400">
            <v>1</v>
          </cell>
          <cell r="M2400" t="str">
            <v>CE08 MARSEILLE</v>
          </cell>
          <cell r="N2400" t="str">
            <v>A enlever à CE08 MARSEILLE vers 030 - MARSEILLE 1</v>
          </cell>
          <cell r="O2400" t="str">
            <v>AH0000034976</v>
          </cell>
        </row>
        <row r="2401">
          <cell r="A2401" t="str">
            <v>ARTENAY</v>
          </cell>
          <cell r="B2401" t="str">
            <v>PACA</v>
          </cell>
          <cell r="C2401" t="str">
            <v>060</v>
          </cell>
          <cell r="D2401" t="str">
            <v>060</v>
          </cell>
          <cell r="E2401" t="str">
            <v>MARSEILLE 2</v>
          </cell>
          <cell r="F2401" t="str">
            <v>0FER 0FER 56146 ATELIER REUNIS</v>
          </cell>
          <cell r="G2401">
            <v>43888</v>
          </cell>
          <cell r="H2401">
            <v>21</v>
          </cell>
          <cell r="I2401">
            <v>639</v>
          </cell>
          <cell r="J2401">
            <v>40.256999999999998</v>
          </cell>
          <cell r="K2401">
            <v>2</v>
          </cell>
          <cell r="L2401">
            <v>0</v>
          </cell>
          <cell r="M2401" t="str">
            <v>CE08 MARSEILLE</v>
          </cell>
          <cell r="N2401" t="str">
            <v>A enlever à CE08 MARSEILLE vers 030 - MARSEILLE 1</v>
          </cell>
          <cell r="O2401" t="str">
            <v>AH0000035187</v>
          </cell>
          <cell r="P2401" t="str">
            <v>AH0000035188</v>
          </cell>
        </row>
        <row r="2402">
          <cell r="A2402" t="str">
            <v>ARTENAY</v>
          </cell>
          <cell r="B2402" t="str">
            <v>PACA</v>
          </cell>
          <cell r="C2402" t="str">
            <v>060</v>
          </cell>
          <cell r="D2402" t="str">
            <v>060</v>
          </cell>
          <cell r="E2402" t="str">
            <v>MARSEILLE 2</v>
          </cell>
          <cell r="F2402" t="str">
            <v>0FHP 0FHP ENGIE-S_D6_D_Q</v>
          </cell>
          <cell r="G2402">
            <v>43888</v>
          </cell>
          <cell r="H2402">
            <v>1</v>
          </cell>
          <cell r="I2402">
            <v>24</v>
          </cell>
          <cell r="J2402">
            <v>0.35520000000000002</v>
          </cell>
          <cell r="K2402">
            <v>2</v>
          </cell>
          <cell r="L2402">
            <v>0</v>
          </cell>
          <cell r="M2402" t="str">
            <v>CE08 MARSEILLE</v>
          </cell>
          <cell r="N2402" t="str">
            <v>A enlever à CE08 MARSEILLE vers 030 - MARSEILLE 1</v>
          </cell>
          <cell r="O2402" t="str">
            <v>AH0000035187</v>
          </cell>
          <cell r="P2402" t="str">
            <v>AH0000035188</v>
          </cell>
        </row>
        <row r="2403">
          <cell r="A2403" t="str">
            <v>CORBAS</v>
          </cell>
          <cell r="B2403" t="str">
            <v>PACA</v>
          </cell>
          <cell r="C2403" t="str">
            <v>060</v>
          </cell>
          <cell r="D2403" t="str">
            <v>060</v>
          </cell>
          <cell r="E2403" t="str">
            <v>MARSEILLE 2</v>
          </cell>
          <cell r="F2403" t="str">
            <v>0FEC 0FEC S10_SFR_Type2</v>
          </cell>
          <cell r="G2403">
            <v>43887</v>
          </cell>
          <cell r="H2403">
            <v>2</v>
          </cell>
          <cell r="I2403">
            <v>331</v>
          </cell>
          <cell r="J2403">
            <v>3.0451999999999999</v>
          </cell>
          <cell r="K2403">
            <v>1</v>
          </cell>
          <cell r="L2403">
            <v>0</v>
          </cell>
          <cell r="M2403" t="str">
            <v>CE08 MARSEILLE</v>
          </cell>
          <cell r="N2403" t="str">
            <v>A enlever à CE08 MARSEILLE vers 030 - MARSEILLE 1</v>
          </cell>
          <cell r="O2403" t="str">
            <v>KS0000010112</v>
          </cell>
        </row>
        <row r="2404">
          <cell r="A2404" t="str">
            <v>CORBAS</v>
          </cell>
          <cell r="B2404" t="str">
            <v>PACA</v>
          </cell>
          <cell r="C2404" t="str">
            <v>060</v>
          </cell>
          <cell r="D2404" t="str">
            <v>060</v>
          </cell>
          <cell r="E2404" t="str">
            <v>MARSEILLE 2</v>
          </cell>
          <cell r="F2404" t="str">
            <v>0FGD 0FGD S10_SFR_Type2</v>
          </cell>
          <cell r="G2404">
            <v>43887</v>
          </cell>
          <cell r="H2404">
            <v>2</v>
          </cell>
          <cell r="I2404">
            <v>351</v>
          </cell>
          <cell r="J2404">
            <v>3.2643</v>
          </cell>
          <cell r="K2404">
            <v>1</v>
          </cell>
          <cell r="L2404">
            <v>0</v>
          </cell>
          <cell r="M2404" t="str">
            <v>CE08 MARSEILLE</v>
          </cell>
          <cell r="N2404" t="str">
            <v>A enlever à CE08 MARSEILLE vers 030 - MARSEILLE 1</v>
          </cell>
          <cell r="O2404" t="str">
            <v>KS0000010112</v>
          </cell>
        </row>
        <row r="2405">
          <cell r="A2405" t="str">
            <v>CORBAS</v>
          </cell>
          <cell r="B2405" t="str">
            <v>PACA</v>
          </cell>
          <cell r="C2405" t="str">
            <v>060</v>
          </cell>
          <cell r="D2405" t="str">
            <v>060</v>
          </cell>
          <cell r="E2405" t="str">
            <v>MARSEILLE 2</v>
          </cell>
          <cell r="F2405" t="str">
            <v>0FK8 0FK8 S10_SFR_Type2</v>
          </cell>
          <cell r="G2405">
            <v>43887</v>
          </cell>
          <cell r="H2405">
            <v>1</v>
          </cell>
          <cell r="I2405">
            <v>300</v>
          </cell>
          <cell r="J2405">
            <v>2.91</v>
          </cell>
          <cell r="K2405">
            <v>1</v>
          </cell>
          <cell r="L2405">
            <v>0</v>
          </cell>
          <cell r="M2405" t="str">
            <v>CE08 MARSEILLE</v>
          </cell>
          <cell r="N2405" t="str">
            <v>A enlever à CE08 MARSEILLE vers 030 - MARSEILLE 1</v>
          </cell>
          <cell r="O2405" t="str">
            <v>KS0000010112</v>
          </cell>
        </row>
        <row r="2406">
          <cell r="A2406" t="str">
            <v>ARTENAY</v>
          </cell>
          <cell r="B2406" t="str">
            <v>PACA</v>
          </cell>
          <cell r="C2406" t="str">
            <v>203</v>
          </cell>
          <cell r="D2406" t="str">
            <v>203</v>
          </cell>
          <cell r="E2406" t="str">
            <v>MONTPELLIER 2</v>
          </cell>
          <cell r="F2406" t="str">
            <v>0F53 0F53 ALINEA</v>
          </cell>
          <cell r="G2406">
            <v>43882</v>
          </cell>
          <cell r="H2406">
            <v>144</v>
          </cell>
          <cell r="I2406">
            <v>1101</v>
          </cell>
          <cell r="J2406">
            <v>335.80500000000001</v>
          </cell>
          <cell r="K2406">
            <v>0</v>
          </cell>
          <cell r="L2406">
            <v>3</v>
          </cell>
          <cell r="M2406" t="str">
            <v>CE06 MONTPELLIER</v>
          </cell>
          <cell r="N2406" t="str">
            <v>A enlever à CE06 MONTPELLIER vers 203 - MONTPELLIER 2</v>
          </cell>
          <cell r="O2406" t="str">
            <v>AH0000034616</v>
          </cell>
          <cell r="P2406" t="str">
            <v>AH0000034617</v>
          </cell>
          <cell r="Q2406" t="str">
            <v>AH0000034618</v>
          </cell>
        </row>
        <row r="2407">
          <cell r="A2407" t="str">
            <v>ARTENAY</v>
          </cell>
          <cell r="B2407" t="str">
            <v>PACA</v>
          </cell>
          <cell r="C2407" t="str">
            <v>203</v>
          </cell>
          <cell r="D2407" t="str">
            <v>203</v>
          </cell>
          <cell r="E2407" t="str">
            <v>MONTPELLIER 2</v>
          </cell>
          <cell r="F2407" t="str">
            <v>0F53 0F53 ALINEA</v>
          </cell>
          <cell r="G2407">
            <v>43882</v>
          </cell>
          <cell r="H2407">
            <v>222</v>
          </cell>
          <cell r="I2407">
            <v>1633</v>
          </cell>
          <cell r="J2407">
            <v>498.065</v>
          </cell>
          <cell r="K2407">
            <v>0</v>
          </cell>
          <cell r="L2407">
            <v>3</v>
          </cell>
          <cell r="M2407" t="str">
            <v>CE06 MONTPELLIER</v>
          </cell>
          <cell r="N2407" t="str">
            <v>A enlever à CE06 MONTPELLIER vers 203 - MONTPELLIER 2</v>
          </cell>
          <cell r="O2407" t="str">
            <v>AH0000034616</v>
          </cell>
          <cell r="P2407" t="str">
            <v>AH0000034617</v>
          </cell>
          <cell r="Q2407" t="str">
            <v>AH0000034618</v>
          </cell>
        </row>
        <row r="2408">
          <cell r="A2408" t="str">
            <v>ARTENAY</v>
          </cell>
          <cell r="B2408" t="str">
            <v>PACA</v>
          </cell>
          <cell r="C2408" t="str">
            <v>203</v>
          </cell>
          <cell r="D2408" t="str">
            <v>203</v>
          </cell>
          <cell r="E2408" t="str">
            <v>MONTPELLIER 2</v>
          </cell>
          <cell r="F2408" t="str">
            <v>0F53 0F53 ALINEA</v>
          </cell>
          <cell r="G2408">
            <v>43882</v>
          </cell>
          <cell r="H2408">
            <v>16</v>
          </cell>
          <cell r="I2408">
            <v>113</v>
          </cell>
          <cell r="J2408">
            <v>34.465000000000003</v>
          </cell>
          <cell r="K2408">
            <v>0</v>
          </cell>
          <cell r="L2408">
            <v>3</v>
          </cell>
          <cell r="M2408" t="str">
            <v>CE06 MONTPELLIER</v>
          </cell>
          <cell r="N2408" t="str">
            <v>A enlever à CE06 MONTPELLIER vers 203 - MONTPELLIER 2</v>
          </cell>
          <cell r="O2408" t="str">
            <v>AH0000034616</v>
          </cell>
          <cell r="P2408" t="str">
            <v>AH0000034617</v>
          </cell>
          <cell r="Q2408" t="str">
            <v>AH0000034618</v>
          </cell>
        </row>
        <row r="2409">
          <cell r="A2409" t="str">
            <v>ARTENAY</v>
          </cell>
          <cell r="B2409" t="str">
            <v>PACA</v>
          </cell>
          <cell r="C2409" t="str">
            <v>203</v>
          </cell>
          <cell r="D2409" t="str">
            <v>203</v>
          </cell>
          <cell r="E2409" t="str">
            <v>MONTPELLIER 2</v>
          </cell>
          <cell r="F2409" t="str">
            <v>0EBF 0EBF 192500 HOME SHOPPING M6 BOUTIQUE FEVRIER 2020</v>
          </cell>
          <cell r="G2409">
            <v>43889</v>
          </cell>
          <cell r="H2409">
            <v>10</v>
          </cell>
          <cell r="I2409">
            <v>320</v>
          </cell>
          <cell r="J2409">
            <v>25.6</v>
          </cell>
          <cell r="K2409">
            <v>0</v>
          </cell>
          <cell r="L2409">
            <v>1</v>
          </cell>
          <cell r="M2409" t="str">
            <v>CE06 MONTPELLIER</v>
          </cell>
          <cell r="N2409" t="str">
            <v>A enlever à CE06 MONTPELLIER vers 203 - MONTPELLIER 2</v>
          </cell>
          <cell r="O2409" t="str">
            <v>AH0000034980</v>
          </cell>
        </row>
        <row r="2410">
          <cell r="A2410" t="str">
            <v>ARTENAY</v>
          </cell>
          <cell r="B2410" t="str">
            <v>PACA</v>
          </cell>
          <cell r="C2410" t="str">
            <v>203</v>
          </cell>
          <cell r="D2410" t="str">
            <v>203</v>
          </cell>
          <cell r="E2410" t="str">
            <v>MONTPELLIER 2</v>
          </cell>
          <cell r="F2410" t="str">
            <v>0F79 0F79 DESBOUIS GRESIL 70132081</v>
          </cell>
          <cell r="G2410">
            <v>43889</v>
          </cell>
          <cell r="H2410">
            <v>4</v>
          </cell>
          <cell r="I2410">
            <v>123</v>
          </cell>
          <cell r="J2410">
            <v>9.3480000000000008</v>
          </cell>
          <cell r="K2410">
            <v>0</v>
          </cell>
          <cell r="L2410">
            <v>1</v>
          </cell>
          <cell r="M2410" t="str">
            <v>CE06 MONTPELLIER</v>
          </cell>
          <cell r="N2410" t="str">
            <v>A enlever à CE06 MONTPELLIER vers 203 - MONTPELLIER 2</v>
          </cell>
          <cell r="O2410" t="str">
            <v>AH0000034980</v>
          </cell>
        </row>
        <row r="2411">
          <cell r="A2411" t="str">
            <v>ARTENAY</v>
          </cell>
          <cell r="B2411" t="str">
            <v>PACA</v>
          </cell>
          <cell r="C2411" t="str">
            <v>203</v>
          </cell>
          <cell r="D2411" t="str">
            <v>203</v>
          </cell>
          <cell r="E2411" t="str">
            <v>MONTPELLIER 2</v>
          </cell>
          <cell r="F2411" t="str">
            <v>0F7B 0F7B DESBOUIS GRESIL_LOT1_70132091</v>
          </cell>
          <cell r="G2411">
            <v>43889</v>
          </cell>
          <cell r="H2411">
            <v>1</v>
          </cell>
          <cell r="I2411">
            <v>36</v>
          </cell>
          <cell r="J2411">
            <v>2.7360000000000002</v>
          </cell>
          <cell r="K2411">
            <v>0</v>
          </cell>
          <cell r="L2411">
            <v>1</v>
          </cell>
          <cell r="M2411" t="str">
            <v>CE06 MONTPELLIER</v>
          </cell>
          <cell r="N2411" t="str">
            <v>A enlever à CE06 MONTPELLIER vers 203 - MONTPELLIER 2</v>
          </cell>
          <cell r="O2411" t="str">
            <v>AH0000034980</v>
          </cell>
        </row>
        <row r="2412">
          <cell r="A2412" t="str">
            <v>ARTENAY</v>
          </cell>
          <cell r="B2412" t="str">
            <v>PACA</v>
          </cell>
          <cell r="C2412" t="str">
            <v>203</v>
          </cell>
          <cell r="D2412" t="str">
            <v>203</v>
          </cell>
          <cell r="E2412" t="str">
            <v>MONTPELLIER 2</v>
          </cell>
          <cell r="F2412" t="str">
            <v>0F7C 0F7C DESBOUIS GRESIL_LOT2_70132091</v>
          </cell>
          <cell r="G2412">
            <v>43889</v>
          </cell>
          <cell r="H2412">
            <v>3</v>
          </cell>
          <cell r="I2412">
            <v>68</v>
          </cell>
          <cell r="J2412">
            <v>4.556</v>
          </cell>
          <cell r="K2412">
            <v>0</v>
          </cell>
          <cell r="L2412">
            <v>1</v>
          </cell>
          <cell r="M2412" t="str">
            <v>CE06 MONTPELLIER</v>
          </cell>
          <cell r="N2412" t="str">
            <v>A enlever à CE06 MONTPELLIER vers 203 - MONTPELLIER 2</v>
          </cell>
          <cell r="O2412" t="str">
            <v>AH0000034980</v>
          </cell>
        </row>
        <row r="2413">
          <cell r="A2413" t="str">
            <v>ARTENAY</v>
          </cell>
          <cell r="B2413" t="str">
            <v>PACA</v>
          </cell>
          <cell r="C2413" t="str">
            <v>203</v>
          </cell>
          <cell r="D2413" t="str">
            <v>203</v>
          </cell>
          <cell r="E2413" t="str">
            <v>MONTPELLIER 2</v>
          </cell>
          <cell r="F2413" t="str">
            <v>0F7D 0F7D DESBOUIS GRESIL 70132107</v>
          </cell>
          <cell r="G2413">
            <v>43889</v>
          </cell>
          <cell r="H2413">
            <v>2</v>
          </cell>
          <cell r="I2413">
            <v>63</v>
          </cell>
          <cell r="J2413">
            <v>4.7880000000000003</v>
          </cell>
          <cell r="K2413">
            <v>0</v>
          </cell>
          <cell r="L2413">
            <v>1</v>
          </cell>
          <cell r="M2413" t="str">
            <v>CE06 MONTPELLIER</v>
          </cell>
          <cell r="N2413" t="str">
            <v>A enlever à CE06 MONTPELLIER vers 203 - MONTPELLIER 2</v>
          </cell>
          <cell r="O2413" t="str">
            <v>AH0000034980</v>
          </cell>
        </row>
        <row r="2414">
          <cell r="A2414" t="str">
            <v>ARTENAY</v>
          </cell>
          <cell r="B2414" t="str">
            <v>PACA</v>
          </cell>
          <cell r="C2414" t="str">
            <v>203</v>
          </cell>
          <cell r="D2414" t="str">
            <v>203</v>
          </cell>
          <cell r="E2414" t="str">
            <v>MONTPELLIER 2</v>
          </cell>
          <cell r="F2414" t="str">
            <v>0FER 0FER 56146 ATELIER REUNIS</v>
          </cell>
          <cell r="G2414">
            <v>43888</v>
          </cell>
          <cell r="H2414">
            <v>13</v>
          </cell>
          <cell r="I2414">
            <v>446</v>
          </cell>
          <cell r="J2414">
            <v>28.097999999999999</v>
          </cell>
          <cell r="K2414">
            <v>2</v>
          </cell>
          <cell r="L2414">
            <v>0</v>
          </cell>
          <cell r="M2414" t="str">
            <v>CE06 MONTPELLIER</v>
          </cell>
          <cell r="N2414" t="str">
            <v>A enlever à CE06 MONTPELLIER vers 203 - MONTPELLIER 2</v>
          </cell>
          <cell r="O2414" t="str">
            <v>AH0000035189</v>
          </cell>
          <cell r="P2414" t="str">
            <v>AH0000035190</v>
          </cell>
        </row>
        <row r="2415">
          <cell r="A2415" t="str">
            <v>ARTENAY</v>
          </cell>
          <cell r="B2415" t="str">
            <v>PACA</v>
          </cell>
          <cell r="C2415" t="str">
            <v>203</v>
          </cell>
          <cell r="D2415" t="str">
            <v>203</v>
          </cell>
          <cell r="E2415" t="str">
            <v>MONTPELLIER 2</v>
          </cell>
          <cell r="F2415" t="str">
            <v>0FHP 0FHP ENGIE-S_D6_D_Q</v>
          </cell>
          <cell r="G2415">
            <v>43888</v>
          </cell>
          <cell r="H2415">
            <v>1</v>
          </cell>
          <cell r="I2415">
            <v>16</v>
          </cell>
          <cell r="J2415">
            <v>0.23680000000000001</v>
          </cell>
          <cell r="K2415">
            <v>2</v>
          </cell>
          <cell r="L2415">
            <v>0</v>
          </cell>
          <cell r="M2415" t="str">
            <v>CE06 MONTPELLIER</v>
          </cell>
          <cell r="N2415" t="str">
            <v>A enlever à CE06 MONTPELLIER vers 203 - MONTPELLIER 2</v>
          </cell>
          <cell r="O2415" t="str">
            <v>AH0000035189</v>
          </cell>
          <cell r="P2415" t="str">
            <v>AH0000035190</v>
          </cell>
        </row>
        <row r="2416">
          <cell r="A2416" t="str">
            <v>CORBAS</v>
          </cell>
          <cell r="B2416" t="str">
            <v>PACA</v>
          </cell>
          <cell r="C2416" t="str">
            <v>203</v>
          </cell>
          <cell r="D2416" t="str">
            <v>203</v>
          </cell>
          <cell r="E2416" t="str">
            <v>MONTPELLIER 2</v>
          </cell>
          <cell r="F2416" t="str">
            <v>0FEC 0FEC S10_SFR_Type2</v>
          </cell>
          <cell r="G2416">
            <v>43887</v>
          </cell>
          <cell r="H2416">
            <v>1</v>
          </cell>
          <cell r="I2416">
            <v>207</v>
          </cell>
          <cell r="J2416">
            <v>1.9044000000000001</v>
          </cell>
          <cell r="K2416">
            <v>1</v>
          </cell>
          <cell r="L2416">
            <v>0</v>
          </cell>
          <cell r="M2416" t="str">
            <v>CE06 MONTPELLIER</v>
          </cell>
          <cell r="N2416" t="str">
            <v>A enlever à CE06 MONTPELLIER vers 203 - MONTPELLIER 2</v>
          </cell>
          <cell r="O2416" t="str">
            <v>KS0000010152</v>
          </cell>
        </row>
        <row r="2417">
          <cell r="A2417" t="str">
            <v>CORBAS</v>
          </cell>
          <cell r="B2417" t="str">
            <v>PACA</v>
          </cell>
          <cell r="C2417" t="str">
            <v>203</v>
          </cell>
          <cell r="D2417" t="str">
            <v>203</v>
          </cell>
          <cell r="E2417" t="str">
            <v>MONTPELLIER 2</v>
          </cell>
          <cell r="F2417" t="str">
            <v>0FGD 0FGD S10_SFR_Type2</v>
          </cell>
          <cell r="G2417">
            <v>43887</v>
          </cell>
          <cell r="H2417">
            <v>1</v>
          </cell>
          <cell r="I2417">
            <v>190</v>
          </cell>
          <cell r="J2417">
            <v>1.7669999999999999</v>
          </cell>
          <cell r="K2417">
            <v>1</v>
          </cell>
          <cell r="L2417">
            <v>0</v>
          </cell>
          <cell r="M2417" t="str">
            <v>CE06 MONTPELLIER</v>
          </cell>
          <cell r="N2417" t="str">
            <v>A enlever à CE06 MONTPELLIER vers 203 - MONTPELLIER 2</v>
          </cell>
          <cell r="O2417" t="str">
            <v>KS0000010152</v>
          </cell>
        </row>
        <row r="2418">
          <cell r="A2418" t="str">
            <v>CORBAS</v>
          </cell>
          <cell r="B2418" t="str">
            <v>PACA</v>
          </cell>
          <cell r="C2418" t="str">
            <v>203</v>
          </cell>
          <cell r="D2418" t="str">
            <v>203</v>
          </cell>
          <cell r="E2418" t="str">
            <v>MONTPELLIER 2</v>
          </cell>
          <cell r="F2418" t="str">
            <v>0FK8 0FK8 S10_SFR_Type2</v>
          </cell>
          <cell r="G2418">
            <v>43887</v>
          </cell>
          <cell r="H2418">
            <v>1</v>
          </cell>
          <cell r="I2418">
            <v>127</v>
          </cell>
          <cell r="J2418">
            <v>1.2319</v>
          </cell>
          <cell r="K2418">
            <v>1</v>
          </cell>
          <cell r="L2418">
            <v>0</v>
          </cell>
          <cell r="M2418" t="str">
            <v>CE06 MONTPELLIER</v>
          </cell>
          <cell r="N2418" t="str">
            <v>A enlever à CE06 MONTPELLIER vers 203 - MONTPELLIER 2</v>
          </cell>
          <cell r="O2418" t="str">
            <v>KS0000010152</v>
          </cell>
        </row>
        <row r="2419">
          <cell r="A2419" t="str">
            <v>ARTENAY</v>
          </cell>
          <cell r="B2419" t="str">
            <v>PACA</v>
          </cell>
          <cell r="C2419" t="str">
            <v>278</v>
          </cell>
          <cell r="D2419" t="str">
            <v>278</v>
          </cell>
          <cell r="E2419" t="str">
            <v>NICE 2</v>
          </cell>
          <cell r="F2419" t="str">
            <v>0F53 0F53 ALINEA</v>
          </cell>
          <cell r="G2419">
            <v>43882</v>
          </cell>
          <cell r="H2419">
            <v>31</v>
          </cell>
          <cell r="I2419">
            <v>104</v>
          </cell>
          <cell r="J2419">
            <v>31.72</v>
          </cell>
          <cell r="K2419">
            <v>2</v>
          </cell>
          <cell r="L2419">
            <v>0</v>
          </cell>
          <cell r="M2419" t="str">
            <v>CE11 NICE</v>
          </cell>
          <cell r="N2419" t="str">
            <v>Aucune - Livraison Directe par CP</v>
          </cell>
          <cell r="O2419" t="str">
            <v>AH0000034619</v>
          </cell>
          <cell r="P2419" t="str">
            <v>AH0000034620</v>
          </cell>
        </row>
        <row r="2420">
          <cell r="A2420" t="str">
            <v>ARTENAY</v>
          </cell>
          <cell r="B2420" t="str">
            <v>PACA</v>
          </cell>
          <cell r="C2420" t="str">
            <v>278</v>
          </cell>
          <cell r="D2420" t="str">
            <v>278</v>
          </cell>
          <cell r="E2420" t="str">
            <v>NICE 2</v>
          </cell>
          <cell r="F2420" t="str">
            <v>0EBF 0EBF 192500 HOME SHOPPING M6 BOUTIQUE FEVRIER 2020</v>
          </cell>
          <cell r="G2420">
            <v>43889</v>
          </cell>
          <cell r="H2420">
            <v>15</v>
          </cell>
          <cell r="I2420">
            <v>364</v>
          </cell>
          <cell r="J2420">
            <v>29.12</v>
          </cell>
          <cell r="K2420">
            <v>0</v>
          </cell>
          <cell r="L2420">
            <v>1</v>
          </cell>
          <cell r="M2420" t="str">
            <v>CE11 NICE</v>
          </cell>
          <cell r="N2420" t="str">
            <v>Aucune - Livraison Directe par CP</v>
          </cell>
          <cell r="O2420" t="str">
            <v>AH0000034981</v>
          </cell>
        </row>
        <row r="2421">
          <cell r="A2421" t="str">
            <v>ARTENAY</v>
          </cell>
          <cell r="B2421" t="str">
            <v>PACA</v>
          </cell>
          <cell r="C2421" t="str">
            <v>278</v>
          </cell>
          <cell r="D2421" t="str">
            <v>278</v>
          </cell>
          <cell r="E2421" t="str">
            <v>NICE 2</v>
          </cell>
          <cell r="F2421" t="str">
            <v>0F79 0F79 DESBOUIS GRESIL 70132081</v>
          </cell>
          <cell r="G2421">
            <v>43889</v>
          </cell>
          <cell r="H2421">
            <v>16</v>
          </cell>
          <cell r="I2421">
            <v>437</v>
          </cell>
          <cell r="J2421">
            <v>33.212000000000003</v>
          </cell>
          <cell r="K2421">
            <v>0</v>
          </cell>
          <cell r="L2421">
            <v>1</v>
          </cell>
          <cell r="M2421" t="str">
            <v>CE11 NICE</v>
          </cell>
          <cell r="N2421" t="str">
            <v>Aucune - Livraison Directe par CP</v>
          </cell>
          <cell r="O2421" t="str">
            <v>AH0000034981</v>
          </cell>
        </row>
        <row r="2422">
          <cell r="A2422" t="str">
            <v>ARTENAY</v>
          </cell>
          <cell r="B2422" t="str">
            <v>PACA</v>
          </cell>
          <cell r="C2422" t="str">
            <v>278</v>
          </cell>
          <cell r="D2422" t="str">
            <v>278</v>
          </cell>
          <cell r="E2422" t="str">
            <v>NICE 2</v>
          </cell>
          <cell r="F2422" t="str">
            <v>0F7B 0F7B DESBOUIS GRESIL_LOT1_70132091</v>
          </cell>
          <cell r="G2422">
            <v>43889</v>
          </cell>
          <cell r="H2422">
            <v>3</v>
          </cell>
          <cell r="I2422">
            <v>89</v>
          </cell>
          <cell r="J2422">
            <v>6.7640000000000002</v>
          </cell>
          <cell r="K2422">
            <v>0</v>
          </cell>
          <cell r="L2422">
            <v>1</v>
          </cell>
          <cell r="M2422" t="str">
            <v>CE11 NICE</v>
          </cell>
          <cell r="N2422" t="str">
            <v>Aucune - Livraison Directe par CP</v>
          </cell>
          <cell r="O2422" t="str">
            <v>AH0000034981</v>
          </cell>
        </row>
        <row r="2423">
          <cell r="A2423" t="str">
            <v>ARTENAY</v>
          </cell>
          <cell r="B2423" t="str">
            <v>PACA</v>
          </cell>
          <cell r="C2423" t="str">
            <v>278</v>
          </cell>
          <cell r="D2423" t="str">
            <v>278</v>
          </cell>
          <cell r="E2423" t="str">
            <v>NICE 2</v>
          </cell>
          <cell r="F2423" t="str">
            <v>0F7C 0F7C DESBOUIS GRESIL_LOT2_70132091</v>
          </cell>
          <cell r="G2423">
            <v>43889</v>
          </cell>
          <cell r="H2423">
            <v>10</v>
          </cell>
          <cell r="I2423">
            <v>312</v>
          </cell>
          <cell r="J2423">
            <v>20.904</v>
          </cell>
          <cell r="K2423">
            <v>0</v>
          </cell>
          <cell r="L2423">
            <v>1</v>
          </cell>
          <cell r="M2423" t="str">
            <v>CE11 NICE</v>
          </cell>
          <cell r="N2423" t="str">
            <v>Aucune - Livraison Directe par CP</v>
          </cell>
          <cell r="O2423" t="str">
            <v>AH0000034981</v>
          </cell>
        </row>
        <row r="2424">
          <cell r="A2424" t="str">
            <v>ARTENAY</v>
          </cell>
          <cell r="B2424" t="str">
            <v>PACA</v>
          </cell>
          <cell r="C2424" t="str">
            <v>278</v>
          </cell>
          <cell r="D2424" t="str">
            <v>278</v>
          </cell>
          <cell r="E2424" t="str">
            <v>NICE 2</v>
          </cell>
          <cell r="F2424" t="str">
            <v>0F7D 0F7D DESBOUIS GRESIL 70132107</v>
          </cell>
          <cell r="G2424">
            <v>43889</v>
          </cell>
          <cell r="H2424">
            <v>17</v>
          </cell>
          <cell r="I2424">
            <v>434</v>
          </cell>
          <cell r="J2424">
            <v>32.984000000000002</v>
          </cell>
          <cell r="K2424">
            <v>0</v>
          </cell>
          <cell r="L2424">
            <v>1</v>
          </cell>
          <cell r="M2424" t="str">
            <v>CE11 NICE</v>
          </cell>
          <cell r="N2424" t="str">
            <v>Aucune - Livraison Directe par CP</v>
          </cell>
          <cell r="O2424" t="str">
            <v>AH0000034981</v>
          </cell>
        </row>
        <row r="2425">
          <cell r="A2425" t="str">
            <v>ARTENAY</v>
          </cell>
          <cell r="B2425" t="str">
            <v>PACA</v>
          </cell>
          <cell r="C2425" t="str">
            <v>278</v>
          </cell>
          <cell r="D2425" t="str">
            <v>278</v>
          </cell>
          <cell r="E2425" t="str">
            <v>NICE 2</v>
          </cell>
          <cell r="F2425" t="str">
            <v>0FER 0FER 56146 ATELIER REUNIS</v>
          </cell>
          <cell r="G2425">
            <v>43888</v>
          </cell>
          <cell r="H2425">
            <v>2</v>
          </cell>
          <cell r="I2425">
            <v>72</v>
          </cell>
          <cell r="J2425">
            <v>4.5359999999999996</v>
          </cell>
          <cell r="K2425">
            <v>1</v>
          </cell>
          <cell r="L2425">
            <v>0</v>
          </cell>
          <cell r="M2425" t="str">
            <v>CE11 NICE</v>
          </cell>
          <cell r="N2425" t="str">
            <v>Aucune - Livraison Directe par CP</v>
          </cell>
          <cell r="O2425" t="str">
            <v>AH0000035191</v>
          </cell>
        </row>
        <row r="2426">
          <cell r="A2426" t="str">
            <v>ARTENAY</v>
          </cell>
          <cell r="B2426" t="str">
            <v>PACA</v>
          </cell>
          <cell r="C2426" t="str">
            <v>278</v>
          </cell>
          <cell r="D2426" t="str">
            <v>278</v>
          </cell>
          <cell r="E2426" t="str">
            <v>NICE 2</v>
          </cell>
          <cell r="F2426" t="str">
            <v>0FHP 0FHP ENGIE-S_D6_D_Q</v>
          </cell>
          <cell r="G2426">
            <v>43888</v>
          </cell>
          <cell r="H2426">
            <v>1</v>
          </cell>
          <cell r="I2426">
            <v>18</v>
          </cell>
          <cell r="J2426">
            <v>0.26640000000000003</v>
          </cell>
          <cell r="K2426">
            <v>1</v>
          </cell>
          <cell r="L2426">
            <v>0</v>
          </cell>
          <cell r="M2426" t="str">
            <v>CE11 NICE</v>
          </cell>
          <cell r="N2426" t="str">
            <v>Aucune - Livraison Directe par CP</v>
          </cell>
          <cell r="O2426" t="str">
            <v>AH0000035191</v>
          </cell>
        </row>
        <row r="2427">
          <cell r="A2427" t="str">
            <v>CORBAS</v>
          </cell>
          <cell r="B2427" t="str">
            <v>PACA</v>
          </cell>
          <cell r="C2427" t="str">
            <v>278</v>
          </cell>
          <cell r="D2427" t="str">
            <v>278</v>
          </cell>
          <cell r="E2427" t="str">
            <v>NICE 2</v>
          </cell>
          <cell r="F2427" t="str">
            <v>0FEC 0FEC S10_SFR_Type2</v>
          </cell>
          <cell r="G2427">
            <v>43887</v>
          </cell>
          <cell r="H2427">
            <v>1</v>
          </cell>
          <cell r="I2427">
            <v>250</v>
          </cell>
          <cell r="J2427">
            <v>2.2999999999999998</v>
          </cell>
          <cell r="K2427">
            <v>1</v>
          </cell>
          <cell r="L2427">
            <v>0</v>
          </cell>
          <cell r="M2427" t="str">
            <v>CE11 NICE</v>
          </cell>
          <cell r="N2427" t="str">
            <v>Aucune - Livraison Directe par CP</v>
          </cell>
          <cell r="O2427" t="str">
            <v>KS0000010158</v>
          </cell>
        </row>
        <row r="2428">
          <cell r="A2428" t="str">
            <v>CORBAS</v>
          </cell>
          <cell r="B2428" t="str">
            <v>PACA</v>
          </cell>
          <cell r="C2428" t="str">
            <v>278</v>
          </cell>
          <cell r="D2428" t="str">
            <v>278</v>
          </cell>
          <cell r="E2428" t="str">
            <v>NICE 2</v>
          </cell>
          <cell r="F2428" t="str">
            <v>0FGD 0FGD S10_SFR_Type2</v>
          </cell>
          <cell r="G2428">
            <v>43887</v>
          </cell>
          <cell r="H2428">
            <v>1</v>
          </cell>
          <cell r="I2428">
            <v>267</v>
          </cell>
          <cell r="J2428">
            <v>2.4830999999999999</v>
          </cell>
          <cell r="K2428">
            <v>1</v>
          </cell>
          <cell r="L2428">
            <v>0</v>
          </cell>
          <cell r="M2428" t="str">
            <v>CE11 NICE</v>
          </cell>
          <cell r="N2428" t="str">
            <v>Aucune - Livraison Directe par CP</v>
          </cell>
          <cell r="O2428" t="str">
            <v>KS0000010158</v>
          </cell>
        </row>
        <row r="2429">
          <cell r="A2429" t="str">
            <v>CORBAS</v>
          </cell>
          <cell r="B2429" t="str">
            <v>PACA</v>
          </cell>
          <cell r="C2429" t="str">
            <v>278</v>
          </cell>
          <cell r="D2429" t="str">
            <v>278</v>
          </cell>
          <cell r="E2429" t="str">
            <v>NICE 2</v>
          </cell>
          <cell r="F2429" t="str">
            <v>0FK8 0FK8 S10_SFR_Type2</v>
          </cell>
          <cell r="G2429">
            <v>43887</v>
          </cell>
          <cell r="H2429">
            <v>1</v>
          </cell>
          <cell r="I2429">
            <v>208</v>
          </cell>
          <cell r="J2429">
            <v>2.0175999999999998</v>
          </cell>
          <cell r="K2429">
            <v>1</v>
          </cell>
          <cell r="L2429">
            <v>0</v>
          </cell>
          <cell r="M2429" t="str">
            <v>CE11 NICE</v>
          </cell>
          <cell r="N2429" t="str">
            <v>Aucune - Livraison Directe par CP</v>
          </cell>
          <cell r="O2429" t="str">
            <v>KS0000010158</v>
          </cell>
        </row>
        <row r="2430">
          <cell r="A2430" t="str">
            <v>ARTENAY</v>
          </cell>
          <cell r="B2430" t="str">
            <v>RHONE-ALPES</v>
          </cell>
          <cell r="C2430" t="str">
            <v>040</v>
          </cell>
          <cell r="D2430" t="str">
            <v>040</v>
          </cell>
          <cell r="E2430" t="str">
            <v>ST ETIENNE</v>
          </cell>
          <cell r="F2430" t="str">
            <v>0EBF 0EBF 192500 HOME SHOPPING M6 BOUTIQUE FEVRIER 2020</v>
          </cell>
          <cell r="G2430">
            <v>43889</v>
          </cell>
          <cell r="H2430">
            <v>9</v>
          </cell>
          <cell r="I2430">
            <v>305</v>
          </cell>
          <cell r="J2430">
            <v>24.4</v>
          </cell>
          <cell r="K2430">
            <v>0</v>
          </cell>
          <cell r="L2430">
            <v>1</v>
          </cell>
          <cell r="M2430" t="str">
            <v>CE07 LYON</v>
          </cell>
          <cell r="N2430" t="str">
            <v>A enlever à CE07 LYON vers 040 - ST ETIENNE</v>
          </cell>
          <cell r="O2430" t="str">
            <v>AH0000034906</v>
          </cell>
        </row>
        <row r="2431">
          <cell r="A2431" t="str">
            <v>ARTENAY</v>
          </cell>
          <cell r="B2431" t="str">
            <v>RHONE-ALPES</v>
          </cell>
          <cell r="C2431" t="str">
            <v>040</v>
          </cell>
          <cell r="D2431" t="str">
            <v>040</v>
          </cell>
          <cell r="E2431" t="str">
            <v>ST ETIENNE</v>
          </cell>
          <cell r="F2431" t="str">
            <v>0F79 0F79 DESBOUIS GRESIL 70132081</v>
          </cell>
          <cell r="G2431">
            <v>43889</v>
          </cell>
          <cell r="H2431">
            <v>16</v>
          </cell>
          <cell r="I2431">
            <v>420</v>
          </cell>
          <cell r="J2431">
            <v>31.92</v>
          </cell>
          <cell r="K2431">
            <v>0</v>
          </cell>
          <cell r="L2431">
            <v>1</v>
          </cell>
          <cell r="M2431" t="str">
            <v>CE07 LYON</v>
          </cell>
          <cell r="N2431" t="str">
            <v>A enlever à CE07 LYON vers 040 - ST ETIENNE</v>
          </cell>
          <cell r="O2431" t="str">
            <v>AH0000034906</v>
          </cell>
        </row>
        <row r="2432">
          <cell r="A2432" t="str">
            <v>ARTENAY</v>
          </cell>
          <cell r="B2432" t="str">
            <v>RHONE-ALPES</v>
          </cell>
          <cell r="C2432" t="str">
            <v>040</v>
          </cell>
          <cell r="D2432" t="str">
            <v>040</v>
          </cell>
          <cell r="E2432" t="str">
            <v>ST ETIENNE</v>
          </cell>
          <cell r="F2432" t="str">
            <v>0F7B 0F7B DESBOUIS GRESIL_LOT1_70132091</v>
          </cell>
          <cell r="G2432">
            <v>43889</v>
          </cell>
          <cell r="H2432">
            <v>4</v>
          </cell>
          <cell r="I2432">
            <v>148</v>
          </cell>
          <cell r="J2432">
            <v>11.247999999999999</v>
          </cell>
          <cell r="K2432">
            <v>0</v>
          </cell>
          <cell r="L2432">
            <v>1</v>
          </cell>
          <cell r="M2432" t="str">
            <v>CE07 LYON</v>
          </cell>
          <cell r="N2432" t="str">
            <v>A enlever à CE07 LYON vers 040 - ST ETIENNE</v>
          </cell>
          <cell r="O2432" t="str">
            <v>AH0000034906</v>
          </cell>
        </row>
        <row r="2433">
          <cell r="A2433" t="str">
            <v>ARTENAY</v>
          </cell>
          <cell r="B2433" t="str">
            <v>RHONE-ALPES</v>
          </cell>
          <cell r="C2433" t="str">
            <v>040</v>
          </cell>
          <cell r="D2433" t="str">
            <v>040</v>
          </cell>
          <cell r="E2433" t="str">
            <v>ST ETIENNE</v>
          </cell>
          <cell r="F2433" t="str">
            <v>0F7C 0F7C DESBOUIS GRESIL_LOT2_70132091</v>
          </cell>
          <cell r="G2433">
            <v>43889</v>
          </cell>
          <cell r="H2433">
            <v>7</v>
          </cell>
          <cell r="I2433">
            <v>256</v>
          </cell>
          <cell r="J2433">
            <v>17.152000000000001</v>
          </cell>
          <cell r="K2433">
            <v>0</v>
          </cell>
          <cell r="L2433">
            <v>1</v>
          </cell>
          <cell r="M2433" t="str">
            <v>CE07 LYON</v>
          </cell>
          <cell r="N2433" t="str">
            <v>A enlever à CE07 LYON vers 040 - ST ETIENNE</v>
          </cell>
          <cell r="O2433" t="str">
            <v>AH0000034906</v>
          </cell>
        </row>
        <row r="2434">
          <cell r="A2434" t="str">
            <v>ARTENAY</v>
          </cell>
          <cell r="B2434" t="str">
            <v>RHONE-ALPES</v>
          </cell>
          <cell r="C2434" t="str">
            <v>040</v>
          </cell>
          <cell r="D2434" t="str">
            <v>040</v>
          </cell>
          <cell r="E2434" t="str">
            <v>ST ETIENNE</v>
          </cell>
          <cell r="F2434" t="str">
            <v>0F7D 0F7D DESBOUIS GRESIL 70132107</v>
          </cell>
          <cell r="G2434">
            <v>43889</v>
          </cell>
          <cell r="H2434">
            <v>15</v>
          </cell>
          <cell r="I2434">
            <v>331</v>
          </cell>
          <cell r="J2434">
            <v>25.155999999999999</v>
          </cell>
          <cell r="K2434">
            <v>0</v>
          </cell>
          <cell r="L2434">
            <v>1</v>
          </cell>
          <cell r="M2434" t="str">
            <v>CE07 LYON</v>
          </cell>
          <cell r="N2434" t="str">
            <v>A enlever à CE07 LYON vers 040 - ST ETIENNE</v>
          </cell>
          <cell r="O2434" t="str">
            <v>AH0000034906</v>
          </cell>
        </row>
        <row r="2435">
          <cell r="A2435" t="str">
            <v>ARTENAY</v>
          </cell>
          <cell r="B2435" t="str">
            <v>RHONE-ALPES</v>
          </cell>
          <cell r="C2435" t="str">
            <v>040</v>
          </cell>
          <cell r="D2435" t="str">
            <v>040</v>
          </cell>
          <cell r="E2435" t="str">
            <v>ST ETIENNE</v>
          </cell>
          <cell r="F2435" t="str">
            <v>0FER 0FER 56146 ATELIER REUNIS</v>
          </cell>
          <cell r="G2435">
            <v>43888</v>
          </cell>
          <cell r="H2435">
            <v>13</v>
          </cell>
          <cell r="I2435">
            <v>488</v>
          </cell>
          <cell r="J2435">
            <v>30.744</v>
          </cell>
          <cell r="K2435">
            <v>2</v>
          </cell>
          <cell r="L2435">
            <v>0</v>
          </cell>
          <cell r="M2435" t="str">
            <v>CE07 LYON</v>
          </cell>
          <cell r="N2435" t="str">
            <v>A enlever à CE07 LYON vers 040 - ST ETIENNE</v>
          </cell>
          <cell r="O2435" t="str">
            <v>AH0000035157</v>
          </cell>
          <cell r="P2435" t="str">
            <v>AH0000035158</v>
          </cell>
        </row>
        <row r="2436">
          <cell r="A2436" t="str">
            <v>ARTENAY</v>
          </cell>
          <cell r="B2436" t="str">
            <v>RHONE-ALPES</v>
          </cell>
          <cell r="C2436" t="str">
            <v>040</v>
          </cell>
          <cell r="D2436" t="str">
            <v>040</v>
          </cell>
          <cell r="E2436" t="str">
            <v>ST ETIENNE</v>
          </cell>
          <cell r="F2436" t="str">
            <v>0FHP 0FHP ENGIE-S_D6_D_Q</v>
          </cell>
          <cell r="G2436">
            <v>43888</v>
          </cell>
          <cell r="H2436">
            <v>1</v>
          </cell>
          <cell r="I2436">
            <v>46</v>
          </cell>
          <cell r="J2436">
            <v>0.68079999999999996</v>
          </cell>
          <cell r="K2436">
            <v>2</v>
          </cell>
          <cell r="L2436">
            <v>0</v>
          </cell>
          <cell r="M2436" t="str">
            <v>CE07 LYON</v>
          </cell>
          <cell r="N2436" t="str">
            <v>A enlever à CE07 LYON vers 040 - ST ETIENNE</v>
          </cell>
          <cell r="O2436" t="str">
            <v>AH0000035157</v>
          </cell>
          <cell r="P2436" t="str">
            <v>AH0000035158</v>
          </cell>
        </row>
        <row r="2437">
          <cell r="A2437" t="str">
            <v>ARTENAY</v>
          </cell>
          <cell r="B2437" t="str">
            <v>RHONE-ALPES</v>
          </cell>
          <cell r="C2437" t="str">
            <v>040</v>
          </cell>
          <cell r="D2437" t="str">
            <v>040</v>
          </cell>
          <cell r="E2437" t="str">
            <v>ST ETIENNE</v>
          </cell>
          <cell r="F2437" t="str">
            <v>0F53 0F53 ALINEA</v>
          </cell>
          <cell r="G2437">
            <v>43883</v>
          </cell>
          <cell r="H2437">
            <v>215</v>
          </cell>
          <cell r="I2437">
            <v>1635</v>
          </cell>
          <cell r="J2437">
            <v>498.67500000000001</v>
          </cell>
          <cell r="K2437">
            <v>1</v>
          </cell>
          <cell r="L2437">
            <v>4</v>
          </cell>
          <cell r="M2437" t="str">
            <v>CE07 LYON</v>
          </cell>
          <cell r="N2437" t="str">
            <v>A enlever à CE07 LYON vers 040 - ST ETIENNE</v>
          </cell>
          <cell r="O2437" t="str">
            <v>AH0000034525</v>
          </cell>
          <cell r="P2437" t="str">
            <v>AH0000034526</v>
          </cell>
          <cell r="Q2437" t="str">
            <v>AH0000034527</v>
          </cell>
          <cell r="R2437" t="str">
            <v>AH0000034528</v>
          </cell>
          <cell r="S2437" t="str">
            <v>AH0000034529</v>
          </cell>
        </row>
        <row r="2438">
          <cell r="A2438" t="str">
            <v>ARTENAY</v>
          </cell>
          <cell r="B2438" t="str">
            <v>RHONE-ALPES</v>
          </cell>
          <cell r="C2438" t="str">
            <v>040</v>
          </cell>
          <cell r="D2438" t="str">
            <v>040</v>
          </cell>
          <cell r="E2438" t="str">
            <v>ST ETIENNE</v>
          </cell>
          <cell r="F2438" t="str">
            <v>0F53 0F53 ALINEA</v>
          </cell>
          <cell r="G2438">
            <v>43883</v>
          </cell>
          <cell r="H2438">
            <v>213</v>
          </cell>
          <cell r="I2438">
            <v>1598</v>
          </cell>
          <cell r="J2438">
            <v>487.39</v>
          </cell>
          <cell r="K2438">
            <v>1</v>
          </cell>
          <cell r="L2438">
            <v>4</v>
          </cell>
          <cell r="M2438" t="str">
            <v>CE07 LYON</v>
          </cell>
          <cell r="N2438" t="str">
            <v>A enlever à CE07 LYON vers 040 - ST ETIENNE</v>
          </cell>
          <cell r="O2438" t="str">
            <v>AH0000034525</v>
          </cell>
          <cell r="P2438" t="str">
            <v>AH0000034526</v>
          </cell>
          <cell r="Q2438" t="str">
            <v>AH0000034527</v>
          </cell>
          <cell r="R2438" t="str">
            <v>AH0000034528</v>
          </cell>
          <cell r="S2438" t="str">
            <v>AH0000034529</v>
          </cell>
        </row>
        <row r="2439">
          <cell r="A2439" t="str">
            <v>ARTENAY</v>
          </cell>
          <cell r="B2439" t="str">
            <v>RHONE-ALPES</v>
          </cell>
          <cell r="C2439" t="str">
            <v>040</v>
          </cell>
          <cell r="D2439" t="str">
            <v>040</v>
          </cell>
          <cell r="E2439" t="str">
            <v>ST ETIENNE</v>
          </cell>
          <cell r="F2439" t="str">
            <v>0F53 0F53 ALINEA</v>
          </cell>
          <cell r="G2439">
            <v>43883</v>
          </cell>
          <cell r="H2439">
            <v>212</v>
          </cell>
          <cell r="I2439">
            <v>1638</v>
          </cell>
          <cell r="J2439">
            <v>499.59</v>
          </cell>
          <cell r="K2439">
            <v>1</v>
          </cell>
          <cell r="L2439">
            <v>4</v>
          </cell>
          <cell r="M2439" t="str">
            <v>CE07 LYON</v>
          </cell>
          <cell r="N2439" t="str">
            <v>A enlever à CE07 LYON vers 040 - ST ETIENNE</v>
          </cell>
          <cell r="O2439" t="str">
            <v>AH0000034525</v>
          </cell>
          <cell r="P2439" t="str">
            <v>AH0000034526</v>
          </cell>
          <cell r="Q2439" t="str">
            <v>AH0000034527</v>
          </cell>
          <cell r="R2439" t="str">
            <v>AH0000034528</v>
          </cell>
          <cell r="S2439" t="str">
            <v>AH0000034529</v>
          </cell>
        </row>
        <row r="2440">
          <cell r="A2440" t="str">
            <v>ARTENAY</v>
          </cell>
          <cell r="B2440" t="str">
            <v>RHONE-ALPES</v>
          </cell>
          <cell r="C2440" t="str">
            <v>040</v>
          </cell>
          <cell r="D2440" t="str">
            <v>040</v>
          </cell>
          <cell r="E2440" t="str">
            <v>ST ETIENNE</v>
          </cell>
          <cell r="F2440" t="str">
            <v>0F53 0F53 ALINEA</v>
          </cell>
          <cell r="G2440">
            <v>43883</v>
          </cell>
          <cell r="H2440">
            <v>61</v>
          </cell>
          <cell r="I2440">
            <v>427</v>
          </cell>
          <cell r="J2440">
            <v>130.23500000000001</v>
          </cell>
          <cell r="K2440">
            <v>1</v>
          </cell>
          <cell r="L2440">
            <v>4</v>
          </cell>
          <cell r="M2440" t="str">
            <v>CE07 LYON</v>
          </cell>
          <cell r="N2440" t="str">
            <v>A enlever à CE07 LYON vers 040 - ST ETIENNE</v>
          </cell>
          <cell r="O2440" t="str">
            <v>AH0000034525</v>
          </cell>
          <cell r="P2440" t="str">
            <v>AH0000034526</v>
          </cell>
          <cell r="Q2440" t="str">
            <v>AH0000034527</v>
          </cell>
          <cell r="R2440" t="str">
            <v>AH0000034528</v>
          </cell>
          <cell r="S2440" t="str">
            <v>AH0000034529</v>
          </cell>
        </row>
        <row r="2441">
          <cell r="A2441" t="str">
            <v>CORBAS</v>
          </cell>
          <cell r="B2441" t="str">
            <v>RHONE-ALPES</v>
          </cell>
          <cell r="C2441" t="str">
            <v>040</v>
          </cell>
          <cell r="D2441" t="str">
            <v>040</v>
          </cell>
          <cell r="E2441" t="str">
            <v>ST ETIENNE</v>
          </cell>
          <cell r="F2441" t="str">
            <v>0FEC 0FEC S10_SFR_Type2</v>
          </cell>
          <cell r="G2441">
            <v>43887</v>
          </cell>
          <cell r="H2441">
            <v>1</v>
          </cell>
          <cell r="I2441">
            <v>308</v>
          </cell>
          <cell r="J2441">
            <v>2.8336000000000001</v>
          </cell>
          <cell r="K2441">
            <v>1</v>
          </cell>
          <cell r="L2441">
            <v>0</v>
          </cell>
          <cell r="M2441" t="str">
            <v>CE07 LYON</v>
          </cell>
          <cell r="N2441" t="str">
            <v>A enlever à CE07 LYON vers 040 - ST ETIENNE</v>
          </cell>
          <cell r="O2441" t="str">
            <v>KS0000010100</v>
          </cell>
        </row>
        <row r="2442">
          <cell r="A2442" t="str">
            <v>CORBAS</v>
          </cell>
          <cell r="B2442" t="str">
            <v>RHONE-ALPES</v>
          </cell>
          <cell r="C2442" t="str">
            <v>040</v>
          </cell>
          <cell r="D2442" t="str">
            <v>040</v>
          </cell>
          <cell r="E2442" t="str">
            <v>ST ETIENNE</v>
          </cell>
          <cell r="F2442" t="str">
            <v>0FGD 0FGD S10_SFR_Type2</v>
          </cell>
          <cell r="G2442">
            <v>43887</v>
          </cell>
          <cell r="H2442">
            <v>1</v>
          </cell>
          <cell r="I2442">
            <v>250</v>
          </cell>
          <cell r="J2442">
            <v>2.3250000000000002</v>
          </cell>
          <cell r="K2442">
            <v>1</v>
          </cell>
          <cell r="L2442">
            <v>0</v>
          </cell>
          <cell r="M2442" t="str">
            <v>CE07 LYON</v>
          </cell>
          <cell r="N2442" t="str">
            <v>A enlever à CE07 LYON vers 040 - ST ETIENNE</v>
          </cell>
          <cell r="O2442" t="str">
            <v>KS0000010100</v>
          </cell>
        </row>
        <row r="2443">
          <cell r="A2443" t="str">
            <v>CORBAS</v>
          </cell>
          <cell r="B2443" t="str">
            <v>RHONE-ALPES</v>
          </cell>
          <cell r="C2443" t="str">
            <v>040</v>
          </cell>
          <cell r="D2443" t="str">
            <v>040</v>
          </cell>
          <cell r="E2443" t="str">
            <v>ST ETIENNE</v>
          </cell>
          <cell r="F2443" t="str">
            <v>0FK8 0FK8 S10_SFR_Type2</v>
          </cell>
          <cell r="G2443">
            <v>43887</v>
          </cell>
          <cell r="H2443">
            <v>1</v>
          </cell>
          <cell r="I2443">
            <v>145</v>
          </cell>
          <cell r="J2443">
            <v>1.4065000000000001</v>
          </cell>
          <cell r="K2443">
            <v>1</v>
          </cell>
          <cell r="L2443">
            <v>0</v>
          </cell>
          <cell r="M2443" t="str">
            <v>CE07 LYON</v>
          </cell>
          <cell r="N2443" t="str">
            <v>A enlever à CE07 LYON vers 040 - ST ETIENNE</v>
          </cell>
          <cell r="O2443" t="str">
            <v>KS0000010100</v>
          </cell>
        </row>
        <row r="2444">
          <cell r="A2444" t="str">
            <v>ARTENAY</v>
          </cell>
          <cell r="B2444" t="str">
            <v>RHONE-ALPES</v>
          </cell>
          <cell r="C2444" t="str">
            <v>040</v>
          </cell>
          <cell r="D2444" t="str">
            <v>049</v>
          </cell>
          <cell r="E2444" t="str">
            <v>BAS-EN-BASSET</v>
          </cell>
          <cell r="F2444" t="str">
            <v>0EBF 0EBF 192500 HOME SHOPPING M6 BOUTIQUE FEVRIER 2020</v>
          </cell>
          <cell r="G2444">
            <v>43889</v>
          </cell>
          <cell r="H2444">
            <v>3</v>
          </cell>
          <cell r="I2444">
            <v>56</v>
          </cell>
          <cell r="J2444">
            <v>4.4800000000000004</v>
          </cell>
          <cell r="K2444">
            <v>1</v>
          </cell>
          <cell r="L2444">
            <v>0</v>
          </cell>
          <cell r="M2444" t="str">
            <v>CE07 LYON</v>
          </cell>
          <cell r="N2444" t="str">
            <v>A enlever à CE07 LYON vers 040 - ST ETIENNE</v>
          </cell>
          <cell r="O2444" t="str">
            <v>AH0000034908</v>
          </cell>
        </row>
        <row r="2445">
          <cell r="A2445" t="str">
            <v>ARTENAY</v>
          </cell>
          <cell r="B2445" t="str">
            <v>RHONE-ALPES</v>
          </cell>
          <cell r="C2445" t="str">
            <v>040</v>
          </cell>
          <cell r="D2445" t="str">
            <v>049</v>
          </cell>
          <cell r="E2445" t="str">
            <v>BAS-EN-BASSET</v>
          </cell>
          <cell r="F2445" t="str">
            <v>0F79 0F79 DESBOUIS GRESIL 70132081</v>
          </cell>
          <cell r="G2445">
            <v>43889</v>
          </cell>
          <cell r="H2445">
            <v>1</v>
          </cell>
          <cell r="I2445">
            <v>26</v>
          </cell>
          <cell r="J2445">
            <v>1.976</v>
          </cell>
          <cell r="K2445">
            <v>1</v>
          </cell>
          <cell r="L2445">
            <v>0</v>
          </cell>
          <cell r="M2445" t="str">
            <v>CE07 LYON</v>
          </cell>
          <cell r="N2445" t="str">
            <v>A enlever à CE07 LYON vers 040 - ST ETIENNE</v>
          </cell>
          <cell r="O2445" t="str">
            <v>AH0000034908</v>
          </cell>
        </row>
        <row r="2446">
          <cell r="A2446" t="str">
            <v>ARTENAY</v>
          </cell>
          <cell r="B2446" t="str">
            <v>RHONE-ALPES</v>
          </cell>
          <cell r="C2446" t="str">
            <v>040</v>
          </cell>
          <cell r="D2446" t="str">
            <v>049</v>
          </cell>
          <cell r="E2446" t="str">
            <v>BAS-EN-BASSET</v>
          </cell>
          <cell r="F2446" t="str">
            <v>0F7C 0F7C DESBOUIS GRESIL_LOT2_70132091</v>
          </cell>
          <cell r="G2446">
            <v>43889</v>
          </cell>
          <cell r="H2446">
            <v>1</v>
          </cell>
          <cell r="I2446">
            <v>15</v>
          </cell>
          <cell r="J2446">
            <v>1.0049999999999999</v>
          </cell>
          <cell r="K2446">
            <v>1</v>
          </cell>
          <cell r="L2446">
            <v>0</v>
          </cell>
          <cell r="M2446" t="str">
            <v>CE07 LYON</v>
          </cell>
          <cell r="N2446" t="str">
            <v>A enlever à CE07 LYON vers 040 - ST ETIENNE</v>
          </cell>
          <cell r="O2446" t="str">
            <v>AH0000034908</v>
          </cell>
        </row>
        <row r="2447">
          <cell r="A2447" t="str">
            <v>ARTENAY</v>
          </cell>
          <cell r="B2447" t="str">
            <v>RHONE-ALPES</v>
          </cell>
          <cell r="C2447" t="str">
            <v>040</v>
          </cell>
          <cell r="D2447" t="str">
            <v>049</v>
          </cell>
          <cell r="E2447" t="str">
            <v>BAS-EN-BASSET</v>
          </cell>
          <cell r="F2447" t="str">
            <v>0F7D 0F7D DESBOUIS GRESIL 70132107</v>
          </cell>
          <cell r="G2447">
            <v>43889</v>
          </cell>
          <cell r="H2447">
            <v>1</v>
          </cell>
          <cell r="I2447">
            <v>32</v>
          </cell>
          <cell r="J2447">
            <v>2.4319999999999999</v>
          </cell>
          <cell r="K2447">
            <v>1</v>
          </cell>
          <cell r="L2447">
            <v>0</v>
          </cell>
          <cell r="M2447" t="str">
            <v>CE07 LYON</v>
          </cell>
          <cell r="N2447" t="str">
            <v>A enlever à CE07 LYON vers 040 - ST ETIENNE</v>
          </cell>
          <cell r="O2447" t="str">
            <v>AH0000034908</v>
          </cell>
        </row>
        <row r="2448">
          <cell r="A2448" t="str">
            <v>ARTENAY</v>
          </cell>
          <cell r="B2448" t="str">
            <v>RHONE-ALPES</v>
          </cell>
          <cell r="C2448" t="str">
            <v>040</v>
          </cell>
          <cell r="D2448" t="str">
            <v>049</v>
          </cell>
          <cell r="E2448" t="str">
            <v>BAS-EN-BASSET</v>
          </cell>
          <cell r="F2448" t="str">
            <v>0FER 0FER 56146 ATELIER REUNIS</v>
          </cell>
          <cell r="G2448">
            <v>43888</v>
          </cell>
          <cell r="H2448">
            <v>1</v>
          </cell>
          <cell r="I2448">
            <v>21</v>
          </cell>
          <cell r="J2448">
            <v>1.323</v>
          </cell>
          <cell r="K2448">
            <v>2</v>
          </cell>
          <cell r="L2448">
            <v>0</v>
          </cell>
          <cell r="M2448" t="str">
            <v>CE07 LYON</v>
          </cell>
          <cell r="N2448" t="str">
            <v>A enlever à CE07 LYON vers 040 - ST ETIENNE</v>
          </cell>
          <cell r="O2448" t="str">
            <v>AH0000035157</v>
          </cell>
          <cell r="P2448" t="str">
            <v>AH0000035158</v>
          </cell>
        </row>
        <row r="2449">
          <cell r="A2449" t="str">
            <v>ARTENAY</v>
          </cell>
          <cell r="B2449" t="str">
            <v>RHONE-ALPES</v>
          </cell>
          <cell r="C2449" t="str">
            <v>040</v>
          </cell>
          <cell r="D2449" t="str">
            <v>049</v>
          </cell>
          <cell r="E2449" t="str">
            <v>BAS-EN-BASSET</v>
          </cell>
          <cell r="F2449" t="str">
            <v>0FHP 0FHP ENGIE-S_D6_D_Q</v>
          </cell>
          <cell r="G2449">
            <v>43888</v>
          </cell>
          <cell r="H2449">
            <v>1</v>
          </cell>
          <cell r="I2449">
            <v>3</v>
          </cell>
          <cell r="J2449">
            <v>4.4400000000000002E-2</v>
          </cell>
          <cell r="K2449">
            <v>2</v>
          </cell>
          <cell r="L2449">
            <v>0</v>
          </cell>
          <cell r="M2449" t="str">
            <v>CE07 LYON</v>
          </cell>
          <cell r="N2449" t="str">
            <v>A enlever à CE07 LYON vers 040 - ST ETIENNE</v>
          </cell>
          <cell r="O2449" t="str">
            <v>AH0000035157</v>
          </cell>
          <cell r="P2449" t="str">
            <v>AH0000035158</v>
          </cell>
        </row>
        <row r="2450">
          <cell r="A2450" t="str">
            <v>ARTENAY</v>
          </cell>
          <cell r="B2450" t="str">
            <v>RHONE-ALPES</v>
          </cell>
          <cell r="C2450" t="str">
            <v>040</v>
          </cell>
          <cell r="D2450" t="str">
            <v>049</v>
          </cell>
          <cell r="E2450" t="str">
            <v>BAS-EN-BASSET</v>
          </cell>
          <cell r="F2450" t="str">
            <v>0F53 0F53 ALINEA</v>
          </cell>
          <cell r="G2450">
            <v>43883</v>
          </cell>
          <cell r="H2450">
            <v>98</v>
          </cell>
          <cell r="I2450">
            <v>717</v>
          </cell>
          <cell r="J2450">
            <v>218.685</v>
          </cell>
          <cell r="K2450">
            <v>0</v>
          </cell>
          <cell r="L2450">
            <v>1</v>
          </cell>
          <cell r="M2450" t="str">
            <v>CE07 LYON</v>
          </cell>
          <cell r="N2450" t="str">
            <v>A enlever à CE07 LYON vers 040 - ST ETIENNE</v>
          </cell>
          <cell r="O2450" t="str">
            <v>AH0000034531</v>
          </cell>
        </row>
        <row r="2451">
          <cell r="A2451" t="str">
            <v>CORBAS</v>
          </cell>
          <cell r="B2451" t="str">
            <v>RHONE-ALPES</v>
          </cell>
          <cell r="C2451" t="str">
            <v>040</v>
          </cell>
          <cell r="D2451" t="str">
            <v>049</v>
          </cell>
          <cell r="E2451" t="str">
            <v>BAS-EN-BASSET</v>
          </cell>
          <cell r="F2451" t="str">
            <v>0FEC 0FEC S10_SFR_Type2</v>
          </cell>
          <cell r="G2451">
            <v>43887</v>
          </cell>
          <cell r="H2451">
            <v>1</v>
          </cell>
          <cell r="I2451">
            <v>25</v>
          </cell>
          <cell r="J2451">
            <v>0.23</v>
          </cell>
          <cell r="K2451">
            <v>1</v>
          </cell>
          <cell r="L2451">
            <v>0</v>
          </cell>
          <cell r="M2451" t="str">
            <v>CE07 LYON</v>
          </cell>
          <cell r="N2451" t="str">
            <v>A enlever à CE07 LYON vers 040 - ST ETIENNE</v>
          </cell>
          <cell r="O2451" t="str">
            <v>KS0000010100</v>
          </cell>
        </row>
        <row r="2452">
          <cell r="A2452" t="str">
            <v>CORBAS</v>
          </cell>
          <cell r="B2452" t="str">
            <v>RHONE-ALPES</v>
          </cell>
          <cell r="C2452" t="str">
            <v>040</v>
          </cell>
          <cell r="D2452" t="str">
            <v>049</v>
          </cell>
          <cell r="E2452" t="str">
            <v>BAS-EN-BASSET</v>
          </cell>
          <cell r="F2452" t="str">
            <v>0FGD 0FGD S10_SFR_Type2</v>
          </cell>
          <cell r="G2452">
            <v>43887</v>
          </cell>
          <cell r="H2452">
            <v>1</v>
          </cell>
          <cell r="I2452">
            <v>27</v>
          </cell>
          <cell r="J2452">
            <v>0.25109999999999999</v>
          </cell>
          <cell r="K2452">
            <v>1</v>
          </cell>
          <cell r="L2452">
            <v>0</v>
          </cell>
          <cell r="M2452" t="str">
            <v>CE07 LYON</v>
          </cell>
          <cell r="N2452" t="str">
            <v>A enlever à CE07 LYON vers 040 - ST ETIENNE</v>
          </cell>
          <cell r="O2452" t="str">
            <v>KS0000010100</v>
          </cell>
        </row>
        <row r="2453">
          <cell r="A2453" t="str">
            <v>CORBAS</v>
          </cell>
          <cell r="B2453" t="str">
            <v>RHONE-ALPES</v>
          </cell>
          <cell r="C2453" t="str">
            <v>040</v>
          </cell>
          <cell r="D2453" t="str">
            <v>049</v>
          </cell>
          <cell r="E2453" t="str">
            <v>BAS-EN-BASSET</v>
          </cell>
          <cell r="F2453" t="str">
            <v>0FK8 0FK8 S10_SFR_Type2</v>
          </cell>
          <cell r="G2453">
            <v>43887</v>
          </cell>
          <cell r="H2453">
            <v>1</v>
          </cell>
          <cell r="I2453">
            <v>16</v>
          </cell>
          <cell r="J2453">
            <v>0.1552</v>
          </cell>
          <cell r="K2453">
            <v>1</v>
          </cell>
          <cell r="L2453">
            <v>0</v>
          </cell>
          <cell r="M2453" t="str">
            <v>CE07 LYON</v>
          </cell>
          <cell r="N2453" t="str">
            <v>A enlever à CE07 LYON vers 040 - ST ETIENNE</v>
          </cell>
          <cell r="O2453" t="str">
            <v>KS0000010100</v>
          </cell>
        </row>
        <row r="2454">
          <cell r="A2454" t="str">
            <v>ARTENAY</v>
          </cell>
          <cell r="B2454" t="str">
            <v>RHONE-ALPES</v>
          </cell>
          <cell r="C2454" t="str">
            <v>040</v>
          </cell>
          <cell r="D2454" t="str">
            <v>207</v>
          </cell>
          <cell r="E2454" t="str">
            <v>LE PUY EN VELAY</v>
          </cell>
          <cell r="F2454" t="str">
            <v>0F53 0F53 ALINEA</v>
          </cell>
          <cell r="G2454">
            <v>43883</v>
          </cell>
          <cell r="H2454">
            <v>66</v>
          </cell>
          <cell r="I2454">
            <v>345</v>
          </cell>
          <cell r="J2454">
            <v>105.22499999999999</v>
          </cell>
          <cell r="K2454">
            <v>0</v>
          </cell>
          <cell r="L2454">
            <v>1</v>
          </cell>
          <cell r="M2454" t="str">
            <v>CE07 LYON</v>
          </cell>
          <cell r="N2454" t="str">
            <v>A enlever à CE07 LYON vers 040 - ST ETIENNE</v>
          </cell>
          <cell r="O2454" t="str">
            <v>AH0000034545</v>
          </cell>
        </row>
        <row r="2455">
          <cell r="A2455" t="str">
            <v>ARTENAY</v>
          </cell>
          <cell r="B2455" t="str">
            <v>RHONE-ALPES</v>
          </cell>
          <cell r="C2455" t="str">
            <v>040</v>
          </cell>
          <cell r="D2455" t="str">
            <v>207</v>
          </cell>
          <cell r="E2455" t="str">
            <v>LE PUY EN VELAY</v>
          </cell>
          <cell r="F2455" t="str">
            <v>0EBF 0EBF 192500 HOME SHOPPING M6 BOUTIQUE FEVRIER 2020</v>
          </cell>
          <cell r="G2455">
            <v>43889</v>
          </cell>
          <cell r="H2455">
            <v>3</v>
          </cell>
          <cell r="I2455">
            <v>82</v>
          </cell>
          <cell r="J2455">
            <v>6.56</v>
          </cell>
          <cell r="K2455">
            <v>2</v>
          </cell>
          <cell r="L2455">
            <v>0</v>
          </cell>
          <cell r="M2455" t="str">
            <v>CE07 LYON</v>
          </cell>
          <cell r="N2455" t="str">
            <v>A enlever à CE07 LYON vers 040 - ST ETIENNE</v>
          </cell>
          <cell r="O2455" t="str">
            <v>AH0000034917</v>
          </cell>
          <cell r="P2455" t="str">
            <v>AH0000034918</v>
          </cell>
        </row>
        <row r="2456">
          <cell r="A2456" t="str">
            <v>ARTENAY</v>
          </cell>
          <cell r="B2456" t="str">
            <v>RHONE-ALPES</v>
          </cell>
          <cell r="C2456" t="str">
            <v>040</v>
          </cell>
          <cell r="D2456" t="str">
            <v>207</v>
          </cell>
          <cell r="E2456" t="str">
            <v>LE PUY EN VELAY</v>
          </cell>
          <cell r="F2456" t="str">
            <v>0F79 0F79 DESBOUIS GRESIL 70132081</v>
          </cell>
          <cell r="G2456">
            <v>43889</v>
          </cell>
          <cell r="H2456">
            <v>7</v>
          </cell>
          <cell r="I2456">
            <v>117</v>
          </cell>
          <cell r="J2456">
            <v>8.8919999999999995</v>
          </cell>
          <cell r="K2456">
            <v>2</v>
          </cell>
          <cell r="L2456">
            <v>0</v>
          </cell>
          <cell r="M2456" t="str">
            <v>CE07 LYON</v>
          </cell>
          <cell r="N2456" t="str">
            <v>A enlever à CE07 LYON vers 040 - ST ETIENNE</v>
          </cell>
          <cell r="O2456" t="str">
            <v>AH0000034917</v>
          </cell>
          <cell r="P2456" t="str">
            <v>AH0000034918</v>
          </cell>
        </row>
        <row r="2457">
          <cell r="A2457" t="str">
            <v>ARTENAY</v>
          </cell>
          <cell r="B2457" t="str">
            <v>RHONE-ALPES</v>
          </cell>
          <cell r="C2457" t="str">
            <v>040</v>
          </cell>
          <cell r="D2457" t="str">
            <v>207</v>
          </cell>
          <cell r="E2457" t="str">
            <v>LE PUY EN VELAY</v>
          </cell>
          <cell r="F2457" t="str">
            <v>0F7B 0F7B DESBOUIS GRESIL_LOT1_70132091</v>
          </cell>
          <cell r="G2457">
            <v>43889</v>
          </cell>
          <cell r="H2457">
            <v>1</v>
          </cell>
          <cell r="I2457">
            <v>26</v>
          </cell>
          <cell r="J2457">
            <v>1.976</v>
          </cell>
          <cell r="K2457">
            <v>2</v>
          </cell>
          <cell r="L2457">
            <v>0</v>
          </cell>
          <cell r="M2457" t="str">
            <v>CE07 LYON</v>
          </cell>
          <cell r="N2457" t="str">
            <v>A enlever à CE07 LYON vers 040 - ST ETIENNE</v>
          </cell>
          <cell r="O2457" t="str">
            <v>AH0000034917</v>
          </cell>
          <cell r="P2457" t="str">
            <v>AH0000034918</v>
          </cell>
        </row>
        <row r="2458">
          <cell r="A2458" t="str">
            <v>ARTENAY</v>
          </cell>
          <cell r="B2458" t="str">
            <v>RHONE-ALPES</v>
          </cell>
          <cell r="C2458" t="str">
            <v>040</v>
          </cell>
          <cell r="D2458" t="str">
            <v>207</v>
          </cell>
          <cell r="E2458" t="str">
            <v>LE PUY EN VELAY</v>
          </cell>
          <cell r="F2458" t="str">
            <v>0F7C 0F7C DESBOUIS GRESIL_LOT2_70132091</v>
          </cell>
          <cell r="G2458">
            <v>43889</v>
          </cell>
          <cell r="H2458">
            <v>4</v>
          </cell>
          <cell r="I2458">
            <v>79</v>
          </cell>
          <cell r="J2458">
            <v>5.2930000000000001</v>
          </cell>
          <cell r="K2458">
            <v>2</v>
          </cell>
          <cell r="L2458">
            <v>0</v>
          </cell>
          <cell r="M2458" t="str">
            <v>CE07 LYON</v>
          </cell>
          <cell r="N2458" t="str">
            <v>A enlever à CE07 LYON vers 040 - ST ETIENNE</v>
          </cell>
          <cell r="O2458" t="str">
            <v>AH0000034917</v>
          </cell>
          <cell r="P2458" t="str">
            <v>AH0000034918</v>
          </cell>
        </row>
        <row r="2459">
          <cell r="A2459" t="str">
            <v>ARTENAY</v>
          </cell>
          <cell r="B2459" t="str">
            <v>RHONE-ALPES</v>
          </cell>
          <cell r="C2459" t="str">
            <v>040</v>
          </cell>
          <cell r="D2459" t="str">
            <v>207</v>
          </cell>
          <cell r="E2459" t="str">
            <v>LE PUY EN VELAY</v>
          </cell>
          <cell r="F2459" t="str">
            <v>0F7D 0F7D DESBOUIS GRESIL 70132107</v>
          </cell>
          <cell r="G2459">
            <v>43889</v>
          </cell>
          <cell r="H2459">
            <v>5</v>
          </cell>
          <cell r="I2459">
            <v>99</v>
          </cell>
          <cell r="J2459">
            <v>7.524</v>
          </cell>
          <cell r="K2459">
            <v>2</v>
          </cell>
          <cell r="L2459">
            <v>0</v>
          </cell>
          <cell r="M2459" t="str">
            <v>CE07 LYON</v>
          </cell>
          <cell r="N2459" t="str">
            <v>A enlever à CE07 LYON vers 040 - ST ETIENNE</v>
          </cell>
          <cell r="O2459" t="str">
            <v>AH0000034917</v>
          </cell>
          <cell r="P2459" t="str">
            <v>AH0000034918</v>
          </cell>
        </row>
        <row r="2460">
          <cell r="A2460" t="str">
            <v>ARTENAY</v>
          </cell>
          <cell r="B2460" t="str">
            <v>RHONE-ALPES</v>
          </cell>
          <cell r="C2460" t="str">
            <v>040</v>
          </cell>
          <cell r="D2460" t="str">
            <v>207</v>
          </cell>
          <cell r="E2460" t="str">
            <v>LE PUY EN VELAY</v>
          </cell>
          <cell r="F2460" t="str">
            <v>0FER 0FER 56146 ATELIER REUNIS</v>
          </cell>
          <cell r="G2460">
            <v>43888</v>
          </cell>
          <cell r="H2460">
            <v>1</v>
          </cell>
          <cell r="I2460">
            <v>32</v>
          </cell>
          <cell r="J2460">
            <v>2.016</v>
          </cell>
          <cell r="K2460">
            <v>2</v>
          </cell>
          <cell r="L2460">
            <v>0</v>
          </cell>
          <cell r="M2460" t="str">
            <v>CE07 LYON</v>
          </cell>
          <cell r="N2460" t="str">
            <v>A enlever à CE07 LYON vers 040 - ST ETIENNE</v>
          </cell>
          <cell r="O2460" t="str">
            <v>AH0000035157</v>
          </cell>
          <cell r="P2460" t="str">
            <v>AH0000035158</v>
          </cell>
        </row>
        <row r="2461">
          <cell r="A2461" t="str">
            <v>ARTENAY</v>
          </cell>
          <cell r="B2461" t="str">
            <v>RHONE-ALPES</v>
          </cell>
          <cell r="C2461" t="str">
            <v>040</v>
          </cell>
          <cell r="D2461" t="str">
            <v>207</v>
          </cell>
          <cell r="E2461" t="str">
            <v>LE PUY EN VELAY</v>
          </cell>
          <cell r="F2461" t="str">
            <v>0FHP 0FHP ENGIE-S_D6_D_Q</v>
          </cell>
          <cell r="G2461">
            <v>43888</v>
          </cell>
          <cell r="H2461">
            <v>1</v>
          </cell>
          <cell r="I2461">
            <v>5</v>
          </cell>
          <cell r="J2461">
            <v>7.3999999999999996E-2</v>
          </cell>
          <cell r="K2461">
            <v>2</v>
          </cell>
          <cell r="L2461">
            <v>0</v>
          </cell>
          <cell r="M2461" t="str">
            <v>CE07 LYON</v>
          </cell>
          <cell r="N2461" t="str">
            <v>A enlever à CE07 LYON vers 040 - ST ETIENNE</v>
          </cell>
          <cell r="O2461" t="str">
            <v>AH0000035157</v>
          </cell>
          <cell r="P2461" t="str">
            <v>AH0000035158</v>
          </cell>
        </row>
        <row r="2462">
          <cell r="A2462" t="str">
            <v>CORBAS</v>
          </cell>
          <cell r="B2462" t="str">
            <v>RHONE-ALPES</v>
          </cell>
          <cell r="C2462" t="str">
            <v>040</v>
          </cell>
          <cell r="D2462" t="str">
            <v>207</v>
          </cell>
          <cell r="E2462" t="str">
            <v>LE PUY EN VELAY</v>
          </cell>
          <cell r="F2462" t="str">
            <v>0FEC 0FEC S10_SFR_Type2</v>
          </cell>
          <cell r="G2462">
            <v>43887</v>
          </cell>
          <cell r="H2462">
            <v>1</v>
          </cell>
          <cell r="I2462">
            <v>49</v>
          </cell>
          <cell r="J2462">
            <v>0.45079999999999998</v>
          </cell>
          <cell r="K2462">
            <v>1</v>
          </cell>
          <cell r="L2462">
            <v>0</v>
          </cell>
          <cell r="M2462" t="str">
            <v>CE07 LYON</v>
          </cell>
          <cell r="N2462" t="str">
            <v>A enlever à CE07 LYON vers 040 - ST ETIENNE</v>
          </cell>
          <cell r="O2462" t="str">
            <v>KS0000010100</v>
          </cell>
        </row>
        <row r="2463">
          <cell r="A2463" t="str">
            <v>CORBAS</v>
          </cell>
          <cell r="B2463" t="str">
            <v>RHONE-ALPES</v>
          </cell>
          <cell r="C2463" t="str">
            <v>040</v>
          </cell>
          <cell r="D2463" t="str">
            <v>207</v>
          </cell>
          <cell r="E2463" t="str">
            <v>LE PUY EN VELAY</v>
          </cell>
          <cell r="F2463" t="str">
            <v>0FGD 0FGD S10_SFR_Type2</v>
          </cell>
          <cell r="G2463">
            <v>43887</v>
          </cell>
          <cell r="H2463">
            <v>1</v>
          </cell>
          <cell r="I2463">
            <v>59</v>
          </cell>
          <cell r="J2463">
            <v>0.54869999999999997</v>
          </cell>
          <cell r="K2463">
            <v>1</v>
          </cell>
          <cell r="L2463">
            <v>0</v>
          </cell>
          <cell r="M2463" t="str">
            <v>CE07 LYON</v>
          </cell>
          <cell r="N2463" t="str">
            <v>A enlever à CE07 LYON vers 040 - ST ETIENNE</v>
          </cell>
          <cell r="O2463" t="str">
            <v>KS0000010100</v>
          </cell>
        </row>
        <row r="2464">
          <cell r="A2464" t="str">
            <v>CORBAS</v>
          </cell>
          <cell r="B2464" t="str">
            <v>RHONE-ALPES</v>
          </cell>
          <cell r="C2464" t="str">
            <v>040</v>
          </cell>
          <cell r="D2464" t="str">
            <v>207</v>
          </cell>
          <cell r="E2464" t="str">
            <v>LE PUY EN VELAY</v>
          </cell>
          <cell r="F2464" t="str">
            <v>0FK8 0FK8 S10_SFR_Type2</v>
          </cell>
          <cell r="G2464">
            <v>43887</v>
          </cell>
          <cell r="H2464">
            <v>1</v>
          </cell>
          <cell r="I2464">
            <v>22</v>
          </cell>
          <cell r="J2464">
            <v>0.21340000000000001</v>
          </cell>
          <cell r="K2464">
            <v>1</v>
          </cell>
          <cell r="L2464">
            <v>0</v>
          </cell>
          <cell r="M2464" t="str">
            <v>CE07 LYON</v>
          </cell>
          <cell r="N2464" t="str">
            <v>A enlever à CE07 LYON vers 040 - ST ETIENNE</v>
          </cell>
          <cell r="O2464" t="str">
            <v>KS0000010100</v>
          </cell>
        </row>
        <row r="2465">
          <cell r="A2465" t="str">
            <v>ARTENAY</v>
          </cell>
          <cell r="B2465" t="str">
            <v>RHONE-ALPES</v>
          </cell>
          <cell r="C2465" t="str">
            <v>052</v>
          </cell>
          <cell r="D2465" t="str">
            <v>051</v>
          </cell>
          <cell r="E2465" t="str">
            <v>AMBERIEU</v>
          </cell>
          <cell r="F2465" t="str">
            <v>0EBF 0EBF 192500 HOME SHOPPING M6 BOUTIQUE FEVRIER 2020</v>
          </cell>
          <cell r="G2465">
            <v>43889</v>
          </cell>
          <cell r="H2465">
            <v>7</v>
          </cell>
          <cell r="I2465">
            <v>215</v>
          </cell>
          <cell r="J2465">
            <v>17.2</v>
          </cell>
          <cell r="K2465">
            <v>2</v>
          </cell>
          <cell r="L2465">
            <v>0</v>
          </cell>
          <cell r="M2465" t="str">
            <v>CE07 LYON</v>
          </cell>
          <cell r="N2465" t="str">
            <v>Aucune - Livraison Directe par CP</v>
          </cell>
          <cell r="O2465" t="str">
            <v>AH0000034909</v>
          </cell>
          <cell r="P2465" t="str">
            <v>AH0000034910</v>
          </cell>
        </row>
        <row r="2466">
          <cell r="A2466" t="str">
            <v>ARTENAY</v>
          </cell>
          <cell r="B2466" t="str">
            <v>RHONE-ALPES</v>
          </cell>
          <cell r="C2466" t="str">
            <v>052</v>
          </cell>
          <cell r="D2466" t="str">
            <v>051</v>
          </cell>
          <cell r="E2466" t="str">
            <v>AMBERIEU</v>
          </cell>
          <cell r="F2466" t="str">
            <v>0F79 0F79 DESBOUIS GRESIL 70132081</v>
          </cell>
          <cell r="G2466">
            <v>43889</v>
          </cell>
          <cell r="H2466">
            <v>3</v>
          </cell>
          <cell r="I2466">
            <v>95</v>
          </cell>
          <cell r="J2466">
            <v>7.22</v>
          </cell>
          <cell r="K2466">
            <v>2</v>
          </cell>
          <cell r="L2466">
            <v>0</v>
          </cell>
          <cell r="M2466" t="str">
            <v>CE07 LYON</v>
          </cell>
          <cell r="N2466" t="str">
            <v>Aucune - Livraison Directe par CP</v>
          </cell>
          <cell r="O2466" t="str">
            <v>AH0000034909</v>
          </cell>
          <cell r="P2466" t="str">
            <v>AH0000034910</v>
          </cell>
        </row>
        <row r="2467">
          <cell r="A2467" t="str">
            <v>ARTENAY</v>
          </cell>
          <cell r="B2467" t="str">
            <v>RHONE-ALPES</v>
          </cell>
          <cell r="C2467" t="str">
            <v>052</v>
          </cell>
          <cell r="D2467" t="str">
            <v>051</v>
          </cell>
          <cell r="E2467" t="str">
            <v>AMBERIEU</v>
          </cell>
          <cell r="F2467" t="str">
            <v>0F7B 0F7B DESBOUIS GRESIL_LOT1_70132091</v>
          </cell>
          <cell r="G2467">
            <v>43889</v>
          </cell>
          <cell r="H2467">
            <v>1</v>
          </cell>
          <cell r="I2467">
            <v>30</v>
          </cell>
          <cell r="J2467">
            <v>2.2799999999999998</v>
          </cell>
          <cell r="K2467">
            <v>2</v>
          </cell>
          <cell r="L2467">
            <v>0</v>
          </cell>
          <cell r="M2467" t="str">
            <v>CE07 LYON</v>
          </cell>
          <cell r="N2467" t="str">
            <v>Aucune - Livraison Directe par CP</v>
          </cell>
          <cell r="O2467" t="str">
            <v>AH0000034909</v>
          </cell>
          <cell r="P2467" t="str">
            <v>AH0000034910</v>
          </cell>
        </row>
        <row r="2468">
          <cell r="A2468" t="str">
            <v>ARTENAY</v>
          </cell>
          <cell r="B2468" t="str">
            <v>RHONE-ALPES</v>
          </cell>
          <cell r="C2468" t="str">
            <v>052</v>
          </cell>
          <cell r="D2468" t="str">
            <v>051</v>
          </cell>
          <cell r="E2468" t="str">
            <v>AMBERIEU</v>
          </cell>
          <cell r="F2468" t="str">
            <v>0F7C 0F7C DESBOUIS GRESIL_LOT2_70132091</v>
          </cell>
          <cell r="G2468">
            <v>43889</v>
          </cell>
          <cell r="H2468">
            <v>2</v>
          </cell>
          <cell r="I2468">
            <v>73</v>
          </cell>
          <cell r="J2468">
            <v>4.891</v>
          </cell>
          <cell r="K2468">
            <v>2</v>
          </cell>
          <cell r="L2468">
            <v>0</v>
          </cell>
          <cell r="M2468" t="str">
            <v>CE07 LYON</v>
          </cell>
          <cell r="N2468" t="str">
            <v>Aucune - Livraison Directe par CP</v>
          </cell>
          <cell r="O2468" t="str">
            <v>AH0000034909</v>
          </cell>
          <cell r="P2468" t="str">
            <v>AH0000034910</v>
          </cell>
        </row>
        <row r="2469">
          <cell r="A2469" t="str">
            <v>ARTENAY</v>
          </cell>
          <cell r="B2469" t="str">
            <v>RHONE-ALPES</v>
          </cell>
          <cell r="C2469" t="str">
            <v>052</v>
          </cell>
          <cell r="D2469" t="str">
            <v>051</v>
          </cell>
          <cell r="E2469" t="str">
            <v>AMBERIEU</v>
          </cell>
          <cell r="F2469" t="str">
            <v>0F7D 0F7D DESBOUIS GRESIL 70132107</v>
          </cell>
          <cell r="G2469">
            <v>43889</v>
          </cell>
          <cell r="H2469">
            <v>3</v>
          </cell>
          <cell r="I2469">
            <v>100</v>
          </cell>
          <cell r="J2469">
            <v>7.6</v>
          </cell>
          <cell r="K2469">
            <v>2</v>
          </cell>
          <cell r="L2469">
            <v>0</v>
          </cell>
          <cell r="M2469" t="str">
            <v>CE07 LYON</v>
          </cell>
          <cell r="N2469" t="str">
            <v>Aucune - Livraison Directe par CP</v>
          </cell>
          <cell r="O2469" t="str">
            <v>AH0000034909</v>
          </cell>
          <cell r="P2469" t="str">
            <v>AH0000034910</v>
          </cell>
        </row>
        <row r="2470">
          <cell r="A2470" t="str">
            <v>ARTENAY</v>
          </cell>
          <cell r="B2470" t="str">
            <v>RHONE-ALPES</v>
          </cell>
          <cell r="C2470" t="str">
            <v>052</v>
          </cell>
          <cell r="D2470" t="str">
            <v>051</v>
          </cell>
          <cell r="E2470" t="str">
            <v>AMBERIEU</v>
          </cell>
          <cell r="F2470" t="str">
            <v>0FER 0FER 56146 ATELIER REUNIS</v>
          </cell>
          <cell r="G2470">
            <v>43888</v>
          </cell>
          <cell r="H2470">
            <v>2</v>
          </cell>
          <cell r="I2470">
            <v>72</v>
          </cell>
          <cell r="J2470">
            <v>4.5359999999999996</v>
          </cell>
          <cell r="K2470">
            <v>1</v>
          </cell>
          <cell r="L2470">
            <v>0</v>
          </cell>
          <cell r="M2470" t="str">
            <v>CE07 LYON</v>
          </cell>
          <cell r="N2470" t="str">
            <v>Aucune - Livraison Directe par CP</v>
          </cell>
          <cell r="O2470" t="str">
            <v>AH0000035160</v>
          </cell>
        </row>
        <row r="2471">
          <cell r="A2471" t="str">
            <v>ARTENAY</v>
          </cell>
          <cell r="B2471" t="str">
            <v>RHONE-ALPES</v>
          </cell>
          <cell r="C2471" t="str">
            <v>052</v>
          </cell>
          <cell r="D2471" t="str">
            <v>051</v>
          </cell>
          <cell r="E2471" t="str">
            <v>AMBERIEU</v>
          </cell>
          <cell r="F2471" t="str">
            <v>0FHP 0FHP ENGIE-S_D6_D_Q</v>
          </cell>
          <cell r="G2471">
            <v>43888</v>
          </cell>
          <cell r="H2471">
            <v>1</v>
          </cell>
          <cell r="I2471">
            <v>6</v>
          </cell>
          <cell r="J2471">
            <v>8.8800000000000004E-2</v>
          </cell>
          <cell r="K2471">
            <v>1</v>
          </cell>
          <cell r="L2471">
            <v>0</v>
          </cell>
          <cell r="M2471" t="str">
            <v>CE07 LYON</v>
          </cell>
          <cell r="N2471" t="str">
            <v>Aucune - Livraison Directe par CP</v>
          </cell>
          <cell r="O2471" t="str">
            <v>AH0000035160</v>
          </cell>
        </row>
        <row r="2472">
          <cell r="A2472" t="str">
            <v>ARTENAY</v>
          </cell>
          <cell r="B2472" t="str">
            <v>RHONE-ALPES</v>
          </cell>
          <cell r="C2472" t="str">
            <v>052</v>
          </cell>
          <cell r="D2472" t="str">
            <v>051</v>
          </cell>
          <cell r="E2472" t="str">
            <v>AMBERIEU</v>
          </cell>
          <cell r="F2472" t="str">
            <v>0F53 0F53 ALINEA</v>
          </cell>
          <cell r="G2472">
            <v>43883</v>
          </cell>
          <cell r="H2472">
            <v>37</v>
          </cell>
          <cell r="I2472">
            <v>115</v>
          </cell>
          <cell r="J2472">
            <v>35.075000000000003</v>
          </cell>
          <cell r="K2472">
            <v>2</v>
          </cell>
          <cell r="L2472">
            <v>0</v>
          </cell>
          <cell r="M2472" t="str">
            <v>CE07 LYON</v>
          </cell>
          <cell r="N2472" t="str">
            <v>Aucune - Livraison Directe par CP</v>
          </cell>
          <cell r="O2472" t="str">
            <v>AH0000034532</v>
          </cell>
          <cell r="P2472" t="str">
            <v>AH0000034533</v>
          </cell>
        </row>
        <row r="2473">
          <cell r="A2473" t="str">
            <v>CORBAS</v>
          </cell>
          <cell r="B2473" t="str">
            <v>RHONE-ALPES</v>
          </cell>
          <cell r="C2473" t="str">
            <v>052</v>
          </cell>
          <cell r="D2473" t="str">
            <v>051</v>
          </cell>
          <cell r="E2473" t="str">
            <v>AMBERIEU</v>
          </cell>
          <cell r="F2473" t="str">
            <v>0FEC 0FEC S10_SFR_Type2</v>
          </cell>
          <cell r="G2473">
            <v>43887</v>
          </cell>
          <cell r="H2473">
            <v>1</v>
          </cell>
          <cell r="I2473">
            <v>95</v>
          </cell>
          <cell r="J2473">
            <v>0.874</v>
          </cell>
          <cell r="K2473">
            <v>1</v>
          </cell>
          <cell r="L2473">
            <v>0</v>
          </cell>
          <cell r="M2473" t="str">
            <v>CE07 LYON</v>
          </cell>
          <cell r="N2473" t="str">
            <v>Aucune - Livraison Directe par CP</v>
          </cell>
          <cell r="O2473" t="str">
            <v>KS0000010109</v>
          </cell>
        </row>
        <row r="2474">
          <cell r="A2474" t="str">
            <v>CORBAS</v>
          </cell>
          <cell r="B2474" t="str">
            <v>RHONE-ALPES</v>
          </cell>
          <cell r="C2474" t="str">
            <v>052</v>
          </cell>
          <cell r="D2474" t="str">
            <v>051</v>
          </cell>
          <cell r="E2474" t="str">
            <v>AMBERIEU</v>
          </cell>
          <cell r="F2474" t="str">
            <v>0FGD 0FGD S10_SFR_Type2</v>
          </cell>
          <cell r="G2474">
            <v>43887</v>
          </cell>
          <cell r="H2474">
            <v>1</v>
          </cell>
          <cell r="I2474">
            <v>81</v>
          </cell>
          <cell r="J2474">
            <v>0.75329999999999997</v>
          </cell>
          <cell r="K2474">
            <v>1</v>
          </cell>
          <cell r="L2474">
            <v>0</v>
          </cell>
          <cell r="M2474" t="str">
            <v>CE07 LYON</v>
          </cell>
          <cell r="N2474" t="str">
            <v>Aucune - Livraison Directe par CP</v>
          </cell>
          <cell r="O2474" t="str">
            <v>KS0000010109</v>
          </cell>
        </row>
        <row r="2475">
          <cell r="A2475" t="str">
            <v>CORBAS</v>
          </cell>
          <cell r="B2475" t="str">
            <v>RHONE-ALPES</v>
          </cell>
          <cell r="C2475" t="str">
            <v>052</v>
          </cell>
          <cell r="D2475" t="str">
            <v>051</v>
          </cell>
          <cell r="E2475" t="str">
            <v>AMBERIEU</v>
          </cell>
          <cell r="F2475" t="str">
            <v>0FK8 0FK8 S10_SFR_Type2</v>
          </cell>
          <cell r="G2475">
            <v>43887</v>
          </cell>
          <cell r="H2475">
            <v>1</v>
          </cell>
          <cell r="I2475">
            <v>59</v>
          </cell>
          <cell r="J2475">
            <v>0.57230000000000003</v>
          </cell>
          <cell r="K2475">
            <v>1</v>
          </cell>
          <cell r="L2475">
            <v>0</v>
          </cell>
          <cell r="M2475" t="str">
            <v>CE07 LYON</v>
          </cell>
          <cell r="N2475" t="str">
            <v>Aucune - Livraison Directe par CP</v>
          </cell>
          <cell r="O2475" t="str">
            <v>KS0000010109</v>
          </cell>
        </row>
        <row r="2476">
          <cell r="A2476" t="str">
            <v>ARTENAY</v>
          </cell>
          <cell r="B2476" t="str">
            <v>RHONE-ALPES</v>
          </cell>
          <cell r="C2476" t="str">
            <v>052</v>
          </cell>
          <cell r="D2476" t="str">
            <v>052</v>
          </cell>
          <cell r="E2476" t="str">
            <v>BOURG EN BRESSE</v>
          </cell>
          <cell r="F2476" t="str">
            <v>0EBF 0EBF 192500 HOME SHOPPING M6 BOUTIQUE FEVRIER 2020</v>
          </cell>
          <cell r="G2476">
            <v>43889</v>
          </cell>
          <cell r="H2476">
            <v>5</v>
          </cell>
          <cell r="I2476">
            <v>165</v>
          </cell>
          <cell r="J2476">
            <v>13.2</v>
          </cell>
          <cell r="K2476">
            <v>0</v>
          </cell>
          <cell r="L2476">
            <v>1</v>
          </cell>
          <cell r="M2476" t="str">
            <v>CE07 LYON</v>
          </cell>
          <cell r="N2476" t="str">
            <v>A livrer de ADX 051 - AMBERIEU vers 052 - BOURG EN BRESSE</v>
          </cell>
          <cell r="O2476" t="str">
            <v>AH0000034911</v>
          </cell>
        </row>
        <row r="2477">
          <cell r="A2477" t="str">
            <v>ARTENAY</v>
          </cell>
          <cell r="B2477" t="str">
            <v>RHONE-ALPES</v>
          </cell>
          <cell r="C2477" t="str">
            <v>052</v>
          </cell>
          <cell r="D2477" t="str">
            <v>052</v>
          </cell>
          <cell r="E2477" t="str">
            <v>BOURG EN BRESSE</v>
          </cell>
          <cell r="F2477" t="str">
            <v>0F79 0F79 DESBOUIS GRESIL 70132081</v>
          </cell>
          <cell r="G2477">
            <v>43889</v>
          </cell>
          <cell r="H2477">
            <v>10</v>
          </cell>
          <cell r="I2477">
            <v>186</v>
          </cell>
          <cell r="J2477">
            <v>14.135999999999999</v>
          </cell>
          <cell r="K2477">
            <v>0</v>
          </cell>
          <cell r="L2477">
            <v>1</v>
          </cell>
          <cell r="M2477" t="str">
            <v>CE07 LYON</v>
          </cell>
          <cell r="N2477" t="str">
            <v>A livrer de ADX 051 - AMBERIEU vers 052 - BOURG EN BRESSE</v>
          </cell>
          <cell r="O2477" t="str">
            <v>AH0000034911</v>
          </cell>
        </row>
        <row r="2478">
          <cell r="A2478" t="str">
            <v>ARTENAY</v>
          </cell>
          <cell r="B2478" t="str">
            <v>RHONE-ALPES</v>
          </cell>
          <cell r="C2478" t="str">
            <v>052</v>
          </cell>
          <cell r="D2478" t="str">
            <v>052</v>
          </cell>
          <cell r="E2478" t="str">
            <v>BOURG EN BRESSE</v>
          </cell>
          <cell r="F2478" t="str">
            <v>0F7B 0F7B DESBOUIS GRESIL_LOT1_70132091</v>
          </cell>
          <cell r="G2478">
            <v>43889</v>
          </cell>
          <cell r="H2478">
            <v>2</v>
          </cell>
          <cell r="I2478">
            <v>42</v>
          </cell>
          <cell r="J2478">
            <v>3.1920000000000002</v>
          </cell>
          <cell r="K2478">
            <v>0</v>
          </cell>
          <cell r="L2478">
            <v>1</v>
          </cell>
          <cell r="M2478" t="str">
            <v>CE07 LYON</v>
          </cell>
          <cell r="N2478" t="str">
            <v>A livrer de ADX 051 - AMBERIEU vers 052 - BOURG EN BRESSE</v>
          </cell>
          <cell r="O2478" t="str">
            <v>AH0000034911</v>
          </cell>
        </row>
        <row r="2479">
          <cell r="A2479" t="str">
            <v>ARTENAY</v>
          </cell>
          <cell r="B2479" t="str">
            <v>RHONE-ALPES</v>
          </cell>
          <cell r="C2479" t="str">
            <v>052</v>
          </cell>
          <cell r="D2479" t="str">
            <v>052</v>
          </cell>
          <cell r="E2479" t="str">
            <v>BOURG EN BRESSE</v>
          </cell>
          <cell r="F2479" t="str">
            <v>0F7C 0F7C DESBOUIS GRESIL_LOT2_70132091</v>
          </cell>
          <cell r="G2479">
            <v>43889</v>
          </cell>
          <cell r="H2479">
            <v>9</v>
          </cell>
          <cell r="I2479">
            <v>147</v>
          </cell>
          <cell r="J2479">
            <v>9.8490000000000002</v>
          </cell>
          <cell r="K2479">
            <v>0</v>
          </cell>
          <cell r="L2479">
            <v>1</v>
          </cell>
          <cell r="M2479" t="str">
            <v>CE07 LYON</v>
          </cell>
          <cell r="N2479" t="str">
            <v>A livrer de ADX 051 - AMBERIEU vers 052 - BOURG EN BRESSE</v>
          </cell>
          <cell r="O2479" t="str">
            <v>AH0000034911</v>
          </cell>
        </row>
        <row r="2480">
          <cell r="A2480" t="str">
            <v>ARTENAY</v>
          </cell>
          <cell r="B2480" t="str">
            <v>RHONE-ALPES</v>
          </cell>
          <cell r="C2480" t="str">
            <v>052</v>
          </cell>
          <cell r="D2480" t="str">
            <v>052</v>
          </cell>
          <cell r="E2480" t="str">
            <v>BOURG EN BRESSE</v>
          </cell>
          <cell r="F2480" t="str">
            <v>0F7D 0F7D DESBOUIS GRESIL 70132107</v>
          </cell>
          <cell r="G2480">
            <v>43889</v>
          </cell>
          <cell r="H2480">
            <v>10</v>
          </cell>
          <cell r="I2480">
            <v>173</v>
          </cell>
          <cell r="J2480">
            <v>13.148</v>
          </cell>
          <cell r="K2480">
            <v>0</v>
          </cell>
          <cell r="L2480">
            <v>1</v>
          </cell>
          <cell r="M2480" t="str">
            <v>CE07 LYON</v>
          </cell>
          <cell r="N2480" t="str">
            <v>A livrer de ADX 051 - AMBERIEU vers 052 - BOURG EN BRESSE</v>
          </cell>
          <cell r="O2480" t="str">
            <v>AH0000034911</v>
          </cell>
        </row>
        <row r="2481">
          <cell r="A2481" t="str">
            <v>ARTENAY</v>
          </cell>
          <cell r="B2481" t="str">
            <v>RHONE-ALPES</v>
          </cell>
          <cell r="C2481" t="str">
            <v>052</v>
          </cell>
          <cell r="D2481" t="str">
            <v>052</v>
          </cell>
          <cell r="E2481" t="str">
            <v>BOURG EN BRESSE</v>
          </cell>
          <cell r="F2481" t="str">
            <v>0FER 0FER 56146 ATELIER REUNIS</v>
          </cell>
          <cell r="G2481">
            <v>43888</v>
          </cell>
          <cell r="H2481">
            <v>1</v>
          </cell>
          <cell r="I2481">
            <v>35</v>
          </cell>
          <cell r="J2481">
            <v>2.2050000000000001</v>
          </cell>
          <cell r="K2481">
            <v>1</v>
          </cell>
          <cell r="L2481">
            <v>0</v>
          </cell>
          <cell r="M2481" t="str">
            <v>CE07 LYON</v>
          </cell>
          <cell r="N2481" t="str">
            <v>A livrer de ADX 051 - AMBERIEU vers 052 - BOURG EN BRESSE</v>
          </cell>
          <cell r="O2481" t="str">
            <v>AH0000035160</v>
          </cell>
        </row>
        <row r="2482">
          <cell r="A2482" t="str">
            <v>ARTENAY</v>
          </cell>
          <cell r="B2482" t="str">
            <v>RHONE-ALPES</v>
          </cell>
          <cell r="C2482" t="str">
            <v>052</v>
          </cell>
          <cell r="D2482" t="str">
            <v>052</v>
          </cell>
          <cell r="E2482" t="str">
            <v>BOURG EN BRESSE</v>
          </cell>
          <cell r="F2482" t="str">
            <v>0FHP 0FHP ENGIE-S_D6_D_Q</v>
          </cell>
          <cell r="G2482">
            <v>43888</v>
          </cell>
          <cell r="H2482">
            <v>1</v>
          </cell>
          <cell r="I2482">
            <v>5</v>
          </cell>
          <cell r="J2482">
            <v>7.3999999999999996E-2</v>
          </cell>
          <cell r="K2482">
            <v>1</v>
          </cell>
          <cell r="L2482">
            <v>0</v>
          </cell>
          <cell r="M2482" t="str">
            <v>CE07 LYON</v>
          </cell>
          <cell r="N2482" t="str">
            <v>A livrer de ADX 051 - AMBERIEU vers 052 - BOURG EN BRESSE</v>
          </cell>
          <cell r="O2482" t="str">
            <v>AH0000035160</v>
          </cell>
        </row>
        <row r="2483">
          <cell r="A2483" t="str">
            <v>ARTENAY</v>
          </cell>
          <cell r="B2483" t="str">
            <v>RHONE-ALPES</v>
          </cell>
          <cell r="C2483" t="str">
            <v>052</v>
          </cell>
          <cell r="D2483" t="str">
            <v>052</v>
          </cell>
          <cell r="E2483" t="str">
            <v>BOURG EN BRESSE</v>
          </cell>
          <cell r="F2483" t="str">
            <v>0F53 0F53 ALINEA</v>
          </cell>
          <cell r="G2483">
            <v>43889</v>
          </cell>
          <cell r="H2483">
            <v>18</v>
          </cell>
          <cell r="I2483">
            <v>53</v>
          </cell>
          <cell r="J2483">
            <v>16.164999999999999</v>
          </cell>
          <cell r="K2483">
            <v>1</v>
          </cell>
          <cell r="L2483">
            <v>0</v>
          </cell>
          <cell r="M2483" t="str">
            <v>CE07 LYON</v>
          </cell>
          <cell r="N2483" t="str">
            <v>A livrer de ADX 051 - AMBERIEU vers 052 - BOURG EN BRESSE</v>
          </cell>
          <cell r="O2483" t="str">
            <v>AH0000034534</v>
          </cell>
        </row>
        <row r="2484">
          <cell r="A2484" t="str">
            <v>CORBAS</v>
          </cell>
          <cell r="B2484" t="str">
            <v>RHONE-ALPES</v>
          </cell>
          <cell r="C2484" t="str">
            <v>052</v>
          </cell>
          <cell r="D2484" t="str">
            <v>052</v>
          </cell>
          <cell r="E2484" t="str">
            <v>BOURG EN BRESSE</v>
          </cell>
          <cell r="F2484" t="str">
            <v>0FEC 0FEC S10_SFR_Type2</v>
          </cell>
          <cell r="G2484">
            <v>43887</v>
          </cell>
          <cell r="H2484">
            <v>1</v>
          </cell>
          <cell r="I2484">
            <v>96</v>
          </cell>
          <cell r="J2484">
            <v>0.88319999999999999</v>
          </cell>
          <cell r="K2484">
            <v>1</v>
          </cell>
          <cell r="L2484">
            <v>0</v>
          </cell>
          <cell r="M2484" t="str">
            <v>CE07 LYON</v>
          </cell>
          <cell r="N2484" t="str">
            <v>A livrer de ADX 051 - AMBERIEU vers 052 - BOURG EN BRESSE</v>
          </cell>
          <cell r="O2484" t="str">
            <v>KS0000010109</v>
          </cell>
        </row>
        <row r="2485">
          <cell r="A2485" t="str">
            <v>CORBAS</v>
          </cell>
          <cell r="B2485" t="str">
            <v>RHONE-ALPES</v>
          </cell>
          <cell r="C2485" t="str">
            <v>052</v>
          </cell>
          <cell r="D2485" t="str">
            <v>052</v>
          </cell>
          <cell r="E2485" t="str">
            <v>BOURG EN BRESSE</v>
          </cell>
          <cell r="F2485" t="str">
            <v>0FGD 0FGD S10_SFR_Type2</v>
          </cell>
          <cell r="G2485">
            <v>43887</v>
          </cell>
          <cell r="H2485">
            <v>1</v>
          </cell>
          <cell r="I2485">
            <v>97</v>
          </cell>
          <cell r="J2485">
            <v>0.90210000000000001</v>
          </cell>
          <cell r="K2485">
            <v>1</v>
          </cell>
          <cell r="L2485">
            <v>0</v>
          </cell>
          <cell r="M2485" t="str">
            <v>CE07 LYON</v>
          </cell>
          <cell r="N2485" t="str">
            <v>A livrer de ADX 051 - AMBERIEU vers 052 - BOURG EN BRESSE</v>
          </cell>
          <cell r="O2485" t="str">
            <v>KS0000010109</v>
          </cell>
        </row>
        <row r="2486">
          <cell r="A2486" t="str">
            <v>CORBAS</v>
          </cell>
          <cell r="B2486" t="str">
            <v>RHONE-ALPES</v>
          </cell>
          <cell r="C2486" t="str">
            <v>052</v>
          </cell>
          <cell r="D2486" t="str">
            <v>052</v>
          </cell>
          <cell r="E2486" t="str">
            <v>BOURG EN BRESSE</v>
          </cell>
          <cell r="F2486" t="str">
            <v>0FK8 0FK8 S10_SFR_Type2</v>
          </cell>
          <cell r="G2486">
            <v>43887</v>
          </cell>
          <cell r="H2486">
            <v>1</v>
          </cell>
          <cell r="I2486">
            <v>70</v>
          </cell>
          <cell r="J2486">
            <v>0.67900000000000005</v>
          </cell>
          <cell r="K2486">
            <v>1</v>
          </cell>
          <cell r="L2486">
            <v>0</v>
          </cell>
          <cell r="M2486" t="str">
            <v>CE07 LYON</v>
          </cell>
          <cell r="N2486" t="str">
            <v>A livrer de ADX 051 - AMBERIEU vers 052 - BOURG EN BRESSE</v>
          </cell>
          <cell r="O2486" t="str">
            <v>KS0000010109</v>
          </cell>
        </row>
        <row r="2487">
          <cell r="A2487" t="str">
            <v>ARTENAY</v>
          </cell>
          <cell r="B2487" t="str">
            <v>RHONE-ALPES</v>
          </cell>
          <cell r="C2487" t="str">
            <v>052</v>
          </cell>
          <cell r="D2487" t="str">
            <v>287</v>
          </cell>
          <cell r="E2487" t="str">
            <v>FERNEY VOLTAIRE</v>
          </cell>
          <cell r="F2487" t="str">
            <v>0F53 0F53 ALINEA</v>
          </cell>
          <cell r="G2487">
            <v>43883</v>
          </cell>
          <cell r="H2487">
            <v>27</v>
          </cell>
          <cell r="I2487">
            <v>88</v>
          </cell>
          <cell r="J2487">
            <v>26.84</v>
          </cell>
          <cell r="K2487">
            <v>2</v>
          </cell>
          <cell r="L2487">
            <v>0</v>
          </cell>
          <cell r="M2487" t="str">
            <v>CE07 LYON</v>
          </cell>
          <cell r="N2487" t="str">
            <v>A livrer de ADX 051 - AMBERIEU vers 287 - FERNEY VOLTAIRE</v>
          </cell>
          <cell r="O2487" t="str">
            <v>AH0000034546</v>
          </cell>
          <cell r="P2487" t="str">
            <v>AH0000034547</v>
          </cell>
        </row>
        <row r="2488">
          <cell r="A2488" t="str">
            <v>ARTENAY</v>
          </cell>
          <cell r="B2488" t="str">
            <v>RHONE-ALPES</v>
          </cell>
          <cell r="C2488" t="str">
            <v>052</v>
          </cell>
          <cell r="D2488" t="str">
            <v>287</v>
          </cell>
          <cell r="E2488" t="str">
            <v>FERNEY VOLTAIRE</v>
          </cell>
          <cell r="F2488" t="str">
            <v>0EBF 0EBF 192500 HOME SHOPPING M6 BOUTIQUE FEVRIER 2020</v>
          </cell>
          <cell r="G2488">
            <v>43889</v>
          </cell>
          <cell r="H2488">
            <v>6</v>
          </cell>
          <cell r="I2488">
            <v>170</v>
          </cell>
          <cell r="J2488">
            <v>13.6</v>
          </cell>
          <cell r="K2488">
            <v>2</v>
          </cell>
          <cell r="L2488">
            <v>0</v>
          </cell>
          <cell r="M2488" t="str">
            <v>CE07 LYON</v>
          </cell>
          <cell r="N2488" t="str">
            <v>A livrer de ADX 051 - AMBERIEU vers 287 - FERNEY VOLTAIRE</v>
          </cell>
          <cell r="O2488" t="str">
            <v>AH0000034919</v>
          </cell>
          <cell r="P2488" t="str">
            <v>AH0000034920</v>
          </cell>
        </row>
        <row r="2489">
          <cell r="A2489" t="str">
            <v>ARTENAY</v>
          </cell>
          <cell r="B2489" t="str">
            <v>RHONE-ALPES</v>
          </cell>
          <cell r="C2489" t="str">
            <v>052</v>
          </cell>
          <cell r="D2489" t="str">
            <v>287</v>
          </cell>
          <cell r="E2489" t="str">
            <v>FERNEY VOLTAIRE</v>
          </cell>
          <cell r="F2489" t="str">
            <v>0F79 0F79 DESBOUIS GRESIL 70132081</v>
          </cell>
          <cell r="G2489">
            <v>43889</v>
          </cell>
          <cell r="H2489">
            <v>3</v>
          </cell>
          <cell r="I2489">
            <v>101</v>
          </cell>
          <cell r="J2489">
            <v>7.6760000000000002</v>
          </cell>
          <cell r="K2489">
            <v>2</v>
          </cell>
          <cell r="L2489">
            <v>0</v>
          </cell>
          <cell r="M2489" t="str">
            <v>CE07 LYON</v>
          </cell>
          <cell r="N2489" t="str">
            <v>A livrer de ADX 051 - AMBERIEU vers 287 - FERNEY VOLTAIRE</v>
          </cell>
          <cell r="O2489" t="str">
            <v>AH0000034919</v>
          </cell>
          <cell r="P2489" t="str">
            <v>AH0000034920</v>
          </cell>
        </row>
        <row r="2490">
          <cell r="A2490" t="str">
            <v>ARTENAY</v>
          </cell>
          <cell r="B2490" t="str">
            <v>RHONE-ALPES</v>
          </cell>
          <cell r="C2490" t="str">
            <v>052</v>
          </cell>
          <cell r="D2490" t="str">
            <v>287</v>
          </cell>
          <cell r="E2490" t="str">
            <v>FERNEY VOLTAIRE</v>
          </cell>
          <cell r="F2490" t="str">
            <v>0F7B 0F7B DESBOUIS GRESIL_LOT1_70132091</v>
          </cell>
          <cell r="G2490">
            <v>43889</v>
          </cell>
          <cell r="H2490">
            <v>1</v>
          </cell>
          <cell r="I2490">
            <v>22</v>
          </cell>
          <cell r="J2490">
            <v>1.6719999999999999</v>
          </cell>
          <cell r="K2490">
            <v>2</v>
          </cell>
          <cell r="L2490">
            <v>0</v>
          </cell>
          <cell r="M2490" t="str">
            <v>CE07 LYON</v>
          </cell>
          <cell r="N2490" t="str">
            <v>A livrer de ADX 051 - AMBERIEU vers 287 - FERNEY VOLTAIRE</v>
          </cell>
          <cell r="O2490" t="str">
            <v>AH0000034919</v>
          </cell>
          <cell r="P2490" t="str">
            <v>AH0000034920</v>
          </cell>
        </row>
        <row r="2491">
          <cell r="A2491" t="str">
            <v>ARTENAY</v>
          </cell>
          <cell r="B2491" t="str">
            <v>RHONE-ALPES</v>
          </cell>
          <cell r="C2491" t="str">
            <v>052</v>
          </cell>
          <cell r="D2491" t="str">
            <v>287</v>
          </cell>
          <cell r="E2491" t="str">
            <v>FERNEY VOLTAIRE</v>
          </cell>
          <cell r="F2491" t="str">
            <v>0F7C 0F7C DESBOUIS GRESIL_LOT2_70132091</v>
          </cell>
          <cell r="G2491">
            <v>43889</v>
          </cell>
          <cell r="H2491">
            <v>3</v>
          </cell>
          <cell r="I2491">
            <v>77</v>
          </cell>
          <cell r="J2491">
            <v>5.1589999999999998</v>
          </cell>
          <cell r="K2491">
            <v>2</v>
          </cell>
          <cell r="L2491">
            <v>0</v>
          </cell>
          <cell r="M2491" t="str">
            <v>CE07 LYON</v>
          </cell>
          <cell r="N2491" t="str">
            <v>A livrer de ADX 051 - AMBERIEU vers 287 - FERNEY VOLTAIRE</v>
          </cell>
          <cell r="O2491" t="str">
            <v>AH0000034919</v>
          </cell>
          <cell r="P2491" t="str">
            <v>AH0000034920</v>
          </cell>
        </row>
        <row r="2492">
          <cell r="A2492" t="str">
            <v>ARTENAY</v>
          </cell>
          <cell r="B2492" t="str">
            <v>RHONE-ALPES</v>
          </cell>
          <cell r="C2492" t="str">
            <v>052</v>
          </cell>
          <cell r="D2492" t="str">
            <v>287</v>
          </cell>
          <cell r="E2492" t="str">
            <v>FERNEY VOLTAIRE</v>
          </cell>
          <cell r="F2492" t="str">
            <v>0F7D 0F7D DESBOUIS GRESIL 70132107</v>
          </cell>
          <cell r="G2492">
            <v>43889</v>
          </cell>
          <cell r="H2492">
            <v>3</v>
          </cell>
          <cell r="I2492">
            <v>86</v>
          </cell>
          <cell r="J2492">
            <v>6.5359999999999996</v>
          </cell>
          <cell r="K2492">
            <v>2</v>
          </cell>
          <cell r="L2492">
            <v>0</v>
          </cell>
          <cell r="M2492" t="str">
            <v>CE07 LYON</v>
          </cell>
          <cell r="N2492" t="str">
            <v>A livrer de ADX 051 - AMBERIEU vers 287 - FERNEY VOLTAIRE</v>
          </cell>
          <cell r="O2492" t="str">
            <v>AH0000034919</v>
          </cell>
          <cell r="P2492" t="str">
            <v>AH0000034920</v>
          </cell>
        </row>
        <row r="2493">
          <cell r="A2493" t="str">
            <v>ARTENAY</v>
          </cell>
          <cell r="B2493" t="str">
            <v>RHONE-ALPES</v>
          </cell>
          <cell r="C2493" t="str">
            <v>052</v>
          </cell>
          <cell r="D2493" t="str">
            <v>287</v>
          </cell>
          <cell r="E2493" t="str">
            <v>FERNEY VOLTAIRE</v>
          </cell>
          <cell r="F2493" t="str">
            <v>0FER 0FER 56146 ATELIER REUNIS</v>
          </cell>
          <cell r="G2493">
            <v>43888</v>
          </cell>
          <cell r="H2493">
            <v>2</v>
          </cell>
          <cell r="I2493">
            <v>69</v>
          </cell>
          <cell r="J2493">
            <v>4.3470000000000004</v>
          </cell>
          <cell r="K2493">
            <v>1</v>
          </cell>
          <cell r="L2493">
            <v>0</v>
          </cell>
          <cell r="M2493" t="str">
            <v>CE07 LYON</v>
          </cell>
          <cell r="N2493" t="str">
            <v>A livrer de ADX 051 - AMBERIEU vers 287 - FERNEY VOLTAIRE</v>
          </cell>
          <cell r="O2493" t="str">
            <v>AH0000035160</v>
          </cell>
        </row>
        <row r="2494">
          <cell r="A2494" t="str">
            <v>ARTENAY</v>
          </cell>
          <cell r="B2494" t="str">
            <v>RHONE-ALPES</v>
          </cell>
          <cell r="C2494" t="str">
            <v>052</v>
          </cell>
          <cell r="D2494" t="str">
            <v>287</v>
          </cell>
          <cell r="E2494" t="str">
            <v>FERNEY VOLTAIRE</v>
          </cell>
          <cell r="F2494" t="str">
            <v>0FHP 0FHP ENGIE-S_D6_D_Q</v>
          </cell>
          <cell r="G2494">
            <v>43888</v>
          </cell>
          <cell r="H2494">
            <v>1</v>
          </cell>
          <cell r="I2494">
            <v>3</v>
          </cell>
          <cell r="J2494">
            <v>4.4400000000000002E-2</v>
          </cell>
          <cell r="K2494">
            <v>1</v>
          </cell>
          <cell r="L2494">
            <v>0</v>
          </cell>
          <cell r="M2494" t="str">
            <v>CE07 LYON</v>
          </cell>
          <cell r="N2494" t="str">
            <v>A livrer de ADX 051 - AMBERIEU vers 287 - FERNEY VOLTAIRE</v>
          </cell>
          <cell r="O2494" t="str">
            <v>AH0000035160</v>
          </cell>
        </row>
        <row r="2495">
          <cell r="A2495" t="str">
            <v>CORBAS</v>
          </cell>
          <cell r="B2495" t="str">
            <v>RHONE-ALPES</v>
          </cell>
          <cell r="C2495" t="str">
            <v>052</v>
          </cell>
          <cell r="D2495" t="str">
            <v>287</v>
          </cell>
          <cell r="E2495" t="str">
            <v>FERNEY VOLTAIRE</v>
          </cell>
          <cell r="F2495" t="str">
            <v>0FEC 0FEC S10_SFR_Type2</v>
          </cell>
          <cell r="G2495">
            <v>43887</v>
          </cell>
          <cell r="H2495">
            <v>1</v>
          </cell>
          <cell r="I2495">
            <v>96</v>
          </cell>
          <cell r="J2495">
            <v>0.88319999999999999</v>
          </cell>
          <cell r="K2495">
            <v>1</v>
          </cell>
          <cell r="L2495">
            <v>0</v>
          </cell>
          <cell r="M2495" t="str">
            <v>CE07 LYON</v>
          </cell>
          <cell r="N2495" t="str">
            <v>A livrer de ADX 051 - AMBERIEU vers 287 - FERNEY VOLTAIRE</v>
          </cell>
          <cell r="O2495" t="str">
            <v>KS0000010109</v>
          </cell>
        </row>
        <row r="2496">
          <cell r="A2496" t="str">
            <v>CORBAS</v>
          </cell>
          <cell r="B2496" t="str">
            <v>RHONE-ALPES</v>
          </cell>
          <cell r="C2496" t="str">
            <v>052</v>
          </cell>
          <cell r="D2496" t="str">
            <v>287</v>
          </cell>
          <cell r="E2496" t="str">
            <v>FERNEY VOLTAIRE</v>
          </cell>
          <cell r="F2496" t="str">
            <v>0FGD 0FGD S10_SFR_Type2</v>
          </cell>
          <cell r="G2496">
            <v>43887</v>
          </cell>
          <cell r="H2496">
            <v>1</v>
          </cell>
          <cell r="I2496">
            <v>63</v>
          </cell>
          <cell r="J2496">
            <v>0.58589999999999998</v>
          </cell>
          <cell r="K2496">
            <v>1</v>
          </cell>
          <cell r="L2496">
            <v>0</v>
          </cell>
          <cell r="M2496" t="str">
            <v>CE07 LYON</v>
          </cell>
          <cell r="N2496" t="str">
            <v>A livrer de ADX 051 - AMBERIEU vers 287 - FERNEY VOLTAIRE</v>
          </cell>
          <cell r="O2496" t="str">
            <v>KS0000010109</v>
          </cell>
        </row>
        <row r="2497">
          <cell r="A2497" t="str">
            <v>CORBAS</v>
          </cell>
          <cell r="B2497" t="str">
            <v>RHONE-ALPES</v>
          </cell>
          <cell r="C2497" t="str">
            <v>052</v>
          </cell>
          <cell r="D2497" t="str">
            <v>287</v>
          </cell>
          <cell r="E2497" t="str">
            <v>FERNEY VOLTAIRE</v>
          </cell>
          <cell r="F2497" t="str">
            <v>0FK8 0FK8 S10_SFR_Type2</v>
          </cell>
          <cell r="G2497">
            <v>43887</v>
          </cell>
          <cell r="H2497">
            <v>1</v>
          </cell>
          <cell r="I2497">
            <v>54</v>
          </cell>
          <cell r="J2497">
            <v>0.52380000000000004</v>
          </cell>
          <cell r="K2497">
            <v>1</v>
          </cell>
          <cell r="L2497">
            <v>0</v>
          </cell>
          <cell r="M2497" t="str">
            <v>CE07 LYON</v>
          </cell>
          <cell r="N2497" t="str">
            <v>A livrer de ADX 051 - AMBERIEU vers 287 - FERNEY VOLTAIRE</v>
          </cell>
          <cell r="O2497" t="str">
            <v>KS0000010109</v>
          </cell>
        </row>
        <row r="2498">
          <cell r="A2498" t="str">
            <v>ARTENAY</v>
          </cell>
          <cell r="B2498" t="str">
            <v>RHONE-ALPES</v>
          </cell>
          <cell r="C2498" t="str">
            <v>053</v>
          </cell>
          <cell r="D2498" t="str">
            <v>053</v>
          </cell>
          <cell r="E2498" t="str">
            <v>GRENOBLE</v>
          </cell>
          <cell r="F2498" t="str">
            <v>0EBF 0EBF 192500 HOME SHOPPING M6 BOUTIQUE FEVRIER 2020</v>
          </cell>
          <cell r="G2498">
            <v>43889</v>
          </cell>
          <cell r="H2498">
            <v>15</v>
          </cell>
          <cell r="I2498">
            <v>444</v>
          </cell>
          <cell r="J2498">
            <v>35.520000000000003</v>
          </cell>
          <cell r="K2498">
            <v>0</v>
          </cell>
          <cell r="L2498">
            <v>1</v>
          </cell>
          <cell r="M2498" t="str">
            <v>CE07 LYON</v>
          </cell>
          <cell r="N2498" t="str">
            <v>Aucune - Livraison Directe par CP</v>
          </cell>
          <cell r="O2498" t="str">
            <v>AH0000034912</v>
          </cell>
        </row>
        <row r="2499">
          <cell r="A2499" t="str">
            <v>ARTENAY</v>
          </cell>
          <cell r="B2499" t="str">
            <v>RHONE-ALPES</v>
          </cell>
          <cell r="C2499" t="str">
            <v>053</v>
          </cell>
          <cell r="D2499" t="str">
            <v>053</v>
          </cell>
          <cell r="E2499" t="str">
            <v>GRENOBLE</v>
          </cell>
          <cell r="F2499" t="str">
            <v>0F79 0F79 DESBOUIS GRESIL 70132081</v>
          </cell>
          <cell r="G2499">
            <v>43889</v>
          </cell>
          <cell r="H2499">
            <v>3</v>
          </cell>
          <cell r="I2499">
            <v>76</v>
          </cell>
          <cell r="J2499">
            <v>5.7759999999999998</v>
          </cell>
          <cell r="K2499">
            <v>0</v>
          </cell>
          <cell r="L2499">
            <v>1</v>
          </cell>
          <cell r="M2499" t="str">
            <v>CE07 LYON</v>
          </cell>
          <cell r="N2499" t="str">
            <v>Aucune - Livraison Directe par CP</v>
          </cell>
          <cell r="O2499" t="str">
            <v>AH0000034912</v>
          </cell>
        </row>
        <row r="2500">
          <cell r="A2500" t="str">
            <v>ARTENAY</v>
          </cell>
          <cell r="B2500" t="str">
            <v>RHONE-ALPES</v>
          </cell>
          <cell r="C2500" t="str">
            <v>053</v>
          </cell>
          <cell r="D2500" t="str">
            <v>053</v>
          </cell>
          <cell r="E2500" t="str">
            <v>GRENOBLE</v>
          </cell>
          <cell r="F2500" t="str">
            <v>0F7B 0F7B DESBOUIS GRESIL_LOT1_70132091</v>
          </cell>
          <cell r="G2500">
            <v>43889</v>
          </cell>
          <cell r="H2500">
            <v>2</v>
          </cell>
          <cell r="I2500">
            <v>45</v>
          </cell>
          <cell r="J2500">
            <v>3.42</v>
          </cell>
          <cell r="K2500">
            <v>0</v>
          </cell>
          <cell r="L2500">
            <v>1</v>
          </cell>
          <cell r="M2500" t="str">
            <v>CE07 LYON</v>
          </cell>
          <cell r="N2500" t="str">
            <v>Aucune - Livraison Directe par CP</v>
          </cell>
          <cell r="O2500" t="str">
            <v>AH0000034912</v>
          </cell>
        </row>
        <row r="2501">
          <cell r="A2501" t="str">
            <v>ARTENAY</v>
          </cell>
          <cell r="B2501" t="str">
            <v>RHONE-ALPES</v>
          </cell>
          <cell r="C2501" t="str">
            <v>053</v>
          </cell>
          <cell r="D2501" t="str">
            <v>053</v>
          </cell>
          <cell r="E2501" t="str">
            <v>GRENOBLE</v>
          </cell>
          <cell r="F2501" t="str">
            <v>0F7C 0F7C DESBOUIS GRESIL_LOT2_70132091</v>
          </cell>
          <cell r="G2501">
            <v>43889</v>
          </cell>
          <cell r="H2501">
            <v>2</v>
          </cell>
          <cell r="I2501">
            <v>50</v>
          </cell>
          <cell r="J2501">
            <v>3.35</v>
          </cell>
          <cell r="K2501">
            <v>0</v>
          </cell>
          <cell r="L2501">
            <v>1</v>
          </cell>
          <cell r="M2501" t="str">
            <v>CE07 LYON</v>
          </cell>
          <cell r="N2501" t="str">
            <v>Aucune - Livraison Directe par CP</v>
          </cell>
          <cell r="O2501" t="str">
            <v>AH0000034912</v>
          </cell>
        </row>
        <row r="2502">
          <cell r="A2502" t="str">
            <v>ARTENAY</v>
          </cell>
          <cell r="B2502" t="str">
            <v>RHONE-ALPES</v>
          </cell>
          <cell r="C2502" t="str">
            <v>053</v>
          </cell>
          <cell r="D2502" t="str">
            <v>053</v>
          </cell>
          <cell r="E2502" t="str">
            <v>GRENOBLE</v>
          </cell>
          <cell r="F2502" t="str">
            <v>0F7D 0F7D DESBOUIS GRESIL 70132107</v>
          </cell>
          <cell r="G2502">
            <v>43889</v>
          </cell>
          <cell r="H2502">
            <v>3</v>
          </cell>
          <cell r="I2502">
            <v>51</v>
          </cell>
          <cell r="J2502">
            <v>3.8759999999999999</v>
          </cell>
          <cell r="K2502">
            <v>0</v>
          </cell>
          <cell r="L2502">
            <v>1</v>
          </cell>
          <cell r="M2502" t="str">
            <v>CE07 LYON</v>
          </cell>
          <cell r="N2502" t="str">
            <v>Aucune - Livraison Directe par CP</v>
          </cell>
          <cell r="O2502" t="str">
            <v>AH0000034912</v>
          </cell>
        </row>
        <row r="2503">
          <cell r="A2503" t="str">
            <v>ARTENAY</v>
          </cell>
          <cell r="B2503" t="str">
            <v>RHONE-ALPES</v>
          </cell>
          <cell r="C2503" t="str">
            <v>053</v>
          </cell>
          <cell r="D2503" t="str">
            <v>053</v>
          </cell>
          <cell r="E2503" t="str">
            <v>GRENOBLE</v>
          </cell>
          <cell r="F2503" t="str">
            <v>0FER 0FER 56146 ATELIER REUNIS</v>
          </cell>
          <cell r="G2503">
            <v>43888</v>
          </cell>
          <cell r="H2503">
            <v>2</v>
          </cell>
          <cell r="I2503">
            <v>57</v>
          </cell>
          <cell r="J2503">
            <v>3.5910000000000002</v>
          </cell>
          <cell r="K2503">
            <v>1</v>
          </cell>
          <cell r="L2503">
            <v>0</v>
          </cell>
          <cell r="M2503" t="str">
            <v>CE07 LYON</v>
          </cell>
          <cell r="N2503" t="str">
            <v>Aucune - Livraison Directe par CP</v>
          </cell>
          <cell r="O2503" t="str">
            <v>AH0000035161</v>
          </cell>
        </row>
        <row r="2504">
          <cell r="A2504" t="str">
            <v>ARTENAY</v>
          </cell>
          <cell r="B2504" t="str">
            <v>RHONE-ALPES</v>
          </cell>
          <cell r="C2504" t="str">
            <v>053</v>
          </cell>
          <cell r="D2504" t="str">
            <v>053</v>
          </cell>
          <cell r="E2504" t="str">
            <v>GRENOBLE</v>
          </cell>
          <cell r="F2504" t="str">
            <v>0FHP 0FHP ENGIE-S_D6_D_Q</v>
          </cell>
          <cell r="G2504">
            <v>43888</v>
          </cell>
          <cell r="H2504">
            <v>1</v>
          </cell>
          <cell r="I2504">
            <v>19</v>
          </cell>
          <cell r="J2504">
            <v>0.28120000000000001</v>
          </cell>
          <cell r="K2504">
            <v>1</v>
          </cell>
          <cell r="L2504">
            <v>0</v>
          </cell>
          <cell r="M2504" t="str">
            <v>CE07 LYON</v>
          </cell>
          <cell r="N2504" t="str">
            <v>Aucune - Livraison Directe par CP</v>
          </cell>
          <cell r="O2504" t="str">
            <v>AH0000035161</v>
          </cell>
        </row>
        <row r="2505">
          <cell r="A2505" t="str">
            <v>ARTENAY</v>
          </cell>
          <cell r="B2505" t="str">
            <v>RHONE-ALPES</v>
          </cell>
          <cell r="C2505" t="str">
            <v>053</v>
          </cell>
          <cell r="D2505" t="str">
            <v>053</v>
          </cell>
          <cell r="E2505" t="str">
            <v>GRENOBLE</v>
          </cell>
          <cell r="F2505" t="str">
            <v>0F53 0F53 ALINEA</v>
          </cell>
          <cell r="G2505">
            <v>43883</v>
          </cell>
          <cell r="H2505">
            <v>191</v>
          </cell>
          <cell r="I2505">
            <v>1429</v>
          </cell>
          <cell r="J2505">
            <v>435.84500000000003</v>
          </cell>
          <cell r="K2505">
            <v>0</v>
          </cell>
          <cell r="L2505">
            <v>5</v>
          </cell>
          <cell r="M2505" t="str">
            <v>CE07 LYON</v>
          </cell>
          <cell r="N2505" t="str">
            <v>Aucune - Livraison Directe par CP</v>
          </cell>
          <cell r="O2505" t="str">
            <v>AH0000034535</v>
          </cell>
          <cell r="P2505" t="str">
            <v>AH0000034536</v>
          </cell>
          <cell r="Q2505" t="str">
            <v>AH0000034537</v>
          </cell>
          <cell r="R2505" t="str">
            <v>AH0000034538</v>
          </cell>
          <cell r="S2505" t="str">
            <v>AH0000034539</v>
          </cell>
        </row>
        <row r="2506">
          <cell r="A2506" t="str">
            <v>ARTENAY</v>
          </cell>
          <cell r="B2506" t="str">
            <v>RHONE-ALPES</v>
          </cell>
          <cell r="C2506" t="str">
            <v>053</v>
          </cell>
          <cell r="D2506" t="str">
            <v>053</v>
          </cell>
          <cell r="E2506" t="str">
            <v>GRENOBLE</v>
          </cell>
          <cell r="F2506" t="str">
            <v>0F53 0F53 ALINEA</v>
          </cell>
          <cell r="G2506">
            <v>43883</v>
          </cell>
          <cell r="H2506">
            <v>119</v>
          </cell>
          <cell r="I2506">
            <v>936</v>
          </cell>
          <cell r="J2506">
            <v>285.48</v>
          </cell>
          <cell r="K2506">
            <v>0</v>
          </cell>
          <cell r="L2506">
            <v>5</v>
          </cell>
          <cell r="M2506" t="str">
            <v>CE07 LYON</v>
          </cell>
          <cell r="N2506" t="str">
            <v>Aucune - Livraison Directe par CP</v>
          </cell>
          <cell r="O2506" t="str">
            <v>AH0000034535</v>
          </cell>
          <cell r="P2506" t="str">
            <v>AH0000034536</v>
          </cell>
          <cell r="Q2506" t="str">
            <v>AH0000034537</v>
          </cell>
          <cell r="R2506" t="str">
            <v>AH0000034538</v>
          </cell>
          <cell r="S2506" t="str">
            <v>AH0000034539</v>
          </cell>
        </row>
        <row r="2507">
          <cell r="A2507" t="str">
            <v>ARTENAY</v>
          </cell>
          <cell r="B2507" t="str">
            <v>RHONE-ALPES</v>
          </cell>
          <cell r="C2507" t="str">
            <v>053</v>
          </cell>
          <cell r="D2507" t="str">
            <v>053</v>
          </cell>
          <cell r="E2507" t="str">
            <v>GRENOBLE</v>
          </cell>
          <cell r="F2507" t="str">
            <v>0F53 0F53 ALINEA</v>
          </cell>
          <cell r="G2507">
            <v>43883</v>
          </cell>
          <cell r="H2507">
            <v>216</v>
          </cell>
          <cell r="I2507">
            <v>1637</v>
          </cell>
          <cell r="J2507">
            <v>499.28500000000003</v>
          </cell>
          <cell r="K2507">
            <v>0</v>
          </cell>
          <cell r="L2507">
            <v>5</v>
          </cell>
          <cell r="M2507" t="str">
            <v>CE07 LYON</v>
          </cell>
          <cell r="N2507" t="str">
            <v>Aucune - Livraison Directe par CP</v>
          </cell>
          <cell r="O2507" t="str">
            <v>AH0000034535</v>
          </cell>
          <cell r="P2507" t="str">
            <v>AH0000034536</v>
          </cell>
          <cell r="Q2507" t="str">
            <v>AH0000034537</v>
          </cell>
          <cell r="R2507" t="str">
            <v>AH0000034538</v>
          </cell>
          <cell r="S2507" t="str">
            <v>AH0000034539</v>
          </cell>
        </row>
        <row r="2508">
          <cell r="A2508" t="str">
            <v>ARTENAY</v>
          </cell>
          <cell r="B2508" t="str">
            <v>RHONE-ALPES</v>
          </cell>
          <cell r="C2508" t="str">
            <v>053</v>
          </cell>
          <cell r="D2508" t="str">
            <v>053</v>
          </cell>
          <cell r="E2508" t="str">
            <v>GRENOBLE</v>
          </cell>
          <cell r="F2508" t="str">
            <v>0F53 0F53 ALINEA</v>
          </cell>
          <cell r="G2508">
            <v>43883</v>
          </cell>
          <cell r="H2508">
            <v>218</v>
          </cell>
          <cell r="I2508">
            <v>1638</v>
          </cell>
          <cell r="J2508">
            <v>499.59</v>
          </cell>
          <cell r="K2508">
            <v>0</v>
          </cell>
          <cell r="L2508">
            <v>5</v>
          </cell>
          <cell r="M2508" t="str">
            <v>CE07 LYON</v>
          </cell>
          <cell r="N2508" t="str">
            <v>Aucune - Livraison Directe par CP</v>
          </cell>
          <cell r="O2508" t="str">
            <v>AH0000034535</v>
          </cell>
          <cell r="P2508" t="str">
            <v>AH0000034536</v>
          </cell>
          <cell r="Q2508" t="str">
            <v>AH0000034537</v>
          </cell>
          <cell r="R2508" t="str">
            <v>AH0000034538</v>
          </cell>
          <cell r="S2508" t="str">
            <v>AH0000034539</v>
          </cell>
        </row>
        <row r="2509">
          <cell r="A2509" t="str">
            <v>CORBAS</v>
          </cell>
          <cell r="B2509" t="str">
            <v>RHONE-ALPES</v>
          </cell>
          <cell r="C2509" t="str">
            <v>053</v>
          </cell>
          <cell r="D2509" t="str">
            <v>053</v>
          </cell>
          <cell r="E2509" t="str">
            <v>GRENOBLE</v>
          </cell>
          <cell r="F2509" t="str">
            <v>0FEC 0FEC S10_SFR_Type2</v>
          </cell>
          <cell r="G2509">
            <v>43887</v>
          </cell>
          <cell r="H2509">
            <v>1</v>
          </cell>
          <cell r="I2509">
            <v>294</v>
          </cell>
          <cell r="J2509">
            <v>2.7048000000000001</v>
          </cell>
          <cell r="K2509">
            <v>1</v>
          </cell>
          <cell r="L2509">
            <v>0</v>
          </cell>
          <cell r="M2509" t="str">
            <v>CE07 LYON</v>
          </cell>
          <cell r="N2509" t="str">
            <v>Aucune - Livraison Directe par CP</v>
          </cell>
          <cell r="O2509" t="str">
            <v>KS0000010110</v>
          </cell>
        </row>
        <row r="2510">
          <cell r="A2510" t="str">
            <v>CORBAS</v>
          </cell>
          <cell r="B2510" t="str">
            <v>RHONE-ALPES</v>
          </cell>
          <cell r="C2510" t="str">
            <v>053</v>
          </cell>
          <cell r="D2510" t="str">
            <v>053</v>
          </cell>
          <cell r="E2510" t="str">
            <v>GRENOBLE</v>
          </cell>
          <cell r="F2510" t="str">
            <v>0FGD 0FGD S10_SFR_Type2</v>
          </cell>
          <cell r="G2510">
            <v>43887</v>
          </cell>
          <cell r="H2510">
            <v>1</v>
          </cell>
          <cell r="I2510">
            <v>281</v>
          </cell>
          <cell r="J2510">
            <v>2.6133000000000002</v>
          </cell>
          <cell r="K2510">
            <v>1</v>
          </cell>
          <cell r="L2510">
            <v>0</v>
          </cell>
          <cell r="M2510" t="str">
            <v>CE07 LYON</v>
          </cell>
          <cell r="N2510" t="str">
            <v>Aucune - Livraison Directe par CP</v>
          </cell>
          <cell r="O2510" t="str">
            <v>KS0000010110</v>
          </cell>
        </row>
        <row r="2511">
          <cell r="A2511" t="str">
            <v>CORBAS</v>
          </cell>
          <cell r="B2511" t="str">
            <v>RHONE-ALPES</v>
          </cell>
          <cell r="C2511" t="str">
            <v>053</v>
          </cell>
          <cell r="D2511" t="str">
            <v>053</v>
          </cell>
          <cell r="E2511" t="str">
            <v>GRENOBLE</v>
          </cell>
          <cell r="F2511" t="str">
            <v>0FK8 0FK8 S10_SFR_Type2</v>
          </cell>
          <cell r="G2511">
            <v>43887</v>
          </cell>
          <cell r="H2511">
            <v>1</v>
          </cell>
          <cell r="I2511">
            <v>168</v>
          </cell>
          <cell r="J2511">
            <v>1.6295999999999999</v>
          </cell>
          <cell r="K2511">
            <v>1</v>
          </cell>
          <cell r="L2511">
            <v>0</v>
          </cell>
          <cell r="M2511" t="str">
            <v>CE07 LYON</v>
          </cell>
          <cell r="N2511" t="str">
            <v>Aucune - Livraison Directe par CP</v>
          </cell>
          <cell r="O2511" t="str">
            <v>KS0000010110</v>
          </cell>
        </row>
        <row r="2512">
          <cell r="A2512" t="str">
            <v>ARTENAY</v>
          </cell>
          <cell r="B2512" t="str">
            <v>RHONE-ALPES</v>
          </cell>
          <cell r="C2512" t="str">
            <v>053</v>
          </cell>
          <cell r="D2512" t="str">
            <v>059</v>
          </cell>
          <cell r="E2512" t="str">
            <v>VOIRON</v>
          </cell>
          <cell r="F2512" t="str">
            <v>0EBF 0EBF 192500 HOME SHOPPING M6 BOUTIQUE FEVRIER 2020</v>
          </cell>
          <cell r="G2512">
            <v>43889</v>
          </cell>
          <cell r="H2512">
            <v>7</v>
          </cell>
          <cell r="I2512">
            <v>215</v>
          </cell>
          <cell r="J2512">
            <v>17.2</v>
          </cell>
          <cell r="K2512">
            <v>1</v>
          </cell>
          <cell r="L2512">
            <v>0</v>
          </cell>
          <cell r="M2512" t="str">
            <v>CE07 LYON</v>
          </cell>
          <cell r="N2512" t="str">
            <v>A livrer de ADX 053 - GRENOBLE vers 059 - VOIRON</v>
          </cell>
          <cell r="O2512" t="str">
            <v>AH0000034915</v>
          </cell>
        </row>
        <row r="2513">
          <cell r="A2513" t="str">
            <v>ARTENAY</v>
          </cell>
          <cell r="B2513" t="str">
            <v>RHONE-ALPES</v>
          </cell>
          <cell r="C2513" t="str">
            <v>053</v>
          </cell>
          <cell r="D2513" t="str">
            <v>059</v>
          </cell>
          <cell r="E2513" t="str">
            <v>VOIRON</v>
          </cell>
          <cell r="F2513" t="str">
            <v>0F79 0F79 DESBOUIS GRESIL 70132081</v>
          </cell>
          <cell r="G2513">
            <v>43889</v>
          </cell>
          <cell r="H2513">
            <v>2</v>
          </cell>
          <cell r="I2513">
            <v>41</v>
          </cell>
          <cell r="J2513">
            <v>3.1160000000000001</v>
          </cell>
          <cell r="K2513">
            <v>1</v>
          </cell>
          <cell r="L2513">
            <v>0</v>
          </cell>
          <cell r="M2513" t="str">
            <v>CE07 LYON</v>
          </cell>
          <cell r="N2513" t="str">
            <v>A livrer de ADX 053 - GRENOBLE vers 059 - VOIRON</v>
          </cell>
          <cell r="O2513" t="str">
            <v>AH0000034915</v>
          </cell>
        </row>
        <row r="2514">
          <cell r="A2514" t="str">
            <v>ARTENAY</v>
          </cell>
          <cell r="B2514" t="str">
            <v>RHONE-ALPES</v>
          </cell>
          <cell r="C2514" t="str">
            <v>053</v>
          </cell>
          <cell r="D2514" t="str">
            <v>059</v>
          </cell>
          <cell r="E2514" t="str">
            <v>VOIRON</v>
          </cell>
          <cell r="F2514" t="str">
            <v>0F7B 0F7B DESBOUIS GRESIL_LOT1_70132091</v>
          </cell>
          <cell r="G2514">
            <v>43889</v>
          </cell>
          <cell r="H2514">
            <v>1</v>
          </cell>
          <cell r="I2514">
            <v>17</v>
          </cell>
          <cell r="J2514">
            <v>1.292</v>
          </cell>
          <cell r="K2514">
            <v>1</v>
          </cell>
          <cell r="L2514">
            <v>0</v>
          </cell>
          <cell r="M2514" t="str">
            <v>CE07 LYON</v>
          </cell>
          <cell r="N2514" t="str">
            <v>A livrer de ADX 053 - GRENOBLE vers 059 - VOIRON</v>
          </cell>
          <cell r="O2514" t="str">
            <v>AH0000034915</v>
          </cell>
        </row>
        <row r="2515">
          <cell r="A2515" t="str">
            <v>ARTENAY</v>
          </cell>
          <cell r="B2515" t="str">
            <v>RHONE-ALPES</v>
          </cell>
          <cell r="C2515" t="str">
            <v>053</v>
          </cell>
          <cell r="D2515" t="str">
            <v>059</v>
          </cell>
          <cell r="E2515" t="str">
            <v>VOIRON</v>
          </cell>
          <cell r="F2515" t="str">
            <v>0F7C 0F7C DESBOUIS GRESIL_LOT2_70132091</v>
          </cell>
          <cell r="G2515">
            <v>43889</v>
          </cell>
          <cell r="H2515">
            <v>1</v>
          </cell>
          <cell r="I2515">
            <v>14</v>
          </cell>
          <cell r="J2515">
            <v>0.93799999999999994</v>
          </cell>
          <cell r="K2515">
            <v>1</v>
          </cell>
          <cell r="L2515">
            <v>0</v>
          </cell>
          <cell r="M2515" t="str">
            <v>CE07 LYON</v>
          </cell>
          <cell r="N2515" t="str">
            <v>A livrer de ADX 053 - GRENOBLE vers 059 - VOIRON</v>
          </cell>
          <cell r="O2515" t="str">
            <v>AH0000034915</v>
          </cell>
        </row>
        <row r="2516">
          <cell r="A2516" t="str">
            <v>ARTENAY</v>
          </cell>
          <cell r="B2516" t="str">
            <v>RHONE-ALPES</v>
          </cell>
          <cell r="C2516" t="str">
            <v>053</v>
          </cell>
          <cell r="D2516" t="str">
            <v>059</v>
          </cell>
          <cell r="E2516" t="str">
            <v>VOIRON</v>
          </cell>
          <cell r="F2516" t="str">
            <v>0F7D 0F7D DESBOUIS GRESIL 70132107</v>
          </cell>
          <cell r="G2516">
            <v>43889</v>
          </cell>
          <cell r="H2516">
            <v>1</v>
          </cell>
          <cell r="I2516">
            <v>16</v>
          </cell>
          <cell r="J2516">
            <v>1.216</v>
          </cell>
          <cell r="K2516">
            <v>1</v>
          </cell>
          <cell r="L2516">
            <v>0</v>
          </cell>
          <cell r="M2516" t="str">
            <v>CE07 LYON</v>
          </cell>
          <cell r="N2516" t="str">
            <v>A livrer de ADX 053 - GRENOBLE vers 059 - VOIRON</v>
          </cell>
          <cell r="O2516" t="str">
            <v>AH0000034915</v>
          </cell>
        </row>
        <row r="2517">
          <cell r="A2517" t="str">
            <v>ARTENAY</v>
          </cell>
          <cell r="B2517" t="str">
            <v>RHONE-ALPES</v>
          </cell>
          <cell r="C2517" t="str">
            <v>053</v>
          </cell>
          <cell r="D2517" t="str">
            <v>059</v>
          </cell>
          <cell r="E2517" t="str">
            <v>VOIRON</v>
          </cell>
          <cell r="F2517" t="str">
            <v>0FER 0FER 56146 ATELIER REUNIS</v>
          </cell>
          <cell r="G2517">
            <v>43888</v>
          </cell>
          <cell r="H2517">
            <v>6</v>
          </cell>
          <cell r="I2517">
            <v>182</v>
          </cell>
          <cell r="J2517">
            <v>11.465999999999999</v>
          </cell>
          <cell r="K2517">
            <v>1</v>
          </cell>
          <cell r="L2517">
            <v>0</v>
          </cell>
          <cell r="M2517" t="str">
            <v>CE07 LYON</v>
          </cell>
          <cell r="N2517" t="str">
            <v>A livrer de ADX 053 - GRENOBLE vers 059 - VOIRON</v>
          </cell>
          <cell r="O2517" t="str">
            <v>AH0000035161</v>
          </cell>
        </row>
        <row r="2518">
          <cell r="A2518" t="str">
            <v>ARTENAY</v>
          </cell>
          <cell r="B2518" t="str">
            <v>RHONE-ALPES</v>
          </cell>
          <cell r="C2518" t="str">
            <v>053</v>
          </cell>
          <cell r="D2518" t="str">
            <v>059</v>
          </cell>
          <cell r="E2518" t="str">
            <v>VOIRON</v>
          </cell>
          <cell r="F2518" t="str">
            <v>0FHP 0FHP ENGIE-S_D6_D_Q</v>
          </cell>
          <cell r="G2518">
            <v>43888</v>
          </cell>
          <cell r="H2518">
            <v>1</v>
          </cell>
          <cell r="I2518">
            <v>18</v>
          </cell>
          <cell r="J2518">
            <v>0.26640000000000003</v>
          </cell>
          <cell r="K2518">
            <v>1</v>
          </cell>
          <cell r="L2518">
            <v>0</v>
          </cell>
          <cell r="M2518" t="str">
            <v>CE07 LYON</v>
          </cell>
          <cell r="N2518" t="str">
            <v>A livrer de ADX 053 - GRENOBLE vers 059 - VOIRON</v>
          </cell>
          <cell r="O2518" t="str">
            <v>AH0000035161</v>
          </cell>
        </row>
        <row r="2519">
          <cell r="A2519" t="str">
            <v>ARTENAY</v>
          </cell>
          <cell r="B2519" t="str">
            <v>RHONE-ALPES</v>
          </cell>
          <cell r="C2519" t="str">
            <v>053</v>
          </cell>
          <cell r="D2519" t="str">
            <v>059</v>
          </cell>
          <cell r="E2519" t="str">
            <v>VOIRON</v>
          </cell>
          <cell r="F2519" t="str">
            <v>0F53 0F53 ALINEA</v>
          </cell>
          <cell r="G2519">
            <v>43883</v>
          </cell>
          <cell r="H2519">
            <v>203</v>
          </cell>
          <cell r="I2519">
            <v>1517</v>
          </cell>
          <cell r="J2519">
            <v>462.685</v>
          </cell>
          <cell r="K2519">
            <v>0</v>
          </cell>
          <cell r="L2519">
            <v>2</v>
          </cell>
          <cell r="M2519" t="str">
            <v>CE07 LYON</v>
          </cell>
          <cell r="N2519" t="str">
            <v>A livrer de ADX 053 - GRENOBLE vers 059 - VOIRON</v>
          </cell>
          <cell r="O2519" t="str">
            <v>AH0000034542</v>
          </cell>
          <cell r="P2519" t="str">
            <v>AH0000034543</v>
          </cell>
        </row>
        <row r="2520">
          <cell r="A2520" t="str">
            <v>ARTENAY</v>
          </cell>
          <cell r="B2520" t="str">
            <v>RHONE-ALPES</v>
          </cell>
          <cell r="C2520" t="str">
            <v>053</v>
          </cell>
          <cell r="D2520" t="str">
            <v>059</v>
          </cell>
          <cell r="E2520" t="str">
            <v>VOIRON</v>
          </cell>
          <cell r="F2520" t="str">
            <v>0F53 0F53 ALINEA</v>
          </cell>
          <cell r="G2520">
            <v>43883</v>
          </cell>
          <cell r="H2520">
            <v>98</v>
          </cell>
          <cell r="I2520">
            <v>701</v>
          </cell>
          <cell r="J2520">
            <v>213.80500000000001</v>
          </cell>
          <cell r="K2520">
            <v>0</v>
          </cell>
          <cell r="L2520">
            <v>2</v>
          </cell>
          <cell r="M2520" t="str">
            <v>CE07 LYON</v>
          </cell>
          <cell r="N2520" t="str">
            <v>A livrer de ADX 053 - GRENOBLE vers 059 - VOIRON</v>
          </cell>
          <cell r="O2520" t="str">
            <v>AH0000034542</v>
          </cell>
          <cell r="P2520" t="str">
            <v>AH0000034543</v>
          </cell>
        </row>
        <row r="2521">
          <cell r="A2521" t="str">
            <v>CORBAS</v>
          </cell>
          <cell r="B2521" t="str">
            <v>RHONE-ALPES</v>
          </cell>
          <cell r="C2521" t="str">
            <v>053</v>
          </cell>
          <cell r="D2521" t="str">
            <v>059</v>
          </cell>
          <cell r="E2521" t="str">
            <v>VOIRON</v>
          </cell>
          <cell r="F2521" t="str">
            <v>0FEC 0FEC S10_SFR_Type2</v>
          </cell>
          <cell r="G2521">
            <v>43887</v>
          </cell>
          <cell r="H2521">
            <v>1</v>
          </cell>
          <cell r="I2521">
            <v>115</v>
          </cell>
          <cell r="J2521">
            <v>1.0580000000000001</v>
          </cell>
          <cell r="K2521">
            <v>1</v>
          </cell>
          <cell r="L2521">
            <v>0</v>
          </cell>
          <cell r="M2521" t="str">
            <v>CE07 LYON</v>
          </cell>
          <cell r="N2521" t="str">
            <v>A livrer de ADX 053 - GRENOBLE vers 059 - VOIRON</v>
          </cell>
          <cell r="O2521" t="str">
            <v>KS0000010110</v>
          </cell>
        </row>
        <row r="2522">
          <cell r="A2522" t="str">
            <v>CORBAS</v>
          </cell>
          <cell r="B2522" t="str">
            <v>RHONE-ALPES</v>
          </cell>
          <cell r="C2522" t="str">
            <v>053</v>
          </cell>
          <cell r="D2522" t="str">
            <v>059</v>
          </cell>
          <cell r="E2522" t="str">
            <v>VOIRON</v>
          </cell>
          <cell r="F2522" t="str">
            <v>0FGD 0FGD S10_SFR_Type2</v>
          </cell>
          <cell r="G2522">
            <v>43887</v>
          </cell>
          <cell r="H2522">
            <v>1</v>
          </cell>
          <cell r="I2522">
            <v>106</v>
          </cell>
          <cell r="J2522">
            <v>0.98580000000000001</v>
          </cell>
          <cell r="K2522">
            <v>1</v>
          </cell>
          <cell r="L2522">
            <v>0</v>
          </cell>
          <cell r="M2522" t="str">
            <v>CE07 LYON</v>
          </cell>
          <cell r="N2522" t="str">
            <v>A livrer de ADX 053 - GRENOBLE vers 059 - VOIRON</v>
          </cell>
          <cell r="O2522" t="str">
            <v>KS0000010110</v>
          </cell>
        </row>
        <row r="2523">
          <cell r="A2523" t="str">
            <v>CORBAS</v>
          </cell>
          <cell r="B2523" t="str">
            <v>RHONE-ALPES</v>
          </cell>
          <cell r="C2523" t="str">
            <v>053</v>
          </cell>
          <cell r="D2523" t="str">
            <v>059</v>
          </cell>
          <cell r="E2523" t="str">
            <v>VOIRON</v>
          </cell>
          <cell r="F2523" t="str">
            <v>0FK8 0FK8 S10_SFR_Type2</v>
          </cell>
          <cell r="G2523">
            <v>43887</v>
          </cell>
          <cell r="H2523">
            <v>1</v>
          </cell>
          <cell r="I2523">
            <v>52</v>
          </cell>
          <cell r="J2523">
            <v>0.50439999999999996</v>
          </cell>
          <cell r="K2523">
            <v>1</v>
          </cell>
          <cell r="L2523">
            <v>0</v>
          </cell>
          <cell r="M2523" t="str">
            <v>CE07 LYON</v>
          </cell>
          <cell r="N2523" t="str">
            <v>A livrer de ADX 053 - GRENOBLE vers 059 - VOIRON</v>
          </cell>
          <cell r="O2523" t="str">
            <v>KS0000010110</v>
          </cell>
        </row>
        <row r="2524">
          <cell r="A2524" t="str">
            <v>ARTENAY</v>
          </cell>
          <cell r="B2524" t="str">
            <v>RHONE-ALPES</v>
          </cell>
          <cell r="C2524" t="str">
            <v>053</v>
          </cell>
          <cell r="D2524" t="str">
            <v>305</v>
          </cell>
          <cell r="E2524" t="str">
            <v>DOMENE</v>
          </cell>
          <cell r="F2524" t="str">
            <v>0F53 0F53 ALINEA</v>
          </cell>
          <cell r="G2524">
            <v>43883</v>
          </cell>
          <cell r="H2524">
            <v>15</v>
          </cell>
          <cell r="I2524">
            <v>115</v>
          </cell>
          <cell r="J2524">
            <v>35.075000000000003</v>
          </cell>
          <cell r="K2524">
            <v>0</v>
          </cell>
          <cell r="L2524">
            <v>2</v>
          </cell>
          <cell r="M2524" t="str">
            <v>CE07 LYON</v>
          </cell>
          <cell r="N2524" t="str">
            <v>A livrer de ADX 053 - GRENOBLE vers 305 - DOMENE</v>
          </cell>
          <cell r="O2524" t="str">
            <v>AH0000034549</v>
          </cell>
          <cell r="P2524" t="str">
            <v>AH0000034550</v>
          </cell>
        </row>
        <row r="2525">
          <cell r="A2525" t="str">
            <v>ARTENAY</v>
          </cell>
          <cell r="B2525" t="str">
            <v>RHONE-ALPES</v>
          </cell>
          <cell r="C2525" t="str">
            <v>053</v>
          </cell>
          <cell r="D2525" t="str">
            <v>305</v>
          </cell>
          <cell r="E2525" t="str">
            <v>DOMENE</v>
          </cell>
          <cell r="F2525" t="str">
            <v>0F53 0F53 ALINEA</v>
          </cell>
          <cell r="G2525">
            <v>43883</v>
          </cell>
          <cell r="H2525">
            <v>220</v>
          </cell>
          <cell r="I2525">
            <v>1639</v>
          </cell>
          <cell r="J2525">
            <v>499.89499999999998</v>
          </cell>
          <cell r="K2525">
            <v>0</v>
          </cell>
          <cell r="L2525">
            <v>2</v>
          </cell>
          <cell r="M2525" t="str">
            <v>CE07 LYON</v>
          </cell>
          <cell r="N2525" t="str">
            <v>A livrer de ADX 053 - GRENOBLE vers 305 - DOMENE</v>
          </cell>
          <cell r="O2525" t="str">
            <v>AH0000034549</v>
          </cell>
          <cell r="P2525" t="str">
            <v>AH0000034550</v>
          </cell>
        </row>
        <row r="2526">
          <cell r="A2526" t="str">
            <v>ARTENAY</v>
          </cell>
          <cell r="B2526" t="str">
            <v>RHONE-ALPES</v>
          </cell>
          <cell r="C2526" t="str">
            <v>053</v>
          </cell>
          <cell r="D2526" t="str">
            <v>305</v>
          </cell>
          <cell r="E2526" t="str">
            <v>DOMENE</v>
          </cell>
          <cell r="F2526" t="str">
            <v>0F53 0F53 ALINEA</v>
          </cell>
          <cell r="G2526">
            <v>43883</v>
          </cell>
          <cell r="H2526">
            <v>52</v>
          </cell>
          <cell r="I2526">
            <v>383</v>
          </cell>
          <cell r="J2526">
            <v>116.815</v>
          </cell>
          <cell r="K2526">
            <v>0</v>
          </cell>
          <cell r="L2526">
            <v>2</v>
          </cell>
          <cell r="M2526" t="str">
            <v>CE07 LYON</v>
          </cell>
          <cell r="N2526" t="str">
            <v>A livrer de ADX 053 - GRENOBLE vers 305 - DOMENE</v>
          </cell>
          <cell r="O2526" t="str">
            <v>AH0000034549</v>
          </cell>
          <cell r="P2526" t="str">
            <v>AH0000034550</v>
          </cell>
        </row>
        <row r="2527">
          <cell r="A2527" t="str">
            <v>ARTENAY</v>
          </cell>
          <cell r="B2527" t="str">
            <v>RHONE-ALPES</v>
          </cell>
          <cell r="C2527" t="str">
            <v>053</v>
          </cell>
          <cell r="D2527" t="str">
            <v>305</v>
          </cell>
          <cell r="E2527" t="str">
            <v>DOMENE</v>
          </cell>
          <cell r="F2527" t="str">
            <v>0EBF 0EBF 192500 HOME SHOPPING M6 BOUTIQUE FEVRIER 2020</v>
          </cell>
          <cell r="G2527">
            <v>43889</v>
          </cell>
          <cell r="H2527">
            <v>8</v>
          </cell>
          <cell r="I2527">
            <v>202</v>
          </cell>
          <cell r="J2527">
            <v>16.16</v>
          </cell>
          <cell r="K2527">
            <v>2</v>
          </cell>
          <cell r="L2527">
            <v>0</v>
          </cell>
          <cell r="M2527" t="str">
            <v>CE07 LYON</v>
          </cell>
          <cell r="N2527" t="str">
            <v>A livrer de ADX 053 - GRENOBLE vers 305 - DOMENE</v>
          </cell>
          <cell r="O2527" t="str">
            <v>AH0000034922</v>
          </cell>
          <cell r="P2527" t="str">
            <v>AH0000034923</v>
          </cell>
        </row>
        <row r="2528">
          <cell r="A2528" t="str">
            <v>ARTENAY</v>
          </cell>
          <cell r="B2528" t="str">
            <v>RHONE-ALPES</v>
          </cell>
          <cell r="C2528" t="str">
            <v>053</v>
          </cell>
          <cell r="D2528" t="str">
            <v>305</v>
          </cell>
          <cell r="E2528" t="str">
            <v>DOMENE</v>
          </cell>
          <cell r="F2528" t="str">
            <v>0F79 0F79 DESBOUIS GRESIL 70132081</v>
          </cell>
          <cell r="G2528">
            <v>43889</v>
          </cell>
          <cell r="H2528">
            <v>4</v>
          </cell>
          <cell r="I2528">
            <v>95</v>
          </cell>
          <cell r="J2528">
            <v>7.22</v>
          </cell>
          <cell r="K2528">
            <v>2</v>
          </cell>
          <cell r="L2528">
            <v>0</v>
          </cell>
          <cell r="M2528" t="str">
            <v>CE07 LYON</v>
          </cell>
          <cell r="N2528" t="str">
            <v>A livrer de ADX 053 - GRENOBLE vers 305 - DOMENE</v>
          </cell>
          <cell r="O2528" t="str">
            <v>AH0000034922</v>
          </cell>
          <cell r="P2528" t="str">
            <v>AH0000034923</v>
          </cell>
        </row>
        <row r="2529">
          <cell r="A2529" t="str">
            <v>ARTENAY</v>
          </cell>
          <cell r="B2529" t="str">
            <v>RHONE-ALPES</v>
          </cell>
          <cell r="C2529" t="str">
            <v>053</v>
          </cell>
          <cell r="D2529" t="str">
            <v>305</v>
          </cell>
          <cell r="E2529" t="str">
            <v>DOMENE</v>
          </cell>
          <cell r="F2529" t="str">
            <v>0F7B 0F7B DESBOUIS GRESIL_LOT1_70132091</v>
          </cell>
          <cell r="G2529">
            <v>43889</v>
          </cell>
          <cell r="H2529">
            <v>1</v>
          </cell>
          <cell r="I2529">
            <v>36</v>
          </cell>
          <cell r="J2529">
            <v>2.7360000000000002</v>
          </cell>
          <cell r="K2529">
            <v>2</v>
          </cell>
          <cell r="L2529">
            <v>0</v>
          </cell>
          <cell r="M2529" t="str">
            <v>CE07 LYON</v>
          </cell>
          <cell r="N2529" t="str">
            <v>A livrer de ADX 053 - GRENOBLE vers 305 - DOMENE</v>
          </cell>
          <cell r="O2529" t="str">
            <v>AH0000034922</v>
          </cell>
          <cell r="P2529" t="str">
            <v>AH0000034923</v>
          </cell>
        </row>
        <row r="2530">
          <cell r="A2530" t="str">
            <v>ARTENAY</v>
          </cell>
          <cell r="B2530" t="str">
            <v>RHONE-ALPES</v>
          </cell>
          <cell r="C2530" t="str">
            <v>053</v>
          </cell>
          <cell r="D2530" t="str">
            <v>305</v>
          </cell>
          <cell r="E2530" t="str">
            <v>DOMENE</v>
          </cell>
          <cell r="F2530" t="str">
            <v>0F7C 0F7C DESBOUIS GRESIL_LOT2_70132091</v>
          </cell>
          <cell r="G2530">
            <v>43889</v>
          </cell>
          <cell r="H2530">
            <v>2</v>
          </cell>
          <cell r="I2530">
            <v>40</v>
          </cell>
          <cell r="J2530">
            <v>2.68</v>
          </cell>
          <cell r="K2530">
            <v>2</v>
          </cell>
          <cell r="L2530">
            <v>0</v>
          </cell>
          <cell r="M2530" t="str">
            <v>CE07 LYON</v>
          </cell>
          <cell r="N2530" t="str">
            <v>A livrer de ADX 053 - GRENOBLE vers 305 - DOMENE</v>
          </cell>
          <cell r="O2530" t="str">
            <v>AH0000034922</v>
          </cell>
          <cell r="P2530" t="str">
            <v>AH0000034923</v>
          </cell>
        </row>
        <row r="2531">
          <cell r="A2531" t="str">
            <v>ARTENAY</v>
          </cell>
          <cell r="B2531" t="str">
            <v>RHONE-ALPES</v>
          </cell>
          <cell r="C2531" t="str">
            <v>053</v>
          </cell>
          <cell r="D2531" t="str">
            <v>305</v>
          </cell>
          <cell r="E2531" t="str">
            <v>DOMENE</v>
          </cell>
          <cell r="F2531" t="str">
            <v>0F7D 0F7D DESBOUIS GRESIL 70132107</v>
          </cell>
          <cell r="G2531">
            <v>43889</v>
          </cell>
          <cell r="H2531">
            <v>2</v>
          </cell>
          <cell r="I2531">
            <v>46</v>
          </cell>
          <cell r="J2531">
            <v>3.496</v>
          </cell>
          <cell r="K2531">
            <v>2</v>
          </cell>
          <cell r="L2531">
            <v>0</v>
          </cell>
          <cell r="M2531" t="str">
            <v>CE07 LYON</v>
          </cell>
          <cell r="N2531" t="str">
            <v>A livrer de ADX 053 - GRENOBLE vers 305 - DOMENE</v>
          </cell>
          <cell r="O2531" t="str">
            <v>AH0000034922</v>
          </cell>
          <cell r="P2531" t="str">
            <v>AH0000034923</v>
          </cell>
        </row>
        <row r="2532">
          <cell r="A2532" t="str">
            <v>ARTENAY</v>
          </cell>
          <cell r="B2532" t="str">
            <v>RHONE-ALPES</v>
          </cell>
          <cell r="C2532" t="str">
            <v>053</v>
          </cell>
          <cell r="D2532" t="str">
            <v>305</v>
          </cell>
          <cell r="E2532" t="str">
            <v>DOMENE</v>
          </cell>
          <cell r="F2532" t="str">
            <v>0FER 0FER 56146 ATELIER REUNIS</v>
          </cell>
          <cell r="G2532">
            <v>43888</v>
          </cell>
          <cell r="H2532">
            <v>1</v>
          </cell>
          <cell r="I2532">
            <v>19</v>
          </cell>
          <cell r="J2532">
            <v>1.1970000000000001</v>
          </cell>
          <cell r="K2532">
            <v>1</v>
          </cell>
          <cell r="L2532">
            <v>0</v>
          </cell>
          <cell r="M2532" t="str">
            <v>CE07 LYON</v>
          </cell>
          <cell r="N2532" t="str">
            <v>A livrer de ADX 053 - GRENOBLE vers 305 - DOMENE</v>
          </cell>
          <cell r="O2532" t="str">
            <v>AH0000035161</v>
          </cell>
        </row>
        <row r="2533">
          <cell r="A2533" t="str">
            <v>ARTENAY</v>
          </cell>
          <cell r="B2533" t="str">
            <v>RHONE-ALPES</v>
          </cell>
          <cell r="C2533" t="str">
            <v>053</v>
          </cell>
          <cell r="D2533" t="str">
            <v>305</v>
          </cell>
          <cell r="E2533" t="str">
            <v>DOMENE</v>
          </cell>
          <cell r="F2533" t="str">
            <v>0FHP 0FHP ENGIE-S_D6_D_Q</v>
          </cell>
          <cell r="G2533">
            <v>43888</v>
          </cell>
          <cell r="H2533">
            <v>1</v>
          </cell>
          <cell r="I2533">
            <v>9</v>
          </cell>
          <cell r="J2533">
            <v>0.13320000000000001</v>
          </cell>
          <cell r="K2533">
            <v>1</v>
          </cell>
          <cell r="L2533">
            <v>0</v>
          </cell>
          <cell r="M2533" t="str">
            <v>CE07 LYON</v>
          </cell>
          <cell r="N2533" t="str">
            <v>A livrer de ADX 053 - GRENOBLE vers 305 - DOMENE</v>
          </cell>
          <cell r="O2533" t="str">
            <v>AH0000035161</v>
          </cell>
        </row>
        <row r="2534">
          <cell r="A2534" t="str">
            <v>CORBAS</v>
          </cell>
          <cell r="B2534" t="str">
            <v>RHONE-ALPES</v>
          </cell>
          <cell r="C2534" t="str">
            <v>053</v>
          </cell>
          <cell r="D2534" t="str">
            <v>305</v>
          </cell>
          <cell r="E2534" t="str">
            <v>DOMENE</v>
          </cell>
          <cell r="F2534" t="str">
            <v>0FEC 0FEC S10_SFR_Type2</v>
          </cell>
          <cell r="G2534">
            <v>43887</v>
          </cell>
          <cell r="H2534">
            <v>1</v>
          </cell>
          <cell r="I2534">
            <v>130</v>
          </cell>
          <cell r="J2534">
            <v>1.196</v>
          </cell>
          <cell r="K2534">
            <v>1</v>
          </cell>
          <cell r="L2534">
            <v>0</v>
          </cell>
          <cell r="M2534" t="str">
            <v>CE07 LYON</v>
          </cell>
          <cell r="N2534" t="str">
            <v>A livrer de ADX 053 - GRENOBLE vers 305 - DOMENE</v>
          </cell>
          <cell r="O2534" t="str">
            <v>KS0000010110</v>
          </cell>
        </row>
        <row r="2535">
          <cell r="A2535" t="str">
            <v>CORBAS</v>
          </cell>
          <cell r="B2535" t="str">
            <v>RHONE-ALPES</v>
          </cell>
          <cell r="C2535" t="str">
            <v>053</v>
          </cell>
          <cell r="D2535" t="str">
            <v>305</v>
          </cell>
          <cell r="E2535" t="str">
            <v>DOMENE</v>
          </cell>
          <cell r="F2535" t="str">
            <v>0FGD 0FGD S10_SFR_Type2</v>
          </cell>
          <cell r="G2535">
            <v>43887</v>
          </cell>
          <cell r="H2535">
            <v>1</v>
          </cell>
          <cell r="I2535">
            <v>106</v>
          </cell>
          <cell r="J2535">
            <v>0.98580000000000001</v>
          </cell>
          <cell r="K2535">
            <v>1</v>
          </cell>
          <cell r="L2535">
            <v>0</v>
          </cell>
          <cell r="M2535" t="str">
            <v>CE07 LYON</v>
          </cell>
          <cell r="N2535" t="str">
            <v>A livrer de ADX 053 - GRENOBLE vers 305 - DOMENE</v>
          </cell>
          <cell r="O2535" t="str">
            <v>KS0000010110</v>
          </cell>
        </row>
        <row r="2536">
          <cell r="A2536" t="str">
            <v>CORBAS</v>
          </cell>
          <cell r="B2536" t="str">
            <v>RHONE-ALPES</v>
          </cell>
          <cell r="C2536" t="str">
            <v>053</v>
          </cell>
          <cell r="D2536" t="str">
            <v>305</v>
          </cell>
          <cell r="E2536" t="str">
            <v>DOMENE</v>
          </cell>
          <cell r="F2536" t="str">
            <v>0FK8 0FK8 S10_SFR_Type2</v>
          </cell>
          <cell r="G2536">
            <v>43887</v>
          </cell>
          <cell r="H2536">
            <v>1</v>
          </cell>
          <cell r="I2536">
            <v>73</v>
          </cell>
          <cell r="J2536">
            <v>0.70809999999999995</v>
          </cell>
          <cell r="K2536">
            <v>1</v>
          </cell>
          <cell r="L2536">
            <v>0</v>
          </cell>
          <cell r="M2536" t="str">
            <v>CE07 LYON</v>
          </cell>
          <cell r="N2536" t="str">
            <v>A livrer de ADX 053 - GRENOBLE vers 305 - DOMENE</v>
          </cell>
          <cell r="O2536" t="str">
            <v>KS0000010110</v>
          </cell>
        </row>
        <row r="2537">
          <cell r="A2537" t="str">
            <v>ARTENAY</v>
          </cell>
          <cell r="B2537" t="str">
            <v>RHONE-ALPES</v>
          </cell>
          <cell r="C2537" t="str">
            <v>054</v>
          </cell>
          <cell r="D2537" t="str">
            <v>054</v>
          </cell>
          <cell r="E2537" t="str">
            <v>VIENNE</v>
          </cell>
          <cell r="F2537" t="str">
            <v>0EBF 0EBF 192500 HOME SHOPPING M6 BOUTIQUE FEVRIER 2020</v>
          </cell>
          <cell r="G2537">
            <v>43889</v>
          </cell>
          <cell r="H2537">
            <v>8</v>
          </cell>
          <cell r="I2537">
            <v>239</v>
          </cell>
          <cell r="J2537">
            <v>19.12</v>
          </cell>
          <cell r="K2537">
            <v>0</v>
          </cell>
          <cell r="L2537">
            <v>1</v>
          </cell>
          <cell r="M2537" t="str">
            <v>CE07 LYON</v>
          </cell>
          <cell r="N2537" t="str">
            <v>A enlever à CE07 LYON vers 054 - VIENNE</v>
          </cell>
          <cell r="O2537" t="str">
            <v>AH0000034913</v>
          </cell>
        </row>
        <row r="2538">
          <cell r="A2538" t="str">
            <v>ARTENAY</v>
          </cell>
          <cell r="B2538" t="str">
            <v>RHONE-ALPES</v>
          </cell>
          <cell r="C2538" t="str">
            <v>054</v>
          </cell>
          <cell r="D2538" t="str">
            <v>054</v>
          </cell>
          <cell r="E2538" t="str">
            <v>VIENNE</v>
          </cell>
          <cell r="F2538" t="str">
            <v>0F79 0F79 DESBOUIS GRESIL 70132081</v>
          </cell>
          <cell r="G2538">
            <v>43889</v>
          </cell>
          <cell r="H2538">
            <v>6</v>
          </cell>
          <cell r="I2538">
            <v>153</v>
          </cell>
          <cell r="J2538">
            <v>11.628</v>
          </cell>
          <cell r="K2538">
            <v>0</v>
          </cell>
          <cell r="L2538">
            <v>1</v>
          </cell>
          <cell r="M2538" t="str">
            <v>CE07 LYON</v>
          </cell>
          <cell r="N2538" t="str">
            <v>A enlever à CE07 LYON vers 054 - VIENNE</v>
          </cell>
          <cell r="O2538" t="str">
            <v>AH0000034913</v>
          </cell>
        </row>
        <row r="2539">
          <cell r="A2539" t="str">
            <v>ARTENAY</v>
          </cell>
          <cell r="B2539" t="str">
            <v>RHONE-ALPES</v>
          </cell>
          <cell r="C2539" t="str">
            <v>054</v>
          </cell>
          <cell r="D2539" t="str">
            <v>054</v>
          </cell>
          <cell r="E2539" t="str">
            <v>VIENNE</v>
          </cell>
          <cell r="F2539" t="str">
            <v>0F7B 0F7B DESBOUIS GRESIL_LOT1_70132091</v>
          </cell>
          <cell r="G2539">
            <v>43889</v>
          </cell>
          <cell r="H2539">
            <v>1</v>
          </cell>
          <cell r="I2539">
            <v>39</v>
          </cell>
          <cell r="J2539">
            <v>2.964</v>
          </cell>
          <cell r="K2539">
            <v>0</v>
          </cell>
          <cell r="L2539">
            <v>1</v>
          </cell>
          <cell r="M2539" t="str">
            <v>CE07 LYON</v>
          </cell>
          <cell r="N2539" t="str">
            <v>A enlever à CE07 LYON vers 054 - VIENNE</v>
          </cell>
          <cell r="O2539" t="str">
            <v>AH0000034913</v>
          </cell>
        </row>
        <row r="2540">
          <cell r="A2540" t="str">
            <v>ARTENAY</v>
          </cell>
          <cell r="B2540" t="str">
            <v>RHONE-ALPES</v>
          </cell>
          <cell r="C2540" t="str">
            <v>054</v>
          </cell>
          <cell r="D2540" t="str">
            <v>054</v>
          </cell>
          <cell r="E2540" t="str">
            <v>VIENNE</v>
          </cell>
          <cell r="F2540" t="str">
            <v>0F7C 0F7C DESBOUIS GRESIL_LOT2_70132091</v>
          </cell>
          <cell r="G2540">
            <v>43889</v>
          </cell>
          <cell r="H2540">
            <v>4</v>
          </cell>
          <cell r="I2540">
            <v>115</v>
          </cell>
          <cell r="J2540">
            <v>7.7050000000000001</v>
          </cell>
          <cell r="K2540">
            <v>0</v>
          </cell>
          <cell r="L2540">
            <v>1</v>
          </cell>
          <cell r="M2540" t="str">
            <v>CE07 LYON</v>
          </cell>
          <cell r="N2540" t="str">
            <v>A enlever à CE07 LYON vers 054 - VIENNE</v>
          </cell>
          <cell r="O2540" t="str">
            <v>AH0000034913</v>
          </cell>
        </row>
        <row r="2541">
          <cell r="A2541" t="str">
            <v>ARTENAY</v>
          </cell>
          <cell r="B2541" t="str">
            <v>RHONE-ALPES</v>
          </cell>
          <cell r="C2541" t="str">
            <v>054</v>
          </cell>
          <cell r="D2541" t="str">
            <v>054</v>
          </cell>
          <cell r="E2541" t="str">
            <v>VIENNE</v>
          </cell>
          <cell r="F2541" t="str">
            <v>0F7D 0F7D DESBOUIS GRESIL 70132107</v>
          </cell>
          <cell r="G2541">
            <v>43889</v>
          </cell>
          <cell r="H2541">
            <v>6</v>
          </cell>
          <cell r="I2541">
            <v>155</v>
          </cell>
          <cell r="J2541">
            <v>11.78</v>
          </cell>
          <cell r="K2541">
            <v>0</v>
          </cell>
          <cell r="L2541">
            <v>1</v>
          </cell>
          <cell r="M2541" t="str">
            <v>CE07 LYON</v>
          </cell>
          <cell r="N2541" t="str">
            <v>A enlever à CE07 LYON vers 054 - VIENNE</v>
          </cell>
          <cell r="O2541" t="str">
            <v>AH0000034913</v>
          </cell>
        </row>
        <row r="2542">
          <cell r="A2542" t="str">
            <v>ARTENAY</v>
          </cell>
          <cell r="B2542" t="str">
            <v>RHONE-ALPES</v>
          </cell>
          <cell r="C2542" t="str">
            <v>054</v>
          </cell>
          <cell r="D2542" t="str">
            <v>054</v>
          </cell>
          <cell r="E2542" t="str">
            <v>VIENNE</v>
          </cell>
          <cell r="F2542" t="str">
            <v>0FER 0FER 56146 ATELIER REUNIS</v>
          </cell>
          <cell r="G2542">
            <v>43888</v>
          </cell>
          <cell r="H2542">
            <v>3</v>
          </cell>
          <cell r="I2542">
            <v>102</v>
          </cell>
          <cell r="J2542">
            <v>6.4260000000000002</v>
          </cell>
          <cell r="K2542">
            <v>2</v>
          </cell>
          <cell r="L2542">
            <v>0</v>
          </cell>
          <cell r="M2542" t="str">
            <v>CE07 LYON</v>
          </cell>
          <cell r="N2542" t="str">
            <v>A enlever à CE07 LYON vers 054 - VIENNE</v>
          </cell>
          <cell r="O2542" t="str">
            <v>AH0000035162</v>
          </cell>
          <cell r="P2542" t="str">
            <v>AH0000035163</v>
          </cell>
        </row>
        <row r="2543">
          <cell r="A2543" t="str">
            <v>ARTENAY</v>
          </cell>
          <cell r="B2543" t="str">
            <v>RHONE-ALPES</v>
          </cell>
          <cell r="C2543" t="str">
            <v>054</v>
          </cell>
          <cell r="D2543" t="str">
            <v>054</v>
          </cell>
          <cell r="E2543" t="str">
            <v>VIENNE</v>
          </cell>
          <cell r="F2543" t="str">
            <v>0FHP 0FHP ENGIE-S_D6_D_Q</v>
          </cell>
          <cell r="G2543">
            <v>43888</v>
          </cell>
          <cell r="H2543">
            <v>1</v>
          </cell>
          <cell r="I2543">
            <v>8</v>
          </cell>
          <cell r="J2543">
            <v>0.11840000000000001</v>
          </cell>
          <cell r="K2543">
            <v>2</v>
          </cell>
          <cell r="L2543">
            <v>0</v>
          </cell>
          <cell r="M2543" t="str">
            <v>CE07 LYON</v>
          </cell>
          <cell r="N2543" t="str">
            <v>A enlever à CE07 LYON vers 054 - VIENNE</v>
          </cell>
          <cell r="O2543" t="str">
            <v>AH0000035162</v>
          </cell>
          <cell r="P2543" t="str">
            <v>AH0000035163</v>
          </cell>
        </row>
        <row r="2544">
          <cell r="A2544" t="str">
            <v>ARTENAY</v>
          </cell>
          <cell r="B2544" t="str">
            <v>RHONE-ALPES</v>
          </cell>
          <cell r="C2544" t="str">
            <v>054</v>
          </cell>
          <cell r="D2544" t="str">
            <v>054</v>
          </cell>
          <cell r="E2544" t="str">
            <v>VIENNE</v>
          </cell>
          <cell r="F2544" t="str">
            <v>0F53 0F53 ALINEA</v>
          </cell>
          <cell r="G2544">
            <v>43883</v>
          </cell>
          <cell r="H2544">
            <v>80</v>
          </cell>
          <cell r="I2544">
            <v>330</v>
          </cell>
          <cell r="J2544">
            <v>100.65</v>
          </cell>
          <cell r="K2544">
            <v>0</v>
          </cell>
          <cell r="L2544">
            <v>1</v>
          </cell>
          <cell r="M2544" t="str">
            <v>CE07 LYON</v>
          </cell>
          <cell r="N2544" t="str">
            <v>A enlever à CE07 LYON vers 054 - VIENNE</v>
          </cell>
          <cell r="O2544" t="str">
            <v>AH0000034540</v>
          </cell>
        </row>
        <row r="2545">
          <cell r="A2545" t="str">
            <v>CORBAS</v>
          </cell>
          <cell r="B2545" t="str">
            <v>RHONE-ALPES</v>
          </cell>
          <cell r="C2545" t="str">
            <v>054</v>
          </cell>
          <cell r="D2545" t="str">
            <v>054</v>
          </cell>
          <cell r="E2545" t="str">
            <v>VIENNE</v>
          </cell>
          <cell r="F2545" t="str">
            <v>0FEC 0FEC S10_SFR_Type2</v>
          </cell>
          <cell r="G2545">
            <v>43887</v>
          </cell>
          <cell r="H2545">
            <v>1</v>
          </cell>
          <cell r="I2545">
            <v>114</v>
          </cell>
          <cell r="J2545">
            <v>1.0488</v>
          </cell>
          <cell r="K2545">
            <v>1</v>
          </cell>
          <cell r="L2545">
            <v>0</v>
          </cell>
          <cell r="M2545" t="str">
            <v>CE07 LYON</v>
          </cell>
          <cell r="N2545" t="str">
            <v>A enlever à CE07 LYON vers 054 - VIENNE</v>
          </cell>
          <cell r="O2545" t="str">
            <v>KS0000010111</v>
          </cell>
        </row>
        <row r="2546">
          <cell r="A2546" t="str">
            <v>CORBAS</v>
          </cell>
          <cell r="B2546" t="str">
            <v>RHONE-ALPES</v>
          </cell>
          <cell r="C2546" t="str">
            <v>054</v>
          </cell>
          <cell r="D2546" t="str">
            <v>054</v>
          </cell>
          <cell r="E2546" t="str">
            <v>VIENNE</v>
          </cell>
          <cell r="F2546" t="str">
            <v>0FGD 0FGD S10_SFR_Type2</v>
          </cell>
          <cell r="G2546">
            <v>43887</v>
          </cell>
          <cell r="H2546">
            <v>1</v>
          </cell>
          <cell r="I2546">
            <v>94</v>
          </cell>
          <cell r="J2546">
            <v>0.87419999999999998</v>
          </cell>
          <cell r="K2546">
            <v>1</v>
          </cell>
          <cell r="L2546">
            <v>0</v>
          </cell>
          <cell r="M2546" t="str">
            <v>CE07 LYON</v>
          </cell>
          <cell r="N2546" t="str">
            <v>A enlever à CE07 LYON vers 054 - VIENNE</v>
          </cell>
          <cell r="O2546" t="str">
            <v>KS0000010111</v>
          </cell>
        </row>
        <row r="2547">
          <cell r="A2547" t="str">
            <v>CORBAS</v>
          </cell>
          <cell r="B2547" t="str">
            <v>RHONE-ALPES</v>
          </cell>
          <cell r="C2547" t="str">
            <v>054</v>
          </cell>
          <cell r="D2547" t="str">
            <v>054</v>
          </cell>
          <cell r="E2547" t="str">
            <v>VIENNE</v>
          </cell>
          <cell r="F2547" t="str">
            <v>0FK8 0FK8 S10_SFR_Type2</v>
          </cell>
          <cell r="G2547">
            <v>43887</v>
          </cell>
          <cell r="H2547">
            <v>1</v>
          </cell>
          <cell r="I2547">
            <v>87</v>
          </cell>
          <cell r="J2547">
            <v>0.84389999999999998</v>
          </cell>
          <cell r="K2547">
            <v>1</v>
          </cell>
          <cell r="L2547">
            <v>0</v>
          </cell>
          <cell r="M2547" t="str">
            <v>CE07 LYON</v>
          </cell>
          <cell r="N2547" t="str">
            <v>A enlever à CE07 LYON vers 054 - VIENNE</v>
          </cell>
          <cell r="O2547" t="str">
            <v>KS0000010111</v>
          </cell>
        </row>
        <row r="2548">
          <cell r="A2548" t="str">
            <v>ARTENAY</v>
          </cell>
          <cell r="B2548" t="str">
            <v>RHONE-ALPES</v>
          </cell>
          <cell r="C2548" t="str">
            <v>054</v>
          </cell>
          <cell r="D2548" t="str">
            <v>142</v>
          </cell>
          <cell r="E2548" t="str">
            <v>GIVORS</v>
          </cell>
          <cell r="F2548" t="str">
            <v>0F53 0F53 ALINEA</v>
          </cell>
          <cell r="G2548">
            <v>43883</v>
          </cell>
          <cell r="H2548">
            <v>175</v>
          </cell>
          <cell r="I2548">
            <v>1080</v>
          </cell>
          <cell r="J2548">
            <v>329.4</v>
          </cell>
          <cell r="K2548">
            <v>0</v>
          </cell>
          <cell r="L2548">
            <v>1</v>
          </cell>
          <cell r="M2548" t="str">
            <v>CE07 LYON</v>
          </cell>
          <cell r="N2548" t="str">
            <v>A enlever à CE07 LYON vers 054 - VIENNE</v>
          </cell>
          <cell r="O2548" t="str">
            <v>AH0000034544</v>
          </cell>
        </row>
        <row r="2549">
          <cell r="A2549" t="str">
            <v>ARTENAY</v>
          </cell>
          <cell r="B2549" t="str">
            <v>RHONE-ALPES</v>
          </cell>
          <cell r="C2549" t="str">
            <v>054</v>
          </cell>
          <cell r="D2549" t="str">
            <v>142</v>
          </cell>
          <cell r="E2549" t="str">
            <v>GIVORS</v>
          </cell>
          <cell r="F2549" t="str">
            <v>0EBF 0EBF 192500 HOME SHOPPING M6 BOUTIQUE FEVRIER 2020</v>
          </cell>
          <cell r="G2549">
            <v>43889</v>
          </cell>
          <cell r="H2549">
            <v>10</v>
          </cell>
          <cell r="I2549">
            <v>322</v>
          </cell>
          <cell r="J2549">
            <v>25.76</v>
          </cell>
          <cell r="K2549">
            <v>0</v>
          </cell>
          <cell r="L2549">
            <v>1</v>
          </cell>
          <cell r="M2549" t="str">
            <v>CE07 LYON</v>
          </cell>
          <cell r="N2549" t="str">
            <v>A enlever à CE07 LYON vers 054 - VIENNE</v>
          </cell>
          <cell r="O2549" t="str">
            <v>AH0000034916</v>
          </cell>
        </row>
        <row r="2550">
          <cell r="A2550" t="str">
            <v>ARTENAY</v>
          </cell>
          <cell r="B2550" t="str">
            <v>RHONE-ALPES</v>
          </cell>
          <cell r="C2550" t="str">
            <v>054</v>
          </cell>
          <cell r="D2550" t="str">
            <v>142</v>
          </cell>
          <cell r="E2550" t="str">
            <v>GIVORS</v>
          </cell>
          <cell r="F2550" t="str">
            <v>0F79 0F79 DESBOUIS GRESIL 70132081</v>
          </cell>
          <cell r="G2550">
            <v>43889</v>
          </cell>
          <cell r="H2550">
            <v>9</v>
          </cell>
          <cell r="I2550">
            <v>225</v>
          </cell>
          <cell r="J2550">
            <v>17.100000000000001</v>
          </cell>
          <cell r="K2550">
            <v>0</v>
          </cell>
          <cell r="L2550">
            <v>1</v>
          </cell>
          <cell r="M2550" t="str">
            <v>CE07 LYON</v>
          </cell>
          <cell r="N2550" t="str">
            <v>A enlever à CE07 LYON vers 054 - VIENNE</v>
          </cell>
          <cell r="O2550" t="str">
            <v>AH0000034916</v>
          </cell>
        </row>
        <row r="2551">
          <cell r="A2551" t="str">
            <v>ARTENAY</v>
          </cell>
          <cell r="B2551" t="str">
            <v>RHONE-ALPES</v>
          </cell>
          <cell r="C2551" t="str">
            <v>054</v>
          </cell>
          <cell r="D2551" t="str">
            <v>142</v>
          </cell>
          <cell r="E2551" t="str">
            <v>GIVORS</v>
          </cell>
          <cell r="F2551" t="str">
            <v>0F7B 0F7B DESBOUIS GRESIL_LOT1_70132091</v>
          </cell>
          <cell r="G2551">
            <v>43889</v>
          </cell>
          <cell r="H2551">
            <v>2</v>
          </cell>
          <cell r="I2551">
            <v>57</v>
          </cell>
          <cell r="J2551">
            <v>4.3319999999999999</v>
          </cell>
          <cell r="K2551">
            <v>0</v>
          </cell>
          <cell r="L2551">
            <v>1</v>
          </cell>
          <cell r="M2551" t="str">
            <v>CE07 LYON</v>
          </cell>
          <cell r="N2551" t="str">
            <v>A enlever à CE07 LYON vers 054 - VIENNE</v>
          </cell>
          <cell r="O2551" t="str">
            <v>AH0000034916</v>
          </cell>
        </row>
        <row r="2552">
          <cell r="A2552" t="str">
            <v>ARTENAY</v>
          </cell>
          <cell r="B2552" t="str">
            <v>RHONE-ALPES</v>
          </cell>
          <cell r="C2552" t="str">
            <v>054</v>
          </cell>
          <cell r="D2552" t="str">
            <v>142</v>
          </cell>
          <cell r="E2552" t="str">
            <v>GIVORS</v>
          </cell>
          <cell r="F2552" t="str">
            <v>0F7C 0F7C DESBOUIS GRESIL_LOT2_70132091</v>
          </cell>
          <cell r="G2552">
            <v>43889</v>
          </cell>
          <cell r="H2552">
            <v>7</v>
          </cell>
          <cell r="I2552">
            <v>178</v>
          </cell>
          <cell r="J2552">
            <v>11.926</v>
          </cell>
          <cell r="K2552">
            <v>0</v>
          </cell>
          <cell r="L2552">
            <v>1</v>
          </cell>
          <cell r="M2552" t="str">
            <v>CE07 LYON</v>
          </cell>
          <cell r="N2552" t="str">
            <v>A enlever à CE07 LYON vers 054 - VIENNE</v>
          </cell>
          <cell r="O2552" t="str">
            <v>AH0000034916</v>
          </cell>
        </row>
        <row r="2553">
          <cell r="A2553" t="str">
            <v>ARTENAY</v>
          </cell>
          <cell r="B2553" t="str">
            <v>RHONE-ALPES</v>
          </cell>
          <cell r="C2553" t="str">
            <v>054</v>
          </cell>
          <cell r="D2553" t="str">
            <v>142</v>
          </cell>
          <cell r="E2553" t="str">
            <v>GIVORS</v>
          </cell>
          <cell r="F2553" t="str">
            <v>0F7D 0F7D DESBOUIS GRESIL 70132107</v>
          </cell>
          <cell r="G2553">
            <v>43889</v>
          </cell>
          <cell r="H2553">
            <v>11</v>
          </cell>
          <cell r="I2553">
            <v>224</v>
          </cell>
          <cell r="J2553">
            <v>17.024000000000001</v>
          </cell>
          <cell r="K2553">
            <v>0</v>
          </cell>
          <cell r="L2553">
            <v>1</v>
          </cell>
          <cell r="M2553" t="str">
            <v>CE07 LYON</v>
          </cell>
          <cell r="N2553" t="str">
            <v>A enlever à CE07 LYON vers 054 - VIENNE</v>
          </cell>
          <cell r="O2553" t="str">
            <v>AH0000034916</v>
          </cell>
        </row>
        <row r="2554">
          <cell r="A2554" t="str">
            <v>ARTENAY</v>
          </cell>
          <cell r="B2554" t="str">
            <v>RHONE-ALPES</v>
          </cell>
          <cell r="C2554" t="str">
            <v>054</v>
          </cell>
          <cell r="D2554" t="str">
            <v>142</v>
          </cell>
          <cell r="E2554" t="str">
            <v>GIVORS</v>
          </cell>
          <cell r="F2554" t="str">
            <v>0FER 0FER 56146 ATELIER REUNIS</v>
          </cell>
          <cell r="G2554">
            <v>43888</v>
          </cell>
          <cell r="H2554">
            <v>9</v>
          </cell>
          <cell r="I2554">
            <v>290</v>
          </cell>
          <cell r="J2554">
            <v>18.27</v>
          </cell>
          <cell r="K2554">
            <v>2</v>
          </cell>
          <cell r="L2554">
            <v>0</v>
          </cell>
          <cell r="M2554" t="str">
            <v>CE07 LYON</v>
          </cell>
          <cell r="N2554" t="str">
            <v>A enlever à CE07 LYON vers 054 - VIENNE</v>
          </cell>
          <cell r="O2554" t="str">
            <v>AH0000035162</v>
          </cell>
          <cell r="P2554" t="str">
            <v>AH0000035163</v>
          </cell>
        </row>
        <row r="2555">
          <cell r="A2555" t="str">
            <v>ARTENAY</v>
          </cell>
          <cell r="B2555" t="str">
            <v>RHONE-ALPES</v>
          </cell>
          <cell r="C2555" t="str">
            <v>054</v>
          </cell>
          <cell r="D2555" t="str">
            <v>142</v>
          </cell>
          <cell r="E2555" t="str">
            <v>GIVORS</v>
          </cell>
          <cell r="F2555" t="str">
            <v>0FHP 0FHP ENGIE-S_D6_D_Q</v>
          </cell>
          <cell r="G2555">
            <v>43888</v>
          </cell>
          <cell r="H2555">
            <v>1</v>
          </cell>
          <cell r="I2555">
            <v>18</v>
          </cell>
          <cell r="J2555">
            <v>0.26640000000000003</v>
          </cell>
          <cell r="K2555">
            <v>2</v>
          </cell>
          <cell r="L2555">
            <v>0</v>
          </cell>
          <cell r="M2555" t="str">
            <v>CE07 LYON</v>
          </cell>
          <cell r="N2555" t="str">
            <v>A enlever à CE07 LYON vers 054 - VIENNE</v>
          </cell>
          <cell r="O2555" t="str">
            <v>AH0000035162</v>
          </cell>
          <cell r="P2555" t="str">
            <v>AH0000035163</v>
          </cell>
        </row>
        <row r="2556">
          <cell r="A2556" t="str">
            <v>CORBAS</v>
          </cell>
          <cell r="B2556" t="str">
            <v>RHONE-ALPES</v>
          </cell>
          <cell r="C2556" t="str">
            <v>054</v>
          </cell>
          <cell r="D2556" t="str">
            <v>142</v>
          </cell>
          <cell r="E2556" t="str">
            <v>GIVORS</v>
          </cell>
          <cell r="F2556" t="str">
            <v>0FEC 0FEC S10_SFR_Type2</v>
          </cell>
          <cell r="G2556">
            <v>43887</v>
          </cell>
          <cell r="H2556">
            <v>1</v>
          </cell>
          <cell r="I2556">
            <v>158</v>
          </cell>
          <cell r="J2556">
            <v>1.4536</v>
          </cell>
          <cell r="K2556">
            <v>1</v>
          </cell>
          <cell r="L2556">
            <v>0</v>
          </cell>
          <cell r="M2556" t="str">
            <v>CE07 LYON</v>
          </cell>
          <cell r="N2556" t="str">
            <v>A enlever à CE07 LYON vers 054 - VIENNE</v>
          </cell>
          <cell r="O2556" t="str">
            <v>KS0000010111</v>
          </cell>
        </row>
        <row r="2557">
          <cell r="A2557" t="str">
            <v>CORBAS</v>
          </cell>
          <cell r="B2557" t="str">
            <v>RHONE-ALPES</v>
          </cell>
          <cell r="C2557" t="str">
            <v>054</v>
          </cell>
          <cell r="D2557" t="str">
            <v>142</v>
          </cell>
          <cell r="E2557" t="str">
            <v>GIVORS</v>
          </cell>
          <cell r="F2557" t="str">
            <v>0FGD 0FGD S10_SFR_Type2</v>
          </cell>
          <cell r="G2557">
            <v>43887</v>
          </cell>
          <cell r="H2557">
            <v>1</v>
          </cell>
          <cell r="I2557">
            <v>162</v>
          </cell>
          <cell r="J2557">
            <v>1.5065999999999999</v>
          </cell>
          <cell r="K2557">
            <v>1</v>
          </cell>
          <cell r="L2557">
            <v>0</v>
          </cell>
          <cell r="M2557" t="str">
            <v>CE07 LYON</v>
          </cell>
          <cell r="N2557" t="str">
            <v>A enlever à CE07 LYON vers 054 - VIENNE</v>
          </cell>
          <cell r="O2557" t="str">
            <v>KS0000010111</v>
          </cell>
        </row>
        <row r="2558">
          <cell r="A2558" t="str">
            <v>CORBAS</v>
          </cell>
          <cell r="B2558" t="str">
            <v>RHONE-ALPES</v>
          </cell>
          <cell r="C2558" t="str">
            <v>054</v>
          </cell>
          <cell r="D2558" t="str">
            <v>142</v>
          </cell>
          <cell r="E2558" t="str">
            <v>GIVORS</v>
          </cell>
          <cell r="F2558" t="str">
            <v>0FK8 0FK8 S10_SFR_Type2</v>
          </cell>
          <cell r="G2558">
            <v>43887</v>
          </cell>
          <cell r="H2558">
            <v>1</v>
          </cell>
          <cell r="I2558">
            <v>109</v>
          </cell>
          <cell r="J2558">
            <v>1.0572999999999999</v>
          </cell>
          <cell r="K2558">
            <v>1</v>
          </cell>
          <cell r="L2558">
            <v>0</v>
          </cell>
          <cell r="M2558" t="str">
            <v>CE07 LYON</v>
          </cell>
          <cell r="N2558" t="str">
            <v>A enlever à CE07 LYON vers 054 - VIENNE</v>
          </cell>
          <cell r="O2558" t="str">
            <v>KS0000010111</v>
          </cell>
        </row>
        <row r="2559">
          <cell r="A2559" t="str">
            <v>ARTENAY</v>
          </cell>
          <cell r="B2559" t="str">
            <v>RHONE-ALPES</v>
          </cell>
          <cell r="C2559" t="str">
            <v>054</v>
          </cell>
          <cell r="D2559" t="str">
            <v>304</v>
          </cell>
          <cell r="E2559" t="str">
            <v>DAVEZIEUX</v>
          </cell>
          <cell r="F2559" t="str">
            <v>0F53 0F53 ALINEA</v>
          </cell>
          <cell r="G2559">
            <v>43883</v>
          </cell>
          <cell r="H2559">
            <v>44</v>
          </cell>
          <cell r="I2559">
            <v>205</v>
          </cell>
          <cell r="J2559">
            <v>62.524999999999999</v>
          </cell>
          <cell r="K2559">
            <v>0</v>
          </cell>
          <cell r="L2559">
            <v>1</v>
          </cell>
          <cell r="M2559" t="str">
            <v>CE07 LYON</v>
          </cell>
          <cell r="N2559" t="str">
            <v>A enlever à CE07 LYON vers 054 - VIENNE</v>
          </cell>
          <cell r="O2559" t="str">
            <v>AH0000034548</v>
          </cell>
        </row>
        <row r="2560">
          <cell r="A2560" t="str">
            <v>ARTENAY</v>
          </cell>
          <cell r="B2560" t="str">
            <v>RHONE-ALPES</v>
          </cell>
          <cell r="C2560" t="str">
            <v>054</v>
          </cell>
          <cell r="D2560" t="str">
            <v>304</v>
          </cell>
          <cell r="E2560" t="str">
            <v>DAVEZIEUX</v>
          </cell>
          <cell r="F2560" t="str">
            <v>0EBF 0EBF 192500 HOME SHOPPING M6 BOUTIQUE FEVRIER 2020</v>
          </cell>
          <cell r="G2560">
            <v>43889</v>
          </cell>
          <cell r="H2560">
            <v>5</v>
          </cell>
          <cell r="I2560">
            <v>98</v>
          </cell>
          <cell r="J2560">
            <v>7.84</v>
          </cell>
          <cell r="K2560">
            <v>1</v>
          </cell>
          <cell r="L2560">
            <v>0</v>
          </cell>
          <cell r="M2560" t="str">
            <v>CE07 LYON</v>
          </cell>
          <cell r="N2560" t="str">
            <v>A enlever à CE07 LYON vers 054 - VIENNE</v>
          </cell>
          <cell r="O2560" t="str">
            <v>AH0000034921</v>
          </cell>
        </row>
        <row r="2561">
          <cell r="A2561" t="str">
            <v>ARTENAY</v>
          </cell>
          <cell r="B2561" t="str">
            <v>RHONE-ALPES</v>
          </cell>
          <cell r="C2561" t="str">
            <v>054</v>
          </cell>
          <cell r="D2561" t="str">
            <v>304</v>
          </cell>
          <cell r="E2561" t="str">
            <v>DAVEZIEUX</v>
          </cell>
          <cell r="F2561" t="str">
            <v>0F79 0F79 DESBOUIS GRESIL 70132081</v>
          </cell>
          <cell r="G2561">
            <v>43889</v>
          </cell>
          <cell r="H2561">
            <v>2</v>
          </cell>
          <cell r="I2561">
            <v>47</v>
          </cell>
          <cell r="J2561">
            <v>3.5720000000000001</v>
          </cell>
          <cell r="K2561">
            <v>1</v>
          </cell>
          <cell r="L2561">
            <v>0</v>
          </cell>
          <cell r="M2561" t="str">
            <v>CE07 LYON</v>
          </cell>
          <cell r="N2561" t="str">
            <v>A enlever à CE07 LYON vers 054 - VIENNE</v>
          </cell>
          <cell r="O2561" t="str">
            <v>AH0000034921</v>
          </cell>
        </row>
        <row r="2562">
          <cell r="A2562" t="str">
            <v>ARTENAY</v>
          </cell>
          <cell r="B2562" t="str">
            <v>RHONE-ALPES</v>
          </cell>
          <cell r="C2562" t="str">
            <v>054</v>
          </cell>
          <cell r="D2562" t="str">
            <v>304</v>
          </cell>
          <cell r="E2562" t="str">
            <v>DAVEZIEUX</v>
          </cell>
          <cell r="F2562" t="str">
            <v>0F7B 0F7B DESBOUIS GRESIL_LOT1_70132091</v>
          </cell>
          <cell r="G2562">
            <v>43889</v>
          </cell>
          <cell r="H2562">
            <v>1</v>
          </cell>
          <cell r="I2562">
            <v>12</v>
          </cell>
          <cell r="J2562">
            <v>0.91200000000000003</v>
          </cell>
          <cell r="K2562">
            <v>1</v>
          </cell>
          <cell r="L2562">
            <v>0</v>
          </cell>
          <cell r="M2562" t="str">
            <v>CE07 LYON</v>
          </cell>
          <cell r="N2562" t="str">
            <v>A enlever à CE07 LYON vers 054 - VIENNE</v>
          </cell>
          <cell r="O2562" t="str">
            <v>AH0000034921</v>
          </cell>
        </row>
        <row r="2563">
          <cell r="A2563" t="str">
            <v>ARTENAY</v>
          </cell>
          <cell r="B2563" t="str">
            <v>RHONE-ALPES</v>
          </cell>
          <cell r="C2563" t="str">
            <v>054</v>
          </cell>
          <cell r="D2563" t="str">
            <v>304</v>
          </cell>
          <cell r="E2563" t="str">
            <v>DAVEZIEUX</v>
          </cell>
          <cell r="F2563" t="str">
            <v>0F7C 0F7C DESBOUIS GRESIL_LOT2_70132091</v>
          </cell>
          <cell r="G2563">
            <v>43889</v>
          </cell>
          <cell r="H2563">
            <v>2</v>
          </cell>
          <cell r="I2563">
            <v>44</v>
          </cell>
          <cell r="J2563">
            <v>2.948</v>
          </cell>
          <cell r="K2563">
            <v>1</v>
          </cell>
          <cell r="L2563">
            <v>0</v>
          </cell>
          <cell r="M2563" t="str">
            <v>CE07 LYON</v>
          </cell>
          <cell r="N2563" t="str">
            <v>A enlever à CE07 LYON vers 054 - VIENNE</v>
          </cell>
          <cell r="O2563" t="str">
            <v>AH0000034921</v>
          </cell>
        </row>
        <row r="2564">
          <cell r="A2564" t="str">
            <v>ARTENAY</v>
          </cell>
          <cell r="B2564" t="str">
            <v>RHONE-ALPES</v>
          </cell>
          <cell r="C2564" t="str">
            <v>054</v>
          </cell>
          <cell r="D2564" t="str">
            <v>304</v>
          </cell>
          <cell r="E2564" t="str">
            <v>DAVEZIEUX</v>
          </cell>
          <cell r="F2564" t="str">
            <v>0F7D 0F7D DESBOUIS GRESIL 70132107</v>
          </cell>
          <cell r="G2564">
            <v>43889</v>
          </cell>
          <cell r="H2564">
            <v>2</v>
          </cell>
          <cell r="I2564">
            <v>55</v>
          </cell>
          <cell r="J2564">
            <v>4.18</v>
          </cell>
          <cell r="K2564">
            <v>1</v>
          </cell>
          <cell r="L2564">
            <v>0</v>
          </cell>
          <cell r="M2564" t="str">
            <v>CE07 LYON</v>
          </cell>
          <cell r="N2564" t="str">
            <v>A enlever à CE07 LYON vers 054 - VIENNE</v>
          </cell>
          <cell r="O2564" t="str">
            <v>AH0000034921</v>
          </cell>
        </row>
        <row r="2565">
          <cell r="A2565" t="str">
            <v>ARTENAY</v>
          </cell>
          <cell r="B2565" t="str">
            <v>RHONE-ALPES</v>
          </cell>
          <cell r="C2565" t="str">
            <v>054</v>
          </cell>
          <cell r="D2565" t="str">
            <v>304</v>
          </cell>
          <cell r="E2565" t="str">
            <v>DAVEZIEUX</v>
          </cell>
          <cell r="F2565" t="str">
            <v>0FER 0FER 56146 ATELIER REUNIS</v>
          </cell>
          <cell r="G2565">
            <v>43888</v>
          </cell>
          <cell r="H2565">
            <v>1</v>
          </cell>
          <cell r="I2565">
            <v>22</v>
          </cell>
          <cell r="J2565">
            <v>1.3859999999999999</v>
          </cell>
          <cell r="K2565">
            <v>2</v>
          </cell>
          <cell r="L2565">
            <v>0</v>
          </cell>
          <cell r="M2565" t="str">
            <v>CE07 LYON</v>
          </cell>
          <cell r="N2565" t="str">
            <v>A enlever à CE07 LYON vers 054 - VIENNE</v>
          </cell>
          <cell r="O2565" t="str">
            <v>AH0000035162</v>
          </cell>
          <cell r="P2565" t="str">
            <v>AH0000035163</v>
          </cell>
        </row>
        <row r="2566">
          <cell r="A2566" t="str">
            <v>ARTENAY</v>
          </cell>
          <cell r="B2566" t="str">
            <v>RHONE-ALPES</v>
          </cell>
          <cell r="C2566" t="str">
            <v>054</v>
          </cell>
          <cell r="D2566" t="str">
            <v>304</v>
          </cell>
          <cell r="E2566" t="str">
            <v>DAVEZIEUX</v>
          </cell>
          <cell r="F2566" t="str">
            <v>0FHP 0FHP ENGIE-S_D6_D_Q</v>
          </cell>
          <cell r="G2566">
            <v>43888</v>
          </cell>
          <cell r="H2566">
            <v>1</v>
          </cell>
          <cell r="I2566">
            <v>2</v>
          </cell>
          <cell r="J2566">
            <v>2.9600000000000001E-2</v>
          </cell>
          <cell r="K2566">
            <v>2</v>
          </cell>
          <cell r="L2566">
            <v>0</v>
          </cell>
          <cell r="M2566" t="str">
            <v>CE07 LYON</v>
          </cell>
          <cell r="N2566" t="str">
            <v>A enlever à CE07 LYON vers 054 - VIENNE</v>
          </cell>
          <cell r="O2566" t="str">
            <v>AH0000035162</v>
          </cell>
          <cell r="P2566" t="str">
            <v>AH0000035163</v>
          </cell>
        </row>
        <row r="2567">
          <cell r="A2567" t="str">
            <v>CORBAS</v>
          </cell>
          <cell r="B2567" t="str">
            <v>RHONE-ALPES</v>
          </cell>
          <cell r="C2567" t="str">
            <v>054</v>
          </cell>
          <cell r="D2567" t="str">
            <v>304</v>
          </cell>
          <cell r="E2567" t="str">
            <v>DAVEZIEUX</v>
          </cell>
          <cell r="F2567" t="str">
            <v>0FEC 0FEC S10_SFR_Type2</v>
          </cell>
          <cell r="G2567">
            <v>43887</v>
          </cell>
          <cell r="H2567">
            <v>1</v>
          </cell>
          <cell r="I2567">
            <v>33</v>
          </cell>
          <cell r="J2567">
            <v>0.30359999999999998</v>
          </cell>
          <cell r="K2567">
            <v>1</v>
          </cell>
          <cell r="L2567">
            <v>0</v>
          </cell>
          <cell r="M2567" t="str">
            <v>CE07 LYON</v>
          </cell>
          <cell r="N2567" t="str">
            <v>A enlever à CE07 LYON vers 054 - VIENNE</v>
          </cell>
          <cell r="O2567" t="str">
            <v>KS0000010111</v>
          </cell>
        </row>
        <row r="2568">
          <cell r="A2568" t="str">
            <v>CORBAS</v>
          </cell>
          <cell r="B2568" t="str">
            <v>RHONE-ALPES</v>
          </cell>
          <cell r="C2568" t="str">
            <v>054</v>
          </cell>
          <cell r="D2568" t="str">
            <v>304</v>
          </cell>
          <cell r="E2568" t="str">
            <v>DAVEZIEUX</v>
          </cell>
          <cell r="F2568" t="str">
            <v>0FGD 0FGD S10_SFR_Type2</v>
          </cell>
          <cell r="G2568">
            <v>43887</v>
          </cell>
          <cell r="H2568">
            <v>1</v>
          </cell>
          <cell r="I2568">
            <v>32</v>
          </cell>
          <cell r="J2568">
            <v>0.29759999999999998</v>
          </cell>
          <cell r="K2568">
            <v>1</v>
          </cell>
          <cell r="L2568">
            <v>0</v>
          </cell>
          <cell r="M2568" t="str">
            <v>CE07 LYON</v>
          </cell>
          <cell r="N2568" t="str">
            <v>A enlever à CE07 LYON vers 054 - VIENNE</v>
          </cell>
          <cell r="O2568" t="str">
            <v>KS0000010111</v>
          </cell>
        </row>
        <row r="2569">
          <cell r="A2569" t="str">
            <v>CORBAS</v>
          </cell>
          <cell r="B2569" t="str">
            <v>RHONE-ALPES</v>
          </cell>
          <cell r="C2569" t="str">
            <v>054</v>
          </cell>
          <cell r="D2569" t="str">
            <v>304</v>
          </cell>
          <cell r="E2569" t="str">
            <v>DAVEZIEUX</v>
          </cell>
          <cell r="F2569" t="str">
            <v>0FK8 0FK8 S10_SFR_Type2</v>
          </cell>
          <cell r="G2569">
            <v>43887</v>
          </cell>
          <cell r="H2569">
            <v>1</v>
          </cell>
          <cell r="I2569">
            <v>22</v>
          </cell>
          <cell r="J2569">
            <v>0.21340000000000001</v>
          </cell>
          <cell r="K2569">
            <v>1</v>
          </cell>
          <cell r="L2569">
            <v>0</v>
          </cell>
          <cell r="M2569" t="str">
            <v>CE07 LYON</v>
          </cell>
          <cell r="N2569" t="str">
            <v>A enlever à CE07 LYON vers 054 - VIENNE</v>
          </cell>
          <cell r="O2569" t="str">
            <v>KS0000010111</v>
          </cell>
        </row>
        <row r="2570">
          <cell r="A2570" t="str">
            <v>ARTENAY</v>
          </cell>
          <cell r="B2570" t="str">
            <v>RHONE-ALPES</v>
          </cell>
          <cell r="C2570" t="str">
            <v>057</v>
          </cell>
          <cell r="D2570" t="str">
            <v>048</v>
          </cell>
          <cell r="E2570" t="str">
            <v>LYON 1</v>
          </cell>
          <cell r="F2570" t="str">
            <v>0EBF 0EBF 192500 HOME SHOPPING M6 BOUTIQUE FEVRIER 2020</v>
          </cell>
          <cell r="G2570">
            <v>43889</v>
          </cell>
          <cell r="H2570">
            <v>16</v>
          </cell>
          <cell r="I2570">
            <v>479</v>
          </cell>
          <cell r="J2570">
            <v>38.32</v>
          </cell>
          <cell r="K2570">
            <v>0</v>
          </cell>
          <cell r="L2570">
            <v>1</v>
          </cell>
          <cell r="M2570" t="str">
            <v>CE07 LYON</v>
          </cell>
          <cell r="N2570" t="str">
            <v>A enlever à CE07 LYON vers 057 - LYON 2</v>
          </cell>
          <cell r="O2570" t="str">
            <v>AH0000034907</v>
          </cell>
        </row>
        <row r="2571">
          <cell r="A2571" t="str">
            <v>ARTENAY</v>
          </cell>
          <cell r="B2571" t="str">
            <v>RHONE-ALPES</v>
          </cell>
          <cell r="C2571" t="str">
            <v>057</v>
          </cell>
          <cell r="D2571" t="str">
            <v>048</v>
          </cell>
          <cell r="E2571" t="str">
            <v>LYON 1</v>
          </cell>
          <cell r="F2571" t="str">
            <v>0F79 0F79 DESBOUIS GRESIL 70132081</v>
          </cell>
          <cell r="G2571">
            <v>43889</v>
          </cell>
          <cell r="H2571">
            <v>34</v>
          </cell>
          <cell r="I2571">
            <v>816</v>
          </cell>
          <cell r="J2571">
            <v>62.015999999999998</v>
          </cell>
          <cell r="K2571">
            <v>0</v>
          </cell>
          <cell r="L2571">
            <v>1</v>
          </cell>
          <cell r="M2571" t="str">
            <v>CE07 LYON</v>
          </cell>
          <cell r="N2571" t="str">
            <v>A enlever à CE07 LYON vers 057 - LYON 2</v>
          </cell>
          <cell r="O2571" t="str">
            <v>AH0000034907</v>
          </cell>
        </row>
        <row r="2572">
          <cell r="A2572" t="str">
            <v>ARTENAY</v>
          </cell>
          <cell r="B2572" t="str">
            <v>RHONE-ALPES</v>
          </cell>
          <cell r="C2572" t="str">
            <v>057</v>
          </cell>
          <cell r="D2572" t="str">
            <v>048</v>
          </cell>
          <cell r="E2572" t="str">
            <v>LYON 1</v>
          </cell>
          <cell r="F2572" t="str">
            <v>0F7B 0F7B DESBOUIS GRESIL_LOT1_70132091</v>
          </cell>
          <cell r="G2572">
            <v>43889</v>
          </cell>
          <cell r="H2572">
            <v>6</v>
          </cell>
          <cell r="I2572">
            <v>204</v>
          </cell>
          <cell r="J2572">
            <v>15.504</v>
          </cell>
          <cell r="K2572">
            <v>0</v>
          </cell>
          <cell r="L2572">
            <v>1</v>
          </cell>
          <cell r="M2572" t="str">
            <v>CE07 LYON</v>
          </cell>
          <cell r="N2572" t="str">
            <v>A enlever à CE07 LYON vers 057 - LYON 2</v>
          </cell>
          <cell r="O2572" t="str">
            <v>AH0000034907</v>
          </cell>
        </row>
        <row r="2573">
          <cell r="A2573" t="str">
            <v>ARTENAY</v>
          </cell>
          <cell r="B2573" t="str">
            <v>RHONE-ALPES</v>
          </cell>
          <cell r="C2573" t="str">
            <v>057</v>
          </cell>
          <cell r="D2573" t="str">
            <v>048</v>
          </cell>
          <cell r="E2573" t="str">
            <v>LYON 1</v>
          </cell>
          <cell r="F2573" t="str">
            <v>0F7C 0F7C DESBOUIS GRESIL_LOT2_70132091</v>
          </cell>
          <cell r="G2573">
            <v>43889</v>
          </cell>
          <cell r="H2573">
            <v>22</v>
          </cell>
          <cell r="I2573">
            <v>631</v>
          </cell>
          <cell r="J2573">
            <v>42.277000000000001</v>
          </cell>
          <cell r="K2573">
            <v>0</v>
          </cell>
          <cell r="L2573">
            <v>1</v>
          </cell>
          <cell r="M2573" t="str">
            <v>CE07 LYON</v>
          </cell>
          <cell r="N2573" t="str">
            <v>A enlever à CE07 LYON vers 057 - LYON 2</v>
          </cell>
          <cell r="O2573" t="str">
            <v>AH0000034907</v>
          </cell>
        </row>
        <row r="2574">
          <cell r="A2574" t="str">
            <v>ARTENAY</v>
          </cell>
          <cell r="B2574" t="str">
            <v>RHONE-ALPES</v>
          </cell>
          <cell r="C2574" t="str">
            <v>057</v>
          </cell>
          <cell r="D2574" t="str">
            <v>048</v>
          </cell>
          <cell r="E2574" t="str">
            <v>LYON 1</v>
          </cell>
          <cell r="F2574" t="str">
            <v>0F7D 0F7D DESBOUIS GRESIL 70132107</v>
          </cell>
          <cell r="G2574">
            <v>43889</v>
          </cell>
          <cell r="H2574">
            <v>39</v>
          </cell>
          <cell r="I2574">
            <v>834</v>
          </cell>
          <cell r="J2574">
            <v>63.384</v>
          </cell>
          <cell r="K2574">
            <v>0</v>
          </cell>
          <cell r="L2574">
            <v>1</v>
          </cell>
          <cell r="M2574" t="str">
            <v>CE07 LYON</v>
          </cell>
          <cell r="N2574" t="str">
            <v>A enlever à CE07 LYON vers 057 - LYON 2</v>
          </cell>
          <cell r="O2574" t="str">
            <v>AH0000034907</v>
          </cell>
        </row>
        <row r="2575">
          <cell r="A2575" t="str">
            <v>ARTENAY</v>
          </cell>
          <cell r="B2575" t="str">
            <v>RHONE-ALPES</v>
          </cell>
          <cell r="C2575" t="str">
            <v>057</v>
          </cell>
          <cell r="D2575" t="str">
            <v>048</v>
          </cell>
          <cell r="E2575" t="str">
            <v>LYON 1</v>
          </cell>
          <cell r="F2575" t="str">
            <v>0FER 0FER 56146 ATELIER REUNIS</v>
          </cell>
          <cell r="G2575">
            <v>43888</v>
          </cell>
          <cell r="H2575">
            <v>18</v>
          </cell>
          <cell r="I2575">
            <v>656</v>
          </cell>
          <cell r="J2575">
            <v>41.328000000000003</v>
          </cell>
          <cell r="K2575">
            <v>0</v>
          </cell>
          <cell r="L2575">
            <v>1</v>
          </cell>
          <cell r="M2575" t="str">
            <v>CE07 LYON</v>
          </cell>
          <cell r="N2575" t="str">
            <v>A enlever à CE07 LYON vers 057 - LYON 2</v>
          </cell>
          <cell r="O2575" t="str">
            <v>AH0000035159</v>
          </cell>
        </row>
        <row r="2576">
          <cell r="A2576" t="str">
            <v>ARTENAY</v>
          </cell>
          <cell r="B2576" t="str">
            <v>RHONE-ALPES</v>
          </cell>
          <cell r="C2576" t="str">
            <v>057</v>
          </cell>
          <cell r="D2576" t="str">
            <v>048</v>
          </cell>
          <cell r="E2576" t="str">
            <v>LYON 1</v>
          </cell>
          <cell r="F2576" t="str">
            <v>0FHP 0FHP ENGIE-S_D6_D_Q</v>
          </cell>
          <cell r="G2576">
            <v>43888</v>
          </cell>
          <cell r="H2576">
            <v>1</v>
          </cell>
          <cell r="I2576">
            <v>34</v>
          </cell>
          <cell r="J2576">
            <v>0.50319999999999998</v>
          </cell>
          <cell r="K2576">
            <v>0</v>
          </cell>
          <cell r="L2576">
            <v>1</v>
          </cell>
          <cell r="M2576" t="str">
            <v>CE07 LYON</v>
          </cell>
          <cell r="N2576" t="str">
            <v>A enlever à CE07 LYON vers 057 - LYON 2</v>
          </cell>
          <cell r="O2576" t="str">
            <v>AH0000035159</v>
          </cell>
        </row>
        <row r="2577">
          <cell r="A2577" t="str">
            <v>ARTENAY</v>
          </cell>
          <cell r="B2577" t="str">
            <v>RHONE-ALPES</v>
          </cell>
          <cell r="C2577" t="str">
            <v>057</v>
          </cell>
          <cell r="D2577" t="str">
            <v>048</v>
          </cell>
          <cell r="E2577" t="str">
            <v>LYON 1</v>
          </cell>
          <cell r="F2577" t="str">
            <v>0F53 0F53 ALINEA</v>
          </cell>
          <cell r="G2577">
            <v>43883</v>
          </cell>
          <cell r="H2577">
            <v>227</v>
          </cell>
          <cell r="I2577">
            <v>1049</v>
          </cell>
          <cell r="J2577">
            <v>319.94499999999999</v>
          </cell>
          <cell r="K2577">
            <v>0</v>
          </cell>
          <cell r="L2577">
            <v>1</v>
          </cell>
          <cell r="M2577" t="str">
            <v>CE07 LYON</v>
          </cell>
          <cell r="N2577" t="str">
            <v>A enlever à CE07 LYON vers 057 - LYON 2</v>
          </cell>
          <cell r="O2577" t="str">
            <v>AH0000034530</v>
          </cell>
        </row>
        <row r="2578">
          <cell r="A2578" t="str">
            <v>CORBAS</v>
          </cell>
          <cell r="B2578" t="str">
            <v>RHONE-ALPES</v>
          </cell>
          <cell r="C2578" t="str">
            <v>057</v>
          </cell>
          <cell r="D2578" t="str">
            <v>048</v>
          </cell>
          <cell r="E2578" t="str">
            <v>LYON 1</v>
          </cell>
          <cell r="F2578" t="str">
            <v>0FEC 0FEC S10_SFR_Type2</v>
          </cell>
          <cell r="G2578">
            <v>43887</v>
          </cell>
          <cell r="H2578">
            <v>1</v>
          </cell>
          <cell r="I2578">
            <v>296</v>
          </cell>
          <cell r="J2578">
            <v>2.7231999999999998</v>
          </cell>
          <cell r="K2578">
            <v>2</v>
          </cell>
          <cell r="L2578">
            <v>0</v>
          </cell>
          <cell r="M2578" t="str">
            <v>CE07 LYON</v>
          </cell>
          <cell r="N2578" t="str">
            <v>A enlever à CE07 LYON vers 057 - LYON 2</v>
          </cell>
          <cell r="O2578" t="str">
            <v>KS0000010107</v>
          </cell>
          <cell r="P2578" t="str">
            <v>KS0000010106</v>
          </cell>
        </row>
        <row r="2579">
          <cell r="A2579" t="str">
            <v>CORBAS</v>
          </cell>
          <cell r="B2579" t="str">
            <v>RHONE-ALPES</v>
          </cell>
          <cell r="C2579" t="str">
            <v>057</v>
          </cell>
          <cell r="D2579" t="str">
            <v>048</v>
          </cell>
          <cell r="E2579" t="str">
            <v>LYON 1</v>
          </cell>
          <cell r="F2579" t="str">
            <v>0FGD 0FGD S10_SFR_Type2</v>
          </cell>
          <cell r="G2579">
            <v>43887</v>
          </cell>
          <cell r="H2579">
            <v>1</v>
          </cell>
          <cell r="I2579">
            <v>310</v>
          </cell>
          <cell r="J2579">
            <v>2.883</v>
          </cell>
          <cell r="K2579">
            <v>2</v>
          </cell>
          <cell r="L2579">
            <v>0</v>
          </cell>
          <cell r="M2579" t="str">
            <v>CE07 LYON</v>
          </cell>
          <cell r="N2579" t="str">
            <v>A enlever à CE07 LYON vers 057 - LYON 2</v>
          </cell>
          <cell r="O2579" t="str">
            <v>KS0000010107</v>
          </cell>
          <cell r="P2579" t="str">
            <v>KS0000010106</v>
          </cell>
        </row>
        <row r="2580">
          <cell r="A2580" t="str">
            <v>CORBAS</v>
          </cell>
          <cell r="B2580" t="str">
            <v>RHONE-ALPES</v>
          </cell>
          <cell r="C2580" t="str">
            <v>057</v>
          </cell>
          <cell r="D2580" t="str">
            <v>048</v>
          </cell>
          <cell r="E2580" t="str">
            <v>LYON 1</v>
          </cell>
          <cell r="F2580" t="str">
            <v>0FK8 0FK8 S10_SFR_Type2</v>
          </cell>
          <cell r="G2580">
            <v>43887</v>
          </cell>
          <cell r="H2580">
            <v>1</v>
          </cell>
          <cell r="I2580">
            <v>226</v>
          </cell>
          <cell r="J2580">
            <v>2.1922000000000001</v>
          </cell>
          <cell r="K2580">
            <v>2</v>
          </cell>
          <cell r="L2580">
            <v>0</v>
          </cell>
          <cell r="M2580" t="str">
            <v>CE07 LYON</v>
          </cell>
          <cell r="N2580" t="str">
            <v>A enlever à CE07 LYON vers 057 - LYON 2</v>
          </cell>
          <cell r="O2580" t="str">
            <v>KS0000010107</v>
          </cell>
          <cell r="P2580" t="str">
            <v>KS0000010106</v>
          </cell>
        </row>
        <row r="2581">
          <cell r="A2581" t="str">
            <v>ARTENAY</v>
          </cell>
          <cell r="B2581" t="str">
            <v>RHONE-ALPES</v>
          </cell>
          <cell r="C2581" t="str">
            <v>057</v>
          </cell>
          <cell r="D2581" t="str">
            <v>055</v>
          </cell>
          <cell r="E2581" t="str">
            <v>BOURGOIN</v>
          </cell>
          <cell r="F2581" t="str">
            <v>0EBF 0EBF 192500 HOME SHOPPING M6 BOUTIQUE FEVRIER 2020</v>
          </cell>
          <cell r="G2581">
            <v>43889</v>
          </cell>
          <cell r="H2581">
            <v>19</v>
          </cell>
          <cell r="I2581">
            <v>526</v>
          </cell>
          <cell r="J2581">
            <v>42.08</v>
          </cell>
          <cell r="K2581">
            <v>0</v>
          </cell>
          <cell r="L2581">
            <v>1</v>
          </cell>
          <cell r="M2581" t="str">
            <v>CE07 LYON</v>
          </cell>
          <cell r="N2581" t="str">
            <v>A enlever à CE07 LYON vers 057 - LYON 2</v>
          </cell>
          <cell r="O2581" t="str">
            <v>AH0000035016</v>
          </cell>
        </row>
        <row r="2582">
          <cell r="A2582" t="str">
            <v>ARTENAY</v>
          </cell>
          <cell r="B2582" t="str">
            <v>RHONE-ALPES</v>
          </cell>
          <cell r="C2582" t="str">
            <v>057</v>
          </cell>
          <cell r="D2582" t="str">
            <v>055</v>
          </cell>
          <cell r="E2582" t="str">
            <v>BOURGOIN</v>
          </cell>
          <cell r="F2582" t="str">
            <v>0F79 0F79 DESBOUIS GRESIL 70132081</v>
          </cell>
          <cell r="G2582">
            <v>43889</v>
          </cell>
          <cell r="H2582">
            <v>7</v>
          </cell>
          <cell r="I2582">
            <v>161</v>
          </cell>
          <cell r="J2582">
            <v>12.236000000000001</v>
          </cell>
          <cell r="K2582">
            <v>0</v>
          </cell>
          <cell r="L2582">
            <v>1</v>
          </cell>
          <cell r="M2582" t="str">
            <v>CE07 LYON</v>
          </cell>
          <cell r="N2582" t="str">
            <v>A enlever à CE07 LYON vers 057 - LYON 2</v>
          </cell>
          <cell r="O2582" t="str">
            <v>AH0000035016</v>
          </cell>
        </row>
        <row r="2583">
          <cell r="A2583" t="str">
            <v>ARTENAY</v>
          </cell>
          <cell r="B2583" t="str">
            <v>RHONE-ALPES</v>
          </cell>
          <cell r="C2583" t="str">
            <v>057</v>
          </cell>
          <cell r="D2583" t="str">
            <v>055</v>
          </cell>
          <cell r="E2583" t="str">
            <v>BOURGOIN</v>
          </cell>
          <cell r="F2583" t="str">
            <v>0F7B 0F7B DESBOUIS GRESIL_LOT1_70132091</v>
          </cell>
          <cell r="G2583">
            <v>43889</v>
          </cell>
          <cell r="H2583">
            <v>2</v>
          </cell>
          <cell r="I2583">
            <v>49</v>
          </cell>
          <cell r="J2583">
            <v>3.7240000000000002</v>
          </cell>
          <cell r="K2583">
            <v>0</v>
          </cell>
          <cell r="L2583">
            <v>1</v>
          </cell>
          <cell r="M2583" t="str">
            <v>CE07 LYON</v>
          </cell>
          <cell r="N2583" t="str">
            <v>A enlever à CE07 LYON vers 057 - LYON 2</v>
          </cell>
          <cell r="O2583" t="str">
            <v>AH0000035016</v>
          </cell>
        </row>
        <row r="2584">
          <cell r="A2584" t="str">
            <v>ARTENAY</v>
          </cell>
          <cell r="B2584" t="str">
            <v>RHONE-ALPES</v>
          </cell>
          <cell r="C2584" t="str">
            <v>057</v>
          </cell>
          <cell r="D2584" t="str">
            <v>055</v>
          </cell>
          <cell r="E2584" t="str">
            <v>BOURGOIN</v>
          </cell>
          <cell r="F2584" t="str">
            <v>0F7C 0F7C DESBOUIS GRESIL_LOT2_70132091</v>
          </cell>
          <cell r="G2584">
            <v>43889</v>
          </cell>
          <cell r="H2584">
            <v>4</v>
          </cell>
          <cell r="I2584">
            <v>131</v>
          </cell>
          <cell r="J2584">
            <v>8.7769999999999992</v>
          </cell>
          <cell r="K2584">
            <v>0</v>
          </cell>
          <cell r="L2584">
            <v>1</v>
          </cell>
          <cell r="M2584" t="str">
            <v>CE07 LYON</v>
          </cell>
          <cell r="N2584" t="str">
            <v>A enlever à CE07 LYON vers 057 - LYON 2</v>
          </cell>
          <cell r="O2584" t="str">
            <v>AH0000035016</v>
          </cell>
        </row>
        <row r="2585">
          <cell r="A2585" t="str">
            <v>ARTENAY</v>
          </cell>
          <cell r="B2585" t="str">
            <v>RHONE-ALPES</v>
          </cell>
          <cell r="C2585" t="str">
            <v>057</v>
          </cell>
          <cell r="D2585" t="str">
            <v>055</v>
          </cell>
          <cell r="E2585" t="str">
            <v>BOURGOIN</v>
          </cell>
          <cell r="F2585" t="str">
            <v>0F7D 0F7D DESBOUIS GRESIL 70132107</v>
          </cell>
          <cell r="G2585">
            <v>43889</v>
          </cell>
          <cell r="H2585">
            <v>5</v>
          </cell>
          <cell r="I2585">
            <v>161</v>
          </cell>
          <cell r="J2585">
            <v>12.236000000000001</v>
          </cell>
          <cell r="K2585">
            <v>0</v>
          </cell>
          <cell r="L2585">
            <v>1</v>
          </cell>
          <cell r="M2585" t="str">
            <v>CE07 LYON</v>
          </cell>
          <cell r="N2585" t="str">
            <v>A enlever à CE07 LYON vers 057 - LYON 2</v>
          </cell>
          <cell r="O2585" t="str">
            <v>AH0000035016</v>
          </cell>
        </row>
        <row r="2586">
          <cell r="A2586" t="str">
            <v>ARTENAY</v>
          </cell>
          <cell r="B2586" t="str">
            <v>RHONE-ALPES</v>
          </cell>
          <cell r="C2586" t="str">
            <v>057</v>
          </cell>
          <cell r="D2586" t="str">
            <v>055</v>
          </cell>
          <cell r="E2586" t="str">
            <v>BOURGOIN</v>
          </cell>
          <cell r="F2586" t="str">
            <v>0FER 0FER 56146 ATELIER REUNIS</v>
          </cell>
          <cell r="G2586">
            <v>43888</v>
          </cell>
          <cell r="H2586">
            <v>7</v>
          </cell>
          <cell r="I2586">
            <v>258</v>
          </cell>
          <cell r="J2586">
            <v>16.254000000000001</v>
          </cell>
          <cell r="K2586">
            <v>0</v>
          </cell>
          <cell r="L2586">
            <v>1</v>
          </cell>
          <cell r="M2586" t="str">
            <v>CE07 LYON</v>
          </cell>
          <cell r="N2586" t="str">
            <v>A enlever à CE07 LYON vers 057 - LYON 2</v>
          </cell>
          <cell r="O2586" t="str">
            <v>AH0000035159</v>
          </cell>
        </row>
        <row r="2587">
          <cell r="A2587" t="str">
            <v>ARTENAY</v>
          </cell>
          <cell r="B2587" t="str">
            <v>RHONE-ALPES</v>
          </cell>
          <cell r="C2587" t="str">
            <v>057</v>
          </cell>
          <cell r="D2587" t="str">
            <v>055</v>
          </cell>
          <cell r="E2587" t="str">
            <v>BOURGOIN</v>
          </cell>
          <cell r="F2587" t="str">
            <v>0FHP 0FHP ENGIE-S_D6_D_Q</v>
          </cell>
          <cell r="G2587">
            <v>43888</v>
          </cell>
          <cell r="H2587">
            <v>1</v>
          </cell>
          <cell r="I2587">
            <v>20</v>
          </cell>
          <cell r="J2587">
            <v>0.29599999999999999</v>
          </cell>
          <cell r="K2587">
            <v>0</v>
          </cell>
          <cell r="L2587">
            <v>1</v>
          </cell>
          <cell r="M2587" t="str">
            <v>CE07 LYON</v>
          </cell>
          <cell r="N2587" t="str">
            <v>A enlever à CE07 LYON vers 057 - LYON 2</v>
          </cell>
          <cell r="O2587" t="str">
            <v>AH0000035159</v>
          </cell>
        </row>
        <row r="2588">
          <cell r="A2588" t="str">
            <v>ARTENAY</v>
          </cell>
          <cell r="B2588" t="str">
            <v>RHONE-ALPES</v>
          </cell>
          <cell r="C2588" t="str">
            <v>057</v>
          </cell>
          <cell r="D2588" t="str">
            <v>055</v>
          </cell>
          <cell r="E2588" t="str">
            <v>BOURGOIN</v>
          </cell>
          <cell r="F2588" t="str">
            <v>0F53 0F53 ALINEA</v>
          </cell>
          <cell r="G2588">
            <v>43883</v>
          </cell>
          <cell r="H2588">
            <v>188</v>
          </cell>
          <cell r="I2588">
            <v>838</v>
          </cell>
          <cell r="J2588">
            <v>255.59</v>
          </cell>
          <cell r="K2588">
            <v>0</v>
          </cell>
          <cell r="L2588">
            <v>1</v>
          </cell>
          <cell r="M2588" t="str">
            <v>CE07 LYON</v>
          </cell>
          <cell r="N2588" t="str">
            <v>A enlever à CE07 LYON vers 057 - LYON 2</v>
          </cell>
          <cell r="O2588" t="str">
            <v>AH0000034674</v>
          </cell>
        </row>
        <row r="2589">
          <cell r="A2589" t="str">
            <v>CORBAS</v>
          </cell>
          <cell r="B2589" t="str">
            <v>RHONE-ALPES</v>
          </cell>
          <cell r="C2589" t="str">
            <v>057</v>
          </cell>
          <cell r="D2589" t="str">
            <v>055</v>
          </cell>
          <cell r="E2589" t="str">
            <v>BOURGOIN</v>
          </cell>
          <cell r="F2589" t="str">
            <v>0FEC 0FEC S10_SFR_Type2</v>
          </cell>
          <cell r="G2589">
            <v>43887</v>
          </cell>
          <cell r="H2589">
            <v>1</v>
          </cell>
          <cell r="I2589">
            <v>217</v>
          </cell>
          <cell r="J2589">
            <v>1.9964</v>
          </cell>
          <cell r="K2589">
            <v>2</v>
          </cell>
          <cell r="L2589">
            <v>0</v>
          </cell>
          <cell r="M2589" t="str">
            <v>CE07 LYON</v>
          </cell>
          <cell r="N2589" t="str">
            <v>A enlever à CE07 LYON vers 057 - LYON 2</v>
          </cell>
          <cell r="O2589" t="str">
            <v>KS0000010107</v>
          </cell>
          <cell r="P2589" t="str">
            <v>KS0000010106</v>
          </cell>
        </row>
        <row r="2590">
          <cell r="A2590" t="str">
            <v>CORBAS</v>
          </cell>
          <cell r="B2590" t="str">
            <v>RHONE-ALPES</v>
          </cell>
          <cell r="C2590" t="str">
            <v>057</v>
          </cell>
          <cell r="D2590" t="str">
            <v>055</v>
          </cell>
          <cell r="E2590" t="str">
            <v>BOURGOIN</v>
          </cell>
          <cell r="F2590" t="str">
            <v>0FGD 0FGD S10_SFR_Type2</v>
          </cell>
          <cell r="G2590">
            <v>43887</v>
          </cell>
          <cell r="H2590">
            <v>1</v>
          </cell>
          <cell r="I2590">
            <v>217</v>
          </cell>
          <cell r="J2590">
            <v>2.0181</v>
          </cell>
          <cell r="K2590">
            <v>2</v>
          </cell>
          <cell r="L2590">
            <v>0</v>
          </cell>
          <cell r="M2590" t="str">
            <v>CE07 LYON</v>
          </cell>
          <cell r="N2590" t="str">
            <v>A enlever à CE07 LYON vers 057 - LYON 2</v>
          </cell>
          <cell r="O2590" t="str">
            <v>KS0000010107</v>
          </cell>
          <cell r="P2590" t="str">
            <v>KS0000010106</v>
          </cell>
        </row>
        <row r="2591">
          <cell r="A2591" t="str">
            <v>CORBAS</v>
          </cell>
          <cell r="B2591" t="str">
            <v>RHONE-ALPES</v>
          </cell>
          <cell r="C2591" t="str">
            <v>057</v>
          </cell>
          <cell r="D2591" t="str">
            <v>055</v>
          </cell>
          <cell r="E2591" t="str">
            <v>BOURGOIN</v>
          </cell>
          <cell r="F2591" t="str">
            <v>0FK8 0FK8 S10_SFR_Type2</v>
          </cell>
          <cell r="G2591">
            <v>43887</v>
          </cell>
          <cell r="H2591">
            <v>1</v>
          </cell>
          <cell r="I2591">
            <v>163</v>
          </cell>
          <cell r="J2591">
            <v>1.5810999999999999</v>
          </cell>
          <cell r="K2591">
            <v>2</v>
          </cell>
          <cell r="L2591">
            <v>0</v>
          </cell>
          <cell r="M2591" t="str">
            <v>CE07 LYON</v>
          </cell>
          <cell r="N2591" t="str">
            <v>A enlever à CE07 LYON vers 057 - LYON 2</v>
          </cell>
          <cell r="O2591" t="str">
            <v>KS0000010107</v>
          </cell>
          <cell r="P2591" t="str">
            <v>KS0000010106</v>
          </cell>
        </row>
        <row r="2592">
          <cell r="A2592" t="str">
            <v>ARTENAY</v>
          </cell>
          <cell r="B2592" t="str">
            <v>RHONE-ALPES</v>
          </cell>
          <cell r="C2592" t="str">
            <v>057</v>
          </cell>
          <cell r="D2592" t="str">
            <v>057</v>
          </cell>
          <cell r="E2592" t="str">
            <v>LYON 2</v>
          </cell>
          <cell r="F2592" t="str">
            <v>0EBF 0EBF 192500 HOME SHOPPING M6 BOUTIQUE FEVRIER 2020</v>
          </cell>
          <cell r="G2592">
            <v>43889</v>
          </cell>
          <cell r="H2592">
            <v>19</v>
          </cell>
          <cell r="I2592">
            <v>583</v>
          </cell>
          <cell r="J2592">
            <v>46.64</v>
          </cell>
          <cell r="K2592">
            <v>0</v>
          </cell>
          <cell r="L2592">
            <v>1</v>
          </cell>
          <cell r="M2592" t="str">
            <v>CE07 LYON</v>
          </cell>
          <cell r="N2592" t="str">
            <v>A enlever à CE07 LYON vers 057 - LYON 2</v>
          </cell>
          <cell r="O2592" t="str">
            <v>AH0000034914</v>
          </cell>
        </row>
        <row r="2593">
          <cell r="A2593" t="str">
            <v>ARTENAY</v>
          </cell>
          <cell r="B2593" t="str">
            <v>RHONE-ALPES</v>
          </cell>
          <cell r="C2593" t="str">
            <v>057</v>
          </cell>
          <cell r="D2593" t="str">
            <v>057</v>
          </cell>
          <cell r="E2593" t="str">
            <v>LYON 2</v>
          </cell>
          <cell r="F2593" t="str">
            <v>0F79 0F79 DESBOUIS GRESIL 70132081</v>
          </cell>
          <cell r="G2593">
            <v>43889</v>
          </cell>
          <cell r="H2593">
            <v>53</v>
          </cell>
          <cell r="I2593">
            <v>1119</v>
          </cell>
          <cell r="J2593">
            <v>85.043999999999997</v>
          </cell>
          <cell r="K2593">
            <v>0</v>
          </cell>
          <cell r="L2593">
            <v>1</v>
          </cell>
          <cell r="M2593" t="str">
            <v>CE07 LYON</v>
          </cell>
          <cell r="N2593" t="str">
            <v>A enlever à CE07 LYON vers 057 - LYON 2</v>
          </cell>
          <cell r="O2593" t="str">
            <v>AH0000034914</v>
          </cell>
        </row>
        <row r="2594">
          <cell r="A2594" t="str">
            <v>ARTENAY</v>
          </cell>
          <cell r="B2594" t="str">
            <v>RHONE-ALPES</v>
          </cell>
          <cell r="C2594" t="str">
            <v>057</v>
          </cell>
          <cell r="D2594" t="str">
            <v>057</v>
          </cell>
          <cell r="E2594" t="str">
            <v>LYON 2</v>
          </cell>
          <cell r="F2594" t="str">
            <v>0F7B 0F7B DESBOUIS GRESIL_LOT1_70132091</v>
          </cell>
          <cell r="G2594">
            <v>43889</v>
          </cell>
          <cell r="H2594">
            <v>8</v>
          </cell>
          <cell r="I2594">
            <v>304</v>
          </cell>
          <cell r="J2594">
            <v>23.103999999999999</v>
          </cell>
          <cell r="K2594">
            <v>0</v>
          </cell>
          <cell r="L2594">
            <v>1</v>
          </cell>
          <cell r="M2594" t="str">
            <v>CE07 LYON</v>
          </cell>
          <cell r="N2594" t="str">
            <v>A enlever à CE07 LYON vers 057 - LYON 2</v>
          </cell>
          <cell r="O2594" t="str">
            <v>AH0000034914</v>
          </cell>
        </row>
        <row r="2595">
          <cell r="A2595" t="str">
            <v>ARTENAY</v>
          </cell>
          <cell r="B2595" t="str">
            <v>RHONE-ALPES</v>
          </cell>
          <cell r="C2595" t="str">
            <v>057</v>
          </cell>
          <cell r="D2595" t="str">
            <v>057</v>
          </cell>
          <cell r="E2595" t="str">
            <v>LYON 2</v>
          </cell>
          <cell r="F2595" t="str">
            <v>0F7C 0F7C DESBOUIS GRESIL_LOT2_70132091</v>
          </cell>
          <cell r="G2595">
            <v>43889</v>
          </cell>
          <cell r="H2595">
            <v>33</v>
          </cell>
          <cell r="I2595">
            <v>890</v>
          </cell>
          <cell r="J2595">
            <v>59.63</v>
          </cell>
          <cell r="K2595">
            <v>0</v>
          </cell>
          <cell r="L2595">
            <v>1</v>
          </cell>
          <cell r="M2595" t="str">
            <v>CE07 LYON</v>
          </cell>
          <cell r="N2595" t="str">
            <v>A enlever à CE07 LYON vers 057 - LYON 2</v>
          </cell>
          <cell r="O2595" t="str">
            <v>AH0000034914</v>
          </cell>
        </row>
        <row r="2596">
          <cell r="A2596" t="str">
            <v>ARTENAY</v>
          </cell>
          <cell r="B2596" t="str">
            <v>RHONE-ALPES</v>
          </cell>
          <cell r="C2596" t="str">
            <v>057</v>
          </cell>
          <cell r="D2596" t="str">
            <v>057</v>
          </cell>
          <cell r="E2596" t="str">
            <v>LYON 2</v>
          </cell>
          <cell r="F2596" t="str">
            <v>0F7D 0F7D DESBOUIS GRESIL 70132107</v>
          </cell>
          <cell r="G2596">
            <v>43889</v>
          </cell>
          <cell r="H2596">
            <v>56</v>
          </cell>
          <cell r="I2596">
            <v>1118</v>
          </cell>
          <cell r="J2596">
            <v>84.968000000000004</v>
          </cell>
          <cell r="K2596">
            <v>0</v>
          </cell>
          <cell r="L2596">
            <v>1</v>
          </cell>
          <cell r="M2596" t="str">
            <v>CE07 LYON</v>
          </cell>
          <cell r="N2596" t="str">
            <v>A enlever à CE07 LYON vers 057 - LYON 2</v>
          </cell>
          <cell r="O2596" t="str">
            <v>AH0000034914</v>
          </cell>
        </row>
        <row r="2597">
          <cell r="A2597" t="str">
            <v>ARTENAY</v>
          </cell>
          <cell r="B2597" t="str">
            <v>RHONE-ALPES</v>
          </cell>
          <cell r="C2597" t="str">
            <v>057</v>
          </cell>
          <cell r="D2597" t="str">
            <v>057</v>
          </cell>
          <cell r="E2597" t="str">
            <v>LYON 2</v>
          </cell>
          <cell r="F2597" t="str">
            <v>0FER 0FER 56146 ATELIER REUNIS</v>
          </cell>
          <cell r="G2597">
            <v>43888</v>
          </cell>
          <cell r="H2597">
            <v>29</v>
          </cell>
          <cell r="I2597">
            <v>880</v>
          </cell>
          <cell r="J2597">
            <v>55.44</v>
          </cell>
          <cell r="K2597">
            <v>0</v>
          </cell>
          <cell r="L2597">
            <v>1</v>
          </cell>
          <cell r="M2597" t="str">
            <v>CE07 LYON</v>
          </cell>
          <cell r="N2597" t="str">
            <v>A enlever à CE07 LYON vers 057 - LYON 2</v>
          </cell>
          <cell r="O2597" t="str">
            <v>AH0000035159</v>
          </cell>
        </row>
        <row r="2598">
          <cell r="A2598" t="str">
            <v>ARTENAY</v>
          </cell>
          <cell r="B2598" t="str">
            <v>RHONE-ALPES</v>
          </cell>
          <cell r="C2598" t="str">
            <v>057</v>
          </cell>
          <cell r="D2598" t="str">
            <v>057</v>
          </cell>
          <cell r="E2598" t="str">
            <v>LYON 2</v>
          </cell>
          <cell r="F2598" t="str">
            <v>0FHP 0FHP ENGIE-S_D6_D_Q</v>
          </cell>
          <cell r="G2598">
            <v>43888</v>
          </cell>
          <cell r="H2598">
            <v>1</v>
          </cell>
          <cell r="I2598">
            <v>45</v>
          </cell>
          <cell r="J2598">
            <v>0.66600000000000004</v>
          </cell>
          <cell r="K2598">
            <v>0</v>
          </cell>
          <cell r="L2598">
            <v>1</v>
          </cell>
          <cell r="M2598" t="str">
            <v>CE07 LYON</v>
          </cell>
          <cell r="N2598" t="str">
            <v>A enlever à CE07 LYON vers 057 - LYON 2</v>
          </cell>
          <cell r="O2598" t="str">
            <v>AH0000035159</v>
          </cell>
        </row>
        <row r="2599">
          <cell r="A2599" t="str">
            <v>ARTENAY</v>
          </cell>
          <cell r="B2599" t="str">
            <v>RHONE-ALPES</v>
          </cell>
          <cell r="C2599" t="str">
            <v>057</v>
          </cell>
          <cell r="D2599" t="str">
            <v>057</v>
          </cell>
          <cell r="E2599" t="str">
            <v>LYON 2</v>
          </cell>
          <cell r="F2599" t="str">
            <v>0F53 0F53 ALINEA</v>
          </cell>
          <cell r="G2599">
            <v>43883</v>
          </cell>
          <cell r="H2599">
            <v>224</v>
          </cell>
          <cell r="I2599">
            <v>860</v>
          </cell>
          <cell r="J2599">
            <v>262.3</v>
          </cell>
          <cell r="K2599">
            <v>0</v>
          </cell>
          <cell r="L2599">
            <v>1</v>
          </cell>
          <cell r="M2599" t="str">
            <v>CE07 LYON</v>
          </cell>
          <cell r="N2599" t="str">
            <v>A enlever à CE07 LYON vers 057 - LYON 2</v>
          </cell>
          <cell r="O2599" t="str">
            <v>AH0000034541</v>
          </cell>
        </row>
        <row r="2600">
          <cell r="A2600" t="str">
            <v>CORBAS</v>
          </cell>
          <cell r="B2600" t="str">
            <v>RHONE-ALPES</v>
          </cell>
          <cell r="C2600" t="str">
            <v>057</v>
          </cell>
          <cell r="D2600" t="str">
            <v>057</v>
          </cell>
          <cell r="E2600" t="str">
            <v>LYON 2</v>
          </cell>
          <cell r="F2600" t="str">
            <v>0FEC 0FEC S10_SFR_Type2</v>
          </cell>
          <cell r="G2600">
            <v>43887</v>
          </cell>
          <cell r="H2600">
            <v>2</v>
          </cell>
          <cell r="I2600">
            <v>377</v>
          </cell>
          <cell r="J2600">
            <v>3.4683999999999999</v>
          </cell>
          <cell r="K2600">
            <v>2</v>
          </cell>
          <cell r="L2600">
            <v>0</v>
          </cell>
          <cell r="M2600" t="str">
            <v>CE07 LYON</v>
          </cell>
          <cell r="N2600" t="str">
            <v>A enlever à CE07 LYON vers 057 - LYON 2</v>
          </cell>
          <cell r="O2600" t="str">
            <v>KS0000010107</v>
          </cell>
          <cell r="P2600" t="str">
            <v>KS0000010106</v>
          </cell>
        </row>
        <row r="2601">
          <cell r="A2601" t="str">
            <v>CORBAS</v>
          </cell>
          <cell r="B2601" t="str">
            <v>RHONE-ALPES</v>
          </cell>
          <cell r="C2601" t="str">
            <v>057</v>
          </cell>
          <cell r="D2601" t="str">
            <v>057</v>
          </cell>
          <cell r="E2601" t="str">
            <v>LYON 2</v>
          </cell>
          <cell r="F2601" t="str">
            <v>0FGD 0FGD S10_SFR_Type2</v>
          </cell>
          <cell r="G2601">
            <v>43887</v>
          </cell>
          <cell r="H2601">
            <v>2</v>
          </cell>
          <cell r="I2601">
            <v>341</v>
          </cell>
          <cell r="J2601">
            <v>3.1713</v>
          </cell>
          <cell r="K2601">
            <v>2</v>
          </cell>
          <cell r="L2601">
            <v>0</v>
          </cell>
          <cell r="M2601" t="str">
            <v>CE07 LYON</v>
          </cell>
          <cell r="N2601" t="str">
            <v>A enlever à CE07 LYON vers 057 - LYON 2</v>
          </cell>
          <cell r="O2601" t="str">
            <v>KS0000010107</v>
          </cell>
          <cell r="P2601" t="str">
            <v>KS0000010106</v>
          </cell>
        </row>
        <row r="2602">
          <cell r="A2602" t="str">
            <v>CORBAS</v>
          </cell>
          <cell r="B2602" t="str">
            <v>RHONE-ALPES</v>
          </cell>
          <cell r="C2602" t="str">
            <v>057</v>
          </cell>
          <cell r="D2602" t="str">
            <v>057</v>
          </cell>
          <cell r="E2602" t="str">
            <v>LYON 2</v>
          </cell>
          <cell r="F2602" t="str">
            <v>0FK8 0FK8 S10_SFR_Type2</v>
          </cell>
          <cell r="G2602">
            <v>43887</v>
          </cell>
          <cell r="H2602">
            <v>1</v>
          </cell>
          <cell r="I2602">
            <v>227</v>
          </cell>
          <cell r="J2602">
            <v>2.2019000000000002</v>
          </cell>
          <cell r="K2602">
            <v>2</v>
          </cell>
          <cell r="L2602">
            <v>0</v>
          </cell>
          <cell r="M2602" t="str">
            <v>CE07 LYON</v>
          </cell>
          <cell r="N2602" t="str">
            <v>A enlever à CE07 LYON vers 057 - LYON 2</v>
          </cell>
          <cell r="O2602" t="str">
            <v>KS0000010107</v>
          </cell>
          <cell r="P2602" t="str">
            <v>KS0000010106</v>
          </cell>
        </row>
        <row r="2603">
          <cell r="A2603" t="str">
            <v>ARTENAY</v>
          </cell>
          <cell r="B2603" t="str">
            <v>RHONE-ALPES</v>
          </cell>
          <cell r="C2603" t="str">
            <v>063</v>
          </cell>
          <cell r="D2603" t="str">
            <v>063</v>
          </cell>
          <cell r="E2603" t="str">
            <v>DIJON</v>
          </cell>
          <cell r="F2603" t="str">
            <v>0EBF 0EBF 192500 HOME SHOPPING M6 BOUTIQUE FEVRIER 2020</v>
          </cell>
          <cell r="G2603">
            <v>43889</v>
          </cell>
          <cell r="H2603">
            <v>19</v>
          </cell>
          <cell r="I2603">
            <v>585</v>
          </cell>
          <cell r="J2603">
            <v>46.8</v>
          </cell>
          <cell r="K2603">
            <v>0</v>
          </cell>
          <cell r="L2603">
            <v>1</v>
          </cell>
          <cell r="M2603" t="str">
            <v>CE14 DIJON</v>
          </cell>
          <cell r="N2603" t="str">
            <v>A enlever à CE14 DIJON vers 063 - DIJON</v>
          </cell>
          <cell r="O2603" t="str">
            <v>AH0000035017</v>
          </cell>
        </row>
        <row r="2604">
          <cell r="A2604" t="str">
            <v>ARTENAY</v>
          </cell>
          <cell r="B2604" t="str">
            <v>RHONE-ALPES</v>
          </cell>
          <cell r="C2604" t="str">
            <v>063</v>
          </cell>
          <cell r="D2604" t="str">
            <v>063</v>
          </cell>
          <cell r="E2604" t="str">
            <v>DIJON</v>
          </cell>
          <cell r="F2604" t="str">
            <v>0F79 0F79 DESBOUIS GRESIL 70132081</v>
          </cell>
          <cell r="G2604">
            <v>43889</v>
          </cell>
          <cell r="H2604">
            <v>24</v>
          </cell>
          <cell r="I2604">
            <v>665</v>
          </cell>
          <cell r="J2604">
            <v>50.54</v>
          </cell>
          <cell r="K2604">
            <v>0</v>
          </cell>
          <cell r="L2604">
            <v>1</v>
          </cell>
          <cell r="M2604" t="str">
            <v>CE14 DIJON</v>
          </cell>
          <cell r="N2604" t="str">
            <v>A enlever à CE14 DIJON vers 063 - DIJON</v>
          </cell>
          <cell r="O2604" t="str">
            <v>AH0000035017</v>
          </cell>
        </row>
        <row r="2605">
          <cell r="A2605" t="str">
            <v>ARTENAY</v>
          </cell>
          <cell r="B2605" t="str">
            <v>RHONE-ALPES</v>
          </cell>
          <cell r="C2605" t="str">
            <v>063</v>
          </cell>
          <cell r="D2605" t="str">
            <v>063</v>
          </cell>
          <cell r="E2605" t="str">
            <v>DIJON</v>
          </cell>
          <cell r="F2605" t="str">
            <v>0F7B 0F7B DESBOUIS GRESIL_LOT1_70132091</v>
          </cell>
          <cell r="G2605">
            <v>43889</v>
          </cell>
          <cell r="H2605">
            <v>5</v>
          </cell>
          <cell r="I2605">
            <v>157</v>
          </cell>
          <cell r="J2605">
            <v>11.932</v>
          </cell>
          <cell r="K2605">
            <v>0</v>
          </cell>
          <cell r="L2605">
            <v>1</v>
          </cell>
          <cell r="M2605" t="str">
            <v>CE14 DIJON</v>
          </cell>
          <cell r="N2605" t="str">
            <v>A enlever à CE14 DIJON vers 063 - DIJON</v>
          </cell>
          <cell r="O2605" t="str">
            <v>AH0000035017</v>
          </cell>
        </row>
        <row r="2606">
          <cell r="A2606" t="str">
            <v>ARTENAY</v>
          </cell>
          <cell r="B2606" t="str">
            <v>RHONE-ALPES</v>
          </cell>
          <cell r="C2606" t="str">
            <v>063</v>
          </cell>
          <cell r="D2606" t="str">
            <v>063</v>
          </cell>
          <cell r="E2606" t="str">
            <v>DIJON</v>
          </cell>
          <cell r="F2606" t="str">
            <v>0F7C 0F7C DESBOUIS GRESIL_LOT2_70132091</v>
          </cell>
          <cell r="G2606">
            <v>43889</v>
          </cell>
          <cell r="H2606">
            <v>20</v>
          </cell>
          <cell r="I2606">
            <v>537</v>
          </cell>
          <cell r="J2606">
            <v>35.978999999999999</v>
          </cell>
          <cell r="K2606">
            <v>0</v>
          </cell>
          <cell r="L2606">
            <v>1</v>
          </cell>
          <cell r="M2606" t="str">
            <v>CE14 DIJON</v>
          </cell>
          <cell r="N2606" t="str">
            <v>A enlever à CE14 DIJON vers 063 - DIJON</v>
          </cell>
          <cell r="O2606" t="str">
            <v>AH0000035017</v>
          </cell>
        </row>
        <row r="2607">
          <cell r="A2607" t="str">
            <v>ARTENAY</v>
          </cell>
          <cell r="B2607" t="str">
            <v>RHONE-ALPES</v>
          </cell>
          <cell r="C2607" t="str">
            <v>063</v>
          </cell>
          <cell r="D2607" t="str">
            <v>063</v>
          </cell>
          <cell r="E2607" t="str">
            <v>DIJON</v>
          </cell>
          <cell r="F2607" t="str">
            <v>0F7D 0F7D DESBOUIS GRESIL 70132107</v>
          </cell>
          <cell r="G2607">
            <v>43889</v>
          </cell>
          <cell r="H2607">
            <v>27</v>
          </cell>
          <cell r="I2607">
            <v>667</v>
          </cell>
          <cell r="J2607">
            <v>50.692</v>
          </cell>
          <cell r="K2607">
            <v>0</v>
          </cell>
          <cell r="L2607">
            <v>1</v>
          </cell>
          <cell r="M2607" t="str">
            <v>CE14 DIJON</v>
          </cell>
          <cell r="N2607" t="str">
            <v>A enlever à CE14 DIJON vers 063 - DIJON</v>
          </cell>
          <cell r="O2607" t="str">
            <v>AH0000035017</v>
          </cell>
        </row>
        <row r="2608">
          <cell r="A2608" t="str">
            <v>ARTENAY</v>
          </cell>
          <cell r="B2608" t="str">
            <v>RHONE-ALPES</v>
          </cell>
          <cell r="C2608" t="str">
            <v>063</v>
          </cell>
          <cell r="D2608" t="str">
            <v>063</v>
          </cell>
          <cell r="E2608" t="str">
            <v>DIJON</v>
          </cell>
          <cell r="F2608" t="str">
            <v>0FER 0FER 56146 ATELIER REUNIS</v>
          </cell>
          <cell r="G2608">
            <v>43888</v>
          </cell>
          <cell r="H2608">
            <v>16</v>
          </cell>
          <cell r="I2608">
            <v>590</v>
          </cell>
          <cell r="J2608">
            <v>37.17</v>
          </cell>
          <cell r="K2608">
            <v>2</v>
          </cell>
          <cell r="L2608">
            <v>0</v>
          </cell>
          <cell r="M2608" t="str">
            <v>CE14 DIJON</v>
          </cell>
          <cell r="N2608" t="str">
            <v>A enlever à CE14 DIJON vers 063 - DIJON</v>
          </cell>
          <cell r="O2608" t="str">
            <v>AH0000035214</v>
          </cell>
          <cell r="P2608" t="str">
            <v>AH0000035215</v>
          </cell>
        </row>
        <row r="2609">
          <cell r="A2609" t="str">
            <v>ARTENAY</v>
          </cell>
          <cell r="B2609" t="str">
            <v>RHONE-ALPES</v>
          </cell>
          <cell r="C2609" t="str">
            <v>063</v>
          </cell>
          <cell r="D2609" t="str">
            <v>063</v>
          </cell>
          <cell r="E2609" t="str">
            <v>DIJON</v>
          </cell>
          <cell r="F2609" t="str">
            <v>0FHP 0FHP ENGIE-S_D6_D_Q</v>
          </cell>
          <cell r="G2609">
            <v>43888</v>
          </cell>
          <cell r="H2609">
            <v>1</v>
          </cell>
          <cell r="I2609">
            <v>46</v>
          </cell>
          <cell r="J2609">
            <v>0.68079999999999996</v>
          </cell>
          <cell r="K2609">
            <v>2</v>
          </cell>
          <cell r="L2609">
            <v>0</v>
          </cell>
          <cell r="M2609" t="str">
            <v>CE14 DIJON</v>
          </cell>
          <cell r="N2609" t="str">
            <v>A enlever à CE14 DIJON vers 063 - DIJON</v>
          </cell>
          <cell r="O2609" t="str">
            <v>AH0000035214</v>
          </cell>
          <cell r="P2609" t="str">
            <v>AH0000035215</v>
          </cell>
        </row>
        <row r="2610">
          <cell r="A2610" t="str">
            <v>ARTENAY</v>
          </cell>
          <cell r="B2610" t="str">
            <v>RHONE-ALPES</v>
          </cell>
          <cell r="C2610" t="str">
            <v>063</v>
          </cell>
          <cell r="D2610" t="str">
            <v>063</v>
          </cell>
          <cell r="E2610" t="str">
            <v>DIJON</v>
          </cell>
          <cell r="F2610" t="str">
            <v>0F53 0F53 ALINEA</v>
          </cell>
          <cell r="G2610">
            <v>43883</v>
          </cell>
          <cell r="H2610">
            <v>72</v>
          </cell>
          <cell r="I2610">
            <v>265</v>
          </cell>
          <cell r="J2610">
            <v>80.825000000000003</v>
          </cell>
          <cell r="K2610">
            <v>0</v>
          </cell>
          <cell r="L2610">
            <v>1</v>
          </cell>
          <cell r="M2610" t="str">
            <v>CE14 DIJON</v>
          </cell>
          <cell r="N2610" t="str">
            <v>A enlever à CE14 DIJON vers 063 - DIJON</v>
          </cell>
          <cell r="O2610" t="str">
            <v>AH0000034675</v>
          </cell>
        </row>
        <row r="2611">
          <cell r="A2611" t="str">
            <v>CORBAS</v>
          </cell>
          <cell r="B2611" t="str">
            <v>RHONE-ALPES</v>
          </cell>
          <cell r="C2611" t="str">
            <v>063</v>
          </cell>
          <cell r="D2611" t="str">
            <v>063</v>
          </cell>
          <cell r="E2611" t="str">
            <v>DIJON</v>
          </cell>
          <cell r="F2611" t="str">
            <v>0FEC 0FEC S10_SFR_Type2</v>
          </cell>
          <cell r="G2611">
            <v>43887</v>
          </cell>
          <cell r="H2611">
            <v>2</v>
          </cell>
          <cell r="I2611">
            <v>363</v>
          </cell>
          <cell r="J2611">
            <v>3.3395999999999999</v>
          </cell>
          <cell r="K2611">
            <v>1</v>
          </cell>
          <cell r="L2611">
            <v>0</v>
          </cell>
          <cell r="M2611" t="str">
            <v>CE14 DIJON</v>
          </cell>
          <cell r="N2611" t="str">
            <v>A enlever à CE14 DIJON vers 063 - DIJON</v>
          </cell>
          <cell r="O2611" t="str">
            <v>KS0000010115</v>
          </cell>
        </row>
        <row r="2612">
          <cell r="A2612" t="str">
            <v>CORBAS</v>
          </cell>
          <cell r="B2612" t="str">
            <v>RHONE-ALPES</v>
          </cell>
          <cell r="C2612" t="str">
            <v>063</v>
          </cell>
          <cell r="D2612" t="str">
            <v>063</v>
          </cell>
          <cell r="E2612" t="str">
            <v>DIJON</v>
          </cell>
          <cell r="F2612" t="str">
            <v>0FGD 0FGD S10_SFR_Type2</v>
          </cell>
          <cell r="G2612">
            <v>43887</v>
          </cell>
          <cell r="H2612">
            <v>1</v>
          </cell>
          <cell r="I2612">
            <v>322</v>
          </cell>
          <cell r="J2612">
            <v>2.9946000000000002</v>
          </cell>
          <cell r="K2612">
            <v>1</v>
          </cell>
          <cell r="L2612">
            <v>0</v>
          </cell>
          <cell r="M2612" t="str">
            <v>CE14 DIJON</v>
          </cell>
          <cell r="N2612" t="str">
            <v>A enlever à CE14 DIJON vers 063 - DIJON</v>
          </cell>
          <cell r="O2612" t="str">
            <v>KS0000010115</v>
          </cell>
        </row>
        <row r="2613">
          <cell r="A2613" t="str">
            <v>CORBAS</v>
          </cell>
          <cell r="B2613" t="str">
            <v>RHONE-ALPES</v>
          </cell>
          <cell r="C2613" t="str">
            <v>063</v>
          </cell>
          <cell r="D2613" t="str">
            <v>063</v>
          </cell>
          <cell r="E2613" t="str">
            <v>DIJON</v>
          </cell>
          <cell r="F2613" t="str">
            <v>0FK8 0FK8 S10_SFR_Type2</v>
          </cell>
          <cell r="G2613">
            <v>43887</v>
          </cell>
          <cell r="H2613">
            <v>1</v>
          </cell>
          <cell r="I2613">
            <v>256</v>
          </cell>
          <cell r="J2613">
            <v>2.4832000000000001</v>
          </cell>
          <cell r="K2613">
            <v>1</v>
          </cell>
          <cell r="L2613">
            <v>0</v>
          </cell>
          <cell r="M2613" t="str">
            <v>CE14 DIJON</v>
          </cell>
          <cell r="N2613" t="str">
            <v>A enlever à CE14 DIJON vers 063 - DIJON</v>
          </cell>
          <cell r="O2613" t="str">
            <v>KS0000010115</v>
          </cell>
        </row>
        <row r="2614">
          <cell r="A2614" t="str">
            <v>ARTENAY</v>
          </cell>
          <cell r="B2614" t="str">
            <v>RHONE-ALPES</v>
          </cell>
          <cell r="C2614" t="str">
            <v>066</v>
          </cell>
          <cell r="D2614" t="str">
            <v>017</v>
          </cell>
          <cell r="E2614" t="str">
            <v>ANNEMASSE</v>
          </cell>
          <cell r="F2614" t="str">
            <v>0EBF 0EBF 192500 HOME SHOPPING M6 BOUTIQUE FEVRIER 2020</v>
          </cell>
          <cell r="G2614">
            <v>43889</v>
          </cell>
          <cell r="H2614">
            <v>12</v>
          </cell>
          <cell r="I2614">
            <v>269</v>
          </cell>
          <cell r="J2614">
            <v>21.52</v>
          </cell>
          <cell r="K2614">
            <v>0</v>
          </cell>
          <cell r="L2614">
            <v>1</v>
          </cell>
          <cell r="M2614" t="str">
            <v>CE07 LYON</v>
          </cell>
          <cell r="N2614" t="str">
            <v>A livrer de ADX 066 - ANNECY vers 017 - ANNEMASSE</v>
          </cell>
          <cell r="O2614" t="str">
            <v>AH0000035013</v>
          </cell>
        </row>
        <row r="2615">
          <cell r="A2615" t="str">
            <v>ARTENAY</v>
          </cell>
          <cell r="B2615" t="str">
            <v>RHONE-ALPES</v>
          </cell>
          <cell r="C2615" t="str">
            <v>066</v>
          </cell>
          <cell r="D2615" t="str">
            <v>017</v>
          </cell>
          <cell r="E2615" t="str">
            <v>ANNEMASSE</v>
          </cell>
          <cell r="F2615" t="str">
            <v>0F79 0F79 DESBOUIS GRESIL 70132081</v>
          </cell>
          <cell r="G2615">
            <v>43889</v>
          </cell>
          <cell r="H2615">
            <v>11</v>
          </cell>
          <cell r="I2615">
            <v>220</v>
          </cell>
          <cell r="J2615">
            <v>16.72</v>
          </cell>
          <cell r="K2615">
            <v>0</v>
          </cell>
          <cell r="L2615">
            <v>1</v>
          </cell>
          <cell r="M2615" t="str">
            <v>CE07 LYON</v>
          </cell>
          <cell r="N2615" t="str">
            <v>A livrer de ADX 066 - ANNECY vers 017 - ANNEMASSE</v>
          </cell>
          <cell r="O2615" t="str">
            <v>AH0000035013</v>
          </cell>
        </row>
        <row r="2616">
          <cell r="A2616" t="str">
            <v>ARTENAY</v>
          </cell>
          <cell r="B2616" t="str">
            <v>RHONE-ALPES</v>
          </cell>
          <cell r="C2616" t="str">
            <v>066</v>
          </cell>
          <cell r="D2616" t="str">
            <v>017</v>
          </cell>
          <cell r="E2616" t="str">
            <v>ANNEMASSE</v>
          </cell>
          <cell r="F2616" t="str">
            <v>0F7B 0F7B DESBOUIS GRESIL_LOT1_70132091</v>
          </cell>
          <cell r="G2616">
            <v>43889</v>
          </cell>
          <cell r="H2616">
            <v>2</v>
          </cell>
          <cell r="I2616">
            <v>46</v>
          </cell>
          <cell r="J2616">
            <v>3.496</v>
          </cell>
          <cell r="K2616">
            <v>0</v>
          </cell>
          <cell r="L2616">
            <v>1</v>
          </cell>
          <cell r="M2616" t="str">
            <v>CE07 LYON</v>
          </cell>
          <cell r="N2616" t="str">
            <v>A livrer de ADX 066 - ANNECY vers 017 - ANNEMASSE</v>
          </cell>
          <cell r="O2616" t="str">
            <v>AH0000035013</v>
          </cell>
        </row>
        <row r="2617">
          <cell r="A2617" t="str">
            <v>ARTENAY</v>
          </cell>
          <cell r="B2617" t="str">
            <v>RHONE-ALPES</v>
          </cell>
          <cell r="C2617" t="str">
            <v>066</v>
          </cell>
          <cell r="D2617" t="str">
            <v>017</v>
          </cell>
          <cell r="E2617" t="str">
            <v>ANNEMASSE</v>
          </cell>
          <cell r="F2617" t="str">
            <v>0F7C 0F7C DESBOUIS GRESIL_LOT2_70132091</v>
          </cell>
          <cell r="G2617">
            <v>43889</v>
          </cell>
          <cell r="H2617">
            <v>6</v>
          </cell>
          <cell r="I2617">
            <v>165</v>
          </cell>
          <cell r="J2617">
            <v>11.055</v>
          </cell>
          <cell r="K2617">
            <v>0</v>
          </cell>
          <cell r="L2617">
            <v>1</v>
          </cell>
          <cell r="M2617" t="str">
            <v>CE07 LYON</v>
          </cell>
          <cell r="N2617" t="str">
            <v>A livrer de ADX 066 - ANNECY vers 017 - ANNEMASSE</v>
          </cell>
          <cell r="O2617" t="str">
            <v>AH0000035013</v>
          </cell>
        </row>
        <row r="2618">
          <cell r="A2618" t="str">
            <v>ARTENAY</v>
          </cell>
          <cell r="B2618" t="str">
            <v>RHONE-ALPES</v>
          </cell>
          <cell r="C2618" t="str">
            <v>066</v>
          </cell>
          <cell r="D2618" t="str">
            <v>017</v>
          </cell>
          <cell r="E2618" t="str">
            <v>ANNEMASSE</v>
          </cell>
          <cell r="F2618" t="str">
            <v>0F7D 0F7D DESBOUIS GRESIL 70132107</v>
          </cell>
          <cell r="G2618">
            <v>43889</v>
          </cell>
          <cell r="H2618">
            <v>6</v>
          </cell>
          <cell r="I2618">
            <v>190</v>
          </cell>
          <cell r="J2618">
            <v>14.44</v>
          </cell>
          <cell r="K2618">
            <v>0</v>
          </cell>
          <cell r="L2618">
            <v>1</v>
          </cell>
          <cell r="M2618" t="str">
            <v>CE07 LYON</v>
          </cell>
          <cell r="N2618" t="str">
            <v>A livrer de ADX 066 - ANNECY vers 017 - ANNEMASSE</v>
          </cell>
          <cell r="O2618" t="str">
            <v>AH0000035013</v>
          </cell>
        </row>
        <row r="2619">
          <cell r="A2619" t="str">
            <v>ARTENAY</v>
          </cell>
          <cell r="B2619" t="str">
            <v>RHONE-ALPES</v>
          </cell>
          <cell r="C2619" t="str">
            <v>066</v>
          </cell>
          <cell r="D2619" t="str">
            <v>017</v>
          </cell>
          <cell r="E2619" t="str">
            <v>ANNEMASSE</v>
          </cell>
          <cell r="F2619" t="str">
            <v>0FER 0FER 56146 ATELIER REUNIS</v>
          </cell>
          <cell r="G2619">
            <v>43888</v>
          </cell>
          <cell r="H2619">
            <v>3</v>
          </cell>
          <cell r="I2619">
            <v>103</v>
          </cell>
          <cell r="J2619">
            <v>6.4889999999999999</v>
          </cell>
          <cell r="K2619">
            <v>2</v>
          </cell>
          <cell r="L2619">
            <v>0</v>
          </cell>
          <cell r="M2619" t="str">
            <v>CE07 LYON</v>
          </cell>
          <cell r="N2619" t="str">
            <v>A livrer de ADX 066 - ANNECY vers 017 - ANNEMASSE</v>
          </cell>
          <cell r="O2619" t="str">
            <v>AH0000035210</v>
          </cell>
          <cell r="P2619" t="str">
            <v>AH0000035211</v>
          </cell>
        </row>
        <row r="2620">
          <cell r="A2620" t="str">
            <v>ARTENAY</v>
          </cell>
          <cell r="B2620" t="str">
            <v>RHONE-ALPES</v>
          </cell>
          <cell r="C2620" t="str">
            <v>066</v>
          </cell>
          <cell r="D2620" t="str">
            <v>017</v>
          </cell>
          <cell r="E2620" t="str">
            <v>ANNEMASSE</v>
          </cell>
          <cell r="F2620" t="str">
            <v>0FHP 0FHP ENGIE-S_D6_D_Q</v>
          </cell>
          <cell r="G2620">
            <v>43888</v>
          </cell>
          <cell r="H2620">
            <v>1</v>
          </cell>
          <cell r="I2620">
            <v>5</v>
          </cell>
          <cell r="J2620">
            <v>7.3999999999999996E-2</v>
          </cell>
          <cell r="K2620">
            <v>2</v>
          </cell>
          <cell r="L2620">
            <v>0</v>
          </cell>
          <cell r="M2620" t="str">
            <v>CE07 LYON</v>
          </cell>
          <cell r="N2620" t="str">
            <v>A livrer de ADX 066 - ANNECY vers 017 - ANNEMASSE</v>
          </cell>
          <cell r="O2620" t="str">
            <v>AH0000035210</v>
          </cell>
          <cell r="P2620" t="str">
            <v>AH0000035211</v>
          </cell>
        </row>
        <row r="2621">
          <cell r="A2621" t="str">
            <v>ARTENAY</v>
          </cell>
          <cell r="B2621" t="str">
            <v>RHONE-ALPES</v>
          </cell>
          <cell r="C2621" t="str">
            <v>066</v>
          </cell>
          <cell r="D2621" t="str">
            <v>017</v>
          </cell>
          <cell r="E2621" t="str">
            <v>ANNEMASSE</v>
          </cell>
          <cell r="F2621" t="str">
            <v>0F53 0F53 ALINEA</v>
          </cell>
          <cell r="G2621">
            <v>43883</v>
          </cell>
          <cell r="H2621">
            <v>33</v>
          </cell>
          <cell r="I2621">
            <v>101</v>
          </cell>
          <cell r="J2621">
            <v>30.805</v>
          </cell>
          <cell r="K2621">
            <v>2</v>
          </cell>
          <cell r="L2621">
            <v>0</v>
          </cell>
          <cell r="M2621" t="str">
            <v>CE07 LYON</v>
          </cell>
          <cell r="N2621" t="str">
            <v>A livrer de ADX 066 - ANNECY vers 017 - ANNEMASSE</v>
          </cell>
          <cell r="O2621" t="str">
            <v>AH0000034670</v>
          </cell>
          <cell r="P2621" t="str">
            <v>AH0000034671</v>
          </cell>
        </row>
        <row r="2622">
          <cell r="A2622" t="str">
            <v>CORBAS</v>
          </cell>
          <cell r="B2622" t="str">
            <v>RHONE-ALPES</v>
          </cell>
          <cell r="C2622" t="str">
            <v>066</v>
          </cell>
          <cell r="D2622" t="str">
            <v>017</v>
          </cell>
          <cell r="E2622" t="str">
            <v>ANNEMASSE</v>
          </cell>
          <cell r="F2622" t="str">
            <v>0FEC 0FEC S10_SFR_Type2</v>
          </cell>
          <cell r="G2622">
            <v>43887</v>
          </cell>
          <cell r="H2622">
            <v>1</v>
          </cell>
          <cell r="I2622">
            <v>143</v>
          </cell>
          <cell r="J2622">
            <v>1.3156000000000001</v>
          </cell>
          <cell r="K2622">
            <v>1</v>
          </cell>
          <cell r="L2622">
            <v>0</v>
          </cell>
          <cell r="M2622" t="str">
            <v>CE07 LYON</v>
          </cell>
          <cell r="N2622" t="str">
            <v>A livrer de ADX 066 - ANNECY vers 017 - ANNEMASSE</v>
          </cell>
          <cell r="O2622" t="str">
            <v>KS0000010086</v>
          </cell>
        </row>
        <row r="2623">
          <cell r="A2623" t="str">
            <v>CORBAS</v>
          </cell>
          <cell r="B2623" t="str">
            <v>RHONE-ALPES</v>
          </cell>
          <cell r="C2623" t="str">
            <v>066</v>
          </cell>
          <cell r="D2623" t="str">
            <v>017</v>
          </cell>
          <cell r="E2623" t="str">
            <v>ANNEMASSE</v>
          </cell>
          <cell r="F2623" t="str">
            <v>0FGD 0FGD S10_SFR_Type2</v>
          </cell>
          <cell r="G2623">
            <v>43887</v>
          </cell>
          <cell r="H2623">
            <v>1</v>
          </cell>
          <cell r="I2623">
            <v>122</v>
          </cell>
          <cell r="J2623">
            <v>1.1346000000000001</v>
          </cell>
          <cell r="K2623">
            <v>1</v>
          </cell>
          <cell r="L2623">
            <v>0</v>
          </cell>
          <cell r="M2623" t="str">
            <v>CE07 LYON</v>
          </cell>
          <cell r="N2623" t="str">
            <v>A livrer de ADX 066 - ANNECY vers 017 - ANNEMASSE</v>
          </cell>
          <cell r="O2623" t="str">
            <v>KS0000010086</v>
          </cell>
        </row>
        <row r="2624">
          <cell r="A2624" t="str">
            <v>CORBAS</v>
          </cell>
          <cell r="B2624" t="str">
            <v>RHONE-ALPES</v>
          </cell>
          <cell r="C2624" t="str">
            <v>066</v>
          </cell>
          <cell r="D2624" t="str">
            <v>017</v>
          </cell>
          <cell r="E2624" t="str">
            <v>ANNEMASSE</v>
          </cell>
          <cell r="F2624" t="str">
            <v>0FK8 0FK8 S10_SFR_Type2</v>
          </cell>
          <cell r="G2624">
            <v>43887</v>
          </cell>
          <cell r="H2624">
            <v>1</v>
          </cell>
          <cell r="I2624">
            <v>74</v>
          </cell>
          <cell r="J2624">
            <v>0.71779999999999999</v>
          </cell>
          <cell r="K2624">
            <v>1</v>
          </cell>
          <cell r="L2624">
            <v>0</v>
          </cell>
          <cell r="M2624" t="str">
            <v>CE07 LYON</v>
          </cell>
          <cell r="N2624" t="str">
            <v>A livrer de ADX 066 - ANNECY vers 017 - ANNEMASSE</v>
          </cell>
          <cell r="O2624" t="str">
            <v>KS0000010086</v>
          </cell>
        </row>
        <row r="2625">
          <cell r="A2625" t="str">
            <v>ARTENAY</v>
          </cell>
          <cell r="B2625" t="str">
            <v>RHONE-ALPES</v>
          </cell>
          <cell r="C2625" t="str">
            <v>066</v>
          </cell>
          <cell r="D2625" t="str">
            <v>066</v>
          </cell>
          <cell r="E2625" t="str">
            <v>ANNECY</v>
          </cell>
          <cell r="F2625" t="str">
            <v>0EBF 0EBF 192500 HOME SHOPPING M6 BOUTIQUE FEVRIER 2020</v>
          </cell>
          <cell r="G2625">
            <v>43889</v>
          </cell>
          <cell r="H2625">
            <v>9</v>
          </cell>
          <cell r="I2625">
            <v>267</v>
          </cell>
          <cell r="J2625">
            <v>21.36</v>
          </cell>
          <cell r="K2625">
            <v>0</v>
          </cell>
          <cell r="L2625">
            <v>1</v>
          </cell>
          <cell r="M2625" t="str">
            <v>CE07 LYON</v>
          </cell>
          <cell r="N2625" t="str">
            <v>Aucune - Livraison Directe par CP</v>
          </cell>
          <cell r="O2625" t="str">
            <v>AH0000035020</v>
          </cell>
        </row>
        <row r="2626">
          <cell r="A2626" t="str">
            <v>ARTENAY</v>
          </cell>
          <cell r="B2626" t="str">
            <v>RHONE-ALPES</v>
          </cell>
          <cell r="C2626" t="str">
            <v>066</v>
          </cell>
          <cell r="D2626" t="str">
            <v>066</v>
          </cell>
          <cell r="E2626" t="str">
            <v>ANNECY</v>
          </cell>
          <cell r="F2626" t="str">
            <v>0F79 0F79 DESBOUIS GRESIL 70132081</v>
          </cell>
          <cell r="G2626">
            <v>43889</v>
          </cell>
          <cell r="H2626">
            <v>9</v>
          </cell>
          <cell r="I2626">
            <v>264</v>
          </cell>
          <cell r="J2626">
            <v>20.064</v>
          </cell>
          <cell r="K2626">
            <v>0</v>
          </cell>
          <cell r="L2626">
            <v>1</v>
          </cell>
          <cell r="M2626" t="str">
            <v>CE07 LYON</v>
          </cell>
          <cell r="N2626" t="str">
            <v>Aucune - Livraison Directe par CP</v>
          </cell>
          <cell r="O2626" t="str">
            <v>AH0000035020</v>
          </cell>
        </row>
        <row r="2627">
          <cell r="A2627" t="str">
            <v>ARTENAY</v>
          </cell>
          <cell r="B2627" t="str">
            <v>RHONE-ALPES</v>
          </cell>
          <cell r="C2627" t="str">
            <v>066</v>
          </cell>
          <cell r="D2627" t="str">
            <v>066</v>
          </cell>
          <cell r="E2627" t="str">
            <v>ANNECY</v>
          </cell>
          <cell r="F2627" t="str">
            <v>0F7B 0F7B DESBOUIS GRESIL_LOT1_70132091</v>
          </cell>
          <cell r="G2627">
            <v>43889</v>
          </cell>
          <cell r="H2627">
            <v>2</v>
          </cell>
          <cell r="I2627">
            <v>41</v>
          </cell>
          <cell r="J2627">
            <v>3.1160000000000001</v>
          </cell>
          <cell r="K2627">
            <v>0</v>
          </cell>
          <cell r="L2627">
            <v>1</v>
          </cell>
          <cell r="M2627" t="str">
            <v>CE07 LYON</v>
          </cell>
          <cell r="N2627" t="str">
            <v>Aucune - Livraison Directe par CP</v>
          </cell>
          <cell r="O2627" t="str">
            <v>AH0000035020</v>
          </cell>
        </row>
        <row r="2628">
          <cell r="A2628" t="str">
            <v>ARTENAY</v>
          </cell>
          <cell r="B2628" t="str">
            <v>RHONE-ALPES</v>
          </cell>
          <cell r="C2628" t="str">
            <v>066</v>
          </cell>
          <cell r="D2628" t="str">
            <v>066</v>
          </cell>
          <cell r="E2628" t="str">
            <v>ANNECY</v>
          </cell>
          <cell r="F2628" t="str">
            <v>0F7C 0F7C DESBOUIS GRESIL_LOT2_70132091</v>
          </cell>
          <cell r="G2628">
            <v>43889</v>
          </cell>
          <cell r="H2628">
            <v>6</v>
          </cell>
          <cell r="I2628">
            <v>186</v>
          </cell>
          <cell r="J2628">
            <v>12.462</v>
          </cell>
          <cell r="K2628">
            <v>0</v>
          </cell>
          <cell r="L2628">
            <v>1</v>
          </cell>
          <cell r="M2628" t="str">
            <v>CE07 LYON</v>
          </cell>
          <cell r="N2628" t="str">
            <v>Aucune - Livraison Directe par CP</v>
          </cell>
          <cell r="O2628" t="str">
            <v>AH0000035020</v>
          </cell>
        </row>
        <row r="2629">
          <cell r="A2629" t="str">
            <v>ARTENAY</v>
          </cell>
          <cell r="B2629" t="str">
            <v>RHONE-ALPES</v>
          </cell>
          <cell r="C2629" t="str">
            <v>066</v>
          </cell>
          <cell r="D2629" t="str">
            <v>066</v>
          </cell>
          <cell r="E2629" t="str">
            <v>ANNECY</v>
          </cell>
          <cell r="F2629" t="str">
            <v>0F7D 0F7D DESBOUIS GRESIL 70132107</v>
          </cell>
          <cell r="G2629">
            <v>43889</v>
          </cell>
          <cell r="H2629">
            <v>10</v>
          </cell>
          <cell r="I2629">
            <v>228</v>
          </cell>
          <cell r="J2629">
            <v>17.327999999999999</v>
          </cell>
          <cell r="K2629">
            <v>0</v>
          </cell>
          <cell r="L2629">
            <v>1</v>
          </cell>
          <cell r="M2629" t="str">
            <v>CE07 LYON</v>
          </cell>
          <cell r="N2629" t="str">
            <v>Aucune - Livraison Directe par CP</v>
          </cell>
          <cell r="O2629" t="str">
            <v>AH0000035020</v>
          </cell>
        </row>
        <row r="2630">
          <cell r="A2630" t="str">
            <v>ARTENAY</v>
          </cell>
          <cell r="B2630" t="str">
            <v>RHONE-ALPES</v>
          </cell>
          <cell r="C2630" t="str">
            <v>066</v>
          </cell>
          <cell r="D2630" t="str">
            <v>066</v>
          </cell>
          <cell r="E2630" t="str">
            <v>ANNECY</v>
          </cell>
          <cell r="F2630" t="str">
            <v>0FER 0FER 56146 ATELIER REUNIS</v>
          </cell>
          <cell r="G2630">
            <v>43888</v>
          </cell>
          <cell r="H2630">
            <v>14</v>
          </cell>
          <cell r="I2630">
            <v>406</v>
          </cell>
          <cell r="J2630">
            <v>25.577999999999999</v>
          </cell>
          <cell r="K2630">
            <v>2</v>
          </cell>
          <cell r="L2630">
            <v>0</v>
          </cell>
          <cell r="M2630" t="str">
            <v>CE07 LYON</v>
          </cell>
          <cell r="N2630" t="str">
            <v>Aucune - Livraison Directe par CP</v>
          </cell>
          <cell r="O2630" t="str">
            <v>AH0000035210</v>
          </cell>
          <cell r="P2630" t="str">
            <v>AH0000035211</v>
          </cell>
        </row>
        <row r="2631">
          <cell r="A2631" t="str">
            <v>ARTENAY</v>
          </cell>
          <cell r="B2631" t="str">
            <v>RHONE-ALPES</v>
          </cell>
          <cell r="C2631" t="str">
            <v>066</v>
          </cell>
          <cell r="D2631" t="str">
            <v>066</v>
          </cell>
          <cell r="E2631" t="str">
            <v>ANNECY</v>
          </cell>
          <cell r="F2631" t="str">
            <v>0FHP 0FHP ENGIE-S_D6_D_Q</v>
          </cell>
          <cell r="G2631">
            <v>43888</v>
          </cell>
          <cell r="H2631">
            <v>1</v>
          </cell>
          <cell r="I2631">
            <v>7</v>
          </cell>
          <cell r="J2631">
            <v>0.1036</v>
          </cell>
          <cell r="K2631">
            <v>2</v>
          </cell>
          <cell r="L2631">
            <v>0</v>
          </cell>
          <cell r="M2631" t="str">
            <v>CE07 LYON</v>
          </cell>
          <cell r="N2631" t="str">
            <v>Aucune - Livraison Directe par CP</v>
          </cell>
          <cell r="O2631" t="str">
            <v>AH0000035210</v>
          </cell>
          <cell r="P2631" t="str">
            <v>AH0000035211</v>
          </cell>
        </row>
        <row r="2632">
          <cell r="A2632" t="str">
            <v>ARTENAY</v>
          </cell>
          <cell r="B2632" t="str">
            <v>RHONE-ALPES</v>
          </cell>
          <cell r="C2632" t="str">
            <v>066</v>
          </cell>
          <cell r="D2632" t="str">
            <v>066</v>
          </cell>
          <cell r="E2632" t="str">
            <v>ANNECY</v>
          </cell>
          <cell r="F2632" t="str">
            <v>0F53 0F53 ALINEA</v>
          </cell>
          <cell r="G2632">
            <v>43883</v>
          </cell>
          <cell r="H2632">
            <v>83</v>
          </cell>
          <cell r="I2632">
            <v>317</v>
          </cell>
          <cell r="J2632">
            <v>96.685000000000002</v>
          </cell>
          <cell r="K2632">
            <v>0</v>
          </cell>
          <cell r="L2632">
            <v>1</v>
          </cell>
          <cell r="M2632" t="str">
            <v>CE07 LYON</v>
          </cell>
          <cell r="N2632" t="str">
            <v>Aucune - Livraison Directe par CP</v>
          </cell>
          <cell r="O2632" t="str">
            <v>AH0000034678</v>
          </cell>
        </row>
        <row r="2633">
          <cell r="A2633" t="str">
            <v>CORBAS</v>
          </cell>
          <cell r="B2633" t="str">
            <v>RHONE-ALPES</v>
          </cell>
          <cell r="C2633" t="str">
            <v>066</v>
          </cell>
          <cell r="D2633" t="str">
            <v>066</v>
          </cell>
          <cell r="E2633" t="str">
            <v>ANNECY</v>
          </cell>
          <cell r="F2633" t="str">
            <v>0FEC 0FEC S10_SFR_Type2</v>
          </cell>
          <cell r="G2633">
            <v>43887</v>
          </cell>
          <cell r="H2633">
            <v>1</v>
          </cell>
          <cell r="I2633">
            <v>204</v>
          </cell>
          <cell r="J2633">
            <v>1.8768</v>
          </cell>
          <cell r="K2633">
            <v>1</v>
          </cell>
          <cell r="L2633">
            <v>0</v>
          </cell>
          <cell r="M2633" t="str">
            <v>CE07 LYON</v>
          </cell>
          <cell r="N2633" t="str">
            <v>Aucune - Livraison Directe par CP</v>
          </cell>
          <cell r="O2633" t="str">
            <v>KS0000010086</v>
          </cell>
        </row>
        <row r="2634">
          <cell r="A2634" t="str">
            <v>CORBAS</v>
          </cell>
          <cell r="B2634" t="str">
            <v>RHONE-ALPES</v>
          </cell>
          <cell r="C2634" t="str">
            <v>066</v>
          </cell>
          <cell r="D2634" t="str">
            <v>066</v>
          </cell>
          <cell r="E2634" t="str">
            <v>ANNECY</v>
          </cell>
          <cell r="F2634" t="str">
            <v>0FGD 0FGD S10_SFR_Type2</v>
          </cell>
          <cell r="G2634">
            <v>43887</v>
          </cell>
          <cell r="H2634">
            <v>1</v>
          </cell>
          <cell r="I2634">
            <v>179</v>
          </cell>
          <cell r="J2634">
            <v>1.6647000000000001</v>
          </cell>
          <cell r="K2634">
            <v>1</v>
          </cell>
          <cell r="L2634">
            <v>0</v>
          </cell>
          <cell r="M2634" t="str">
            <v>CE07 LYON</v>
          </cell>
          <cell r="N2634" t="str">
            <v>Aucune - Livraison Directe par CP</v>
          </cell>
          <cell r="O2634" t="str">
            <v>KS0000010086</v>
          </cell>
        </row>
        <row r="2635">
          <cell r="A2635" t="str">
            <v>CORBAS</v>
          </cell>
          <cell r="B2635" t="str">
            <v>RHONE-ALPES</v>
          </cell>
          <cell r="C2635" t="str">
            <v>066</v>
          </cell>
          <cell r="D2635" t="str">
            <v>066</v>
          </cell>
          <cell r="E2635" t="str">
            <v>ANNECY</v>
          </cell>
          <cell r="F2635" t="str">
            <v>0FK8 0FK8 S10_SFR_Type2</v>
          </cell>
          <cell r="G2635">
            <v>43887</v>
          </cell>
          <cell r="H2635">
            <v>1</v>
          </cell>
          <cell r="I2635">
            <v>140</v>
          </cell>
          <cell r="J2635">
            <v>1.3580000000000001</v>
          </cell>
          <cell r="K2635">
            <v>1</v>
          </cell>
          <cell r="L2635">
            <v>0</v>
          </cell>
          <cell r="M2635" t="str">
            <v>CE07 LYON</v>
          </cell>
          <cell r="N2635" t="str">
            <v>Aucune - Livraison Directe par CP</v>
          </cell>
          <cell r="O2635" t="str">
            <v>KS0000010086</v>
          </cell>
        </row>
        <row r="2636">
          <cell r="A2636" t="str">
            <v>ARTENAY</v>
          </cell>
          <cell r="B2636" t="str">
            <v>RHONE-ALPES</v>
          </cell>
          <cell r="C2636" t="str">
            <v>066</v>
          </cell>
          <cell r="D2636" t="str">
            <v>292</v>
          </cell>
          <cell r="E2636" t="str">
            <v>CLUSES</v>
          </cell>
          <cell r="F2636" t="str">
            <v>0F53 0F53 ALINEA</v>
          </cell>
          <cell r="G2636">
            <v>43883</v>
          </cell>
          <cell r="H2636">
            <v>25</v>
          </cell>
          <cell r="I2636">
            <v>75</v>
          </cell>
          <cell r="J2636">
            <v>22.875</v>
          </cell>
          <cell r="K2636">
            <v>1</v>
          </cell>
          <cell r="L2636">
            <v>0</v>
          </cell>
          <cell r="M2636" t="str">
            <v>CE07 LYON</v>
          </cell>
          <cell r="N2636" t="str">
            <v>A livrer de ADX 066 - ANNECY vers 292 - CLUSES</v>
          </cell>
          <cell r="O2636" t="str">
            <v>AH0000034695</v>
          </cell>
        </row>
        <row r="2637">
          <cell r="A2637" t="str">
            <v>ARTENAY</v>
          </cell>
          <cell r="B2637" t="str">
            <v>RHONE-ALPES</v>
          </cell>
          <cell r="C2637" t="str">
            <v>066</v>
          </cell>
          <cell r="D2637" t="str">
            <v>292</v>
          </cell>
          <cell r="E2637" t="str">
            <v>CLUSES</v>
          </cell>
          <cell r="F2637" t="str">
            <v>0EBF 0EBF 192500 HOME SHOPPING M6 BOUTIQUE FEVRIER 2020</v>
          </cell>
          <cell r="G2637">
            <v>43889</v>
          </cell>
          <cell r="H2637">
            <v>6</v>
          </cell>
          <cell r="I2637">
            <v>160</v>
          </cell>
          <cell r="J2637">
            <v>12.8</v>
          </cell>
          <cell r="K2637">
            <v>2</v>
          </cell>
          <cell r="L2637">
            <v>0</v>
          </cell>
          <cell r="M2637" t="str">
            <v>CE07 LYON</v>
          </cell>
          <cell r="N2637" t="str">
            <v>A livrer de ADX 066 - ANNECY vers 292 - CLUSES</v>
          </cell>
          <cell r="O2637" t="str">
            <v>AH0000035034</v>
          </cell>
          <cell r="P2637" t="str">
            <v>AH0000035035</v>
          </cell>
        </row>
        <row r="2638">
          <cell r="A2638" t="str">
            <v>ARTENAY</v>
          </cell>
          <cell r="B2638" t="str">
            <v>RHONE-ALPES</v>
          </cell>
          <cell r="C2638" t="str">
            <v>066</v>
          </cell>
          <cell r="D2638" t="str">
            <v>292</v>
          </cell>
          <cell r="E2638" t="str">
            <v>CLUSES</v>
          </cell>
          <cell r="F2638" t="str">
            <v>0F79 0F79 DESBOUIS GRESIL 70132081</v>
          </cell>
          <cell r="G2638">
            <v>43889</v>
          </cell>
          <cell r="H2638">
            <v>2</v>
          </cell>
          <cell r="I2638">
            <v>46</v>
          </cell>
          <cell r="J2638">
            <v>3.496</v>
          </cell>
          <cell r="K2638">
            <v>2</v>
          </cell>
          <cell r="L2638">
            <v>0</v>
          </cell>
          <cell r="M2638" t="str">
            <v>CE07 LYON</v>
          </cell>
          <cell r="N2638" t="str">
            <v>A livrer de ADX 066 - ANNECY vers 292 - CLUSES</v>
          </cell>
          <cell r="O2638" t="str">
            <v>AH0000035034</v>
          </cell>
          <cell r="P2638" t="str">
            <v>AH0000035035</v>
          </cell>
        </row>
        <row r="2639">
          <cell r="A2639" t="str">
            <v>ARTENAY</v>
          </cell>
          <cell r="B2639" t="str">
            <v>RHONE-ALPES</v>
          </cell>
          <cell r="C2639" t="str">
            <v>066</v>
          </cell>
          <cell r="D2639" t="str">
            <v>292</v>
          </cell>
          <cell r="E2639" t="str">
            <v>CLUSES</v>
          </cell>
          <cell r="F2639" t="str">
            <v>0F7B 0F7B DESBOUIS GRESIL_LOT1_70132091</v>
          </cell>
          <cell r="G2639">
            <v>43889</v>
          </cell>
          <cell r="H2639">
            <v>1</v>
          </cell>
          <cell r="I2639">
            <v>15</v>
          </cell>
          <cell r="J2639">
            <v>1.1399999999999999</v>
          </cell>
          <cell r="K2639">
            <v>2</v>
          </cell>
          <cell r="L2639">
            <v>0</v>
          </cell>
          <cell r="M2639" t="str">
            <v>CE07 LYON</v>
          </cell>
          <cell r="N2639" t="str">
            <v>A livrer de ADX 066 - ANNECY vers 292 - CLUSES</v>
          </cell>
          <cell r="O2639" t="str">
            <v>AH0000035034</v>
          </cell>
          <cell r="P2639" t="str">
            <v>AH0000035035</v>
          </cell>
        </row>
        <row r="2640">
          <cell r="A2640" t="str">
            <v>ARTENAY</v>
          </cell>
          <cell r="B2640" t="str">
            <v>RHONE-ALPES</v>
          </cell>
          <cell r="C2640" t="str">
            <v>066</v>
          </cell>
          <cell r="D2640" t="str">
            <v>292</v>
          </cell>
          <cell r="E2640" t="str">
            <v>CLUSES</v>
          </cell>
          <cell r="F2640" t="str">
            <v>0F7C 0F7C DESBOUIS GRESIL_LOT2_70132091</v>
          </cell>
          <cell r="G2640">
            <v>43889</v>
          </cell>
          <cell r="H2640">
            <v>1</v>
          </cell>
          <cell r="I2640">
            <v>30</v>
          </cell>
          <cell r="J2640">
            <v>2.0099999999999998</v>
          </cell>
          <cell r="K2640">
            <v>2</v>
          </cell>
          <cell r="L2640">
            <v>0</v>
          </cell>
          <cell r="M2640" t="str">
            <v>CE07 LYON</v>
          </cell>
          <cell r="N2640" t="str">
            <v>A livrer de ADX 066 - ANNECY vers 292 - CLUSES</v>
          </cell>
          <cell r="O2640" t="str">
            <v>AH0000035034</v>
          </cell>
          <cell r="P2640" t="str">
            <v>AH0000035035</v>
          </cell>
        </row>
        <row r="2641">
          <cell r="A2641" t="str">
            <v>ARTENAY</v>
          </cell>
          <cell r="B2641" t="str">
            <v>RHONE-ALPES</v>
          </cell>
          <cell r="C2641" t="str">
            <v>066</v>
          </cell>
          <cell r="D2641" t="str">
            <v>292</v>
          </cell>
          <cell r="E2641" t="str">
            <v>CLUSES</v>
          </cell>
          <cell r="F2641" t="str">
            <v>0F7D 0F7D DESBOUIS GRESIL 70132107</v>
          </cell>
          <cell r="G2641">
            <v>43889</v>
          </cell>
          <cell r="H2641">
            <v>2</v>
          </cell>
          <cell r="I2641">
            <v>52</v>
          </cell>
          <cell r="J2641">
            <v>3.952</v>
          </cell>
          <cell r="K2641">
            <v>2</v>
          </cell>
          <cell r="L2641">
            <v>0</v>
          </cell>
          <cell r="M2641" t="str">
            <v>CE07 LYON</v>
          </cell>
          <cell r="N2641" t="str">
            <v>A livrer de ADX 066 - ANNECY vers 292 - CLUSES</v>
          </cell>
          <cell r="O2641" t="str">
            <v>AH0000035034</v>
          </cell>
          <cell r="P2641" t="str">
            <v>AH0000035035</v>
          </cell>
        </row>
        <row r="2642">
          <cell r="A2642" t="str">
            <v>ARTENAY</v>
          </cell>
          <cell r="B2642" t="str">
            <v>RHONE-ALPES</v>
          </cell>
          <cell r="C2642" t="str">
            <v>066</v>
          </cell>
          <cell r="D2642" t="str">
            <v>292</v>
          </cell>
          <cell r="E2642" t="str">
            <v>CLUSES</v>
          </cell>
          <cell r="F2642" t="str">
            <v>0FER 0FER 56146 ATELIER REUNIS</v>
          </cell>
          <cell r="G2642">
            <v>43888</v>
          </cell>
          <cell r="H2642">
            <v>2</v>
          </cell>
          <cell r="I2642">
            <v>48</v>
          </cell>
          <cell r="J2642">
            <v>3.024</v>
          </cell>
          <cell r="K2642">
            <v>2</v>
          </cell>
          <cell r="L2642">
            <v>0</v>
          </cell>
          <cell r="M2642" t="str">
            <v>CE07 LYON</v>
          </cell>
          <cell r="N2642" t="str">
            <v>A livrer de ADX 066 - ANNECY vers 292 - CLUSES</v>
          </cell>
          <cell r="O2642" t="str">
            <v>AH0000035210</v>
          </cell>
          <cell r="P2642" t="str">
            <v>AH0000035211</v>
          </cell>
        </row>
        <row r="2643">
          <cell r="A2643" t="str">
            <v>ARTENAY</v>
          </cell>
          <cell r="B2643" t="str">
            <v>RHONE-ALPES</v>
          </cell>
          <cell r="C2643" t="str">
            <v>066</v>
          </cell>
          <cell r="D2643" t="str">
            <v>292</v>
          </cell>
          <cell r="E2643" t="str">
            <v>CLUSES</v>
          </cell>
          <cell r="F2643" t="str">
            <v>0FHP 0FHP ENGIE-S_D6_D_Q</v>
          </cell>
          <cell r="G2643">
            <v>43888</v>
          </cell>
          <cell r="H2643">
            <v>1</v>
          </cell>
          <cell r="I2643">
            <v>2</v>
          </cell>
          <cell r="J2643">
            <v>2.9600000000000001E-2</v>
          </cell>
          <cell r="K2643">
            <v>2</v>
          </cell>
          <cell r="L2643">
            <v>0</v>
          </cell>
          <cell r="M2643" t="str">
            <v>CE07 LYON</v>
          </cell>
          <cell r="N2643" t="str">
            <v>A livrer de ADX 066 - ANNECY vers 292 - CLUSES</v>
          </cell>
          <cell r="O2643" t="str">
            <v>AH0000035210</v>
          </cell>
          <cell r="P2643" t="str">
            <v>AH0000035211</v>
          </cell>
        </row>
        <row r="2644">
          <cell r="A2644" t="str">
            <v>CORBAS</v>
          </cell>
          <cell r="B2644" t="str">
            <v>RHONE-ALPES</v>
          </cell>
          <cell r="C2644" t="str">
            <v>066</v>
          </cell>
          <cell r="D2644" t="str">
            <v>292</v>
          </cell>
          <cell r="E2644" t="str">
            <v>CLUSES</v>
          </cell>
          <cell r="F2644" t="str">
            <v>0FEC 0FEC S10_SFR_Type2</v>
          </cell>
          <cell r="G2644">
            <v>43887</v>
          </cell>
          <cell r="H2644">
            <v>1</v>
          </cell>
          <cell r="I2644">
            <v>115</v>
          </cell>
          <cell r="J2644">
            <v>1.0580000000000001</v>
          </cell>
          <cell r="K2644">
            <v>1</v>
          </cell>
          <cell r="L2644">
            <v>0</v>
          </cell>
          <cell r="M2644" t="str">
            <v>CE07 LYON</v>
          </cell>
          <cell r="N2644" t="str">
            <v>A livrer de ADX 066 - ANNECY vers 292 - CLUSES</v>
          </cell>
          <cell r="O2644" t="str">
            <v>KS0000010086</v>
          </cell>
        </row>
        <row r="2645">
          <cell r="A2645" t="str">
            <v>CORBAS</v>
          </cell>
          <cell r="B2645" t="str">
            <v>RHONE-ALPES</v>
          </cell>
          <cell r="C2645" t="str">
            <v>066</v>
          </cell>
          <cell r="D2645" t="str">
            <v>292</v>
          </cell>
          <cell r="E2645" t="str">
            <v>CLUSES</v>
          </cell>
          <cell r="F2645" t="str">
            <v>0FGD 0FGD S10_SFR_Type2</v>
          </cell>
          <cell r="G2645">
            <v>43887</v>
          </cell>
          <cell r="H2645">
            <v>1</v>
          </cell>
          <cell r="I2645">
            <v>115</v>
          </cell>
          <cell r="J2645">
            <v>1.0694999999999999</v>
          </cell>
          <cell r="K2645">
            <v>1</v>
          </cell>
          <cell r="L2645">
            <v>0</v>
          </cell>
          <cell r="M2645" t="str">
            <v>CE07 LYON</v>
          </cell>
          <cell r="N2645" t="str">
            <v>A livrer de ADX 066 - ANNECY vers 292 - CLUSES</v>
          </cell>
          <cell r="O2645" t="str">
            <v>KS0000010086</v>
          </cell>
        </row>
        <row r="2646">
          <cell r="A2646" t="str">
            <v>CORBAS</v>
          </cell>
          <cell r="B2646" t="str">
            <v>RHONE-ALPES</v>
          </cell>
          <cell r="C2646" t="str">
            <v>066</v>
          </cell>
          <cell r="D2646" t="str">
            <v>292</v>
          </cell>
          <cell r="E2646" t="str">
            <v>CLUSES</v>
          </cell>
          <cell r="F2646" t="str">
            <v>0FK8 0FK8 S10_SFR_Type2</v>
          </cell>
          <cell r="G2646">
            <v>43887</v>
          </cell>
          <cell r="H2646">
            <v>1</v>
          </cell>
          <cell r="I2646">
            <v>63</v>
          </cell>
          <cell r="J2646">
            <v>0.61109999999999998</v>
          </cell>
          <cell r="K2646">
            <v>1</v>
          </cell>
          <cell r="L2646">
            <v>0</v>
          </cell>
          <cell r="M2646" t="str">
            <v>CE07 LYON</v>
          </cell>
          <cell r="N2646" t="str">
            <v>A livrer de ADX 066 - ANNECY vers 292 - CLUSES</v>
          </cell>
          <cell r="O2646" t="str">
            <v>KS0000010086</v>
          </cell>
        </row>
        <row r="2647">
          <cell r="A2647" t="str">
            <v>ARTENAY</v>
          </cell>
          <cell r="B2647" t="str">
            <v>RHONE-ALPES</v>
          </cell>
          <cell r="C2647" t="str">
            <v>066</v>
          </cell>
          <cell r="D2647" t="str">
            <v>297</v>
          </cell>
          <cell r="E2647" t="str">
            <v>THONON</v>
          </cell>
          <cell r="F2647" t="str">
            <v>0EBF 0EBF 192500 HOME SHOPPING M6 BOUTIQUE FEVRIER 2020</v>
          </cell>
          <cell r="G2647">
            <v>43889</v>
          </cell>
          <cell r="H2647">
            <v>6</v>
          </cell>
          <cell r="I2647">
            <v>173</v>
          </cell>
          <cell r="J2647">
            <v>13.84</v>
          </cell>
          <cell r="K2647">
            <v>0</v>
          </cell>
          <cell r="L2647">
            <v>1</v>
          </cell>
          <cell r="M2647" t="str">
            <v>CE07 LYON</v>
          </cell>
          <cell r="N2647" t="str">
            <v>A livrer de ADX 066 - ANNECY vers 297 - THONON</v>
          </cell>
          <cell r="O2647" t="str">
            <v>AH0000035036</v>
          </cell>
        </row>
        <row r="2648">
          <cell r="A2648" t="str">
            <v>ARTENAY</v>
          </cell>
          <cell r="B2648" t="str">
            <v>RHONE-ALPES</v>
          </cell>
          <cell r="C2648" t="str">
            <v>066</v>
          </cell>
          <cell r="D2648" t="str">
            <v>297</v>
          </cell>
          <cell r="E2648" t="str">
            <v>THONON</v>
          </cell>
          <cell r="F2648" t="str">
            <v>0F79 0F79 DESBOUIS GRESIL 70132081</v>
          </cell>
          <cell r="G2648">
            <v>43889</v>
          </cell>
          <cell r="H2648">
            <v>9</v>
          </cell>
          <cell r="I2648">
            <v>173</v>
          </cell>
          <cell r="J2648">
            <v>13.148</v>
          </cell>
          <cell r="K2648">
            <v>0</v>
          </cell>
          <cell r="L2648">
            <v>1</v>
          </cell>
          <cell r="M2648" t="str">
            <v>CE07 LYON</v>
          </cell>
          <cell r="N2648" t="str">
            <v>A livrer de ADX 066 - ANNECY vers 297 - THONON</v>
          </cell>
          <cell r="O2648" t="str">
            <v>AH0000035036</v>
          </cell>
        </row>
        <row r="2649">
          <cell r="A2649" t="str">
            <v>ARTENAY</v>
          </cell>
          <cell r="B2649" t="str">
            <v>RHONE-ALPES</v>
          </cell>
          <cell r="C2649" t="str">
            <v>066</v>
          </cell>
          <cell r="D2649" t="str">
            <v>297</v>
          </cell>
          <cell r="E2649" t="str">
            <v>THONON</v>
          </cell>
          <cell r="F2649" t="str">
            <v>0F7B 0F7B DESBOUIS GRESIL_LOT1_70132091</v>
          </cell>
          <cell r="G2649">
            <v>43889</v>
          </cell>
          <cell r="H2649">
            <v>1</v>
          </cell>
          <cell r="I2649">
            <v>32</v>
          </cell>
          <cell r="J2649">
            <v>2.4319999999999999</v>
          </cell>
          <cell r="K2649">
            <v>0</v>
          </cell>
          <cell r="L2649">
            <v>1</v>
          </cell>
          <cell r="M2649" t="str">
            <v>CE07 LYON</v>
          </cell>
          <cell r="N2649" t="str">
            <v>A livrer de ADX 066 - ANNECY vers 297 - THONON</v>
          </cell>
          <cell r="O2649" t="str">
            <v>AH0000035036</v>
          </cell>
        </row>
        <row r="2650">
          <cell r="A2650" t="str">
            <v>ARTENAY</v>
          </cell>
          <cell r="B2650" t="str">
            <v>RHONE-ALPES</v>
          </cell>
          <cell r="C2650" t="str">
            <v>066</v>
          </cell>
          <cell r="D2650" t="str">
            <v>297</v>
          </cell>
          <cell r="E2650" t="str">
            <v>THONON</v>
          </cell>
          <cell r="F2650" t="str">
            <v>0F7C 0F7C DESBOUIS GRESIL_LOT2_70132091</v>
          </cell>
          <cell r="G2650">
            <v>43889</v>
          </cell>
          <cell r="H2650">
            <v>4</v>
          </cell>
          <cell r="I2650">
            <v>100</v>
          </cell>
          <cell r="J2650">
            <v>6.7</v>
          </cell>
          <cell r="K2650">
            <v>0</v>
          </cell>
          <cell r="L2650">
            <v>1</v>
          </cell>
          <cell r="M2650" t="str">
            <v>CE07 LYON</v>
          </cell>
          <cell r="N2650" t="str">
            <v>A livrer de ADX 066 - ANNECY vers 297 - THONON</v>
          </cell>
          <cell r="O2650" t="str">
            <v>AH0000035036</v>
          </cell>
        </row>
        <row r="2651">
          <cell r="A2651" t="str">
            <v>ARTENAY</v>
          </cell>
          <cell r="B2651" t="str">
            <v>RHONE-ALPES</v>
          </cell>
          <cell r="C2651" t="str">
            <v>066</v>
          </cell>
          <cell r="D2651" t="str">
            <v>297</v>
          </cell>
          <cell r="E2651" t="str">
            <v>THONON</v>
          </cell>
          <cell r="F2651" t="str">
            <v>0F7D 0F7D DESBOUIS GRESIL 70132107</v>
          </cell>
          <cell r="G2651">
            <v>43889</v>
          </cell>
          <cell r="H2651">
            <v>6</v>
          </cell>
          <cell r="I2651">
            <v>147</v>
          </cell>
          <cell r="J2651">
            <v>11.172000000000001</v>
          </cell>
          <cell r="K2651">
            <v>0</v>
          </cell>
          <cell r="L2651">
            <v>1</v>
          </cell>
          <cell r="M2651" t="str">
            <v>CE07 LYON</v>
          </cell>
          <cell r="N2651" t="str">
            <v>A livrer de ADX 066 - ANNECY vers 297 - THONON</v>
          </cell>
          <cell r="O2651" t="str">
            <v>AH0000035036</v>
          </cell>
        </row>
        <row r="2652">
          <cell r="A2652" t="str">
            <v>ARTENAY</v>
          </cell>
          <cell r="B2652" t="str">
            <v>RHONE-ALPES</v>
          </cell>
          <cell r="C2652" t="str">
            <v>066</v>
          </cell>
          <cell r="D2652" t="str">
            <v>297</v>
          </cell>
          <cell r="E2652" t="str">
            <v>THONON</v>
          </cell>
          <cell r="F2652" t="str">
            <v>0FER 0FER 56146 ATELIER REUNIS</v>
          </cell>
          <cell r="G2652">
            <v>43888</v>
          </cell>
          <cell r="H2652">
            <v>1</v>
          </cell>
          <cell r="I2652">
            <v>24</v>
          </cell>
          <cell r="J2652">
            <v>1.512</v>
          </cell>
          <cell r="K2652">
            <v>2</v>
          </cell>
          <cell r="L2652">
            <v>0</v>
          </cell>
          <cell r="M2652" t="str">
            <v>CE07 LYON</v>
          </cell>
          <cell r="N2652" t="str">
            <v>A livrer de ADX 066 - ANNECY vers 297 - THONON</v>
          </cell>
          <cell r="O2652" t="str">
            <v>AH0000035210</v>
          </cell>
          <cell r="P2652" t="str">
            <v>AH0000035211</v>
          </cell>
        </row>
        <row r="2653">
          <cell r="A2653" t="str">
            <v>ARTENAY</v>
          </cell>
          <cell r="B2653" t="str">
            <v>RHONE-ALPES</v>
          </cell>
          <cell r="C2653" t="str">
            <v>066</v>
          </cell>
          <cell r="D2653" t="str">
            <v>297</v>
          </cell>
          <cell r="E2653" t="str">
            <v>THONON</v>
          </cell>
          <cell r="F2653" t="str">
            <v>0FHP 0FHP ENGIE-S_D6_D_Q</v>
          </cell>
          <cell r="G2653">
            <v>43888</v>
          </cell>
          <cell r="H2653">
            <v>1</v>
          </cell>
          <cell r="I2653">
            <v>3</v>
          </cell>
          <cell r="J2653">
            <v>4.4400000000000002E-2</v>
          </cell>
          <cell r="K2653">
            <v>2</v>
          </cell>
          <cell r="L2653">
            <v>0</v>
          </cell>
          <cell r="M2653" t="str">
            <v>CE07 LYON</v>
          </cell>
          <cell r="N2653" t="str">
            <v>A livrer de ADX 066 - ANNECY vers 297 - THONON</v>
          </cell>
          <cell r="O2653" t="str">
            <v>AH0000035210</v>
          </cell>
          <cell r="P2653" t="str">
            <v>AH0000035211</v>
          </cell>
        </row>
        <row r="2654">
          <cell r="A2654" t="str">
            <v>ARTENAY</v>
          </cell>
          <cell r="B2654" t="str">
            <v>RHONE-ALPES</v>
          </cell>
          <cell r="C2654" t="str">
            <v>066</v>
          </cell>
          <cell r="D2654" t="str">
            <v>297</v>
          </cell>
          <cell r="E2654" t="str">
            <v>THONON</v>
          </cell>
          <cell r="F2654" t="str">
            <v>0F53 0F53 ALINEA</v>
          </cell>
          <cell r="G2654">
            <v>43889</v>
          </cell>
          <cell r="H2654">
            <v>17</v>
          </cell>
          <cell r="I2654">
            <v>56</v>
          </cell>
          <cell r="J2654">
            <v>17.079999999999998</v>
          </cell>
          <cell r="K2654">
            <v>1</v>
          </cell>
          <cell r="L2654">
            <v>0</v>
          </cell>
          <cell r="M2654" t="str">
            <v>CE07 LYON</v>
          </cell>
          <cell r="N2654" t="str">
            <v>A livrer de ADX 066 - ANNECY vers 297 - THONON</v>
          </cell>
          <cell r="O2654" t="str">
            <v>AH0000034696</v>
          </cell>
        </row>
        <row r="2655">
          <cell r="A2655" t="str">
            <v>CORBAS</v>
          </cell>
          <cell r="B2655" t="str">
            <v>RHONE-ALPES</v>
          </cell>
          <cell r="C2655" t="str">
            <v>066</v>
          </cell>
          <cell r="D2655" t="str">
            <v>297</v>
          </cell>
          <cell r="E2655" t="str">
            <v>THONON</v>
          </cell>
          <cell r="F2655" t="str">
            <v>0FEC 0FEC S10_SFR_Type2</v>
          </cell>
          <cell r="G2655">
            <v>43887</v>
          </cell>
          <cell r="H2655">
            <v>1</v>
          </cell>
          <cell r="I2655">
            <v>102</v>
          </cell>
          <cell r="J2655">
            <v>0.93840000000000001</v>
          </cell>
          <cell r="K2655">
            <v>1</v>
          </cell>
          <cell r="L2655">
            <v>0</v>
          </cell>
          <cell r="M2655" t="str">
            <v>CE07 LYON</v>
          </cell>
          <cell r="N2655" t="str">
            <v>A livrer de ADX 066 - ANNECY vers 297 - THONON</v>
          </cell>
          <cell r="O2655" t="str">
            <v>KS0000010086</v>
          </cell>
        </row>
        <row r="2656">
          <cell r="A2656" t="str">
            <v>CORBAS</v>
          </cell>
          <cell r="B2656" t="str">
            <v>RHONE-ALPES</v>
          </cell>
          <cell r="C2656" t="str">
            <v>066</v>
          </cell>
          <cell r="D2656" t="str">
            <v>297</v>
          </cell>
          <cell r="E2656" t="str">
            <v>THONON</v>
          </cell>
          <cell r="F2656" t="str">
            <v>0FGD 0FGD S10_SFR_Type2</v>
          </cell>
          <cell r="G2656">
            <v>43887</v>
          </cell>
          <cell r="H2656">
            <v>1</v>
          </cell>
          <cell r="I2656">
            <v>99</v>
          </cell>
          <cell r="J2656">
            <v>0.92069999999999996</v>
          </cell>
          <cell r="K2656">
            <v>1</v>
          </cell>
          <cell r="L2656">
            <v>0</v>
          </cell>
          <cell r="M2656" t="str">
            <v>CE07 LYON</v>
          </cell>
          <cell r="N2656" t="str">
            <v>A livrer de ADX 066 - ANNECY vers 297 - THONON</v>
          </cell>
          <cell r="O2656" t="str">
            <v>KS0000010086</v>
          </cell>
        </row>
        <row r="2657">
          <cell r="A2657" t="str">
            <v>CORBAS</v>
          </cell>
          <cell r="B2657" t="str">
            <v>RHONE-ALPES</v>
          </cell>
          <cell r="C2657" t="str">
            <v>066</v>
          </cell>
          <cell r="D2657" t="str">
            <v>297</v>
          </cell>
          <cell r="E2657" t="str">
            <v>THONON</v>
          </cell>
          <cell r="F2657" t="str">
            <v>0FK8 0FK8 S10_SFR_Type2</v>
          </cell>
          <cell r="G2657">
            <v>43887</v>
          </cell>
          <cell r="H2657">
            <v>1</v>
          </cell>
          <cell r="I2657">
            <v>54</v>
          </cell>
          <cell r="J2657">
            <v>0.52380000000000004</v>
          </cell>
          <cell r="K2657">
            <v>1</v>
          </cell>
          <cell r="L2657">
            <v>0</v>
          </cell>
          <cell r="M2657" t="str">
            <v>CE07 LYON</v>
          </cell>
          <cell r="N2657" t="str">
            <v>A livrer de ADX 066 - ANNECY vers 297 - THONON</v>
          </cell>
          <cell r="O2657" t="str">
            <v>KS0000010086</v>
          </cell>
        </row>
        <row r="2658">
          <cell r="A2658" t="str">
            <v>ARTENAY</v>
          </cell>
          <cell r="B2658" t="str">
            <v>RHONE-ALPES</v>
          </cell>
          <cell r="C2658" t="str">
            <v>068</v>
          </cell>
          <cell r="D2658" t="str">
            <v>064</v>
          </cell>
          <cell r="E2658" t="str">
            <v>ALBERTVILLE</v>
          </cell>
          <cell r="F2658" t="str">
            <v>0EBF 0EBF 192500 HOME SHOPPING M6 BOUTIQUE FEVRIER 2020</v>
          </cell>
          <cell r="G2658">
            <v>43889</v>
          </cell>
          <cell r="H2658">
            <v>5</v>
          </cell>
          <cell r="I2658">
            <v>139</v>
          </cell>
          <cell r="J2658">
            <v>11.12</v>
          </cell>
          <cell r="K2658">
            <v>2</v>
          </cell>
          <cell r="L2658">
            <v>0</v>
          </cell>
          <cell r="M2658" t="str">
            <v>CE07 LYON</v>
          </cell>
          <cell r="N2658" t="str">
            <v>A livrer de ADX 068 - CHAMBERY vers 064 - ALBERTVILLE</v>
          </cell>
          <cell r="O2658" t="str">
            <v>AH0000035018</v>
          </cell>
          <cell r="P2658" t="str">
            <v>AH0000035019</v>
          </cell>
        </row>
        <row r="2659">
          <cell r="A2659" t="str">
            <v>ARTENAY</v>
          </cell>
          <cell r="B2659" t="str">
            <v>RHONE-ALPES</v>
          </cell>
          <cell r="C2659" t="str">
            <v>068</v>
          </cell>
          <cell r="D2659" t="str">
            <v>064</v>
          </cell>
          <cell r="E2659" t="str">
            <v>ALBERTVILLE</v>
          </cell>
          <cell r="F2659" t="str">
            <v>0F79 0F79 DESBOUIS GRESIL 70132081</v>
          </cell>
          <cell r="G2659">
            <v>43889</v>
          </cell>
          <cell r="H2659">
            <v>3</v>
          </cell>
          <cell r="I2659">
            <v>62</v>
          </cell>
          <cell r="J2659">
            <v>4.7119999999999997</v>
          </cell>
          <cell r="K2659">
            <v>2</v>
          </cell>
          <cell r="L2659">
            <v>0</v>
          </cell>
          <cell r="M2659" t="str">
            <v>CE07 LYON</v>
          </cell>
          <cell r="N2659" t="str">
            <v>A livrer de ADX 068 - CHAMBERY vers 064 - ALBERTVILLE</v>
          </cell>
          <cell r="O2659" t="str">
            <v>AH0000035018</v>
          </cell>
          <cell r="P2659" t="str">
            <v>AH0000035019</v>
          </cell>
        </row>
        <row r="2660">
          <cell r="A2660" t="str">
            <v>ARTENAY</v>
          </cell>
          <cell r="B2660" t="str">
            <v>RHONE-ALPES</v>
          </cell>
          <cell r="C2660" t="str">
            <v>068</v>
          </cell>
          <cell r="D2660" t="str">
            <v>064</v>
          </cell>
          <cell r="E2660" t="str">
            <v>ALBERTVILLE</v>
          </cell>
          <cell r="F2660" t="str">
            <v>0F7B 0F7B DESBOUIS GRESIL_LOT1_70132091</v>
          </cell>
          <cell r="G2660">
            <v>43889</v>
          </cell>
          <cell r="H2660">
            <v>1</v>
          </cell>
          <cell r="I2660">
            <v>16</v>
          </cell>
          <cell r="J2660">
            <v>1.216</v>
          </cell>
          <cell r="K2660">
            <v>2</v>
          </cell>
          <cell r="L2660">
            <v>0</v>
          </cell>
          <cell r="M2660" t="str">
            <v>CE07 LYON</v>
          </cell>
          <cell r="N2660" t="str">
            <v>A livrer de ADX 068 - CHAMBERY vers 064 - ALBERTVILLE</v>
          </cell>
          <cell r="O2660" t="str">
            <v>AH0000035018</v>
          </cell>
          <cell r="P2660" t="str">
            <v>AH0000035019</v>
          </cell>
        </row>
        <row r="2661">
          <cell r="A2661" t="str">
            <v>ARTENAY</v>
          </cell>
          <cell r="B2661" t="str">
            <v>RHONE-ALPES</v>
          </cell>
          <cell r="C2661" t="str">
            <v>068</v>
          </cell>
          <cell r="D2661" t="str">
            <v>064</v>
          </cell>
          <cell r="E2661" t="str">
            <v>ALBERTVILLE</v>
          </cell>
          <cell r="F2661" t="str">
            <v>0F7C 0F7C DESBOUIS GRESIL_LOT2_70132091</v>
          </cell>
          <cell r="G2661">
            <v>43889</v>
          </cell>
          <cell r="H2661">
            <v>2</v>
          </cell>
          <cell r="I2661">
            <v>48</v>
          </cell>
          <cell r="J2661">
            <v>3.2160000000000002</v>
          </cell>
          <cell r="K2661">
            <v>2</v>
          </cell>
          <cell r="L2661">
            <v>0</v>
          </cell>
          <cell r="M2661" t="str">
            <v>CE07 LYON</v>
          </cell>
          <cell r="N2661" t="str">
            <v>A livrer de ADX 068 - CHAMBERY vers 064 - ALBERTVILLE</v>
          </cell>
          <cell r="O2661" t="str">
            <v>AH0000035018</v>
          </cell>
          <cell r="P2661" t="str">
            <v>AH0000035019</v>
          </cell>
        </row>
        <row r="2662">
          <cell r="A2662" t="str">
            <v>ARTENAY</v>
          </cell>
          <cell r="B2662" t="str">
            <v>RHONE-ALPES</v>
          </cell>
          <cell r="C2662" t="str">
            <v>068</v>
          </cell>
          <cell r="D2662" t="str">
            <v>064</v>
          </cell>
          <cell r="E2662" t="str">
            <v>ALBERTVILLE</v>
          </cell>
          <cell r="F2662" t="str">
            <v>0F7D 0F7D DESBOUIS GRESIL 70132107</v>
          </cell>
          <cell r="G2662">
            <v>43889</v>
          </cell>
          <cell r="H2662">
            <v>2</v>
          </cell>
          <cell r="I2662">
            <v>51</v>
          </cell>
          <cell r="J2662">
            <v>3.8759999999999999</v>
          </cell>
          <cell r="K2662">
            <v>2</v>
          </cell>
          <cell r="L2662">
            <v>0</v>
          </cell>
          <cell r="M2662" t="str">
            <v>CE07 LYON</v>
          </cell>
          <cell r="N2662" t="str">
            <v>A livrer de ADX 068 - CHAMBERY vers 064 - ALBERTVILLE</v>
          </cell>
          <cell r="O2662" t="str">
            <v>AH0000035018</v>
          </cell>
          <cell r="P2662" t="str">
            <v>AH0000035019</v>
          </cell>
        </row>
        <row r="2663">
          <cell r="A2663" t="str">
            <v>ARTENAY</v>
          </cell>
          <cell r="B2663" t="str">
            <v>RHONE-ALPES</v>
          </cell>
          <cell r="C2663" t="str">
            <v>068</v>
          </cell>
          <cell r="D2663" t="str">
            <v>064</v>
          </cell>
          <cell r="E2663" t="str">
            <v>ALBERTVILLE</v>
          </cell>
          <cell r="F2663" t="str">
            <v>0FER 0FER 56146 ATELIER REUNIS</v>
          </cell>
          <cell r="G2663">
            <v>43888</v>
          </cell>
          <cell r="H2663">
            <v>1</v>
          </cell>
          <cell r="I2663">
            <v>16</v>
          </cell>
          <cell r="J2663">
            <v>1.008</v>
          </cell>
          <cell r="K2663">
            <v>2</v>
          </cell>
          <cell r="L2663">
            <v>0</v>
          </cell>
          <cell r="M2663" t="str">
            <v>CE07 LYON</v>
          </cell>
          <cell r="N2663" t="str">
            <v>A livrer de ADX 068 - CHAMBERY vers 064 - ALBERTVILLE</v>
          </cell>
          <cell r="O2663" t="str">
            <v>AH0000035216</v>
          </cell>
          <cell r="P2663" t="str">
            <v>AH0000035217</v>
          </cell>
        </row>
        <row r="2664">
          <cell r="A2664" t="str">
            <v>ARTENAY</v>
          </cell>
          <cell r="B2664" t="str">
            <v>RHONE-ALPES</v>
          </cell>
          <cell r="C2664" t="str">
            <v>068</v>
          </cell>
          <cell r="D2664" t="str">
            <v>064</v>
          </cell>
          <cell r="E2664" t="str">
            <v>ALBERTVILLE</v>
          </cell>
          <cell r="F2664" t="str">
            <v>0FHP 0FHP ENGIE-S_D6_D_Q</v>
          </cell>
          <cell r="G2664">
            <v>43888</v>
          </cell>
          <cell r="H2664">
            <v>1</v>
          </cell>
          <cell r="I2664">
            <v>5</v>
          </cell>
          <cell r="J2664">
            <v>7.3999999999999996E-2</v>
          </cell>
          <cell r="K2664">
            <v>2</v>
          </cell>
          <cell r="L2664">
            <v>0</v>
          </cell>
          <cell r="M2664" t="str">
            <v>CE07 LYON</v>
          </cell>
          <cell r="N2664" t="str">
            <v>A livrer de ADX 068 - CHAMBERY vers 064 - ALBERTVILLE</v>
          </cell>
          <cell r="O2664" t="str">
            <v>AH0000035216</v>
          </cell>
          <cell r="P2664" t="str">
            <v>AH0000035217</v>
          </cell>
        </row>
        <row r="2665">
          <cell r="A2665" t="str">
            <v>ARTENAY</v>
          </cell>
          <cell r="B2665" t="str">
            <v>RHONE-ALPES</v>
          </cell>
          <cell r="C2665" t="str">
            <v>068</v>
          </cell>
          <cell r="D2665" t="str">
            <v>064</v>
          </cell>
          <cell r="E2665" t="str">
            <v>ALBERTVILLE</v>
          </cell>
          <cell r="F2665" t="str">
            <v>0F53 0F53 ALINEA</v>
          </cell>
          <cell r="G2665">
            <v>43887</v>
          </cell>
          <cell r="H2665">
            <v>47</v>
          </cell>
          <cell r="I2665">
            <v>149</v>
          </cell>
          <cell r="J2665">
            <v>45.445</v>
          </cell>
          <cell r="K2665">
            <v>2</v>
          </cell>
          <cell r="L2665">
            <v>0</v>
          </cell>
          <cell r="M2665" t="str">
            <v>CE07 LYON</v>
          </cell>
          <cell r="N2665" t="str">
            <v>A livrer de ADX 068 - CHAMBERY vers 064 - ALBERTVILLE</v>
          </cell>
          <cell r="O2665" t="str">
            <v>AH0000034676</v>
          </cell>
          <cell r="P2665" t="str">
            <v>AH0000034677</v>
          </cell>
        </row>
        <row r="2666">
          <cell r="A2666" t="str">
            <v>CORBAS</v>
          </cell>
          <cell r="B2666" t="str">
            <v>RHONE-ALPES</v>
          </cell>
          <cell r="C2666" t="str">
            <v>068</v>
          </cell>
          <cell r="D2666" t="str">
            <v>064</v>
          </cell>
          <cell r="E2666" t="str">
            <v>ALBERTVILLE</v>
          </cell>
          <cell r="F2666" t="str">
            <v>0FEC 0FEC S10_SFR_Type2</v>
          </cell>
          <cell r="G2666">
            <v>43887</v>
          </cell>
          <cell r="H2666">
            <v>1</v>
          </cell>
          <cell r="I2666">
            <v>96</v>
          </cell>
          <cell r="J2666">
            <v>0.88319999999999999</v>
          </cell>
          <cell r="K2666">
            <v>1</v>
          </cell>
          <cell r="L2666">
            <v>0</v>
          </cell>
          <cell r="M2666" t="str">
            <v>CE07 LYON</v>
          </cell>
          <cell r="N2666" t="str">
            <v>A livrer de ADX 068 - CHAMBERY vers 064 - ALBERTVILLE</v>
          </cell>
          <cell r="O2666" t="str">
            <v>KS0000010116</v>
          </cell>
        </row>
        <row r="2667">
          <cell r="A2667" t="str">
            <v>CORBAS</v>
          </cell>
          <cell r="B2667" t="str">
            <v>RHONE-ALPES</v>
          </cell>
          <cell r="C2667" t="str">
            <v>068</v>
          </cell>
          <cell r="D2667" t="str">
            <v>064</v>
          </cell>
          <cell r="E2667" t="str">
            <v>ALBERTVILLE</v>
          </cell>
          <cell r="F2667" t="str">
            <v>0FGD 0FGD S10_SFR_Type2</v>
          </cell>
          <cell r="G2667">
            <v>43887</v>
          </cell>
          <cell r="H2667">
            <v>1</v>
          </cell>
          <cell r="I2667">
            <v>83</v>
          </cell>
          <cell r="J2667">
            <v>0.77190000000000003</v>
          </cell>
          <cell r="K2667">
            <v>1</v>
          </cell>
          <cell r="L2667">
            <v>0</v>
          </cell>
          <cell r="M2667" t="str">
            <v>CE07 LYON</v>
          </cell>
          <cell r="N2667" t="str">
            <v>A livrer de ADX 068 - CHAMBERY vers 064 - ALBERTVILLE</v>
          </cell>
          <cell r="O2667" t="str">
            <v>KS0000010116</v>
          </cell>
        </row>
        <row r="2668">
          <cell r="A2668" t="str">
            <v>CORBAS</v>
          </cell>
          <cell r="B2668" t="str">
            <v>RHONE-ALPES</v>
          </cell>
          <cell r="C2668" t="str">
            <v>068</v>
          </cell>
          <cell r="D2668" t="str">
            <v>064</v>
          </cell>
          <cell r="E2668" t="str">
            <v>ALBERTVILLE</v>
          </cell>
          <cell r="F2668" t="str">
            <v>0FK8 0FK8 S10_SFR_Type2</v>
          </cell>
          <cell r="G2668">
            <v>43887</v>
          </cell>
          <cell r="H2668">
            <v>1</v>
          </cell>
          <cell r="I2668">
            <v>68</v>
          </cell>
          <cell r="J2668">
            <v>0.65959999999999996</v>
          </cell>
          <cell r="K2668">
            <v>1</v>
          </cell>
          <cell r="L2668">
            <v>0</v>
          </cell>
          <cell r="M2668" t="str">
            <v>CE07 LYON</v>
          </cell>
          <cell r="N2668" t="str">
            <v>A livrer de ADX 068 - CHAMBERY vers 064 - ALBERTVILLE</v>
          </cell>
          <cell r="O2668" t="str">
            <v>KS0000010116</v>
          </cell>
        </row>
        <row r="2669">
          <cell r="A2669" t="str">
            <v>ARTENAY</v>
          </cell>
          <cell r="B2669" t="str">
            <v>RHONE-ALPES</v>
          </cell>
          <cell r="C2669" t="str">
            <v>068</v>
          </cell>
          <cell r="D2669" t="str">
            <v>068</v>
          </cell>
          <cell r="E2669" t="str">
            <v>CHAMBERY</v>
          </cell>
          <cell r="F2669" t="str">
            <v>0EBF 0EBF 192500 HOME SHOPPING M6 BOUTIQUE FEVRIER 2020</v>
          </cell>
          <cell r="G2669">
            <v>43889</v>
          </cell>
          <cell r="H2669">
            <v>9</v>
          </cell>
          <cell r="I2669">
            <v>304</v>
          </cell>
          <cell r="J2669">
            <v>24.32</v>
          </cell>
          <cell r="K2669">
            <v>0</v>
          </cell>
          <cell r="L2669">
            <v>1</v>
          </cell>
          <cell r="M2669" t="str">
            <v>CE07 LYON</v>
          </cell>
          <cell r="N2669" t="str">
            <v>Aucune - Livraison Directe par CP</v>
          </cell>
          <cell r="O2669" t="str">
            <v>AH0000035021</v>
          </cell>
        </row>
        <row r="2670">
          <cell r="A2670" t="str">
            <v>ARTENAY</v>
          </cell>
          <cell r="B2670" t="str">
            <v>RHONE-ALPES</v>
          </cell>
          <cell r="C2670" t="str">
            <v>068</v>
          </cell>
          <cell r="D2670" t="str">
            <v>068</v>
          </cell>
          <cell r="E2670" t="str">
            <v>CHAMBERY</v>
          </cell>
          <cell r="F2670" t="str">
            <v>0F79 0F79 DESBOUIS GRESIL 70132081</v>
          </cell>
          <cell r="G2670">
            <v>43889</v>
          </cell>
          <cell r="H2670">
            <v>14</v>
          </cell>
          <cell r="I2670">
            <v>341</v>
          </cell>
          <cell r="J2670">
            <v>25.916</v>
          </cell>
          <cell r="K2670">
            <v>0</v>
          </cell>
          <cell r="L2670">
            <v>1</v>
          </cell>
          <cell r="M2670" t="str">
            <v>CE07 LYON</v>
          </cell>
          <cell r="N2670" t="str">
            <v>Aucune - Livraison Directe par CP</v>
          </cell>
          <cell r="O2670" t="str">
            <v>AH0000035021</v>
          </cell>
        </row>
        <row r="2671">
          <cell r="A2671" t="str">
            <v>ARTENAY</v>
          </cell>
          <cell r="B2671" t="str">
            <v>RHONE-ALPES</v>
          </cell>
          <cell r="C2671" t="str">
            <v>068</v>
          </cell>
          <cell r="D2671" t="str">
            <v>068</v>
          </cell>
          <cell r="E2671" t="str">
            <v>CHAMBERY</v>
          </cell>
          <cell r="F2671" t="str">
            <v>0F7B 0F7B DESBOUIS GRESIL_LOT1_70132091</v>
          </cell>
          <cell r="G2671">
            <v>43889</v>
          </cell>
          <cell r="H2671">
            <v>3</v>
          </cell>
          <cell r="I2671">
            <v>78</v>
          </cell>
          <cell r="J2671">
            <v>5.9279999999999999</v>
          </cell>
          <cell r="K2671">
            <v>0</v>
          </cell>
          <cell r="L2671">
            <v>1</v>
          </cell>
          <cell r="M2671" t="str">
            <v>CE07 LYON</v>
          </cell>
          <cell r="N2671" t="str">
            <v>Aucune - Livraison Directe par CP</v>
          </cell>
          <cell r="O2671" t="str">
            <v>AH0000035021</v>
          </cell>
        </row>
        <row r="2672">
          <cell r="A2672" t="str">
            <v>ARTENAY</v>
          </cell>
          <cell r="B2672" t="str">
            <v>RHONE-ALPES</v>
          </cell>
          <cell r="C2672" t="str">
            <v>068</v>
          </cell>
          <cell r="D2672" t="str">
            <v>068</v>
          </cell>
          <cell r="E2672" t="str">
            <v>CHAMBERY</v>
          </cell>
          <cell r="F2672" t="str">
            <v>0F7C 0F7C DESBOUIS GRESIL_LOT2_70132091</v>
          </cell>
          <cell r="G2672">
            <v>43889</v>
          </cell>
          <cell r="H2672">
            <v>9</v>
          </cell>
          <cell r="I2672">
            <v>248</v>
          </cell>
          <cell r="J2672">
            <v>16.616</v>
          </cell>
          <cell r="K2672">
            <v>0</v>
          </cell>
          <cell r="L2672">
            <v>1</v>
          </cell>
          <cell r="M2672" t="str">
            <v>CE07 LYON</v>
          </cell>
          <cell r="N2672" t="str">
            <v>Aucune - Livraison Directe par CP</v>
          </cell>
          <cell r="O2672" t="str">
            <v>AH0000035021</v>
          </cell>
        </row>
        <row r="2673">
          <cell r="A2673" t="str">
            <v>ARTENAY</v>
          </cell>
          <cell r="B2673" t="str">
            <v>RHONE-ALPES</v>
          </cell>
          <cell r="C2673" t="str">
            <v>068</v>
          </cell>
          <cell r="D2673" t="str">
            <v>068</v>
          </cell>
          <cell r="E2673" t="str">
            <v>CHAMBERY</v>
          </cell>
          <cell r="F2673" t="str">
            <v>0F7D 0F7D DESBOUIS GRESIL 70132107</v>
          </cell>
          <cell r="G2673">
            <v>43889</v>
          </cell>
          <cell r="H2673">
            <v>13</v>
          </cell>
          <cell r="I2673">
            <v>356</v>
          </cell>
          <cell r="J2673">
            <v>27.056000000000001</v>
          </cell>
          <cell r="K2673">
            <v>0</v>
          </cell>
          <cell r="L2673">
            <v>1</v>
          </cell>
          <cell r="M2673" t="str">
            <v>CE07 LYON</v>
          </cell>
          <cell r="N2673" t="str">
            <v>Aucune - Livraison Directe par CP</v>
          </cell>
          <cell r="O2673" t="str">
            <v>AH0000035021</v>
          </cell>
        </row>
        <row r="2674">
          <cell r="A2674" t="str">
            <v>ARTENAY</v>
          </cell>
          <cell r="B2674" t="str">
            <v>RHONE-ALPES</v>
          </cell>
          <cell r="C2674" t="str">
            <v>068</v>
          </cell>
          <cell r="D2674" t="str">
            <v>068</v>
          </cell>
          <cell r="E2674" t="str">
            <v>CHAMBERY</v>
          </cell>
          <cell r="F2674" t="str">
            <v>0FER 0FER 56146 ATELIER REUNIS</v>
          </cell>
          <cell r="G2674">
            <v>43888</v>
          </cell>
          <cell r="H2674">
            <v>17</v>
          </cell>
          <cell r="I2674">
            <v>330</v>
          </cell>
          <cell r="J2674">
            <v>20.79</v>
          </cell>
          <cell r="K2674">
            <v>2</v>
          </cell>
          <cell r="L2674">
            <v>0</v>
          </cell>
          <cell r="M2674" t="str">
            <v>CE07 LYON</v>
          </cell>
          <cell r="N2674" t="str">
            <v>Aucune - Livraison Directe par CP</v>
          </cell>
          <cell r="O2674" t="str">
            <v>AH0000035216</v>
          </cell>
          <cell r="P2674" t="str">
            <v>AH0000035217</v>
          </cell>
        </row>
        <row r="2675">
          <cell r="A2675" t="str">
            <v>ARTENAY</v>
          </cell>
          <cell r="B2675" t="str">
            <v>RHONE-ALPES</v>
          </cell>
          <cell r="C2675" t="str">
            <v>068</v>
          </cell>
          <cell r="D2675" t="str">
            <v>068</v>
          </cell>
          <cell r="E2675" t="str">
            <v>CHAMBERY</v>
          </cell>
          <cell r="F2675" t="str">
            <v>0FHP 0FHP ENGIE-S_D6_D_Q</v>
          </cell>
          <cell r="G2675">
            <v>43888</v>
          </cell>
          <cell r="H2675">
            <v>1</v>
          </cell>
          <cell r="I2675">
            <v>17</v>
          </cell>
          <cell r="J2675">
            <v>0.25159999999999999</v>
          </cell>
          <cell r="K2675">
            <v>2</v>
          </cell>
          <cell r="L2675">
            <v>0</v>
          </cell>
          <cell r="M2675" t="str">
            <v>CE07 LYON</v>
          </cell>
          <cell r="N2675" t="str">
            <v>Aucune - Livraison Directe par CP</v>
          </cell>
          <cell r="O2675" t="str">
            <v>AH0000035216</v>
          </cell>
          <cell r="P2675" t="str">
            <v>AH0000035217</v>
          </cell>
        </row>
        <row r="2676">
          <cell r="A2676" t="str">
            <v>ARTENAY</v>
          </cell>
          <cell r="B2676" t="str">
            <v>RHONE-ALPES</v>
          </cell>
          <cell r="C2676" t="str">
            <v>068</v>
          </cell>
          <cell r="D2676" t="str">
            <v>068</v>
          </cell>
          <cell r="E2676" t="str">
            <v>CHAMBERY</v>
          </cell>
          <cell r="F2676" t="str">
            <v>0F53 0F53 ALINEA</v>
          </cell>
          <cell r="G2676">
            <v>43887</v>
          </cell>
          <cell r="H2676">
            <v>146</v>
          </cell>
          <cell r="I2676">
            <v>617</v>
          </cell>
          <cell r="J2676">
            <v>188.185</v>
          </cell>
          <cell r="K2676">
            <v>0</v>
          </cell>
          <cell r="L2676">
            <v>1</v>
          </cell>
          <cell r="M2676" t="str">
            <v>CE07 LYON</v>
          </cell>
          <cell r="N2676" t="str">
            <v>Aucune - Livraison Directe par CP</v>
          </cell>
          <cell r="O2676" t="str">
            <v>AH0000034679</v>
          </cell>
        </row>
        <row r="2677">
          <cell r="A2677" t="str">
            <v>CORBAS</v>
          </cell>
          <cell r="B2677" t="str">
            <v>RHONE-ALPES</v>
          </cell>
          <cell r="C2677" t="str">
            <v>068</v>
          </cell>
          <cell r="D2677" t="str">
            <v>068</v>
          </cell>
          <cell r="E2677" t="str">
            <v>CHAMBERY</v>
          </cell>
          <cell r="F2677" t="str">
            <v>0FEC 0FEC S10_SFR_Type2</v>
          </cell>
          <cell r="G2677">
            <v>43887</v>
          </cell>
          <cell r="H2677">
            <v>1</v>
          </cell>
          <cell r="I2677">
            <v>208</v>
          </cell>
          <cell r="J2677">
            <v>1.9136</v>
          </cell>
          <cell r="K2677">
            <v>1</v>
          </cell>
          <cell r="L2677">
            <v>0</v>
          </cell>
          <cell r="M2677" t="str">
            <v>CE07 LYON</v>
          </cell>
          <cell r="N2677" t="str">
            <v>Aucune - Livraison Directe par CP</v>
          </cell>
          <cell r="O2677" t="str">
            <v>KS0000010116</v>
          </cell>
        </row>
        <row r="2678">
          <cell r="A2678" t="str">
            <v>CORBAS</v>
          </cell>
          <cell r="B2678" t="str">
            <v>RHONE-ALPES</v>
          </cell>
          <cell r="C2678" t="str">
            <v>068</v>
          </cell>
          <cell r="D2678" t="str">
            <v>068</v>
          </cell>
          <cell r="E2678" t="str">
            <v>CHAMBERY</v>
          </cell>
          <cell r="F2678" t="str">
            <v>0FGD 0FGD S10_SFR_Type2</v>
          </cell>
          <cell r="G2678">
            <v>43887</v>
          </cell>
          <cell r="H2678">
            <v>1</v>
          </cell>
          <cell r="I2678">
            <v>197</v>
          </cell>
          <cell r="J2678">
            <v>1.8321000000000001</v>
          </cell>
          <cell r="K2678">
            <v>1</v>
          </cell>
          <cell r="L2678">
            <v>0</v>
          </cell>
          <cell r="M2678" t="str">
            <v>CE07 LYON</v>
          </cell>
          <cell r="N2678" t="str">
            <v>Aucune - Livraison Directe par CP</v>
          </cell>
          <cell r="O2678" t="str">
            <v>KS0000010116</v>
          </cell>
        </row>
        <row r="2679">
          <cell r="A2679" t="str">
            <v>CORBAS</v>
          </cell>
          <cell r="B2679" t="str">
            <v>RHONE-ALPES</v>
          </cell>
          <cell r="C2679" t="str">
            <v>068</v>
          </cell>
          <cell r="D2679" t="str">
            <v>068</v>
          </cell>
          <cell r="E2679" t="str">
            <v>CHAMBERY</v>
          </cell>
          <cell r="F2679" t="str">
            <v>0FK8 0FK8 S10_SFR_Type2</v>
          </cell>
          <cell r="G2679">
            <v>43887</v>
          </cell>
          <cell r="H2679">
            <v>1</v>
          </cell>
          <cell r="I2679">
            <v>174</v>
          </cell>
          <cell r="J2679">
            <v>1.6878</v>
          </cell>
          <cell r="K2679">
            <v>1</v>
          </cell>
          <cell r="L2679">
            <v>0</v>
          </cell>
          <cell r="M2679" t="str">
            <v>CE07 LYON</v>
          </cell>
          <cell r="N2679" t="str">
            <v>Aucune - Livraison Directe par CP</v>
          </cell>
          <cell r="O2679" t="str">
            <v>KS0000010116</v>
          </cell>
        </row>
        <row r="2680">
          <cell r="A2680" t="str">
            <v>ARTENAY</v>
          </cell>
          <cell r="B2680" t="str">
            <v>RHONE-ALPES</v>
          </cell>
          <cell r="C2680" t="str">
            <v>196</v>
          </cell>
          <cell r="D2680" t="str">
            <v>195</v>
          </cell>
          <cell r="E2680" t="str">
            <v>MOULINS</v>
          </cell>
          <cell r="F2680" t="str">
            <v>0EBF 0EBF 192500 HOME SHOPPING M6 BOUTIQUE FEVRIER 2020</v>
          </cell>
          <cell r="G2680">
            <v>43889</v>
          </cell>
          <cell r="H2680">
            <v>3</v>
          </cell>
          <cell r="I2680">
            <v>99</v>
          </cell>
          <cell r="J2680">
            <v>7.92</v>
          </cell>
          <cell r="K2680">
            <v>2</v>
          </cell>
          <cell r="L2680">
            <v>0</v>
          </cell>
          <cell r="M2680" t="str">
            <v>CE09 CLERMONT</v>
          </cell>
          <cell r="N2680" t="str">
            <v>A livrer de ADX 196 - MONTLUCON vers 195 - MOULINS</v>
          </cell>
          <cell r="O2680" t="str">
            <v>AH0000035022</v>
          </cell>
          <cell r="P2680" t="str">
            <v>AH0000035023</v>
          </cell>
        </row>
        <row r="2681">
          <cell r="A2681" t="str">
            <v>ARTENAY</v>
          </cell>
          <cell r="B2681" t="str">
            <v>RHONE-ALPES</v>
          </cell>
          <cell r="C2681" t="str">
            <v>196</v>
          </cell>
          <cell r="D2681" t="str">
            <v>195</v>
          </cell>
          <cell r="E2681" t="str">
            <v>MOULINS</v>
          </cell>
          <cell r="F2681" t="str">
            <v>0F79 0F79 DESBOUIS GRESIL 70132081</v>
          </cell>
          <cell r="G2681">
            <v>43889</v>
          </cell>
          <cell r="H2681">
            <v>3</v>
          </cell>
          <cell r="I2681">
            <v>105</v>
          </cell>
          <cell r="J2681">
            <v>7.98</v>
          </cell>
          <cell r="K2681">
            <v>2</v>
          </cell>
          <cell r="L2681">
            <v>0</v>
          </cell>
          <cell r="M2681" t="str">
            <v>CE09 CLERMONT</v>
          </cell>
          <cell r="N2681" t="str">
            <v>A livrer de ADX 196 - MONTLUCON vers 195 - MOULINS</v>
          </cell>
          <cell r="O2681" t="str">
            <v>AH0000035022</v>
          </cell>
          <cell r="P2681" t="str">
            <v>AH0000035023</v>
          </cell>
        </row>
        <row r="2682">
          <cell r="A2682" t="str">
            <v>ARTENAY</v>
          </cell>
          <cell r="B2682" t="str">
            <v>RHONE-ALPES</v>
          </cell>
          <cell r="C2682" t="str">
            <v>196</v>
          </cell>
          <cell r="D2682" t="str">
            <v>195</v>
          </cell>
          <cell r="E2682" t="str">
            <v>MOULINS</v>
          </cell>
          <cell r="F2682" t="str">
            <v>0F7B 0F7B DESBOUIS GRESIL_LOT1_70132091</v>
          </cell>
          <cell r="G2682">
            <v>43889</v>
          </cell>
          <cell r="H2682">
            <v>1</v>
          </cell>
          <cell r="I2682">
            <v>26</v>
          </cell>
          <cell r="J2682">
            <v>1.976</v>
          </cell>
          <cell r="K2682">
            <v>2</v>
          </cell>
          <cell r="L2682">
            <v>0</v>
          </cell>
          <cell r="M2682" t="str">
            <v>CE09 CLERMONT</v>
          </cell>
          <cell r="N2682" t="str">
            <v>A livrer de ADX 196 - MONTLUCON vers 195 - MOULINS</v>
          </cell>
          <cell r="O2682" t="str">
            <v>AH0000035022</v>
          </cell>
          <cell r="P2682" t="str">
            <v>AH0000035023</v>
          </cell>
        </row>
        <row r="2683">
          <cell r="A2683" t="str">
            <v>ARTENAY</v>
          </cell>
          <cell r="B2683" t="str">
            <v>RHONE-ALPES</v>
          </cell>
          <cell r="C2683" t="str">
            <v>196</v>
          </cell>
          <cell r="D2683" t="str">
            <v>195</v>
          </cell>
          <cell r="E2683" t="str">
            <v>MOULINS</v>
          </cell>
          <cell r="F2683" t="str">
            <v>0F7C 0F7C DESBOUIS GRESIL_LOT2_70132091</v>
          </cell>
          <cell r="G2683">
            <v>43889</v>
          </cell>
          <cell r="H2683">
            <v>2</v>
          </cell>
          <cell r="I2683">
            <v>69</v>
          </cell>
          <cell r="J2683">
            <v>4.6230000000000002</v>
          </cell>
          <cell r="K2683">
            <v>2</v>
          </cell>
          <cell r="L2683">
            <v>0</v>
          </cell>
          <cell r="M2683" t="str">
            <v>CE09 CLERMONT</v>
          </cell>
          <cell r="N2683" t="str">
            <v>A livrer de ADX 196 - MONTLUCON vers 195 - MOULINS</v>
          </cell>
          <cell r="O2683" t="str">
            <v>AH0000035022</v>
          </cell>
          <cell r="P2683" t="str">
            <v>AH0000035023</v>
          </cell>
        </row>
        <row r="2684">
          <cell r="A2684" t="str">
            <v>ARTENAY</v>
          </cell>
          <cell r="B2684" t="str">
            <v>RHONE-ALPES</v>
          </cell>
          <cell r="C2684" t="str">
            <v>196</v>
          </cell>
          <cell r="D2684" t="str">
            <v>195</v>
          </cell>
          <cell r="E2684" t="str">
            <v>MOULINS</v>
          </cell>
          <cell r="F2684" t="str">
            <v>0F7D 0F7D DESBOUIS GRESIL 70132107</v>
          </cell>
          <cell r="G2684">
            <v>43889</v>
          </cell>
          <cell r="H2684">
            <v>4</v>
          </cell>
          <cell r="I2684">
            <v>88</v>
          </cell>
          <cell r="J2684">
            <v>6.6879999999999997</v>
          </cell>
          <cell r="K2684">
            <v>2</v>
          </cell>
          <cell r="L2684">
            <v>0</v>
          </cell>
          <cell r="M2684" t="str">
            <v>CE09 CLERMONT</v>
          </cell>
          <cell r="N2684" t="str">
            <v>A livrer de ADX 196 - MONTLUCON vers 195 - MOULINS</v>
          </cell>
          <cell r="O2684" t="str">
            <v>AH0000035022</v>
          </cell>
          <cell r="P2684" t="str">
            <v>AH0000035023</v>
          </cell>
        </row>
        <row r="2685">
          <cell r="A2685" t="str">
            <v>ARTENAY</v>
          </cell>
          <cell r="B2685" t="str">
            <v>RHONE-ALPES</v>
          </cell>
          <cell r="C2685" t="str">
            <v>196</v>
          </cell>
          <cell r="D2685" t="str">
            <v>195</v>
          </cell>
          <cell r="E2685" t="str">
            <v>MOULINS</v>
          </cell>
          <cell r="F2685" t="str">
            <v>0FHP 0FHP ENGIE-S_D6_D_Q</v>
          </cell>
          <cell r="G2685">
            <v>43888</v>
          </cell>
          <cell r="H2685">
            <v>1</v>
          </cell>
          <cell r="I2685">
            <v>3</v>
          </cell>
          <cell r="J2685">
            <v>4.4400000000000002E-2</v>
          </cell>
          <cell r="K2685">
            <v>1</v>
          </cell>
          <cell r="L2685">
            <v>0</v>
          </cell>
          <cell r="M2685" t="str">
            <v>CE09 CLERMONT</v>
          </cell>
          <cell r="N2685" t="str">
            <v>A livrer de ADX 196 - MONTLUCON vers 195 - MOULINS</v>
          </cell>
          <cell r="O2685" t="str">
            <v>AH0000035218</v>
          </cell>
        </row>
        <row r="2686">
          <cell r="A2686" t="str">
            <v>ARTENAY</v>
          </cell>
          <cell r="B2686" t="str">
            <v>RHONE-ALPES</v>
          </cell>
          <cell r="C2686" t="str">
            <v>196</v>
          </cell>
          <cell r="D2686" t="str">
            <v>195</v>
          </cell>
          <cell r="E2686" t="str">
            <v>MOULINS</v>
          </cell>
          <cell r="F2686" t="str">
            <v>0F53 0F53 ALINEA</v>
          </cell>
          <cell r="G2686">
            <v>43889</v>
          </cell>
          <cell r="H2686">
            <v>7</v>
          </cell>
          <cell r="I2686">
            <v>29</v>
          </cell>
          <cell r="J2686">
            <v>8.8450000000000006</v>
          </cell>
          <cell r="K2686">
            <v>1</v>
          </cell>
          <cell r="L2686">
            <v>0</v>
          </cell>
          <cell r="M2686" t="str">
            <v>CE09 CLERMONT</v>
          </cell>
          <cell r="N2686" t="str">
            <v>A livrer de ADX 196 - MONTLUCON vers 195 - MOULINS</v>
          </cell>
          <cell r="O2686" t="str">
            <v>AH0000034680</v>
          </cell>
        </row>
        <row r="2687">
          <cell r="A2687" t="str">
            <v>CORBAS</v>
          </cell>
          <cell r="B2687" t="str">
            <v>RHONE-ALPES</v>
          </cell>
          <cell r="C2687" t="str">
            <v>196</v>
          </cell>
          <cell r="D2687" t="str">
            <v>195</v>
          </cell>
          <cell r="E2687" t="str">
            <v>MOULINS</v>
          </cell>
          <cell r="F2687" t="str">
            <v>0FEC 0FEC S10_SFR_Type2</v>
          </cell>
          <cell r="G2687">
            <v>43887</v>
          </cell>
          <cell r="H2687">
            <v>1</v>
          </cell>
          <cell r="I2687">
            <v>71</v>
          </cell>
          <cell r="J2687">
            <v>0.6532</v>
          </cell>
          <cell r="K2687">
            <v>1</v>
          </cell>
          <cell r="L2687">
            <v>0</v>
          </cell>
          <cell r="M2687" t="str">
            <v>CE09 CLERMONT</v>
          </cell>
          <cell r="N2687" t="str">
            <v>A livrer de ADX 196 - MONTLUCON vers 195 - MOULINS</v>
          </cell>
          <cell r="O2687" t="str">
            <v>KS0000010148</v>
          </cell>
        </row>
        <row r="2688">
          <cell r="A2688" t="str">
            <v>CORBAS</v>
          </cell>
          <cell r="B2688" t="str">
            <v>RHONE-ALPES</v>
          </cell>
          <cell r="C2688" t="str">
            <v>196</v>
          </cell>
          <cell r="D2688" t="str">
            <v>195</v>
          </cell>
          <cell r="E2688" t="str">
            <v>MOULINS</v>
          </cell>
          <cell r="F2688" t="str">
            <v>0FGD 0FGD S10_SFR_Type2</v>
          </cell>
          <cell r="G2688">
            <v>43887</v>
          </cell>
          <cell r="H2688">
            <v>1</v>
          </cell>
          <cell r="I2688">
            <v>42</v>
          </cell>
          <cell r="J2688">
            <v>0.3906</v>
          </cell>
          <cell r="K2688">
            <v>1</v>
          </cell>
          <cell r="L2688">
            <v>0</v>
          </cell>
          <cell r="M2688" t="str">
            <v>CE09 CLERMONT</v>
          </cell>
          <cell r="N2688" t="str">
            <v>A livrer de ADX 196 - MONTLUCON vers 195 - MOULINS</v>
          </cell>
          <cell r="O2688" t="str">
            <v>KS0000010148</v>
          </cell>
        </row>
        <row r="2689">
          <cell r="A2689" t="str">
            <v>CORBAS</v>
          </cell>
          <cell r="B2689" t="str">
            <v>RHONE-ALPES</v>
          </cell>
          <cell r="C2689" t="str">
            <v>196</v>
          </cell>
          <cell r="D2689" t="str">
            <v>195</v>
          </cell>
          <cell r="E2689" t="str">
            <v>MOULINS</v>
          </cell>
          <cell r="F2689" t="str">
            <v>0FK8 0FK8 S10_SFR_Type2</v>
          </cell>
          <cell r="G2689">
            <v>43887</v>
          </cell>
          <cell r="H2689">
            <v>1</v>
          </cell>
          <cell r="I2689">
            <v>22</v>
          </cell>
          <cell r="J2689">
            <v>0.21340000000000001</v>
          </cell>
          <cell r="K2689">
            <v>1</v>
          </cell>
          <cell r="L2689">
            <v>0</v>
          </cell>
          <cell r="M2689" t="str">
            <v>CE09 CLERMONT</v>
          </cell>
          <cell r="N2689" t="str">
            <v>A livrer de ADX 196 - MONTLUCON vers 195 - MOULINS</v>
          </cell>
          <cell r="O2689" t="str">
            <v>KS0000010148</v>
          </cell>
        </row>
        <row r="2690">
          <cell r="A2690" t="str">
            <v>ARTENAY</v>
          </cell>
          <cell r="B2690" t="str">
            <v>RHONE-ALPES</v>
          </cell>
          <cell r="C2690" t="str">
            <v>196</v>
          </cell>
          <cell r="D2690" t="str">
            <v>196</v>
          </cell>
          <cell r="E2690" t="str">
            <v>MONTLUCON</v>
          </cell>
          <cell r="F2690" t="str">
            <v>0EBF 0EBF 192500 HOME SHOPPING M6 BOUTIQUE FEVRIER 2020</v>
          </cell>
          <cell r="G2690">
            <v>43889</v>
          </cell>
          <cell r="H2690">
            <v>4</v>
          </cell>
          <cell r="I2690">
            <v>131</v>
          </cell>
          <cell r="J2690">
            <v>10.48</v>
          </cell>
          <cell r="K2690">
            <v>0</v>
          </cell>
          <cell r="L2690">
            <v>1</v>
          </cell>
          <cell r="M2690" t="str">
            <v>CE09 CLERMONT</v>
          </cell>
          <cell r="N2690" t="str">
            <v>Aucune - Livraison Directe par CP</v>
          </cell>
          <cell r="O2690" t="str">
            <v>AH0000035024</v>
          </cell>
        </row>
        <row r="2691">
          <cell r="A2691" t="str">
            <v>ARTENAY</v>
          </cell>
          <cell r="B2691" t="str">
            <v>RHONE-ALPES</v>
          </cell>
          <cell r="C2691" t="str">
            <v>196</v>
          </cell>
          <cell r="D2691" t="str">
            <v>196</v>
          </cell>
          <cell r="E2691" t="str">
            <v>MONTLUCON</v>
          </cell>
          <cell r="F2691" t="str">
            <v>0F79 0F79 DESBOUIS GRESIL 70132081</v>
          </cell>
          <cell r="G2691">
            <v>43889</v>
          </cell>
          <cell r="H2691">
            <v>11</v>
          </cell>
          <cell r="I2691">
            <v>282</v>
          </cell>
          <cell r="J2691">
            <v>21.431999999999999</v>
          </cell>
          <cell r="K2691">
            <v>0</v>
          </cell>
          <cell r="L2691">
            <v>1</v>
          </cell>
          <cell r="M2691" t="str">
            <v>CE09 CLERMONT</v>
          </cell>
          <cell r="N2691" t="str">
            <v>Aucune - Livraison Directe par CP</v>
          </cell>
          <cell r="O2691" t="str">
            <v>AH0000035024</v>
          </cell>
        </row>
        <row r="2692">
          <cell r="A2692" t="str">
            <v>ARTENAY</v>
          </cell>
          <cell r="B2692" t="str">
            <v>RHONE-ALPES</v>
          </cell>
          <cell r="C2692" t="str">
            <v>196</v>
          </cell>
          <cell r="D2692" t="str">
            <v>196</v>
          </cell>
          <cell r="E2692" t="str">
            <v>MONTLUCON</v>
          </cell>
          <cell r="F2692" t="str">
            <v>0F7B 0F7B DESBOUIS GRESIL_LOT1_70132091</v>
          </cell>
          <cell r="G2692">
            <v>43889</v>
          </cell>
          <cell r="H2692">
            <v>2</v>
          </cell>
          <cell r="I2692">
            <v>63</v>
          </cell>
          <cell r="J2692">
            <v>4.7880000000000003</v>
          </cell>
          <cell r="K2692">
            <v>0</v>
          </cell>
          <cell r="L2692">
            <v>1</v>
          </cell>
          <cell r="M2692" t="str">
            <v>CE09 CLERMONT</v>
          </cell>
          <cell r="N2692" t="str">
            <v>Aucune - Livraison Directe par CP</v>
          </cell>
          <cell r="O2692" t="str">
            <v>AH0000035024</v>
          </cell>
        </row>
        <row r="2693">
          <cell r="A2693" t="str">
            <v>ARTENAY</v>
          </cell>
          <cell r="B2693" t="str">
            <v>RHONE-ALPES</v>
          </cell>
          <cell r="C2693" t="str">
            <v>196</v>
          </cell>
          <cell r="D2693" t="str">
            <v>196</v>
          </cell>
          <cell r="E2693" t="str">
            <v>MONTLUCON</v>
          </cell>
          <cell r="F2693" t="str">
            <v>0F7C 0F7C DESBOUIS GRESIL_LOT2_70132091</v>
          </cell>
          <cell r="G2693">
            <v>43889</v>
          </cell>
          <cell r="H2693">
            <v>9</v>
          </cell>
          <cell r="I2693">
            <v>222</v>
          </cell>
          <cell r="J2693">
            <v>14.874000000000001</v>
          </cell>
          <cell r="K2693">
            <v>0</v>
          </cell>
          <cell r="L2693">
            <v>1</v>
          </cell>
          <cell r="M2693" t="str">
            <v>CE09 CLERMONT</v>
          </cell>
          <cell r="N2693" t="str">
            <v>Aucune - Livraison Directe par CP</v>
          </cell>
          <cell r="O2693" t="str">
            <v>AH0000035024</v>
          </cell>
        </row>
        <row r="2694">
          <cell r="A2694" t="str">
            <v>ARTENAY</v>
          </cell>
          <cell r="B2694" t="str">
            <v>RHONE-ALPES</v>
          </cell>
          <cell r="C2694" t="str">
            <v>196</v>
          </cell>
          <cell r="D2694" t="str">
            <v>196</v>
          </cell>
          <cell r="E2694" t="str">
            <v>MONTLUCON</v>
          </cell>
          <cell r="F2694" t="str">
            <v>0F7D 0F7D DESBOUIS GRESIL 70132107</v>
          </cell>
          <cell r="G2694">
            <v>43889</v>
          </cell>
          <cell r="H2694">
            <v>11</v>
          </cell>
          <cell r="I2694">
            <v>263</v>
          </cell>
          <cell r="J2694">
            <v>19.988</v>
          </cell>
          <cell r="K2694">
            <v>0</v>
          </cell>
          <cell r="L2694">
            <v>1</v>
          </cell>
          <cell r="M2694" t="str">
            <v>CE09 CLERMONT</v>
          </cell>
          <cell r="N2694" t="str">
            <v>Aucune - Livraison Directe par CP</v>
          </cell>
          <cell r="O2694" t="str">
            <v>AH0000035024</v>
          </cell>
        </row>
        <row r="2695">
          <cell r="A2695" t="str">
            <v>ARTENAY</v>
          </cell>
          <cell r="B2695" t="str">
            <v>RHONE-ALPES</v>
          </cell>
          <cell r="C2695" t="str">
            <v>196</v>
          </cell>
          <cell r="D2695" t="str">
            <v>196</v>
          </cell>
          <cell r="E2695" t="str">
            <v>MONTLUCON</v>
          </cell>
          <cell r="F2695" t="str">
            <v>0FER 0FER 56146 ATELIER REUNIS</v>
          </cell>
          <cell r="G2695">
            <v>43888</v>
          </cell>
          <cell r="H2695">
            <v>1</v>
          </cell>
          <cell r="I2695">
            <v>16</v>
          </cell>
          <cell r="J2695">
            <v>1.008</v>
          </cell>
          <cell r="K2695">
            <v>1</v>
          </cell>
          <cell r="L2695">
            <v>0</v>
          </cell>
          <cell r="M2695" t="str">
            <v>CE09 CLERMONT</v>
          </cell>
          <cell r="N2695" t="str">
            <v>Aucune - Livraison Directe par CP</v>
          </cell>
          <cell r="O2695" t="str">
            <v>AH0000035218</v>
          </cell>
        </row>
        <row r="2696">
          <cell r="A2696" t="str">
            <v>ARTENAY</v>
          </cell>
          <cell r="B2696" t="str">
            <v>RHONE-ALPES</v>
          </cell>
          <cell r="C2696" t="str">
            <v>196</v>
          </cell>
          <cell r="D2696" t="str">
            <v>196</v>
          </cell>
          <cell r="E2696" t="str">
            <v>MONTLUCON</v>
          </cell>
          <cell r="F2696" t="str">
            <v>0FHP 0FHP ENGIE-S_D6_D_Q</v>
          </cell>
          <cell r="G2696">
            <v>43888</v>
          </cell>
          <cell r="H2696">
            <v>1</v>
          </cell>
          <cell r="I2696">
            <v>18</v>
          </cell>
          <cell r="J2696">
            <v>0.26640000000000003</v>
          </cell>
          <cell r="K2696">
            <v>1</v>
          </cell>
          <cell r="L2696">
            <v>0</v>
          </cell>
          <cell r="M2696" t="str">
            <v>CE09 CLERMONT</v>
          </cell>
          <cell r="N2696" t="str">
            <v>Aucune - Livraison Directe par CP</v>
          </cell>
          <cell r="O2696" t="str">
            <v>AH0000035218</v>
          </cell>
        </row>
        <row r="2697">
          <cell r="A2697" t="str">
            <v>ARTENAY</v>
          </cell>
          <cell r="B2697" t="str">
            <v>RHONE-ALPES</v>
          </cell>
          <cell r="C2697" t="str">
            <v>196</v>
          </cell>
          <cell r="D2697" t="str">
            <v>196</v>
          </cell>
          <cell r="E2697" t="str">
            <v>MONTLUCON</v>
          </cell>
          <cell r="F2697" t="str">
            <v>0F53 0F53 ALINEA</v>
          </cell>
          <cell r="G2697">
            <v>43887</v>
          </cell>
          <cell r="H2697">
            <v>26</v>
          </cell>
          <cell r="I2697">
            <v>94</v>
          </cell>
          <cell r="J2697">
            <v>28.67</v>
          </cell>
          <cell r="K2697">
            <v>2</v>
          </cell>
          <cell r="L2697">
            <v>0</v>
          </cell>
          <cell r="M2697" t="str">
            <v>CE09 CLERMONT</v>
          </cell>
          <cell r="N2697" t="str">
            <v>Aucune - Livraison Directe par CP</v>
          </cell>
          <cell r="O2697" t="str">
            <v>AH0000034681</v>
          </cell>
          <cell r="P2697" t="str">
            <v>AH0000034682</v>
          </cell>
        </row>
        <row r="2698">
          <cell r="A2698" t="str">
            <v>CORBAS</v>
          </cell>
          <cell r="B2698" t="str">
            <v>RHONE-ALPES</v>
          </cell>
          <cell r="C2698" t="str">
            <v>196</v>
          </cell>
          <cell r="D2698" t="str">
            <v>196</v>
          </cell>
          <cell r="E2698" t="str">
            <v>MONTLUCON</v>
          </cell>
          <cell r="F2698" t="str">
            <v>0FEC 0FEC S10_SFR_Type2</v>
          </cell>
          <cell r="G2698">
            <v>43887</v>
          </cell>
          <cell r="H2698">
            <v>1</v>
          </cell>
          <cell r="I2698">
            <v>137</v>
          </cell>
          <cell r="J2698">
            <v>1.2604</v>
          </cell>
          <cell r="K2698">
            <v>1</v>
          </cell>
          <cell r="L2698">
            <v>0</v>
          </cell>
          <cell r="M2698" t="str">
            <v>CE09 CLERMONT</v>
          </cell>
          <cell r="N2698" t="str">
            <v>Aucune - Livraison Directe par CP</v>
          </cell>
          <cell r="O2698" t="str">
            <v>KS0000010148</v>
          </cell>
        </row>
        <row r="2699">
          <cell r="A2699" t="str">
            <v>CORBAS</v>
          </cell>
          <cell r="B2699" t="str">
            <v>RHONE-ALPES</v>
          </cell>
          <cell r="C2699" t="str">
            <v>196</v>
          </cell>
          <cell r="D2699" t="str">
            <v>196</v>
          </cell>
          <cell r="E2699" t="str">
            <v>MONTLUCON</v>
          </cell>
          <cell r="F2699" t="str">
            <v>0FGD 0FGD S10_SFR_Type2</v>
          </cell>
          <cell r="G2699">
            <v>43887</v>
          </cell>
          <cell r="H2699">
            <v>1</v>
          </cell>
          <cell r="I2699">
            <v>97</v>
          </cell>
          <cell r="J2699">
            <v>0.90210000000000001</v>
          </cell>
          <cell r="K2699">
            <v>1</v>
          </cell>
          <cell r="L2699">
            <v>0</v>
          </cell>
          <cell r="M2699" t="str">
            <v>CE09 CLERMONT</v>
          </cell>
          <cell r="N2699" t="str">
            <v>Aucune - Livraison Directe par CP</v>
          </cell>
          <cell r="O2699" t="str">
            <v>KS0000010148</v>
          </cell>
        </row>
        <row r="2700">
          <cell r="A2700" t="str">
            <v>CORBAS</v>
          </cell>
          <cell r="B2700" t="str">
            <v>RHONE-ALPES</v>
          </cell>
          <cell r="C2700" t="str">
            <v>196</v>
          </cell>
          <cell r="D2700" t="str">
            <v>196</v>
          </cell>
          <cell r="E2700" t="str">
            <v>MONTLUCON</v>
          </cell>
          <cell r="F2700" t="str">
            <v>0FK8 0FK8 S10_SFR_Type2</v>
          </cell>
          <cell r="G2700">
            <v>43887</v>
          </cell>
          <cell r="H2700">
            <v>1</v>
          </cell>
          <cell r="I2700">
            <v>63</v>
          </cell>
          <cell r="J2700">
            <v>0.61109999999999998</v>
          </cell>
          <cell r="K2700">
            <v>1</v>
          </cell>
          <cell r="L2700">
            <v>0</v>
          </cell>
          <cell r="M2700" t="str">
            <v>CE09 CLERMONT</v>
          </cell>
          <cell r="N2700" t="str">
            <v>Aucune - Livraison Directe par CP</v>
          </cell>
          <cell r="O2700" t="str">
            <v>KS0000010148</v>
          </cell>
        </row>
        <row r="2701">
          <cell r="A2701" t="str">
            <v>ARTENAY</v>
          </cell>
          <cell r="B2701" t="str">
            <v>RHONE-ALPES</v>
          </cell>
          <cell r="C2701" t="str">
            <v>197</v>
          </cell>
          <cell r="D2701" t="str">
            <v>197</v>
          </cell>
          <cell r="E2701" t="str">
            <v>VICHY</v>
          </cell>
          <cell r="F2701" t="str">
            <v>0EBF 0EBF 192500 HOME SHOPPING M6 BOUTIQUE FEVRIER 2020</v>
          </cell>
          <cell r="G2701">
            <v>43889</v>
          </cell>
          <cell r="H2701">
            <v>7</v>
          </cell>
          <cell r="I2701">
            <v>189</v>
          </cell>
          <cell r="J2701">
            <v>15.12</v>
          </cell>
          <cell r="K2701">
            <v>0</v>
          </cell>
          <cell r="L2701">
            <v>1</v>
          </cell>
          <cell r="M2701" t="str">
            <v>CE09 CLERMONT</v>
          </cell>
          <cell r="N2701" t="str">
            <v>Aucune - Livraison Directe par CP</v>
          </cell>
          <cell r="O2701" t="str">
            <v>AH0000035025</v>
          </cell>
        </row>
        <row r="2702">
          <cell r="A2702" t="str">
            <v>ARTENAY</v>
          </cell>
          <cell r="B2702" t="str">
            <v>RHONE-ALPES</v>
          </cell>
          <cell r="C2702" t="str">
            <v>197</v>
          </cell>
          <cell r="D2702" t="str">
            <v>197</v>
          </cell>
          <cell r="E2702" t="str">
            <v>VICHY</v>
          </cell>
          <cell r="F2702" t="str">
            <v>0F79 0F79 DESBOUIS GRESIL 70132081</v>
          </cell>
          <cell r="G2702">
            <v>43889</v>
          </cell>
          <cell r="H2702">
            <v>6</v>
          </cell>
          <cell r="I2702">
            <v>198</v>
          </cell>
          <cell r="J2702">
            <v>15.048</v>
          </cell>
          <cell r="K2702">
            <v>0</v>
          </cell>
          <cell r="L2702">
            <v>1</v>
          </cell>
          <cell r="M2702" t="str">
            <v>CE09 CLERMONT</v>
          </cell>
          <cell r="N2702" t="str">
            <v>Aucune - Livraison Directe par CP</v>
          </cell>
          <cell r="O2702" t="str">
            <v>AH0000035025</v>
          </cell>
        </row>
        <row r="2703">
          <cell r="A2703" t="str">
            <v>ARTENAY</v>
          </cell>
          <cell r="B2703" t="str">
            <v>RHONE-ALPES</v>
          </cell>
          <cell r="C2703" t="str">
            <v>197</v>
          </cell>
          <cell r="D2703" t="str">
            <v>197</v>
          </cell>
          <cell r="E2703" t="str">
            <v>VICHY</v>
          </cell>
          <cell r="F2703" t="str">
            <v>0F7B 0F7B DESBOUIS GRESIL_LOT1_70132091</v>
          </cell>
          <cell r="G2703">
            <v>43889</v>
          </cell>
          <cell r="H2703">
            <v>2</v>
          </cell>
          <cell r="I2703">
            <v>45</v>
          </cell>
          <cell r="J2703">
            <v>3.42</v>
          </cell>
          <cell r="K2703">
            <v>0</v>
          </cell>
          <cell r="L2703">
            <v>1</v>
          </cell>
          <cell r="M2703" t="str">
            <v>CE09 CLERMONT</v>
          </cell>
          <cell r="N2703" t="str">
            <v>Aucune - Livraison Directe par CP</v>
          </cell>
          <cell r="O2703" t="str">
            <v>AH0000035025</v>
          </cell>
        </row>
        <row r="2704">
          <cell r="A2704" t="str">
            <v>ARTENAY</v>
          </cell>
          <cell r="B2704" t="str">
            <v>RHONE-ALPES</v>
          </cell>
          <cell r="C2704" t="str">
            <v>197</v>
          </cell>
          <cell r="D2704" t="str">
            <v>197</v>
          </cell>
          <cell r="E2704" t="str">
            <v>VICHY</v>
          </cell>
          <cell r="F2704" t="str">
            <v>0F7C 0F7C DESBOUIS GRESIL_LOT2_70132091</v>
          </cell>
          <cell r="G2704">
            <v>43889</v>
          </cell>
          <cell r="H2704">
            <v>7</v>
          </cell>
          <cell r="I2704">
            <v>156</v>
          </cell>
          <cell r="J2704">
            <v>10.452</v>
          </cell>
          <cell r="K2704">
            <v>0</v>
          </cell>
          <cell r="L2704">
            <v>1</v>
          </cell>
          <cell r="M2704" t="str">
            <v>CE09 CLERMONT</v>
          </cell>
          <cell r="N2704" t="str">
            <v>Aucune - Livraison Directe par CP</v>
          </cell>
          <cell r="O2704" t="str">
            <v>AH0000035025</v>
          </cell>
        </row>
        <row r="2705">
          <cell r="A2705" t="str">
            <v>ARTENAY</v>
          </cell>
          <cell r="B2705" t="str">
            <v>RHONE-ALPES</v>
          </cell>
          <cell r="C2705" t="str">
            <v>197</v>
          </cell>
          <cell r="D2705" t="str">
            <v>197</v>
          </cell>
          <cell r="E2705" t="str">
            <v>VICHY</v>
          </cell>
          <cell r="F2705" t="str">
            <v>0F7D 0F7D DESBOUIS GRESIL 70132107</v>
          </cell>
          <cell r="G2705">
            <v>43889</v>
          </cell>
          <cell r="H2705">
            <v>7</v>
          </cell>
          <cell r="I2705">
            <v>187</v>
          </cell>
          <cell r="J2705">
            <v>14.212</v>
          </cell>
          <cell r="K2705">
            <v>0</v>
          </cell>
          <cell r="L2705">
            <v>1</v>
          </cell>
          <cell r="M2705" t="str">
            <v>CE09 CLERMONT</v>
          </cell>
          <cell r="N2705" t="str">
            <v>Aucune - Livraison Directe par CP</v>
          </cell>
          <cell r="O2705" t="str">
            <v>AH0000035025</v>
          </cell>
        </row>
        <row r="2706">
          <cell r="A2706" t="str">
            <v>ARTENAY</v>
          </cell>
          <cell r="B2706" t="str">
            <v>RHONE-ALPES</v>
          </cell>
          <cell r="C2706" t="str">
            <v>197</v>
          </cell>
          <cell r="D2706" t="str">
            <v>197</v>
          </cell>
          <cell r="E2706" t="str">
            <v>VICHY</v>
          </cell>
          <cell r="F2706" t="str">
            <v>0FER 0FER 56146 ATELIER REUNIS</v>
          </cell>
          <cell r="G2706">
            <v>43888</v>
          </cell>
          <cell r="H2706">
            <v>1</v>
          </cell>
          <cell r="I2706">
            <v>30</v>
          </cell>
          <cell r="J2706">
            <v>1.89</v>
          </cell>
          <cell r="K2706">
            <v>1</v>
          </cell>
          <cell r="L2706">
            <v>0</v>
          </cell>
          <cell r="M2706" t="str">
            <v>CE09 CLERMONT</v>
          </cell>
          <cell r="N2706" t="str">
            <v>Aucune - Livraison Directe par CP</v>
          </cell>
          <cell r="O2706" t="str">
            <v>AH0000035219</v>
          </cell>
        </row>
        <row r="2707">
          <cell r="A2707" t="str">
            <v>ARTENAY</v>
          </cell>
          <cell r="B2707" t="str">
            <v>RHONE-ALPES</v>
          </cell>
          <cell r="C2707" t="str">
            <v>197</v>
          </cell>
          <cell r="D2707" t="str">
            <v>197</v>
          </cell>
          <cell r="E2707" t="str">
            <v>VICHY</v>
          </cell>
          <cell r="F2707" t="str">
            <v>0FHP 0FHP ENGIE-S_D6_D_Q</v>
          </cell>
          <cell r="G2707">
            <v>43888</v>
          </cell>
          <cell r="H2707">
            <v>1</v>
          </cell>
          <cell r="I2707">
            <v>16</v>
          </cell>
          <cell r="J2707">
            <v>0.23680000000000001</v>
          </cell>
          <cell r="K2707">
            <v>1</v>
          </cell>
          <cell r="L2707">
            <v>0</v>
          </cell>
          <cell r="M2707" t="str">
            <v>CE09 CLERMONT</v>
          </cell>
          <cell r="N2707" t="str">
            <v>Aucune - Livraison Directe par CP</v>
          </cell>
          <cell r="O2707" t="str">
            <v>AH0000035219</v>
          </cell>
        </row>
        <row r="2708">
          <cell r="A2708" t="str">
            <v>ARTENAY</v>
          </cell>
          <cell r="B2708" t="str">
            <v>RHONE-ALPES</v>
          </cell>
          <cell r="C2708" t="str">
            <v>197</v>
          </cell>
          <cell r="D2708" t="str">
            <v>197</v>
          </cell>
          <cell r="E2708" t="str">
            <v>VICHY</v>
          </cell>
          <cell r="F2708" t="str">
            <v>0F53 0F53 ALINEA</v>
          </cell>
          <cell r="G2708">
            <v>43887</v>
          </cell>
          <cell r="H2708">
            <v>23</v>
          </cell>
          <cell r="I2708">
            <v>75</v>
          </cell>
          <cell r="J2708">
            <v>22.875</v>
          </cell>
          <cell r="K2708">
            <v>1</v>
          </cell>
          <cell r="L2708">
            <v>0</v>
          </cell>
          <cell r="M2708" t="str">
            <v>CE09 CLERMONT</v>
          </cell>
          <cell r="N2708" t="str">
            <v>Aucune - Livraison Directe par CP</v>
          </cell>
          <cell r="O2708" t="str">
            <v>AH0000034683</v>
          </cell>
        </row>
        <row r="2709">
          <cell r="A2709" t="str">
            <v>CORBAS</v>
          </cell>
          <cell r="B2709" t="str">
            <v>RHONE-ALPES</v>
          </cell>
          <cell r="C2709" t="str">
            <v>197</v>
          </cell>
          <cell r="D2709" t="str">
            <v>197</v>
          </cell>
          <cell r="E2709" t="str">
            <v>VICHY</v>
          </cell>
          <cell r="F2709" t="str">
            <v>0FEC 0FEC S10_SFR_Type2</v>
          </cell>
          <cell r="G2709">
            <v>43887</v>
          </cell>
          <cell r="H2709">
            <v>1</v>
          </cell>
          <cell r="I2709">
            <v>175</v>
          </cell>
          <cell r="J2709">
            <v>1.61</v>
          </cell>
          <cell r="K2709">
            <v>1</v>
          </cell>
          <cell r="L2709">
            <v>0</v>
          </cell>
          <cell r="M2709" t="str">
            <v>CE09 CLERMONT</v>
          </cell>
          <cell r="N2709" t="str">
            <v>Aucune - Livraison Directe par CP</v>
          </cell>
          <cell r="O2709" t="str">
            <v>KS0000010149</v>
          </cell>
        </row>
        <row r="2710">
          <cell r="A2710" t="str">
            <v>CORBAS</v>
          </cell>
          <cell r="B2710" t="str">
            <v>RHONE-ALPES</v>
          </cell>
          <cell r="C2710" t="str">
            <v>197</v>
          </cell>
          <cell r="D2710" t="str">
            <v>197</v>
          </cell>
          <cell r="E2710" t="str">
            <v>VICHY</v>
          </cell>
          <cell r="F2710" t="str">
            <v>0FGD 0FGD S10_SFR_Type2</v>
          </cell>
          <cell r="G2710">
            <v>43887</v>
          </cell>
          <cell r="H2710">
            <v>1</v>
          </cell>
          <cell r="I2710">
            <v>130</v>
          </cell>
          <cell r="J2710">
            <v>1.2090000000000001</v>
          </cell>
          <cell r="K2710">
            <v>1</v>
          </cell>
          <cell r="L2710">
            <v>0</v>
          </cell>
          <cell r="M2710" t="str">
            <v>CE09 CLERMONT</v>
          </cell>
          <cell r="N2710" t="str">
            <v>Aucune - Livraison Directe par CP</v>
          </cell>
          <cell r="O2710" t="str">
            <v>KS0000010149</v>
          </cell>
        </row>
        <row r="2711">
          <cell r="A2711" t="str">
            <v>CORBAS</v>
          </cell>
          <cell r="B2711" t="str">
            <v>RHONE-ALPES</v>
          </cell>
          <cell r="C2711" t="str">
            <v>197</v>
          </cell>
          <cell r="D2711" t="str">
            <v>197</v>
          </cell>
          <cell r="E2711" t="str">
            <v>VICHY</v>
          </cell>
          <cell r="F2711" t="str">
            <v>0FK8 0FK8 S10_SFR_Type2</v>
          </cell>
          <cell r="G2711">
            <v>43887</v>
          </cell>
          <cell r="H2711">
            <v>1</v>
          </cell>
          <cell r="I2711">
            <v>75</v>
          </cell>
          <cell r="J2711">
            <v>0.72750000000000004</v>
          </cell>
          <cell r="K2711">
            <v>1</v>
          </cell>
          <cell r="L2711">
            <v>0</v>
          </cell>
          <cell r="M2711" t="str">
            <v>CE09 CLERMONT</v>
          </cell>
          <cell r="N2711" t="str">
            <v>Aucune - Livraison Directe par CP</v>
          </cell>
          <cell r="O2711" t="str">
            <v>KS0000010149</v>
          </cell>
        </row>
        <row r="2712">
          <cell r="A2712" t="str">
            <v>ARTENAY</v>
          </cell>
          <cell r="B2712" t="str">
            <v>RHONE-ALPES</v>
          </cell>
          <cell r="C2712" t="str">
            <v>206</v>
          </cell>
          <cell r="D2712" t="str">
            <v>206</v>
          </cell>
          <cell r="E2712" t="str">
            <v>ROANNE</v>
          </cell>
          <cell r="F2712" t="str">
            <v>0EBF 0EBF 192500 HOME SHOPPING M6 BOUTIQUE FEVRIER 2020</v>
          </cell>
          <cell r="G2712">
            <v>43889</v>
          </cell>
          <cell r="H2712">
            <v>7</v>
          </cell>
          <cell r="I2712">
            <v>195</v>
          </cell>
          <cell r="J2712">
            <v>15.6</v>
          </cell>
          <cell r="K2712">
            <v>0</v>
          </cell>
          <cell r="L2712">
            <v>1</v>
          </cell>
          <cell r="M2712" t="str">
            <v>CE09 CLERMONT</v>
          </cell>
          <cell r="N2712" t="str">
            <v>Aucune - Livraison Directe par CP</v>
          </cell>
          <cell r="O2712" t="str">
            <v>AH0000035026</v>
          </cell>
        </row>
        <row r="2713">
          <cell r="A2713" t="str">
            <v>ARTENAY</v>
          </cell>
          <cell r="B2713" t="str">
            <v>RHONE-ALPES</v>
          </cell>
          <cell r="C2713" t="str">
            <v>206</v>
          </cell>
          <cell r="D2713" t="str">
            <v>206</v>
          </cell>
          <cell r="E2713" t="str">
            <v>ROANNE</v>
          </cell>
          <cell r="F2713" t="str">
            <v>0F79 0F79 DESBOUIS GRESIL 70132081</v>
          </cell>
          <cell r="G2713">
            <v>43889</v>
          </cell>
          <cell r="H2713">
            <v>5</v>
          </cell>
          <cell r="I2713">
            <v>185</v>
          </cell>
          <cell r="J2713">
            <v>14.06</v>
          </cell>
          <cell r="K2713">
            <v>0</v>
          </cell>
          <cell r="L2713">
            <v>1</v>
          </cell>
          <cell r="M2713" t="str">
            <v>CE09 CLERMONT</v>
          </cell>
          <cell r="N2713" t="str">
            <v>Aucune - Livraison Directe par CP</v>
          </cell>
          <cell r="O2713" t="str">
            <v>AH0000035026</v>
          </cell>
        </row>
        <row r="2714">
          <cell r="A2714" t="str">
            <v>ARTENAY</v>
          </cell>
          <cell r="B2714" t="str">
            <v>RHONE-ALPES</v>
          </cell>
          <cell r="C2714" t="str">
            <v>206</v>
          </cell>
          <cell r="D2714" t="str">
            <v>206</v>
          </cell>
          <cell r="E2714" t="str">
            <v>ROANNE</v>
          </cell>
          <cell r="F2714" t="str">
            <v>0F7B 0F7B DESBOUIS GRESIL_LOT1_70132091</v>
          </cell>
          <cell r="G2714">
            <v>43889</v>
          </cell>
          <cell r="H2714">
            <v>2</v>
          </cell>
          <cell r="I2714">
            <v>46</v>
          </cell>
          <cell r="J2714">
            <v>3.496</v>
          </cell>
          <cell r="K2714">
            <v>0</v>
          </cell>
          <cell r="L2714">
            <v>1</v>
          </cell>
          <cell r="M2714" t="str">
            <v>CE09 CLERMONT</v>
          </cell>
          <cell r="N2714" t="str">
            <v>Aucune - Livraison Directe par CP</v>
          </cell>
          <cell r="O2714" t="str">
            <v>AH0000035026</v>
          </cell>
        </row>
        <row r="2715">
          <cell r="A2715" t="str">
            <v>ARTENAY</v>
          </cell>
          <cell r="B2715" t="str">
            <v>RHONE-ALPES</v>
          </cell>
          <cell r="C2715" t="str">
            <v>206</v>
          </cell>
          <cell r="D2715" t="str">
            <v>206</v>
          </cell>
          <cell r="E2715" t="str">
            <v>ROANNE</v>
          </cell>
          <cell r="F2715" t="str">
            <v>0F7C 0F7C DESBOUIS GRESIL_LOT2_70132091</v>
          </cell>
          <cell r="G2715">
            <v>43889</v>
          </cell>
          <cell r="H2715">
            <v>4</v>
          </cell>
          <cell r="I2715">
            <v>149</v>
          </cell>
          <cell r="J2715">
            <v>9.9830000000000005</v>
          </cell>
          <cell r="K2715">
            <v>0</v>
          </cell>
          <cell r="L2715">
            <v>1</v>
          </cell>
          <cell r="M2715" t="str">
            <v>CE09 CLERMONT</v>
          </cell>
          <cell r="N2715" t="str">
            <v>Aucune - Livraison Directe par CP</v>
          </cell>
          <cell r="O2715" t="str">
            <v>AH0000035026</v>
          </cell>
        </row>
        <row r="2716">
          <cell r="A2716" t="str">
            <v>ARTENAY</v>
          </cell>
          <cell r="B2716" t="str">
            <v>RHONE-ALPES</v>
          </cell>
          <cell r="C2716" t="str">
            <v>206</v>
          </cell>
          <cell r="D2716" t="str">
            <v>206</v>
          </cell>
          <cell r="E2716" t="str">
            <v>ROANNE</v>
          </cell>
          <cell r="F2716" t="str">
            <v>0F7D 0F7D DESBOUIS GRESIL 70132107</v>
          </cell>
          <cell r="G2716">
            <v>43889</v>
          </cell>
          <cell r="H2716">
            <v>9</v>
          </cell>
          <cell r="I2716">
            <v>186</v>
          </cell>
          <cell r="J2716">
            <v>14.135999999999999</v>
          </cell>
          <cell r="K2716">
            <v>0</v>
          </cell>
          <cell r="L2716">
            <v>1</v>
          </cell>
          <cell r="M2716" t="str">
            <v>CE09 CLERMONT</v>
          </cell>
          <cell r="N2716" t="str">
            <v>Aucune - Livraison Directe par CP</v>
          </cell>
          <cell r="O2716" t="str">
            <v>AH0000035026</v>
          </cell>
        </row>
        <row r="2717">
          <cell r="A2717" t="str">
            <v>ARTENAY</v>
          </cell>
          <cell r="B2717" t="str">
            <v>RHONE-ALPES</v>
          </cell>
          <cell r="C2717" t="str">
            <v>206</v>
          </cell>
          <cell r="D2717" t="str">
            <v>206</v>
          </cell>
          <cell r="E2717" t="str">
            <v>ROANNE</v>
          </cell>
          <cell r="F2717" t="str">
            <v>0FER 0FER 56146 ATELIER REUNIS</v>
          </cell>
          <cell r="G2717">
            <v>43888</v>
          </cell>
          <cell r="H2717">
            <v>1</v>
          </cell>
          <cell r="I2717">
            <v>37</v>
          </cell>
          <cell r="J2717">
            <v>2.331</v>
          </cell>
          <cell r="K2717">
            <v>1</v>
          </cell>
          <cell r="L2717">
            <v>0</v>
          </cell>
          <cell r="M2717" t="str">
            <v>CE09 CLERMONT</v>
          </cell>
          <cell r="N2717" t="str">
            <v>Aucune - Livraison Directe par CP</v>
          </cell>
          <cell r="O2717" t="str">
            <v>AH0000035220</v>
          </cell>
        </row>
        <row r="2718">
          <cell r="A2718" t="str">
            <v>ARTENAY</v>
          </cell>
          <cell r="B2718" t="str">
            <v>RHONE-ALPES</v>
          </cell>
          <cell r="C2718" t="str">
            <v>206</v>
          </cell>
          <cell r="D2718" t="str">
            <v>206</v>
          </cell>
          <cell r="E2718" t="str">
            <v>ROANNE</v>
          </cell>
          <cell r="F2718" t="str">
            <v>0FHP 0FHP ENGIE-S_D6_D_Q</v>
          </cell>
          <cell r="G2718">
            <v>43888</v>
          </cell>
          <cell r="H2718">
            <v>1</v>
          </cell>
          <cell r="I2718">
            <v>16</v>
          </cell>
          <cell r="J2718">
            <v>0.23680000000000001</v>
          </cell>
          <cell r="K2718">
            <v>1</v>
          </cell>
          <cell r="L2718">
            <v>0</v>
          </cell>
          <cell r="M2718" t="str">
            <v>CE09 CLERMONT</v>
          </cell>
          <cell r="N2718" t="str">
            <v>Aucune - Livraison Directe par CP</v>
          </cell>
          <cell r="O2718" t="str">
            <v>AH0000035220</v>
          </cell>
        </row>
        <row r="2719">
          <cell r="A2719" t="str">
            <v>ARTENAY</v>
          </cell>
          <cell r="B2719" t="str">
            <v>RHONE-ALPES</v>
          </cell>
          <cell r="C2719" t="str">
            <v>206</v>
          </cell>
          <cell r="D2719" t="str">
            <v>206</v>
          </cell>
          <cell r="E2719" t="str">
            <v>ROANNE</v>
          </cell>
          <cell r="F2719" t="str">
            <v>0F53 0F53 ALINEA</v>
          </cell>
          <cell r="G2719">
            <v>43887</v>
          </cell>
          <cell r="H2719">
            <v>119</v>
          </cell>
          <cell r="I2719">
            <v>566</v>
          </cell>
          <cell r="J2719">
            <v>172.63</v>
          </cell>
          <cell r="K2719">
            <v>0</v>
          </cell>
          <cell r="L2719">
            <v>1</v>
          </cell>
          <cell r="M2719" t="str">
            <v>CE09 CLERMONT</v>
          </cell>
          <cell r="N2719" t="str">
            <v>Aucune - Livraison Directe par CP</v>
          </cell>
          <cell r="O2719" t="str">
            <v>AH0000034684</v>
          </cell>
        </row>
        <row r="2720">
          <cell r="A2720" t="str">
            <v>CORBAS</v>
          </cell>
          <cell r="B2720" t="str">
            <v>RHONE-ALPES</v>
          </cell>
          <cell r="C2720" t="str">
            <v>206</v>
          </cell>
          <cell r="D2720" t="str">
            <v>206</v>
          </cell>
          <cell r="E2720" t="str">
            <v>ROANNE</v>
          </cell>
          <cell r="F2720" t="str">
            <v>0FEC 0FEC S10_SFR_Type2</v>
          </cell>
          <cell r="G2720">
            <v>43887</v>
          </cell>
          <cell r="H2720">
            <v>1</v>
          </cell>
          <cell r="I2720">
            <v>127</v>
          </cell>
          <cell r="J2720">
            <v>1.1684000000000001</v>
          </cell>
          <cell r="K2720">
            <v>1</v>
          </cell>
          <cell r="L2720">
            <v>0</v>
          </cell>
          <cell r="M2720" t="str">
            <v>CE09 CLERMONT</v>
          </cell>
          <cell r="N2720" t="str">
            <v>Aucune - Livraison Directe par CP</v>
          </cell>
          <cell r="O2720" t="str">
            <v>KS0000010153</v>
          </cell>
        </row>
        <row r="2721">
          <cell r="A2721" t="str">
            <v>CORBAS</v>
          </cell>
          <cell r="B2721" t="str">
            <v>RHONE-ALPES</v>
          </cell>
          <cell r="C2721" t="str">
            <v>206</v>
          </cell>
          <cell r="D2721" t="str">
            <v>206</v>
          </cell>
          <cell r="E2721" t="str">
            <v>ROANNE</v>
          </cell>
          <cell r="F2721" t="str">
            <v>0FGD 0FGD S10_SFR_Type2</v>
          </cell>
          <cell r="G2721">
            <v>43887</v>
          </cell>
          <cell r="H2721">
            <v>1</v>
          </cell>
          <cell r="I2721">
            <v>94</v>
          </cell>
          <cell r="J2721">
            <v>0.87419999999999998</v>
          </cell>
          <cell r="K2721">
            <v>1</v>
          </cell>
          <cell r="L2721">
            <v>0</v>
          </cell>
          <cell r="M2721" t="str">
            <v>CE09 CLERMONT</v>
          </cell>
          <cell r="N2721" t="str">
            <v>Aucune - Livraison Directe par CP</v>
          </cell>
          <cell r="O2721" t="str">
            <v>KS0000010153</v>
          </cell>
        </row>
        <row r="2722">
          <cell r="A2722" t="str">
            <v>CORBAS</v>
          </cell>
          <cell r="B2722" t="str">
            <v>RHONE-ALPES</v>
          </cell>
          <cell r="C2722" t="str">
            <v>206</v>
          </cell>
          <cell r="D2722" t="str">
            <v>206</v>
          </cell>
          <cell r="E2722" t="str">
            <v>ROANNE</v>
          </cell>
          <cell r="F2722" t="str">
            <v>0FK8 0FK8 S10_SFR_Type2</v>
          </cell>
          <cell r="G2722">
            <v>43887</v>
          </cell>
          <cell r="H2722">
            <v>1</v>
          </cell>
          <cell r="I2722">
            <v>60</v>
          </cell>
          <cell r="J2722">
            <v>0.58199999999999996</v>
          </cell>
          <cell r="K2722">
            <v>1</v>
          </cell>
          <cell r="L2722">
            <v>0</v>
          </cell>
          <cell r="M2722" t="str">
            <v>CE09 CLERMONT</v>
          </cell>
          <cell r="N2722" t="str">
            <v>Aucune - Livraison Directe par CP</v>
          </cell>
          <cell r="O2722" t="str">
            <v>KS0000010153</v>
          </cell>
        </row>
        <row r="2723">
          <cell r="A2723" t="str">
            <v>ARTENAY</v>
          </cell>
          <cell r="B2723" t="str">
            <v>RHONE-ALPES</v>
          </cell>
          <cell r="C2723" t="str">
            <v>206</v>
          </cell>
          <cell r="D2723" t="str">
            <v>273</v>
          </cell>
          <cell r="E2723" t="str">
            <v>BONSON</v>
          </cell>
          <cell r="F2723" t="str">
            <v>0F53 0F53 ALINEA</v>
          </cell>
          <cell r="G2723">
            <v>43889</v>
          </cell>
          <cell r="H2723">
            <v>32</v>
          </cell>
          <cell r="I2723">
            <v>229</v>
          </cell>
          <cell r="J2723">
            <v>69.844999999999999</v>
          </cell>
          <cell r="K2723">
            <v>0</v>
          </cell>
          <cell r="L2723">
            <v>2</v>
          </cell>
          <cell r="M2723" t="str">
            <v>CE09 CLERMONT</v>
          </cell>
          <cell r="N2723" t="str">
            <v>A livrer de ADX 206 - ROANNE vers 273 - BONSON</v>
          </cell>
          <cell r="O2723" t="str">
            <v>AH0000034691</v>
          </cell>
          <cell r="P2723" t="str">
            <v>AH0000034692</v>
          </cell>
        </row>
        <row r="2724">
          <cell r="A2724" t="str">
            <v>ARTENAY</v>
          </cell>
          <cell r="B2724" t="str">
            <v>RHONE-ALPES</v>
          </cell>
          <cell r="C2724" t="str">
            <v>206</v>
          </cell>
          <cell r="D2724" t="str">
            <v>273</v>
          </cell>
          <cell r="E2724" t="str">
            <v>BONSON</v>
          </cell>
          <cell r="F2724" t="str">
            <v>0F53 0F53 ALINEA</v>
          </cell>
          <cell r="G2724">
            <v>43889</v>
          </cell>
          <cell r="H2724">
            <v>215</v>
          </cell>
          <cell r="I2724">
            <v>1634</v>
          </cell>
          <cell r="J2724">
            <v>498.37</v>
          </cell>
          <cell r="K2724">
            <v>0</v>
          </cell>
          <cell r="L2724">
            <v>2</v>
          </cell>
          <cell r="M2724" t="str">
            <v>CE09 CLERMONT</v>
          </cell>
          <cell r="N2724" t="str">
            <v>A livrer de ADX 206 - ROANNE vers 273 - BONSON</v>
          </cell>
          <cell r="O2724" t="str">
            <v>AH0000034691</v>
          </cell>
          <cell r="P2724" t="str">
            <v>AH0000034692</v>
          </cell>
        </row>
        <row r="2725">
          <cell r="A2725" t="str">
            <v>ARTENAY</v>
          </cell>
          <cell r="B2725" t="str">
            <v>RHONE-ALPES</v>
          </cell>
          <cell r="C2725" t="str">
            <v>206</v>
          </cell>
          <cell r="D2725" t="str">
            <v>273</v>
          </cell>
          <cell r="E2725" t="str">
            <v>BONSON</v>
          </cell>
          <cell r="F2725" t="str">
            <v>0F53 0F53 ALINEA</v>
          </cell>
          <cell r="G2725">
            <v>43889</v>
          </cell>
          <cell r="H2725">
            <v>6</v>
          </cell>
          <cell r="I2725">
            <v>50</v>
          </cell>
          <cell r="J2725">
            <v>15.25</v>
          </cell>
          <cell r="K2725">
            <v>0</v>
          </cell>
          <cell r="L2725">
            <v>2</v>
          </cell>
          <cell r="M2725" t="str">
            <v>CE09 CLERMONT</v>
          </cell>
          <cell r="N2725" t="str">
            <v>A livrer de ADX 206 - ROANNE vers 273 - BONSON</v>
          </cell>
          <cell r="O2725" t="str">
            <v>AH0000034691</v>
          </cell>
          <cell r="P2725" t="str">
            <v>AH0000034692</v>
          </cell>
        </row>
        <row r="2726">
          <cell r="A2726" t="str">
            <v>ARTENAY</v>
          </cell>
          <cell r="B2726" t="str">
            <v>RHONE-ALPES</v>
          </cell>
          <cell r="C2726" t="str">
            <v>206</v>
          </cell>
          <cell r="D2726" t="str">
            <v>273</v>
          </cell>
          <cell r="E2726" t="str">
            <v>BONSON</v>
          </cell>
          <cell r="F2726" t="str">
            <v>0EBF 0EBF 192500 HOME SHOPPING M6 BOUTIQUE FEVRIER 2020</v>
          </cell>
          <cell r="G2726">
            <v>43889</v>
          </cell>
          <cell r="H2726">
            <v>7</v>
          </cell>
          <cell r="I2726">
            <v>160</v>
          </cell>
          <cell r="J2726">
            <v>12.8</v>
          </cell>
          <cell r="K2726">
            <v>1</v>
          </cell>
          <cell r="L2726">
            <v>0</v>
          </cell>
          <cell r="M2726" t="str">
            <v>CE09 CLERMONT</v>
          </cell>
          <cell r="N2726" t="str">
            <v>A livrer de ADX 206 - ROANNE vers 273 - BONSON</v>
          </cell>
          <cell r="O2726" t="str">
            <v>AH0000035031</v>
          </cell>
        </row>
        <row r="2727">
          <cell r="A2727" t="str">
            <v>ARTENAY</v>
          </cell>
          <cell r="B2727" t="str">
            <v>RHONE-ALPES</v>
          </cell>
          <cell r="C2727" t="str">
            <v>206</v>
          </cell>
          <cell r="D2727" t="str">
            <v>273</v>
          </cell>
          <cell r="E2727" t="str">
            <v>BONSON</v>
          </cell>
          <cell r="F2727" t="str">
            <v>0F79 0F79 DESBOUIS GRESIL 70132081</v>
          </cell>
          <cell r="G2727">
            <v>43889</v>
          </cell>
          <cell r="H2727">
            <v>2</v>
          </cell>
          <cell r="I2727">
            <v>54</v>
          </cell>
          <cell r="J2727">
            <v>4.1040000000000001</v>
          </cell>
          <cell r="K2727">
            <v>1</v>
          </cell>
          <cell r="L2727">
            <v>0</v>
          </cell>
          <cell r="M2727" t="str">
            <v>CE09 CLERMONT</v>
          </cell>
          <cell r="N2727" t="str">
            <v>A livrer de ADX 206 - ROANNE vers 273 - BONSON</v>
          </cell>
          <cell r="O2727" t="str">
            <v>AH0000035031</v>
          </cell>
        </row>
        <row r="2728">
          <cell r="A2728" t="str">
            <v>ARTENAY</v>
          </cell>
          <cell r="B2728" t="str">
            <v>RHONE-ALPES</v>
          </cell>
          <cell r="C2728" t="str">
            <v>206</v>
          </cell>
          <cell r="D2728" t="str">
            <v>273</v>
          </cell>
          <cell r="E2728" t="str">
            <v>BONSON</v>
          </cell>
          <cell r="F2728" t="str">
            <v>0F7B 0F7B DESBOUIS GRESIL_LOT1_70132091</v>
          </cell>
          <cell r="G2728">
            <v>43889</v>
          </cell>
          <cell r="H2728">
            <v>1</v>
          </cell>
          <cell r="I2728">
            <v>23</v>
          </cell>
          <cell r="J2728">
            <v>1.748</v>
          </cell>
          <cell r="K2728">
            <v>1</v>
          </cell>
          <cell r="L2728">
            <v>0</v>
          </cell>
          <cell r="M2728" t="str">
            <v>CE09 CLERMONT</v>
          </cell>
          <cell r="N2728" t="str">
            <v>A livrer de ADX 206 - ROANNE vers 273 - BONSON</v>
          </cell>
          <cell r="O2728" t="str">
            <v>AH0000035031</v>
          </cell>
        </row>
        <row r="2729">
          <cell r="A2729" t="str">
            <v>ARTENAY</v>
          </cell>
          <cell r="B2729" t="str">
            <v>RHONE-ALPES</v>
          </cell>
          <cell r="C2729" t="str">
            <v>206</v>
          </cell>
          <cell r="D2729" t="str">
            <v>273</v>
          </cell>
          <cell r="E2729" t="str">
            <v>BONSON</v>
          </cell>
          <cell r="F2729" t="str">
            <v>0F7C 0F7C DESBOUIS GRESIL_LOT2_70132091</v>
          </cell>
          <cell r="G2729">
            <v>43889</v>
          </cell>
          <cell r="H2729">
            <v>1</v>
          </cell>
          <cell r="I2729">
            <v>21</v>
          </cell>
          <cell r="J2729">
            <v>1.407</v>
          </cell>
          <cell r="K2729">
            <v>1</v>
          </cell>
          <cell r="L2729">
            <v>0</v>
          </cell>
          <cell r="M2729" t="str">
            <v>CE09 CLERMONT</v>
          </cell>
          <cell r="N2729" t="str">
            <v>A livrer de ADX 206 - ROANNE vers 273 - BONSON</v>
          </cell>
          <cell r="O2729" t="str">
            <v>AH0000035031</v>
          </cell>
        </row>
        <row r="2730">
          <cell r="A2730" t="str">
            <v>ARTENAY</v>
          </cell>
          <cell r="B2730" t="str">
            <v>RHONE-ALPES</v>
          </cell>
          <cell r="C2730" t="str">
            <v>206</v>
          </cell>
          <cell r="D2730" t="str">
            <v>273</v>
          </cell>
          <cell r="E2730" t="str">
            <v>BONSON</v>
          </cell>
          <cell r="F2730" t="str">
            <v>0F7D 0F7D DESBOUIS GRESIL 70132107</v>
          </cell>
          <cell r="G2730">
            <v>43889</v>
          </cell>
          <cell r="H2730">
            <v>1</v>
          </cell>
          <cell r="I2730">
            <v>26</v>
          </cell>
          <cell r="J2730">
            <v>1.976</v>
          </cell>
          <cell r="K2730">
            <v>1</v>
          </cell>
          <cell r="L2730">
            <v>0</v>
          </cell>
          <cell r="M2730" t="str">
            <v>CE09 CLERMONT</v>
          </cell>
          <cell r="N2730" t="str">
            <v>A livrer de ADX 206 - ROANNE vers 273 - BONSON</v>
          </cell>
          <cell r="O2730" t="str">
            <v>AH0000035031</v>
          </cell>
        </row>
        <row r="2731">
          <cell r="A2731" t="str">
            <v>ARTENAY</v>
          </cell>
          <cell r="B2731" t="str">
            <v>RHONE-ALPES</v>
          </cell>
          <cell r="C2731" t="str">
            <v>206</v>
          </cell>
          <cell r="D2731" t="str">
            <v>273</v>
          </cell>
          <cell r="E2731" t="str">
            <v>BONSON</v>
          </cell>
          <cell r="F2731" t="str">
            <v>0FER 0FER 56146 ATELIER REUNIS</v>
          </cell>
          <cell r="G2731">
            <v>43888</v>
          </cell>
          <cell r="H2731">
            <v>11</v>
          </cell>
          <cell r="I2731">
            <v>275</v>
          </cell>
          <cell r="J2731">
            <v>17.324999999999999</v>
          </cell>
          <cell r="K2731">
            <v>1</v>
          </cell>
          <cell r="L2731">
            <v>0</v>
          </cell>
          <cell r="M2731" t="str">
            <v>CE09 CLERMONT</v>
          </cell>
          <cell r="N2731" t="str">
            <v>A livrer de ADX 206 - ROANNE vers 273 - BONSON</v>
          </cell>
          <cell r="O2731" t="str">
            <v>AH0000035220</v>
          </cell>
        </row>
        <row r="2732">
          <cell r="A2732" t="str">
            <v>ARTENAY</v>
          </cell>
          <cell r="B2732" t="str">
            <v>RHONE-ALPES</v>
          </cell>
          <cell r="C2732" t="str">
            <v>206</v>
          </cell>
          <cell r="D2732" t="str">
            <v>273</v>
          </cell>
          <cell r="E2732" t="str">
            <v>BONSON</v>
          </cell>
          <cell r="F2732" t="str">
            <v>0FHP 0FHP ENGIE-S_D6_D_Q</v>
          </cell>
          <cell r="G2732">
            <v>43888</v>
          </cell>
          <cell r="H2732">
            <v>1</v>
          </cell>
          <cell r="I2732">
            <v>6</v>
          </cell>
          <cell r="J2732">
            <v>8.8800000000000004E-2</v>
          </cell>
          <cell r="K2732">
            <v>1</v>
          </cell>
          <cell r="L2732">
            <v>0</v>
          </cell>
          <cell r="M2732" t="str">
            <v>CE09 CLERMONT</v>
          </cell>
          <cell r="N2732" t="str">
            <v>A livrer de ADX 206 - ROANNE vers 273 - BONSON</v>
          </cell>
          <cell r="O2732" t="str">
            <v>AH0000035220</v>
          </cell>
        </row>
        <row r="2733">
          <cell r="A2733" t="str">
            <v>CORBAS</v>
          </cell>
          <cell r="B2733" t="str">
            <v>RHONE-ALPES</v>
          </cell>
          <cell r="C2733" t="str">
            <v>206</v>
          </cell>
          <cell r="D2733" t="str">
            <v>273</v>
          </cell>
          <cell r="E2733" t="str">
            <v>BONSON</v>
          </cell>
          <cell r="F2733" t="str">
            <v>0FEC 0FEC S10_SFR_Type2</v>
          </cell>
          <cell r="G2733">
            <v>43887</v>
          </cell>
          <cell r="H2733">
            <v>1</v>
          </cell>
          <cell r="I2733">
            <v>106</v>
          </cell>
          <cell r="J2733">
            <v>0.97519999999999996</v>
          </cell>
          <cell r="K2733">
            <v>1</v>
          </cell>
          <cell r="L2733">
            <v>0</v>
          </cell>
          <cell r="M2733" t="str">
            <v>CE09 CLERMONT</v>
          </cell>
          <cell r="N2733" t="str">
            <v>A livrer de ADX 206 - ROANNE vers 273 - BONSON</v>
          </cell>
          <cell r="O2733" t="str">
            <v>KS0000010153</v>
          </cell>
        </row>
        <row r="2734">
          <cell r="A2734" t="str">
            <v>CORBAS</v>
          </cell>
          <cell r="B2734" t="str">
            <v>RHONE-ALPES</v>
          </cell>
          <cell r="C2734" t="str">
            <v>206</v>
          </cell>
          <cell r="D2734" t="str">
            <v>273</v>
          </cell>
          <cell r="E2734" t="str">
            <v>BONSON</v>
          </cell>
          <cell r="F2734" t="str">
            <v>0FGD 0FGD S10_SFR_Type2</v>
          </cell>
          <cell r="G2734">
            <v>43887</v>
          </cell>
          <cell r="H2734">
            <v>1</v>
          </cell>
          <cell r="I2734">
            <v>65</v>
          </cell>
          <cell r="J2734">
            <v>0.60450000000000004</v>
          </cell>
          <cell r="K2734">
            <v>1</v>
          </cell>
          <cell r="L2734">
            <v>0</v>
          </cell>
          <cell r="M2734" t="str">
            <v>CE09 CLERMONT</v>
          </cell>
          <cell r="N2734" t="str">
            <v>A livrer de ADX 206 - ROANNE vers 273 - BONSON</v>
          </cell>
          <cell r="O2734" t="str">
            <v>KS0000010153</v>
          </cell>
        </row>
        <row r="2735">
          <cell r="A2735" t="str">
            <v>CORBAS</v>
          </cell>
          <cell r="B2735" t="str">
            <v>RHONE-ALPES</v>
          </cell>
          <cell r="C2735" t="str">
            <v>206</v>
          </cell>
          <cell r="D2735" t="str">
            <v>273</v>
          </cell>
          <cell r="E2735" t="str">
            <v>BONSON</v>
          </cell>
          <cell r="F2735" t="str">
            <v>0FK8 0FK8 S10_SFR_Type2</v>
          </cell>
          <cell r="G2735">
            <v>43887</v>
          </cell>
          <cell r="H2735">
            <v>1</v>
          </cell>
          <cell r="I2735">
            <v>45</v>
          </cell>
          <cell r="J2735">
            <v>0.4365</v>
          </cell>
          <cell r="K2735">
            <v>1</v>
          </cell>
          <cell r="L2735">
            <v>0</v>
          </cell>
          <cell r="M2735" t="str">
            <v>CE09 CLERMONT</v>
          </cell>
          <cell r="N2735" t="str">
            <v>A livrer de ADX 206 - ROANNE vers 273 - BONSON</v>
          </cell>
          <cell r="O2735" t="str">
            <v>KS0000010153</v>
          </cell>
        </row>
        <row r="2736">
          <cell r="A2736" t="str">
            <v>ARTENAY</v>
          </cell>
          <cell r="B2736" t="str">
            <v>RHONE-ALPES</v>
          </cell>
          <cell r="C2736" t="str">
            <v>206</v>
          </cell>
          <cell r="D2736" t="str">
            <v>303</v>
          </cell>
          <cell r="E2736" t="str">
            <v>FEURS</v>
          </cell>
          <cell r="F2736" t="str">
            <v>0F53 0F53 ALINEA</v>
          </cell>
          <cell r="G2736">
            <v>43887</v>
          </cell>
          <cell r="H2736">
            <v>72</v>
          </cell>
          <cell r="I2736">
            <v>478</v>
          </cell>
          <cell r="J2736">
            <v>145.79</v>
          </cell>
          <cell r="K2736">
            <v>0</v>
          </cell>
          <cell r="L2736">
            <v>1</v>
          </cell>
          <cell r="M2736" t="str">
            <v>CE09 CLERMONT</v>
          </cell>
          <cell r="N2736" t="str">
            <v>A livrer de ADX 206 - ROANNE vers 303 - FEURS</v>
          </cell>
          <cell r="O2736" t="str">
            <v>AH0000034697</v>
          </cell>
        </row>
        <row r="2737">
          <cell r="A2737" t="str">
            <v>ARTENAY</v>
          </cell>
          <cell r="B2737" t="str">
            <v>RHONE-ALPES</v>
          </cell>
          <cell r="C2737" t="str">
            <v>206</v>
          </cell>
          <cell r="D2737" t="str">
            <v>303</v>
          </cell>
          <cell r="E2737" t="str">
            <v>FEURS</v>
          </cell>
          <cell r="F2737" t="str">
            <v>0EBF 0EBF 192500 HOME SHOPPING M6 BOUTIQUE FEVRIER 2020</v>
          </cell>
          <cell r="G2737">
            <v>43889</v>
          </cell>
          <cell r="H2737">
            <v>2</v>
          </cell>
          <cell r="I2737">
            <v>44</v>
          </cell>
          <cell r="J2737">
            <v>3.52</v>
          </cell>
          <cell r="K2737">
            <v>1</v>
          </cell>
          <cell r="L2737">
            <v>0</v>
          </cell>
          <cell r="M2737" t="str">
            <v>CE09 CLERMONT</v>
          </cell>
          <cell r="N2737" t="str">
            <v>A livrer de ADX 206 - ROANNE vers 303 - FEURS</v>
          </cell>
          <cell r="O2737" t="str">
            <v>AH0000035037</v>
          </cell>
        </row>
        <row r="2738">
          <cell r="A2738" t="str">
            <v>ARTENAY</v>
          </cell>
          <cell r="B2738" t="str">
            <v>RHONE-ALPES</v>
          </cell>
          <cell r="C2738" t="str">
            <v>206</v>
          </cell>
          <cell r="D2738" t="str">
            <v>303</v>
          </cell>
          <cell r="E2738" t="str">
            <v>FEURS</v>
          </cell>
          <cell r="F2738" t="str">
            <v>0F79 0F79 DESBOUIS GRESIL 70132081</v>
          </cell>
          <cell r="G2738">
            <v>43889</v>
          </cell>
          <cell r="H2738">
            <v>1</v>
          </cell>
          <cell r="I2738">
            <v>27</v>
          </cell>
          <cell r="J2738">
            <v>2.052</v>
          </cell>
          <cell r="K2738">
            <v>1</v>
          </cell>
          <cell r="L2738">
            <v>0</v>
          </cell>
          <cell r="M2738" t="str">
            <v>CE09 CLERMONT</v>
          </cell>
          <cell r="N2738" t="str">
            <v>A livrer de ADX 206 - ROANNE vers 303 - FEURS</v>
          </cell>
          <cell r="O2738" t="str">
            <v>AH0000035037</v>
          </cell>
        </row>
        <row r="2739">
          <cell r="A2739" t="str">
            <v>ARTENAY</v>
          </cell>
          <cell r="B2739" t="str">
            <v>RHONE-ALPES</v>
          </cell>
          <cell r="C2739" t="str">
            <v>206</v>
          </cell>
          <cell r="D2739" t="str">
            <v>303</v>
          </cell>
          <cell r="E2739" t="str">
            <v>FEURS</v>
          </cell>
          <cell r="F2739" t="str">
            <v>0F7B 0F7B DESBOUIS GRESIL_LOT1_70132091</v>
          </cell>
          <cell r="G2739">
            <v>43889</v>
          </cell>
          <cell r="H2739">
            <v>1</v>
          </cell>
          <cell r="I2739">
            <v>9</v>
          </cell>
          <cell r="J2739">
            <v>0.68400000000000005</v>
          </cell>
          <cell r="K2739">
            <v>1</v>
          </cell>
          <cell r="L2739">
            <v>0</v>
          </cell>
          <cell r="M2739" t="str">
            <v>CE09 CLERMONT</v>
          </cell>
          <cell r="N2739" t="str">
            <v>A livrer de ADX 206 - ROANNE vers 303 - FEURS</v>
          </cell>
          <cell r="O2739" t="str">
            <v>AH0000035037</v>
          </cell>
        </row>
        <row r="2740">
          <cell r="A2740" t="str">
            <v>ARTENAY</v>
          </cell>
          <cell r="B2740" t="str">
            <v>RHONE-ALPES</v>
          </cell>
          <cell r="C2740" t="str">
            <v>206</v>
          </cell>
          <cell r="D2740" t="str">
            <v>303</v>
          </cell>
          <cell r="E2740" t="str">
            <v>FEURS</v>
          </cell>
          <cell r="F2740" t="str">
            <v>0F7C 0F7C DESBOUIS GRESIL_LOT2_70132091</v>
          </cell>
          <cell r="G2740">
            <v>43889</v>
          </cell>
          <cell r="H2740">
            <v>1</v>
          </cell>
          <cell r="I2740">
            <v>19</v>
          </cell>
          <cell r="J2740">
            <v>1.2729999999999999</v>
          </cell>
          <cell r="K2740">
            <v>1</v>
          </cell>
          <cell r="L2740">
            <v>0</v>
          </cell>
          <cell r="M2740" t="str">
            <v>CE09 CLERMONT</v>
          </cell>
          <cell r="N2740" t="str">
            <v>A livrer de ADX 206 - ROANNE vers 303 - FEURS</v>
          </cell>
          <cell r="O2740" t="str">
            <v>AH0000035037</v>
          </cell>
        </row>
        <row r="2741">
          <cell r="A2741" t="str">
            <v>ARTENAY</v>
          </cell>
          <cell r="B2741" t="str">
            <v>RHONE-ALPES</v>
          </cell>
          <cell r="C2741" t="str">
            <v>206</v>
          </cell>
          <cell r="D2741" t="str">
            <v>303</v>
          </cell>
          <cell r="E2741" t="str">
            <v>FEURS</v>
          </cell>
          <cell r="F2741" t="str">
            <v>0F7D 0F7D DESBOUIS GRESIL 70132107</v>
          </cell>
          <cell r="G2741">
            <v>43889</v>
          </cell>
          <cell r="H2741">
            <v>1</v>
          </cell>
          <cell r="I2741">
            <v>24</v>
          </cell>
          <cell r="J2741">
            <v>1.8240000000000001</v>
          </cell>
          <cell r="K2741">
            <v>1</v>
          </cell>
          <cell r="L2741">
            <v>0</v>
          </cell>
          <cell r="M2741" t="str">
            <v>CE09 CLERMONT</v>
          </cell>
          <cell r="N2741" t="str">
            <v>A livrer de ADX 206 - ROANNE vers 303 - FEURS</v>
          </cell>
          <cell r="O2741" t="str">
            <v>AH0000035037</v>
          </cell>
        </row>
        <row r="2742">
          <cell r="A2742" t="str">
            <v>ARTENAY</v>
          </cell>
          <cell r="B2742" t="str">
            <v>RHONE-ALPES</v>
          </cell>
          <cell r="C2742" t="str">
            <v>206</v>
          </cell>
          <cell r="D2742" t="str">
            <v>303</v>
          </cell>
          <cell r="E2742" t="str">
            <v>FEURS</v>
          </cell>
          <cell r="F2742" t="str">
            <v>0FER 0FER 56146 ATELIER REUNIS</v>
          </cell>
          <cell r="G2742">
            <v>43888</v>
          </cell>
          <cell r="H2742">
            <v>1</v>
          </cell>
          <cell r="I2742">
            <v>27</v>
          </cell>
          <cell r="J2742">
            <v>1.7010000000000001</v>
          </cell>
          <cell r="K2742">
            <v>1</v>
          </cell>
          <cell r="L2742">
            <v>0</v>
          </cell>
          <cell r="M2742" t="str">
            <v>CE09 CLERMONT</v>
          </cell>
          <cell r="N2742" t="str">
            <v>A livrer de ADX 206 - ROANNE vers 303 - FEURS</v>
          </cell>
          <cell r="O2742" t="str">
            <v>AH0000035220</v>
          </cell>
        </row>
        <row r="2743">
          <cell r="A2743" t="str">
            <v>ARTENAY</v>
          </cell>
          <cell r="B2743" t="str">
            <v>RHONE-ALPES</v>
          </cell>
          <cell r="C2743" t="str">
            <v>206</v>
          </cell>
          <cell r="D2743" t="str">
            <v>303</v>
          </cell>
          <cell r="E2743" t="str">
            <v>FEURS</v>
          </cell>
          <cell r="F2743" t="str">
            <v>0FHP 0FHP ENGIE-S_D6_D_Q</v>
          </cell>
          <cell r="G2743">
            <v>43888</v>
          </cell>
          <cell r="H2743">
            <v>1</v>
          </cell>
          <cell r="I2743">
            <v>4</v>
          </cell>
          <cell r="J2743">
            <v>5.9200000000000003E-2</v>
          </cell>
          <cell r="K2743">
            <v>1</v>
          </cell>
          <cell r="L2743">
            <v>0</v>
          </cell>
          <cell r="M2743" t="str">
            <v>CE09 CLERMONT</v>
          </cell>
          <cell r="N2743" t="str">
            <v>A livrer de ADX 206 - ROANNE vers 303 - FEURS</v>
          </cell>
          <cell r="O2743" t="str">
            <v>AH0000035220</v>
          </cell>
        </row>
        <row r="2744">
          <cell r="A2744" t="str">
            <v>CORBAS</v>
          </cell>
          <cell r="B2744" t="str">
            <v>RHONE-ALPES</v>
          </cell>
          <cell r="C2744" t="str">
            <v>206</v>
          </cell>
          <cell r="D2744" t="str">
            <v>303</v>
          </cell>
          <cell r="E2744" t="str">
            <v>FEURS</v>
          </cell>
          <cell r="F2744" t="str">
            <v>0FEC 0FEC S10_SFR_Type2</v>
          </cell>
          <cell r="G2744">
            <v>43887</v>
          </cell>
          <cell r="H2744">
            <v>1</v>
          </cell>
          <cell r="I2744">
            <v>29</v>
          </cell>
          <cell r="J2744">
            <v>0.26679999999999998</v>
          </cell>
          <cell r="K2744">
            <v>1</v>
          </cell>
          <cell r="L2744">
            <v>0</v>
          </cell>
          <cell r="M2744" t="str">
            <v>CE09 CLERMONT</v>
          </cell>
          <cell r="N2744" t="str">
            <v>A livrer de ADX 206 - ROANNE vers 303 - FEURS</v>
          </cell>
          <cell r="O2744" t="str">
            <v>KS0000010153</v>
          </cell>
        </row>
        <row r="2745">
          <cell r="A2745" t="str">
            <v>CORBAS</v>
          </cell>
          <cell r="B2745" t="str">
            <v>RHONE-ALPES</v>
          </cell>
          <cell r="C2745" t="str">
            <v>206</v>
          </cell>
          <cell r="D2745" t="str">
            <v>303</v>
          </cell>
          <cell r="E2745" t="str">
            <v>FEURS</v>
          </cell>
          <cell r="F2745" t="str">
            <v>0FGD 0FGD S10_SFR_Type2</v>
          </cell>
          <cell r="G2745">
            <v>43887</v>
          </cell>
          <cell r="H2745">
            <v>1</v>
          </cell>
          <cell r="I2745">
            <v>31</v>
          </cell>
          <cell r="J2745">
            <v>0.2883</v>
          </cell>
          <cell r="K2745">
            <v>1</v>
          </cell>
          <cell r="L2745">
            <v>0</v>
          </cell>
          <cell r="M2745" t="str">
            <v>CE09 CLERMONT</v>
          </cell>
          <cell r="N2745" t="str">
            <v>A livrer de ADX 206 - ROANNE vers 303 - FEURS</v>
          </cell>
          <cell r="O2745" t="str">
            <v>KS0000010153</v>
          </cell>
        </row>
        <row r="2746">
          <cell r="A2746" t="str">
            <v>CORBAS</v>
          </cell>
          <cell r="B2746" t="str">
            <v>RHONE-ALPES</v>
          </cell>
          <cell r="C2746" t="str">
            <v>206</v>
          </cell>
          <cell r="D2746" t="str">
            <v>303</v>
          </cell>
          <cell r="E2746" t="str">
            <v>FEURS</v>
          </cell>
          <cell r="F2746" t="str">
            <v>0FK8 0FK8 S10_SFR_Type2</v>
          </cell>
          <cell r="G2746">
            <v>43887</v>
          </cell>
          <cell r="H2746">
            <v>1</v>
          </cell>
          <cell r="I2746">
            <v>23</v>
          </cell>
          <cell r="J2746">
            <v>0.22309999999999999</v>
          </cell>
          <cell r="K2746">
            <v>1</v>
          </cell>
          <cell r="L2746">
            <v>0</v>
          </cell>
          <cell r="M2746" t="str">
            <v>CE09 CLERMONT</v>
          </cell>
          <cell r="N2746" t="str">
            <v>A livrer de ADX 206 - ROANNE vers 303 - FEURS</v>
          </cell>
          <cell r="O2746" t="str">
            <v>KS0000010153</v>
          </cell>
        </row>
        <row r="2747">
          <cell r="A2747" t="str">
            <v>ARTENAY</v>
          </cell>
          <cell r="B2747" t="str">
            <v>RHONE-ALPES</v>
          </cell>
          <cell r="C2747" t="str">
            <v>208</v>
          </cell>
          <cell r="D2747" t="str">
            <v>208</v>
          </cell>
          <cell r="E2747" t="str">
            <v>NEVERS</v>
          </cell>
          <cell r="F2747" t="str">
            <v>0EBF 0EBF 192500 HOME SHOPPING M6 BOUTIQUE FEVRIER 2020</v>
          </cell>
          <cell r="G2747">
            <v>43889</v>
          </cell>
          <cell r="H2747">
            <v>11</v>
          </cell>
          <cell r="I2747">
            <v>352</v>
          </cell>
          <cell r="J2747">
            <v>28.16</v>
          </cell>
          <cell r="K2747">
            <v>0</v>
          </cell>
          <cell r="L2747">
            <v>1</v>
          </cell>
          <cell r="M2747" t="str">
            <v>CE14 DIJON</v>
          </cell>
          <cell r="N2747" t="str">
            <v>Aucune - Livraison Directe par CP</v>
          </cell>
          <cell r="O2747" t="str">
            <v>AH0000035027</v>
          </cell>
        </row>
        <row r="2748">
          <cell r="A2748" t="str">
            <v>ARTENAY</v>
          </cell>
          <cell r="B2748" t="str">
            <v>RHONE-ALPES</v>
          </cell>
          <cell r="C2748" t="str">
            <v>208</v>
          </cell>
          <cell r="D2748" t="str">
            <v>208</v>
          </cell>
          <cell r="E2748" t="str">
            <v>NEVERS</v>
          </cell>
          <cell r="F2748" t="str">
            <v>0F79 0F79 DESBOUIS GRESIL 70132081</v>
          </cell>
          <cell r="G2748">
            <v>43889</v>
          </cell>
          <cell r="H2748">
            <v>8</v>
          </cell>
          <cell r="I2748">
            <v>243</v>
          </cell>
          <cell r="J2748">
            <v>18.468</v>
          </cell>
          <cell r="K2748">
            <v>0</v>
          </cell>
          <cell r="L2748">
            <v>1</v>
          </cell>
          <cell r="M2748" t="str">
            <v>CE14 DIJON</v>
          </cell>
          <cell r="N2748" t="str">
            <v>Aucune - Livraison Directe par CP</v>
          </cell>
          <cell r="O2748" t="str">
            <v>AH0000035027</v>
          </cell>
        </row>
        <row r="2749">
          <cell r="A2749" t="str">
            <v>ARTENAY</v>
          </cell>
          <cell r="B2749" t="str">
            <v>RHONE-ALPES</v>
          </cell>
          <cell r="C2749" t="str">
            <v>208</v>
          </cell>
          <cell r="D2749" t="str">
            <v>208</v>
          </cell>
          <cell r="E2749" t="str">
            <v>NEVERS</v>
          </cell>
          <cell r="F2749" t="str">
            <v>0F7B 0F7B DESBOUIS GRESIL_LOT1_70132091</v>
          </cell>
          <cell r="G2749">
            <v>43889</v>
          </cell>
          <cell r="H2749">
            <v>2</v>
          </cell>
          <cell r="I2749">
            <v>51</v>
          </cell>
          <cell r="J2749">
            <v>3.8759999999999999</v>
          </cell>
          <cell r="K2749">
            <v>0</v>
          </cell>
          <cell r="L2749">
            <v>1</v>
          </cell>
          <cell r="M2749" t="str">
            <v>CE14 DIJON</v>
          </cell>
          <cell r="N2749" t="str">
            <v>Aucune - Livraison Directe par CP</v>
          </cell>
          <cell r="O2749" t="str">
            <v>AH0000035027</v>
          </cell>
        </row>
        <row r="2750">
          <cell r="A2750" t="str">
            <v>ARTENAY</v>
          </cell>
          <cell r="B2750" t="str">
            <v>RHONE-ALPES</v>
          </cell>
          <cell r="C2750" t="str">
            <v>208</v>
          </cell>
          <cell r="D2750" t="str">
            <v>208</v>
          </cell>
          <cell r="E2750" t="str">
            <v>NEVERS</v>
          </cell>
          <cell r="F2750" t="str">
            <v>0F7C 0F7C DESBOUIS GRESIL_LOT2_70132091</v>
          </cell>
          <cell r="G2750">
            <v>43889</v>
          </cell>
          <cell r="H2750">
            <v>5</v>
          </cell>
          <cell r="I2750">
            <v>159</v>
          </cell>
          <cell r="J2750">
            <v>10.653</v>
          </cell>
          <cell r="K2750">
            <v>0</v>
          </cell>
          <cell r="L2750">
            <v>1</v>
          </cell>
          <cell r="M2750" t="str">
            <v>CE14 DIJON</v>
          </cell>
          <cell r="N2750" t="str">
            <v>Aucune - Livraison Directe par CP</v>
          </cell>
          <cell r="O2750" t="str">
            <v>AH0000035027</v>
          </cell>
        </row>
        <row r="2751">
          <cell r="A2751" t="str">
            <v>ARTENAY</v>
          </cell>
          <cell r="B2751" t="str">
            <v>RHONE-ALPES</v>
          </cell>
          <cell r="C2751" t="str">
            <v>208</v>
          </cell>
          <cell r="D2751" t="str">
            <v>208</v>
          </cell>
          <cell r="E2751" t="str">
            <v>NEVERS</v>
          </cell>
          <cell r="F2751" t="str">
            <v>0F7D 0F7D DESBOUIS GRESIL 70132107</v>
          </cell>
          <cell r="G2751">
            <v>43889</v>
          </cell>
          <cell r="H2751">
            <v>7</v>
          </cell>
          <cell r="I2751">
            <v>204</v>
          </cell>
          <cell r="J2751">
            <v>15.504</v>
          </cell>
          <cell r="K2751">
            <v>0</v>
          </cell>
          <cell r="L2751">
            <v>1</v>
          </cell>
          <cell r="M2751" t="str">
            <v>CE14 DIJON</v>
          </cell>
          <cell r="N2751" t="str">
            <v>Aucune - Livraison Directe par CP</v>
          </cell>
          <cell r="O2751" t="str">
            <v>AH0000035027</v>
          </cell>
        </row>
        <row r="2752">
          <cell r="A2752" t="str">
            <v>ARTENAY</v>
          </cell>
          <cell r="B2752" t="str">
            <v>RHONE-ALPES</v>
          </cell>
          <cell r="C2752" t="str">
            <v>208</v>
          </cell>
          <cell r="D2752" t="str">
            <v>208</v>
          </cell>
          <cell r="E2752" t="str">
            <v>NEVERS</v>
          </cell>
          <cell r="F2752" t="str">
            <v>0FER 0FER 56146 ATELIER REUNIS</v>
          </cell>
          <cell r="G2752">
            <v>43888</v>
          </cell>
          <cell r="H2752">
            <v>1</v>
          </cell>
          <cell r="I2752">
            <v>23</v>
          </cell>
          <cell r="J2752">
            <v>1.4490000000000001</v>
          </cell>
          <cell r="K2752">
            <v>1</v>
          </cell>
          <cell r="L2752">
            <v>0</v>
          </cell>
          <cell r="M2752" t="str">
            <v>CE14 DIJON</v>
          </cell>
          <cell r="N2752" t="str">
            <v>Aucune - Livraison Directe par CP</v>
          </cell>
          <cell r="O2752" t="str">
            <v>AH0000035221</v>
          </cell>
        </row>
        <row r="2753">
          <cell r="A2753" t="str">
            <v>ARTENAY</v>
          </cell>
          <cell r="B2753" t="str">
            <v>RHONE-ALPES</v>
          </cell>
          <cell r="C2753" t="str">
            <v>208</v>
          </cell>
          <cell r="D2753" t="str">
            <v>208</v>
          </cell>
          <cell r="E2753" t="str">
            <v>NEVERS</v>
          </cell>
          <cell r="F2753" t="str">
            <v>0FHP 0FHP ENGIE-S_D6_D_Q</v>
          </cell>
          <cell r="G2753">
            <v>43888</v>
          </cell>
          <cell r="H2753">
            <v>1</v>
          </cell>
          <cell r="I2753">
            <v>29</v>
          </cell>
          <cell r="J2753">
            <v>0.42920000000000003</v>
          </cell>
          <cell r="K2753">
            <v>1</v>
          </cell>
          <cell r="L2753">
            <v>0</v>
          </cell>
          <cell r="M2753" t="str">
            <v>CE14 DIJON</v>
          </cell>
          <cell r="N2753" t="str">
            <v>Aucune - Livraison Directe par CP</v>
          </cell>
          <cell r="O2753" t="str">
            <v>AH0000035221</v>
          </cell>
        </row>
        <row r="2754">
          <cell r="A2754" t="str">
            <v>ARTENAY</v>
          </cell>
          <cell r="B2754" t="str">
            <v>RHONE-ALPES</v>
          </cell>
          <cell r="C2754" t="str">
            <v>208</v>
          </cell>
          <cell r="D2754" t="str">
            <v>208</v>
          </cell>
          <cell r="E2754" t="str">
            <v>NEVERS</v>
          </cell>
          <cell r="F2754" t="str">
            <v>0F53 0F53 ALINEA</v>
          </cell>
          <cell r="G2754">
            <v>43889</v>
          </cell>
          <cell r="H2754">
            <v>25</v>
          </cell>
          <cell r="I2754">
            <v>91</v>
          </cell>
          <cell r="J2754">
            <v>27.754999999999999</v>
          </cell>
          <cell r="K2754">
            <v>2</v>
          </cell>
          <cell r="L2754">
            <v>0</v>
          </cell>
          <cell r="M2754" t="str">
            <v>CE14 DIJON</v>
          </cell>
          <cell r="N2754" t="str">
            <v>Aucune - Livraison Directe par CP</v>
          </cell>
          <cell r="O2754" t="str">
            <v>AH0000034685</v>
          </cell>
          <cell r="P2754" t="str">
            <v>AH0000034686</v>
          </cell>
        </row>
        <row r="2755">
          <cell r="A2755" t="str">
            <v>CORBAS</v>
          </cell>
          <cell r="B2755" t="str">
            <v>RHONE-ALPES</v>
          </cell>
          <cell r="C2755" t="str">
            <v>208</v>
          </cell>
          <cell r="D2755" t="str">
            <v>208</v>
          </cell>
          <cell r="E2755" t="str">
            <v>NEVERS</v>
          </cell>
          <cell r="F2755" t="str">
            <v>0FEC 0FEC S10_SFR_Type2</v>
          </cell>
          <cell r="G2755">
            <v>43887</v>
          </cell>
          <cell r="H2755">
            <v>1</v>
          </cell>
          <cell r="I2755">
            <v>205</v>
          </cell>
          <cell r="J2755">
            <v>1.8859999999999999</v>
          </cell>
          <cell r="K2755">
            <v>1</v>
          </cell>
          <cell r="L2755">
            <v>0</v>
          </cell>
          <cell r="M2755" t="str">
            <v>CE14 DIJON</v>
          </cell>
          <cell r="N2755" t="str">
            <v>Aucune - Livraison Directe par CP</v>
          </cell>
          <cell r="O2755" t="str">
            <v>KS0000010154</v>
          </cell>
        </row>
        <row r="2756">
          <cell r="A2756" t="str">
            <v>CORBAS</v>
          </cell>
          <cell r="B2756" t="str">
            <v>RHONE-ALPES</v>
          </cell>
          <cell r="C2756" t="str">
            <v>208</v>
          </cell>
          <cell r="D2756" t="str">
            <v>208</v>
          </cell>
          <cell r="E2756" t="str">
            <v>NEVERS</v>
          </cell>
          <cell r="F2756" t="str">
            <v>0FGD 0FGD S10_SFR_Type2</v>
          </cell>
          <cell r="G2756">
            <v>43887</v>
          </cell>
          <cell r="H2756">
            <v>1</v>
          </cell>
          <cell r="I2756">
            <v>182</v>
          </cell>
          <cell r="J2756">
            <v>1.6926000000000001</v>
          </cell>
          <cell r="K2756">
            <v>1</v>
          </cell>
          <cell r="L2756">
            <v>0</v>
          </cell>
          <cell r="M2756" t="str">
            <v>CE14 DIJON</v>
          </cell>
          <cell r="N2756" t="str">
            <v>Aucune - Livraison Directe par CP</v>
          </cell>
          <cell r="O2756" t="str">
            <v>KS0000010154</v>
          </cell>
        </row>
        <row r="2757">
          <cell r="A2757" t="str">
            <v>CORBAS</v>
          </cell>
          <cell r="B2757" t="str">
            <v>RHONE-ALPES</v>
          </cell>
          <cell r="C2757" t="str">
            <v>208</v>
          </cell>
          <cell r="D2757" t="str">
            <v>208</v>
          </cell>
          <cell r="E2757" t="str">
            <v>NEVERS</v>
          </cell>
          <cell r="F2757" t="str">
            <v>0FK8 0FK8 S10_SFR_Type2</v>
          </cell>
          <cell r="G2757">
            <v>43887</v>
          </cell>
          <cell r="H2757">
            <v>1</v>
          </cell>
          <cell r="I2757">
            <v>92</v>
          </cell>
          <cell r="J2757">
            <v>0.89239999999999997</v>
          </cell>
          <cell r="K2757">
            <v>1</v>
          </cell>
          <cell r="L2757">
            <v>0</v>
          </cell>
          <cell r="M2757" t="str">
            <v>CE14 DIJON</v>
          </cell>
          <cell r="N2757" t="str">
            <v>Aucune - Livraison Directe par CP</v>
          </cell>
          <cell r="O2757" t="str">
            <v>KS0000010154</v>
          </cell>
        </row>
        <row r="2758">
          <cell r="A2758" t="str">
            <v>ARTENAY</v>
          </cell>
          <cell r="B2758" t="str">
            <v>RHONE-ALPES</v>
          </cell>
          <cell r="C2758" t="str">
            <v>210</v>
          </cell>
          <cell r="D2758" t="str">
            <v>210</v>
          </cell>
          <cell r="E2758" t="str">
            <v>CLERMONT FERRAND 1</v>
          </cell>
          <cell r="F2758" t="str">
            <v>0EBF 0EBF 192500 HOME SHOPPING M6 BOUTIQUE FEVRIER 2020</v>
          </cell>
          <cell r="G2758">
            <v>43889</v>
          </cell>
          <cell r="H2758">
            <v>15</v>
          </cell>
          <cell r="I2758">
            <v>496</v>
          </cell>
          <cell r="J2758">
            <v>39.68</v>
          </cell>
          <cell r="K2758">
            <v>0</v>
          </cell>
          <cell r="L2758">
            <v>1</v>
          </cell>
          <cell r="M2758" t="str">
            <v>CE09 CLERMONT</v>
          </cell>
          <cell r="N2758" t="str">
            <v>A enlever à CE09 CLERMONT vers 210 - CLERMONT FERRAND 1</v>
          </cell>
          <cell r="O2758" t="str">
            <v>AH0000035028</v>
          </cell>
        </row>
        <row r="2759">
          <cell r="A2759" t="str">
            <v>ARTENAY</v>
          </cell>
          <cell r="B2759" t="str">
            <v>RHONE-ALPES</v>
          </cell>
          <cell r="C2759" t="str">
            <v>210</v>
          </cell>
          <cell r="D2759" t="str">
            <v>210</v>
          </cell>
          <cell r="E2759" t="str">
            <v>CLERMONT FERRAND 1</v>
          </cell>
          <cell r="F2759" t="str">
            <v>0F53 0F53 ALINEA</v>
          </cell>
          <cell r="G2759">
            <v>43887</v>
          </cell>
          <cell r="H2759">
            <v>93</v>
          </cell>
          <cell r="I2759">
            <v>310</v>
          </cell>
          <cell r="J2759">
            <v>94.55</v>
          </cell>
          <cell r="K2759">
            <v>0</v>
          </cell>
          <cell r="L2759">
            <v>1</v>
          </cell>
          <cell r="M2759" t="str">
            <v>CE09 CLERMONT</v>
          </cell>
          <cell r="N2759" t="str">
            <v>A enlever à CE09 CLERMONT vers 210 - CLERMONT FERRAND 1</v>
          </cell>
          <cell r="O2759" t="str">
            <v>AH0000034687</v>
          </cell>
        </row>
        <row r="2760">
          <cell r="A2760" t="str">
            <v>ARTENAY</v>
          </cell>
          <cell r="B2760" t="str">
            <v>RHONE-ALPES</v>
          </cell>
          <cell r="C2760" t="str">
            <v>210</v>
          </cell>
          <cell r="D2760" t="str">
            <v>210</v>
          </cell>
          <cell r="E2760" t="str">
            <v>CLERMONT FERRAND 1</v>
          </cell>
          <cell r="F2760" t="str">
            <v>0F79 0F79 DESBOUIS GRESIL 70132081</v>
          </cell>
          <cell r="G2760">
            <v>43889</v>
          </cell>
          <cell r="H2760">
            <v>34</v>
          </cell>
          <cell r="I2760">
            <v>791</v>
          </cell>
          <cell r="J2760">
            <v>60.116</v>
          </cell>
          <cell r="K2760">
            <v>0</v>
          </cell>
          <cell r="L2760">
            <v>1</v>
          </cell>
          <cell r="M2760" t="str">
            <v>CE09 CLERMONT</v>
          </cell>
          <cell r="N2760" t="str">
            <v>A enlever à CE09 CLERMONT vers 210 - CLERMONT FERRAND 1</v>
          </cell>
          <cell r="O2760" t="str">
            <v>AH0000035028</v>
          </cell>
        </row>
        <row r="2761">
          <cell r="A2761" t="str">
            <v>ARTENAY</v>
          </cell>
          <cell r="B2761" t="str">
            <v>RHONE-ALPES</v>
          </cell>
          <cell r="C2761" t="str">
            <v>210</v>
          </cell>
          <cell r="D2761" t="str">
            <v>210</v>
          </cell>
          <cell r="E2761" t="str">
            <v>CLERMONT FERRAND 1</v>
          </cell>
          <cell r="F2761" t="str">
            <v>0F7B 0F7B DESBOUIS GRESIL_LOT1_70132091</v>
          </cell>
          <cell r="G2761">
            <v>43889</v>
          </cell>
          <cell r="H2761">
            <v>4</v>
          </cell>
          <cell r="I2761">
            <v>152</v>
          </cell>
          <cell r="J2761">
            <v>11.552</v>
          </cell>
          <cell r="K2761">
            <v>0</v>
          </cell>
          <cell r="L2761">
            <v>1</v>
          </cell>
          <cell r="M2761" t="str">
            <v>CE09 CLERMONT</v>
          </cell>
          <cell r="N2761" t="str">
            <v>A enlever à CE09 CLERMONT vers 210 - CLERMONT FERRAND 1</v>
          </cell>
          <cell r="O2761" t="str">
            <v>AH0000035028</v>
          </cell>
        </row>
        <row r="2762">
          <cell r="A2762" t="str">
            <v>ARTENAY</v>
          </cell>
          <cell r="B2762" t="str">
            <v>RHONE-ALPES</v>
          </cell>
          <cell r="C2762" t="str">
            <v>210</v>
          </cell>
          <cell r="D2762" t="str">
            <v>210</v>
          </cell>
          <cell r="E2762" t="str">
            <v>CLERMONT FERRAND 1</v>
          </cell>
          <cell r="F2762" t="str">
            <v>0F7C 0F7C DESBOUIS GRESIL_LOT2_70132091</v>
          </cell>
          <cell r="G2762">
            <v>43889</v>
          </cell>
          <cell r="H2762">
            <v>19</v>
          </cell>
          <cell r="I2762">
            <v>577</v>
          </cell>
          <cell r="J2762">
            <v>38.658999999999999</v>
          </cell>
          <cell r="K2762">
            <v>0</v>
          </cell>
          <cell r="L2762">
            <v>1</v>
          </cell>
          <cell r="M2762" t="str">
            <v>CE09 CLERMONT</v>
          </cell>
          <cell r="N2762" t="str">
            <v>A enlever à CE09 CLERMONT vers 210 - CLERMONT FERRAND 1</v>
          </cell>
          <cell r="O2762" t="str">
            <v>AH0000035028</v>
          </cell>
        </row>
        <row r="2763">
          <cell r="A2763" t="str">
            <v>ARTENAY</v>
          </cell>
          <cell r="B2763" t="str">
            <v>RHONE-ALPES</v>
          </cell>
          <cell r="C2763" t="str">
            <v>210</v>
          </cell>
          <cell r="D2763" t="str">
            <v>210</v>
          </cell>
          <cell r="E2763" t="str">
            <v>CLERMONT FERRAND 1</v>
          </cell>
          <cell r="F2763" t="str">
            <v>0F7D 0F7D DESBOUIS GRESIL 70132107</v>
          </cell>
          <cell r="G2763">
            <v>43889</v>
          </cell>
          <cell r="H2763">
            <v>30</v>
          </cell>
          <cell r="I2763">
            <v>759</v>
          </cell>
          <cell r="J2763">
            <v>57.683999999999997</v>
          </cell>
          <cell r="K2763">
            <v>0</v>
          </cell>
          <cell r="L2763">
            <v>1</v>
          </cell>
          <cell r="M2763" t="str">
            <v>CE09 CLERMONT</v>
          </cell>
          <cell r="N2763" t="str">
            <v>A enlever à CE09 CLERMONT vers 210 - CLERMONT FERRAND 1</v>
          </cell>
          <cell r="O2763" t="str">
            <v>AH0000035028</v>
          </cell>
        </row>
        <row r="2764">
          <cell r="A2764" t="str">
            <v>ARTENAY</v>
          </cell>
          <cell r="B2764" t="str">
            <v>RHONE-ALPES</v>
          </cell>
          <cell r="C2764" t="str">
            <v>210</v>
          </cell>
          <cell r="D2764" t="str">
            <v>210</v>
          </cell>
          <cell r="E2764" t="str">
            <v>CLERMONT FERRAND 1</v>
          </cell>
          <cell r="F2764" t="str">
            <v>0FER 0FER 56146 ATELIER REUNIS</v>
          </cell>
          <cell r="G2764">
            <v>43888</v>
          </cell>
          <cell r="H2764">
            <v>12</v>
          </cell>
          <cell r="I2764">
            <v>446</v>
          </cell>
          <cell r="J2764">
            <v>28.097999999999999</v>
          </cell>
          <cell r="K2764">
            <v>2</v>
          </cell>
          <cell r="L2764">
            <v>0</v>
          </cell>
          <cell r="M2764" t="str">
            <v>CE09 CLERMONT</v>
          </cell>
          <cell r="N2764" t="str">
            <v>A enlever à CE09 CLERMONT vers 210 - CLERMONT FERRAND 1</v>
          </cell>
          <cell r="O2764" t="str">
            <v>AH0000035222</v>
          </cell>
          <cell r="P2764" t="str">
            <v>AH0000035223</v>
          </cell>
        </row>
        <row r="2765">
          <cell r="A2765" t="str">
            <v>ARTENAY</v>
          </cell>
          <cell r="B2765" t="str">
            <v>RHONE-ALPES</v>
          </cell>
          <cell r="C2765" t="str">
            <v>210</v>
          </cell>
          <cell r="D2765" t="str">
            <v>210</v>
          </cell>
          <cell r="E2765" t="str">
            <v>CLERMONT FERRAND 1</v>
          </cell>
          <cell r="F2765" t="str">
            <v>0FHP 0FHP ENGIE-S_D6_D_Q</v>
          </cell>
          <cell r="G2765">
            <v>43888</v>
          </cell>
          <cell r="H2765">
            <v>1</v>
          </cell>
          <cell r="I2765">
            <v>44</v>
          </cell>
          <cell r="J2765">
            <v>0.6512</v>
          </cell>
          <cell r="K2765">
            <v>2</v>
          </cell>
          <cell r="L2765">
            <v>0</v>
          </cell>
          <cell r="M2765" t="str">
            <v>CE09 CLERMONT</v>
          </cell>
          <cell r="N2765" t="str">
            <v>A enlever à CE09 CLERMONT vers 210 - CLERMONT FERRAND 1</v>
          </cell>
          <cell r="O2765" t="str">
            <v>AH0000035222</v>
          </cell>
          <cell r="P2765" t="str">
            <v>AH0000035223</v>
          </cell>
        </row>
        <row r="2766">
          <cell r="A2766" t="str">
            <v>CORBAS</v>
          </cell>
          <cell r="B2766" t="str">
            <v>RHONE-ALPES</v>
          </cell>
          <cell r="C2766" t="str">
            <v>210</v>
          </cell>
          <cell r="D2766" t="str">
            <v>210</v>
          </cell>
          <cell r="E2766" t="str">
            <v>CLERMONT FERRAND 1</v>
          </cell>
          <cell r="F2766" t="str">
            <v>0FEC 0FEC S10_SFR_Type2</v>
          </cell>
          <cell r="G2766">
            <v>43887</v>
          </cell>
          <cell r="H2766">
            <v>2</v>
          </cell>
          <cell r="I2766">
            <v>373</v>
          </cell>
          <cell r="J2766">
            <v>3.4316</v>
          </cell>
          <cell r="K2766">
            <v>1</v>
          </cell>
          <cell r="L2766">
            <v>0</v>
          </cell>
          <cell r="M2766" t="str">
            <v>CE09 CLERMONT</v>
          </cell>
          <cell r="N2766" t="str">
            <v>A enlever à CE09 CLERMONT vers 210 - CLERMONT FERRAND 1</v>
          </cell>
          <cell r="O2766" t="str">
            <v>KS0000010155</v>
          </cell>
        </row>
        <row r="2767">
          <cell r="A2767" t="str">
            <v>CORBAS</v>
          </cell>
          <cell r="B2767" t="str">
            <v>RHONE-ALPES</v>
          </cell>
          <cell r="C2767" t="str">
            <v>210</v>
          </cell>
          <cell r="D2767" t="str">
            <v>210</v>
          </cell>
          <cell r="E2767" t="str">
            <v>CLERMONT FERRAND 1</v>
          </cell>
          <cell r="F2767" t="str">
            <v>0FGD 0FGD S10_SFR_Type2</v>
          </cell>
          <cell r="G2767">
            <v>43887</v>
          </cell>
          <cell r="H2767">
            <v>2</v>
          </cell>
          <cell r="I2767">
            <v>336</v>
          </cell>
          <cell r="J2767">
            <v>3.1248</v>
          </cell>
          <cell r="K2767">
            <v>1</v>
          </cell>
          <cell r="L2767">
            <v>0</v>
          </cell>
          <cell r="M2767" t="str">
            <v>CE09 CLERMONT</v>
          </cell>
          <cell r="N2767" t="str">
            <v>A enlever à CE09 CLERMONT vers 210 - CLERMONT FERRAND 1</v>
          </cell>
          <cell r="O2767" t="str">
            <v>KS0000010155</v>
          </cell>
        </row>
        <row r="2768">
          <cell r="A2768" t="str">
            <v>CORBAS</v>
          </cell>
          <cell r="B2768" t="str">
            <v>RHONE-ALPES</v>
          </cell>
          <cell r="C2768" t="str">
            <v>210</v>
          </cell>
          <cell r="D2768" t="str">
            <v>210</v>
          </cell>
          <cell r="E2768" t="str">
            <v>CLERMONT FERRAND 1</v>
          </cell>
          <cell r="F2768" t="str">
            <v>0FK8 0FK8 S10_SFR_Type2</v>
          </cell>
          <cell r="G2768">
            <v>43887</v>
          </cell>
          <cell r="H2768">
            <v>1</v>
          </cell>
          <cell r="I2768">
            <v>179</v>
          </cell>
          <cell r="J2768">
            <v>1.7363</v>
          </cell>
          <cell r="K2768">
            <v>1</v>
          </cell>
          <cell r="L2768">
            <v>0</v>
          </cell>
          <cell r="M2768" t="str">
            <v>CE09 CLERMONT</v>
          </cell>
          <cell r="N2768" t="str">
            <v>A enlever à CE09 CLERMONT vers 210 - CLERMONT FERRAND 1</v>
          </cell>
          <cell r="O2768" t="str">
            <v>KS0000010155</v>
          </cell>
        </row>
        <row r="2769">
          <cell r="A2769" t="str">
            <v>ARTENAY</v>
          </cell>
          <cell r="B2769" t="str">
            <v>RHONE-ALPES</v>
          </cell>
          <cell r="C2769" t="str">
            <v>210</v>
          </cell>
          <cell r="D2769" t="str">
            <v>290</v>
          </cell>
          <cell r="E2769" t="str">
            <v>ISSOIRE</v>
          </cell>
          <cell r="F2769" t="str">
            <v>0EBF 0EBF 192500 HOME SHOPPING M6 BOUTIQUE FEVRIER 2020</v>
          </cell>
          <cell r="G2769">
            <v>43889</v>
          </cell>
          <cell r="H2769">
            <v>2</v>
          </cell>
          <cell r="I2769">
            <v>43</v>
          </cell>
          <cell r="J2769">
            <v>3.44</v>
          </cell>
          <cell r="K2769">
            <v>1</v>
          </cell>
          <cell r="L2769">
            <v>0</v>
          </cell>
          <cell r="M2769" t="str">
            <v>CE09 CLERMONT</v>
          </cell>
          <cell r="N2769" t="str">
            <v>A enlever à CE09 CLERMONT vers 291 - CLERMONT FERRAND 2</v>
          </cell>
          <cell r="O2769" t="str">
            <v>AH0000035033</v>
          </cell>
        </row>
        <row r="2770">
          <cell r="A2770" t="str">
            <v>ARTENAY</v>
          </cell>
          <cell r="B2770" t="str">
            <v>RHONE-ALPES</v>
          </cell>
          <cell r="C2770" t="str">
            <v>210</v>
          </cell>
          <cell r="D2770" t="str">
            <v>290</v>
          </cell>
          <cell r="E2770" t="str">
            <v>ISSOIRE</v>
          </cell>
          <cell r="F2770" t="str">
            <v>0F79 0F79 DESBOUIS GRESIL 70132081</v>
          </cell>
          <cell r="G2770">
            <v>43889</v>
          </cell>
          <cell r="H2770">
            <v>3</v>
          </cell>
          <cell r="I2770">
            <v>47</v>
          </cell>
          <cell r="J2770">
            <v>3.5720000000000001</v>
          </cell>
          <cell r="K2770">
            <v>1</v>
          </cell>
          <cell r="L2770">
            <v>0</v>
          </cell>
          <cell r="M2770" t="str">
            <v>CE09 CLERMONT</v>
          </cell>
          <cell r="N2770" t="str">
            <v>A enlever à CE09 CLERMONT vers 291 - CLERMONT FERRAND 2</v>
          </cell>
          <cell r="O2770" t="str">
            <v>AH0000035033</v>
          </cell>
        </row>
        <row r="2771">
          <cell r="A2771" t="str">
            <v>ARTENAY</v>
          </cell>
          <cell r="B2771" t="str">
            <v>RHONE-ALPES</v>
          </cell>
          <cell r="C2771" t="str">
            <v>210</v>
          </cell>
          <cell r="D2771" t="str">
            <v>290</v>
          </cell>
          <cell r="E2771" t="str">
            <v>ISSOIRE</v>
          </cell>
          <cell r="F2771" t="str">
            <v>0F7B 0F7B DESBOUIS GRESIL_LOT1_70132091</v>
          </cell>
          <cell r="G2771">
            <v>43889</v>
          </cell>
          <cell r="H2771">
            <v>1</v>
          </cell>
          <cell r="I2771">
            <v>15</v>
          </cell>
          <cell r="J2771">
            <v>1.1399999999999999</v>
          </cell>
          <cell r="K2771">
            <v>1</v>
          </cell>
          <cell r="L2771">
            <v>0</v>
          </cell>
          <cell r="M2771" t="str">
            <v>CE09 CLERMONT</v>
          </cell>
          <cell r="N2771" t="str">
            <v>A enlever à CE09 CLERMONT vers 291 - CLERMONT FERRAND 2</v>
          </cell>
          <cell r="O2771" t="str">
            <v>AH0000035033</v>
          </cell>
        </row>
        <row r="2772">
          <cell r="A2772" t="str">
            <v>ARTENAY</v>
          </cell>
          <cell r="B2772" t="str">
            <v>RHONE-ALPES</v>
          </cell>
          <cell r="C2772" t="str">
            <v>210</v>
          </cell>
          <cell r="D2772" t="str">
            <v>290</v>
          </cell>
          <cell r="E2772" t="str">
            <v>ISSOIRE</v>
          </cell>
          <cell r="F2772" t="str">
            <v>0F7C 0F7C DESBOUIS GRESIL_LOT2_70132091</v>
          </cell>
          <cell r="G2772">
            <v>43889</v>
          </cell>
          <cell r="H2772">
            <v>1</v>
          </cell>
          <cell r="I2772">
            <v>37</v>
          </cell>
          <cell r="J2772">
            <v>2.4790000000000001</v>
          </cell>
          <cell r="K2772">
            <v>1</v>
          </cell>
          <cell r="L2772">
            <v>0</v>
          </cell>
          <cell r="M2772" t="str">
            <v>CE09 CLERMONT</v>
          </cell>
          <cell r="N2772" t="str">
            <v>A enlever à CE09 CLERMONT vers 291 - CLERMONT FERRAND 2</v>
          </cell>
          <cell r="O2772" t="str">
            <v>AH0000035033</v>
          </cell>
        </row>
        <row r="2773">
          <cell r="A2773" t="str">
            <v>ARTENAY</v>
          </cell>
          <cell r="B2773" t="str">
            <v>RHONE-ALPES</v>
          </cell>
          <cell r="C2773" t="str">
            <v>210</v>
          </cell>
          <cell r="D2773" t="str">
            <v>290</v>
          </cell>
          <cell r="E2773" t="str">
            <v>ISSOIRE</v>
          </cell>
          <cell r="F2773" t="str">
            <v>0F7D 0F7D DESBOUIS GRESIL 70132107</v>
          </cell>
          <cell r="G2773">
            <v>43889</v>
          </cell>
          <cell r="H2773">
            <v>1</v>
          </cell>
          <cell r="I2773">
            <v>34</v>
          </cell>
          <cell r="J2773">
            <v>2.5840000000000001</v>
          </cell>
          <cell r="K2773">
            <v>1</v>
          </cell>
          <cell r="L2773">
            <v>0</v>
          </cell>
          <cell r="M2773" t="str">
            <v>CE09 CLERMONT</v>
          </cell>
          <cell r="N2773" t="str">
            <v>A enlever à CE09 CLERMONT vers 291 - CLERMONT FERRAND 2</v>
          </cell>
          <cell r="O2773" t="str">
            <v>AH0000035033</v>
          </cell>
        </row>
        <row r="2774">
          <cell r="A2774" t="str">
            <v>ARTENAY</v>
          </cell>
          <cell r="B2774" t="str">
            <v>RHONE-ALPES</v>
          </cell>
          <cell r="C2774" t="str">
            <v>210</v>
          </cell>
          <cell r="D2774" t="str">
            <v>290</v>
          </cell>
          <cell r="E2774" t="str">
            <v>ISSOIRE</v>
          </cell>
          <cell r="F2774" t="str">
            <v>0FER 0FER 56146 ATELIER REUNIS</v>
          </cell>
          <cell r="G2774">
            <v>43888</v>
          </cell>
          <cell r="H2774">
            <v>1</v>
          </cell>
          <cell r="I2774">
            <v>13</v>
          </cell>
          <cell r="J2774">
            <v>0.81899999999999995</v>
          </cell>
          <cell r="K2774">
            <v>1</v>
          </cell>
          <cell r="L2774">
            <v>0</v>
          </cell>
          <cell r="M2774" t="str">
            <v>CE09 CLERMONT</v>
          </cell>
          <cell r="N2774" t="str">
            <v>A enlever à CE09 CLERMONT vers 291 - CLERMONT FERRAND 2</v>
          </cell>
          <cell r="O2774" t="str">
            <v>AH0000035224</v>
          </cell>
        </row>
        <row r="2775">
          <cell r="A2775" t="str">
            <v>ARTENAY</v>
          </cell>
          <cell r="B2775" t="str">
            <v>RHONE-ALPES</v>
          </cell>
          <cell r="C2775" t="str">
            <v>210</v>
          </cell>
          <cell r="D2775" t="str">
            <v>290</v>
          </cell>
          <cell r="E2775" t="str">
            <v>ISSOIRE</v>
          </cell>
          <cell r="F2775" t="str">
            <v>0FHP 0FHP ENGIE-S_D6_D_Q</v>
          </cell>
          <cell r="G2775">
            <v>43888</v>
          </cell>
          <cell r="H2775">
            <v>1</v>
          </cell>
          <cell r="I2775">
            <v>2</v>
          </cell>
          <cell r="J2775">
            <v>2.9600000000000001E-2</v>
          </cell>
          <cell r="K2775">
            <v>1</v>
          </cell>
          <cell r="L2775">
            <v>0</v>
          </cell>
          <cell r="M2775" t="str">
            <v>CE09 CLERMONT</v>
          </cell>
          <cell r="N2775" t="str">
            <v>A enlever à CE09 CLERMONT vers 291 - CLERMONT FERRAND 2</v>
          </cell>
          <cell r="O2775" t="str">
            <v>AH0000035224</v>
          </cell>
        </row>
        <row r="2776">
          <cell r="A2776" t="str">
            <v>ARTENAY</v>
          </cell>
          <cell r="B2776" t="str">
            <v>RHONE-ALPES</v>
          </cell>
          <cell r="C2776" t="str">
            <v>210</v>
          </cell>
          <cell r="D2776" t="str">
            <v>290</v>
          </cell>
          <cell r="E2776" t="str">
            <v>ISSOIRE</v>
          </cell>
          <cell r="F2776" t="str">
            <v>0F53 0F53 ALINEA</v>
          </cell>
          <cell r="G2776">
            <v>43889</v>
          </cell>
          <cell r="H2776">
            <v>5</v>
          </cell>
          <cell r="I2776">
            <v>17</v>
          </cell>
          <cell r="J2776">
            <v>5.1849999999999996</v>
          </cell>
          <cell r="K2776">
            <v>1</v>
          </cell>
          <cell r="L2776">
            <v>0</v>
          </cell>
          <cell r="M2776" t="str">
            <v>CE09 CLERMONT</v>
          </cell>
          <cell r="N2776" t="str">
            <v>A enlever à CE09 CLERMONT vers 291 - CLERMONT FERRAND 2</v>
          </cell>
          <cell r="O2776" t="str">
            <v>AH0000034694</v>
          </cell>
        </row>
        <row r="2777">
          <cell r="A2777" t="str">
            <v>CORBAS</v>
          </cell>
          <cell r="B2777" t="str">
            <v>RHONE-ALPES</v>
          </cell>
          <cell r="C2777" t="str">
            <v>210</v>
          </cell>
          <cell r="D2777" t="str">
            <v>290</v>
          </cell>
          <cell r="E2777" t="str">
            <v>ISSOIRE</v>
          </cell>
          <cell r="F2777" t="str">
            <v>0FEC 0FEC S10_SFR_Type2</v>
          </cell>
          <cell r="G2777">
            <v>43887</v>
          </cell>
          <cell r="H2777">
            <v>1</v>
          </cell>
          <cell r="I2777">
            <v>29</v>
          </cell>
          <cell r="J2777">
            <v>0.26679999999999998</v>
          </cell>
          <cell r="K2777">
            <v>1</v>
          </cell>
          <cell r="L2777">
            <v>0</v>
          </cell>
          <cell r="M2777" t="str">
            <v>CE09 CLERMONT</v>
          </cell>
          <cell r="N2777" t="str">
            <v>A enlever à CE09 CLERMONT vers 291 - CLERMONT FERRAND 2</v>
          </cell>
          <cell r="O2777" t="str">
            <v>KS0000010159</v>
          </cell>
        </row>
        <row r="2778">
          <cell r="A2778" t="str">
            <v>CORBAS</v>
          </cell>
          <cell r="B2778" t="str">
            <v>RHONE-ALPES</v>
          </cell>
          <cell r="C2778" t="str">
            <v>210</v>
          </cell>
          <cell r="D2778" t="str">
            <v>290</v>
          </cell>
          <cell r="E2778" t="str">
            <v>ISSOIRE</v>
          </cell>
          <cell r="F2778" t="str">
            <v>0FGD 0FGD S10_SFR_Type2</v>
          </cell>
          <cell r="G2778">
            <v>43887</v>
          </cell>
          <cell r="H2778">
            <v>1</v>
          </cell>
          <cell r="I2778">
            <v>28</v>
          </cell>
          <cell r="J2778">
            <v>0.26040000000000002</v>
          </cell>
          <cell r="K2778">
            <v>1</v>
          </cell>
          <cell r="L2778">
            <v>0</v>
          </cell>
          <cell r="M2778" t="str">
            <v>CE09 CLERMONT</v>
          </cell>
          <cell r="N2778" t="str">
            <v>A enlever à CE09 CLERMONT vers 291 - CLERMONT FERRAND 2</v>
          </cell>
          <cell r="O2778" t="str">
            <v>KS0000010159</v>
          </cell>
        </row>
        <row r="2779">
          <cell r="A2779" t="str">
            <v>CORBAS</v>
          </cell>
          <cell r="B2779" t="str">
            <v>RHONE-ALPES</v>
          </cell>
          <cell r="C2779" t="str">
            <v>210</v>
          </cell>
          <cell r="D2779" t="str">
            <v>290</v>
          </cell>
          <cell r="E2779" t="str">
            <v>ISSOIRE</v>
          </cell>
          <cell r="F2779" t="str">
            <v>0FK8 0FK8 S10_SFR_Type2</v>
          </cell>
          <cell r="G2779">
            <v>43887</v>
          </cell>
          <cell r="H2779">
            <v>1</v>
          </cell>
          <cell r="I2779">
            <v>11</v>
          </cell>
          <cell r="J2779">
            <v>0.1067</v>
          </cell>
          <cell r="K2779">
            <v>1</v>
          </cell>
          <cell r="L2779">
            <v>0</v>
          </cell>
          <cell r="M2779" t="str">
            <v>CE09 CLERMONT</v>
          </cell>
          <cell r="N2779" t="str">
            <v>A enlever à CE09 CLERMONT vers 291 - CLERMONT FERRAND 2</v>
          </cell>
          <cell r="O2779" t="str">
            <v>KS0000010159</v>
          </cell>
        </row>
        <row r="2780">
          <cell r="A2780" t="str">
            <v>ARTENAY</v>
          </cell>
          <cell r="B2780" t="str">
            <v>RHONE-ALPES</v>
          </cell>
          <cell r="C2780" t="str">
            <v>212</v>
          </cell>
          <cell r="D2780" t="str">
            <v>047</v>
          </cell>
          <cell r="E2780" t="str">
            <v>MACON</v>
          </cell>
          <cell r="F2780" t="str">
            <v>0EBF 0EBF 192500 HOME SHOPPING M6 BOUTIQUE FEVRIER 2020</v>
          </cell>
          <cell r="G2780">
            <v>43889</v>
          </cell>
          <cell r="H2780">
            <v>7</v>
          </cell>
          <cell r="I2780">
            <v>196</v>
          </cell>
          <cell r="J2780">
            <v>15.68</v>
          </cell>
          <cell r="K2780">
            <v>0</v>
          </cell>
          <cell r="L2780">
            <v>1</v>
          </cell>
          <cell r="M2780" t="str">
            <v>CE07 LYON</v>
          </cell>
          <cell r="N2780" t="str">
            <v>Aucune - Livraison Directe par CP</v>
          </cell>
          <cell r="O2780" t="str">
            <v>AH0000035015</v>
          </cell>
        </row>
        <row r="2781">
          <cell r="A2781" t="str">
            <v>ARTENAY</v>
          </cell>
          <cell r="B2781" t="str">
            <v>RHONE-ALPES</v>
          </cell>
          <cell r="C2781" t="str">
            <v>212</v>
          </cell>
          <cell r="D2781" t="str">
            <v>047</v>
          </cell>
          <cell r="E2781" t="str">
            <v>MACON</v>
          </cell>
          <cell r="F2781" t="str">
            <v>0F79 0F79 DESBOUIS GRESIL 70132081</v>
          </cell>
          <cell r="G2781">
            <v>43889</v>
          </cell>
          <cell r="H2781">
            <v>9</v>
          </cell>
          <cell r="I2781">
            <v>170</v>
          </cell>
          <cell r="J2781">
            <v>12.92</v>
          </cell>
          <cell r="K2781">
            <v>0</v>
          </cell>
          <cell r="L2781">
            <v>1</v>
          </cell>
          <cell r="M2781" t="str">
            <v>CE07 LYON</v>
          </cell>
          <cell r="N2781" t="str">
            <v>Aucune - Livraison Directe par CP</v>
          </cell>
          <cell r="O2781" t="str">
            <v>AH0000035015</v>
          </cell>
        </row>
        <row r="2782">
          <cell r="A2782" t="str">
            <v>ARTENAY</v>
          </cell>
          <cell r="B2782" t="str">
            <v>RHONE-ALPES</v>
          </cell>
          <cell r="C2782" t="str">
            <v>212</v>
          </cell>
          <cell r="D2782" t="str">
            <v>047</v>
          </cell>
          <cell r="E2782" t="str">
            <v>MACON</v>
          </cell>
          <cell r="F2782" t="str">
            <v>0F7B 0F7B DESBOUIS GRESIL_LOT1_70132091</v>
          </cell>
          <cell r="G2782">
            <v>43889</v>
          </cell>
          <cell r="H2782">
            <v>1</v>
          </cell>
          <cell r="I2782">
            <v>32</v>
          </cell>
          <cell r="J2782">
            <v>2.4319999999999999</v>
          </cell>
          <cell r="K2782">
            <v>0</v>
          </cell>
          <cell r="L2782">
            <v>1</v>
          </cell>
          <cell r="M2782" t="str">
            <v>CE07 LYON</v>
          </cell>
          <cell r="N2782" t="str">
            <v>Aucune - Livraison Directe par CP</v>
          </cell>
          <cell r="O2782" t="str">
            <v>AH0000035015</v>
          </cell>
        </row>
        <row r="2783">
          <cell r="A2783" t="str">
            <v>ARTENAY</v>
          </cell>
          <cell r="B2783" t="str">
            <v>RHONE-ALPES</v>
          </cell>
          <cell r="C2783" t="str">
            <v>212</v>
          </cell>
          <cell r="D2783" t="str">
            <v>047</v>
          </cell>
          <cell r="E2783" t="str">
            <v>MACON</v>
          </cell>
          <cell r="F2783" t="str">
            <v>0F7C 0F7C DESBOUIS GRESIL_LOT2_70132091</v>
          </cell>
          <cell r="G2783">
            <v>43889</v>
          </cell>
          <cell r="H2783">
            <v>7</v>
          </cell>
          <cell r="I2783">
            <v>138</v>
          </cell>
          <cell r="J2783">
            <v>9.2460000000000004</v>
          </cell>
          <cell r="K2783">
            <v>0</v>
          </cell>
          <cell r="L2783">
            <v>1</v>
          </cell>
          <cell r="M2783" t="str">
            <v>CE07 LYON</v>
          </cell>
          <cell r="N2783" t="str">
            <v>Aucune - Livraison Directe par CP</v>
          </cell>
          <cell r="O2783" t="str">
            <v>AH0000035015</v>
          </cell>
        </row>
        <row r="2784">
          <cell r="A2784" t="str">
            <v>ARTENAY</v>
          </cell>
          <cell r="B2784" t="str">
            <v>RHONE-ALPES</v>
          </cell>
          <cell r="C2784" t="str">
            <v>212</v>
          </cell>
          <cell r="D2784" t="str">
            <v>047</v>
          </cell>
          <cell r="E2784" t="str">
            <v>MACON</v>
          </cell>
          <cell r="F2784" t="str">
            <v>0F7D 0F7D DESBOUIS GRESIL 70132107</v>
          </cell>
          <cell r="G2784">
            <v>43889</v>
          </cell>
          <cell r="H2784">
            <v>9</v>
          </cell>
          <cell r="I2784">
            <v>182</v>
          </cell>
          <cell r="J2784">
            <v>13.832000000000001</v>
          </cell>
          <cell r="K2784">
            <v>0</v>
          </cell>
          <cell r="L2784">
            <v>1</v>
          </cell>
          <cell r="M2784" t="str">
            <v>CE07 LYON</v>
          </cell>
          <cell r="N2784" t="str">
            <v>Aucune - Livraison Directe par CP</v>
          </cell>
          <cell r="O2784" t="str">
            <v>AH0000035015</v>
          </cell>
        </row>
        <row r="2785">
          <cell r="A2785" t="str">
            <v>ARTENAY</v>
          </cell>
          <cell r="B2785" t="str">
            <v>RHONE-ALPES</v>
          </cell>
          <cell r="C2785" t="str">
            <v>212</v>
          </cell>
          <cell r="D2785" t="str">
            <v>047</v>
          </cell>
          <cell r="E2785" t="str">
            <v>MACON</v>
          </cell>
          <cell r="F2785" t="str">
            <v>0FER 0FER 56146 ATELIER REUNIS</v>
          </cell>
          <cell r="G2785">
            <v>43888</v>
          </cell>
          <cell r="H2785">
            <v>1</v>
          </cell>
          <cell r="I2785">
            <v>34</v>
          </cell>
          <cell r="J2785">
            <v>2.1419999999999999</v>
          </cell>
          <cell r="K2785">
            <v>1</v>
          </cell>
          <cell r="L2785">
            <v>0</v>
          </cell>
          <cell r="M2785" t="str">
            <v>CE07 LYON</v>
          </cell>
          <cell r="N2785" t="str">
            <v>Aucune - Livraison Directe par CP</v>
          </cell>
          <cell r="O2785" t="str">
            <v>AH0000035213</v>
          </cell>
        </row>
        <row r="2786">
          <cell r="A2786" t="str">
            <v>ARTENAY</v>
          </cell>
          <cell r="B2786" t="str">
            <v>RHONE-ALPES</v>
          </cell>
          <cell r="C2786" t="str">
            <v>212</v>
          </cell>
          <cell r="D2786" t="str">
            <v>047</v>
          </cell>
          <cell r="E2786" t="str">
            <v>MACON</v>
          </cell>
          <cell r="F2786" t="str">
            <v>0FHP 0FHP ENGIE-S_D6_D_Q</v>
          </cell>
          <cell r="G2786">
            <v>43888</v>
          </cell>
          <cell r="H2786">
            <v>1</v>
          </cell>
          <cell r="I2786">
            <v>18</v>
          </cell>
          <cell r="J2786">
            <v>0.26640000000000003</v>
          </cell>
          <cell r="K2786">
            <v>1</v>
          </cell>
          <cell r="L2786">
            <v>0</v>
          </cell>
          <cell r="M2786" t="str">
            <v>CE07 LYON</v>
          </cell>
          <cell r="N2786" t="str">
            <v>Aucune - Livraison Directe par CP</v>
          </cell>
          <cell r="O2786" t="str">
            <v>AH0000035213</v>
          </cell>
        </row>
        <row r="2787">
          <cell r="A2787" t="str">
            <v>ARTENAY</v>
          </cell>
          <cell r="B2787" t="str">
            <v>RHONE-ALPES</v>
          </cell>
          <cell r="C2787" t="str">
            <v>212</v>
          </cell>
          <cell r="D2787" t="str">
            <v>047</v>
          </cell>
          <cell r="E2787" t="str">
            <v>MACON</v>
          </cell>
          <cell r="F2787" t="str">
            <v>0F53 0F53 ALINEA</v>
          </cell>
          <cell r="G2787">
            <v>43887</v>
          </cell>
          <cell r="H2787">
            <v>13</v>
          </cell>
          <cell r="I2787">
            <v>50</v>
          </cell>
          <cell r="J2787">
            <v>15.25</v>
          </cell>
          <cell r="K2787">
            <v>1</v>
          </cell>
          <cell r="L2787">
            <v>0</v>
          </cell>
          <cell r="M2787" t="str">
            <v>CE07 LYON</v>
          </cell>
          <cell r="N2787" t="str">
            <v>Aucune - Livraison Directe par CP</v>
          </cell>
          <cell r="O2787" t="str">
            <v>AH0000034673</v>
          </cell>
        </row>
        <row r="2788">
          <cell r="A2788" t="str">
            <v>CORBAS</v>
          </cell>
          <cell r="B2788" t="str">
            <v>RHONE-ALPES</v>
          </cell>
          <cell r="C2788" t="str">
            <v>212</v>
          </cell>
          <cell r="D2788" t="str">
            <v>047</v>
          </cell>
          <cell r="E2788" t="str">
            <v>MACON</v>
          </cell>
          <cell r="F2788" t="str">
            <v>0FEC 0FEC S10_SFR_Type2</v>
          </cell>
          <cell r="G2788">
            <v>43887</v>
          </cell>
          <cell r="H2788">
            <v>1</v>
          </cell>
          <cell r="I2788">
            <v>101</v>
          </cell>
          <cell r="J2788">
            <v>0.92920000000000003</v>
          </cell>
          <cell r="K2788">
            <v>1</v>
          </cell>
          <cell r="L2788">
            <v>0</v>
          </cell>
          <cell r="M2788" t="str">
            <v>CE07 LYON</v>
          </cell>
          <cell r="N2788" t="str">
            <v>Aucune - Livraison Directe par CP</v>
          </cell>
          <cell r="O2788" t="str">
            <v>KS0000010105</v>
          </cell>
        </row>
        <row r="2789">
          <cell r="A2789" t="str">
            <v>CORBAS</v>
          </cell>
          <cell r="B2789" t="str">
            <v>RHONE-ALPES</v>
          </cell>
          <cell r="C2789" t="str">
            <v>212</v>
          </cell>
          <cell r="D2789" t="str">
            <v>047</v>
          </cell>
          <cell r="E2789" t="str">
            <v>MACON</v>
          </cell>
          <cell r="F2789" t="str">
            <v>0FGD 0FGD S10_SFR_Type2</v>
          </cell>
          <cell r="G2789">
            <v>43887</v>
          </cell>
          <cell r="H2789">
            <v>1</v>
          </cell>
          <cell r="I2789">
            <v>106</v>
          </cell>
          <cell r="J2789">
            <v>0.98580000000000001</v>
          </cell>
          <cell r="K2789">
            <v>1</v>
          </cell>
          <cell r="L2789">
            <v>0</v>
          </cell>
          <cell r="M2789" t="str">
            <v>CE07 LYON</v>
          </cell>
          <cell r="N2789" t="str">
            <v>Aucune - Livraison Directe par CP</v>
          </cell>
          <cell r="O2789" t="str">
            <v>KS0000010105</v>
          </cell>
        </row>
        <row r="2790">
          <cell r="A2790" t="str">
            <v>CORBAS</v>
          </cell>
          <cell r="B2790" t="str">
            <v>RHONE-ALPES</v>
          </cell>
          <cell r="C2790" t="str">
            <v>212</v>
          </cell>
          <cell r="D2790" t="str">
            <v>047</v>
          </cell>
          <cell r="E2790" t="str">
            <v>MACON</v>
          </cell>
          <cell r="F2790" t="str">
            <v>0FK8 0FK8 S10_SFR_Type2</v>
          </cell>
          <cell r="G2790">
            <v>43887</v>
          </cell>
          <cell r="H2790">
            <v>1</v>
          </cell>
          <cell r="I2790">
            <v>68</v>
          </cell>
          <cell r="J2790">
            <v>0.65959999999999996</v>
          </cell>
          <cell r="K2790">
            <v>1</v>
          </cell>
          <cell r="L2790">
            <v>0</v>
          </cell>
          <cell r="M2790" t="str">
            <v>CE07 LYON</v>
          </cell>
          <cell r="N2790" t="str">
            <v>Aucune - Livraison Directe par CP</v>
          </cell>
          <cell r="O2790" t="str">
            <v>KS0000010105</v>
          </cell>
        </row>
        <row r="2791">
          <cell r="A2791" t="str">
            <v>ARTENAY</v>
          </cell>
          <cell r="B2791" t="str">
            <v>RHONE-ALPES</v>
          </cell>
          <cell r="C2791" t="str">
            <v>212</v>
          </cell>
          <cell r="D2791" t="str">
            <v>211</v>
          </cell>
          <cell r="E2791" t="str">
            <v>MONTCEAU LES MINES</v>
          </cell>
          <cell r="F2791" t="str">
            <v>0EBF 0EBF 192500 HOME SHOPPING M6 BOUTIQUE FEVRIER 2020</v>
          </cell>
          <cell r="G2791">
            <v>43889</v>
          </cell>
          <cell r="H2791">
            <v>6</v>
          </cell>
          <cell r="I2791">
            <v>211</v>
          </cell>
          <cell r="J2791">
            <v>16.88</v>
          </cell>
          <cell r="K2791">
            <v>0</v>
          </cell>
          <cell r="L2791">
            <v>1</v>
          </cell>
          <cell r="M2791" t="str">
            <v>CE07 LYON</v>
          </cell>
          <cell r="N2791" t="str">
            <v>A livrer de ADX 047 - MACON vers 211 - MONTCEAU LES MINES</v>
          </cell>
          <cell r="O2791" t="str">
            <v>AH0000035029</v>
          </cell>
        </row>
        <row r="2792">
          <cell r="A2792" t="str">
            <v>ARTENAY</v>
          </cell>
          <cell r="B2792" t="str">
            <v>RHONE-ALPES</v>
          </cell>
          <cell r="C2792" t="str">
            <v>212</v>
          </cell>
          <cell r="D2792" t="str">
            <v>211</v>
          </cell>
          <cell r="E2792" t="str">
            <v>MONTCEAU LES MINES</v>
          </cell>
          <cell r="F2792" t="str">
            <v>0F53 0F53 ALINEA</v>
          </cell>
          <cell r="G2792">
            <v>43887</v>
          </cell>
          <cell r="H2792">
            <v>17</v>
          </cell>
          <cell r="I2792">
            <v>56</v>
          </cell>
          <cell r="J2792">
            <v>17.079999999999998</v>
          </cell>
          <cell r="K2792">
            <v>1</v>
          </cell>
          <cell r="L2792">
            <v>0</v>
          </cell>
          <cell r="M2792" t="str">
            <v>CE07 LYON</v>
          </cell>
          <cell r="N2792" t="str">
            <v>A livrer de ADX 047 - MACON vers 211 - MONTCEAU LES MINES</v>
          </cell>
          <cell r="O2792" t="str">
            <v>AH0000034688</v>
          </cell>
        </row>
        <row r="2793">
          <cell r="A2793" t="str">
            <v>ARTENAY</v>
          </cell>
          <cell r="B2793" t="str">
            <v>RHONE-ALPES</v>
          </cell>
          <cell r="C2793" t="str">
            <v>212</v>
          </cell>
          <cell r="D2793" t="str">
            <v>211</v>
          </cell>
          <cell r="E2793" t="str">
            <v>MONTCEAU LES MINES</v>
          </cell>
          <cell r="F2793" t="str">
            <v>0F79 0F79 DESBOUIS GRESIL 70132081</v>
          </cell>
          <cell r="G2793">
            <v>43889</v>
          </cell>
          <cell r="H2793">
            <v>12</v>
          </cell>
          <cell r="I2793">
            <v>258</v>
          </cell>
          <cell r="J2793">
            <v>19.608000000000001</v>
          </cell>
          <cell r="K2793">
            <v>0</v>
          </cell>
          <cell r="L2793">
            <v>1</v>
          </cell>
          <cell r="M2793" t="str">
            <v>CE07 LYON</v>
          </cell>
          <cell r="N2793" t="str">
            <v>A livrer de ADX 047 - MACON vers 211 - MONTCEAU LES MINES</v>
          </cell>
          <cell r="O2793" t="str">
            <v>AH0000035029</v>
          </cell>
        </row>
        <row r="2794">
          <cell r="A2794" t="str">
            <v>ARTENAY</v>
          </cell>
          <cell r="B2794" t="str">
            <v>RHONE-ALPES</v>
          </cell>
          <cell r="C2794" t="str">
            <v>212</v>
          </cell>
          <cell r="D2794" t="str">
            <v>211</v>
          </cell>
          <cell r="E2794" t="str">
            <v>MONTCEAU LES MINES</v>
          </cell>
          <cell r="F2794" t="str">
            <v>0F7B 0F7B DESBOUIS GRESIL_LOT1_70132091</v>
          </cell>
          <cell r="G2794">
            <v>43889</v>
          </cell>
          <cell r="H2794">
            <v>2</v>
          </cell>
          <cell r="I2794">
            <v>47</v>
          </cell>
          <cell r="J2794">
            <v>3.5720000000000001</v>
          </cell>
          <cell r="K2794">
            <v>0</v>
          </cell>
          <cell r="L2794">
            <v>1</v>
          </cell>
          <cell r="M2794" t="str">
            <v>CE07 LYON</v>
          </cell>
          <cell r="N2794" t="str">
            <v>A livrer de ADX 047 - MACON vers 211 - MONTCEAU LES MINES</v>
          </cell>
          <cell r="O2794" t="str">
            <v>AH0000035029</v>
          </cell>
        </row>
        <row r="2795">
          <cell r="A2795" t="str">
            <v>ARTENAY</v>
          </cell>
          <cell r="B2795" t="str">
            <v>RHONE-ALPES</v>
          </cell>
          <cell r="C2795" t="str">
            <v>212</v>
          </cell>
          <cell r="D2795" t="str">
            <v>211</v>
          </cell>
          <cell r="E2795" t="str">
            <v>MONTCEAU LES MINES</v>
          </cell>
          <cell r="F2795" t="str">
            <v>0F7C 0F7C DESBOUIS GRESIL_LOT2_70132091</v>
          </cell>
          <cell r="G2795">
            <v>43889</v>
          </cell>
          <cell r="H2795">
            <v>8</v>
          </cell>
          <cell r="I2795">
            <v>211</v>
          </cell>
          <cell r="J2795">
            <v>14.137</v>
          </cell>
          <cell r="K2795">
            <v>0</v>
          </cell>
          <cell r="L2795">
            <v>1</v>
          </cell>
          <cell r="M2795" t="str">
            <v>CE07 LYON</v>
          </cell>
          <cell r="N2795" t="str">
            <v>A livrer de ADX 047 - MACON vers 211 - MONTCEAU LES MINES</v>
          </cell>
          <cell r="O2795" t="str">
            <v>AH0000035029</v>
          </cell>
        </row>
        <row r="2796">
          <cell r="A2796" t="str">
            <v>ARTENAY</v>
          </cell>
          <cell r="B2796" t="str">
            <v>RHONE-ALPES</v>
          </cell>
          <cell r="C2796" t="str">
            <v>212</v>
          </cell>
          <cell r="D2796" t="str">
            <v>211</v>
          </cell>
          <cell r="E2796" t="str">
            <v>MONTCEAU LES MINES</v>
          </cell>
          <cell r="F2796" t="str">
            <v>0F7D 0F7D DESBOUIS GRESIL 70132107</v>
          </cell>
          <cell r="G2796">
            <v>43889</v>
          </cell>
          <cell r="H2796">
            <v>11</v>
          </cell>
          <cell r="I2796">
            <v>247</v>
          </cell>
          <cell r="J2796">
            <v>18.771999999999998</v>
          </cell>
          <cell r="K2796">
            <v>0</v>
          </cell>
          <cell r="L2796">
            <v>1</v>
          </cell>
          <cell r="M2796" t="str">
            <v>CE07 LYON</v>
          </cell>
          <cell r="N2796" t="str">
            <v>A livrer de ADX 047 - MACON vers 211 - MONTCEAU LES MINES</v>
          </cell>
          <cell r="O2796" t="str">
            <v>AH0000035029</v>
          </cell>
        </row>
        <row r="2797">
          <cell r="A2797" t="str">
            <v>ARTENAY</v>
          </cell>
          <cell r="B2797" t="str">
            <v>RHONE-ALPES</v>
          </cell>
          <cell r="C2797" t="str">
            <v>212</v>
          </cell>
          <cell r="D2797" t="str">
            <v>211</v>
          </cell>
          <cell r="E2797" t="str">
            <v>MONTCEAU LES MINES</v>
          </cell>
          <cell r="F2797" t="str">
            <v>0FER 0FER 56146 ATELIER REUNIS</v>
          </cell>
          <cell r="G2797">
            <v>43888</v>
          </cell>
          <cell r="H2797">
            <v>1</v>
          </cell>
          <cell r="I2797">
            <v>31</v>
          </cell>
          <cell r="J2797">
            <v>1.9530000000000001</v>
          </cell>
          <cell r="K2797">
            <v>1</v>
          </cell>
          <cell r="L2797">
            <v>0</v>
          </cell>
          <cell r="M2797" t="str">
            <v>CE07 LYON</v>
          </cell>
          <cell r="N2797" t="str">
            <v>A livrer de ADX 047 - MACON vers 211 - MONTCEAU LES MINES</v>
          </cell>
          <cell r="O2797" t="str">
            <v>AH0000035213</v>
          </cell>
        </row>
        <row r="2798">
          <cell r="A2798" t="str">
            <v>ARTENAY</v>
          </cell>
          <cell r="B2798" t="str">
            <v>RHONE-ALPES</v>
          </cell>
          <cell r="C2798" t="str">
            <v>212</v>
          </cell>
          <cell r="D2798" t="str">
            <v>211</v>
          </cell>
          <cell r="E2798" t="str">
            <v>MONTCEAU LES MINES</v>
          </cell>
          <cell r="F2798" t="str">
            <v>0FHP 0FHP ENGIE-S_D6_D_Q</v>
          </cell>
          <cell r="G2798">
            <v>43888</v>
          </cell>
          <cell r="H2798">
            <v>1</v>
          </cell>
          <cell r="I2798">
            <v>23</v>
          </cell>
          <cell r="J2798">
            <v>0.34039999999999998</v>
          </cell>
          <cell r="K2798">
            <v>1</v>
          </cell>
          <cell r="L2798">
            <v>0</v>
          </cell>
          <cell r="M2798" t="str">
            <v>CE07 LYON</v>
          </cell>
          <cell r="N2798" t="str">
            <v>A livrer de ADX 047 - MACON vers 211 - MONTCEAU LES MINES</v>
          </cell>
          <cell r="O2798" t="str">
            <v>AH0000035213</v>
          </cell>
        </row>
        <row r="2799">
          <cell r="A2799" t="str">
            <v>CORBAS</v>
          </cell>
          <cell r="B2799" t="str">
            <v>RHONE-ALPES</v>
          </cell>
          <cell r="C2799" t="str">
            <v>212</v>
          </cell>
          <cell r="D2799" t="str">
            <v>211</v>
          </cell>
          <cell r="E2799" t="str">
            <v>MONTCEAU LES MINES</v>
          </cell>
          <cell r="F2799" t="str">
            <v>0FEC 0FEC S10_SFR_Type2</v>
          </cell>
          <cell r="G2799">
            <v>43887</v>
          </cell>
          <cell r="H2799">
            <v>1</v>
          </cell>
          <cell r="I2799">
            <v>200</v>
          </cell>
          <cell r="J2799">
            <v>1.84</v>
          </cell>
          <cell r="K2799">
            <v>1</v>
          </cell>
          <cell r="L2799">
            <v>0</v>
          </cell>
          <cell r="M2799" t="str">
            <v>CE07 LYON</v>
          </cell>
          <cell r="N2799" t="str">
            <v>A livrer de ADX 047 - MACON vers 211 - MONTCEAU LES MINES</v>
          </cell>
          <cell r="O2799" t="str">
            <v>KS0000010105</v>
          </cell>
        </row>
        <row r="2800">
          <cell r="A2800" t="str">
            <v>CORBAS</v>
          </cell>
          <cell r="B2800" t="str">
            <v>RHONE-ALPES</v>
          </cell>
          <cell r="C2800" t="str">
            <v>212</v>
          </cell>
          <cell r="D2800" t="str">
            <v>211</v>
          </cell>
          <cell r="E2800" t="str">
            <v>MONTCEAU LES MINES</v>
          </cell>
          <cell r="F2800" t="str">
            <v>0FGD 0FGD S10_SFR_Type2</v>
          </cell>
          <cell r="G2800">
            <v>43887</v>
          </cell>
          <cell r="H2800">
            <v>1</v>
          </cell>
          <cell r="I2800">
            <v>154</v>
          </cell>
          <cell r="J2800">
            <v>1.4321999999999999</v>
          </cell>
          <cell r="K2800">
            <v>1</v>
          </cell>
          <cell r="L2800">
            <v>0</v>
          </cell>
          <cell r="M2800" t="str">
            <v>CE07 LYON</v>
          </cell>
          <cell r="N2800" t="str">
            <v>A livrer de ADX 047 - MACON vers 211 - MONTCEAU LES MINES</v>
          </cell>
          <cell r="O2800" t="str">
            <v>KS0000010105</v>
          </cell>
        </row>
        <row r="2801">
          <cell r="A2801" t="str">
            <v>CORBAS</v>
          </cell>
          <cell r="B2801" t="str">
            <v>RHONE-ALPES</v>
          </cell>
          <cell r="C2801" t="str">
            <v>212</v>
          </cell>
          <cell r="D2801" t="str">
            <v>211</v>
          </cell>
          <cell r="E2801" t="str">
            <v>MONTCEAU LES MINES</v>
          </cell>
          <cell r="F2801" t="str">
            <v>0FK8 0FK8 S10_SFR_Type2</v>
          </cell>
          <cell r="G2801">
            <v>43887</v>
          </cell>
          <cell r="H2801">
            <v>1</v>
          </cell>
          <cell r="I2801">
            <v>111</v>
          </cell>
          <cell r="J2801">
            <v>1.0767</v>
          </cell>
          <cell r="K2801">
            <v>1</v>
          </cell>
          <cell r="L2801">
            <v>0</v>
          </cell>
          <cell r="M2801" t="str">
            <v>CE07 LYON</v>
          </cell>
          <cell r="N2801" t="str">
            <v>A livrer de ADX 047 - MACON vers 211 - MONTCEAU LES MINES</v>
          </cell>
          <cell r="O2801" t="str">
            <v>KS0000010105</v>
          </cell>
        </row>
        <row r="2802">
          <cell r="A2802" t="str">
            <v>ARTENAY</v>
          </cell>
          <cell r="B2802" t="str">
            <v>RHONE-ALPES</v>
          </cell>
          <cell r="C2802" t="str">
            <v>212</v>
          </cell>
          <cell r="D2802" t="str">
            <v>212</v>
          </cell>
          <cell r="E2802" t="str">
            <v>CHALON SUR SAONE</v>
          </cell>
          <cell r="F2802" t="str">
            <v>0EBF 0EBF 192500 HOME SHOPPING M6 BOUTIQUE FEVRIER 2020</v>
          </cell>
          <cell r="G2802">
            <v>43889</v>
          </cell>
          <cell r="H2802">
            <v>11</v>
          </cell>
          <cell r="I2802">
            <v>337</v>
          </cell>
          <cell r="J2802">
            <v>26.96</v>
          </cell>
          <cell r="K2802">
            <v>0</v>
          </cell>
          <cell r="L2802">
            <v>1</v>
          </cell>
          <cell r="M2802" t="str">
            <v>CE07 LYON</v>
          </cell>
          <cell r="N2802" t="str">
            <v>A livrer de ADX 047 - MACON vers 212 - CHALON SUR SAONE</v>
          </cell>
          <cell r="O2802" t="str">
            <v>AH0000035030</v>
          </cell>
        </row>
        <row r="2803">
          <cell r="A2803" t="str">
            <v>ARTENAY</v>
          </cell>
          <cell r="B2803" t="str">
            <v>RHONE-ALPES</v>
          </cell>
          <cell r="C2803" t="str">
            <v>212</v>
          </cell>
          <cell r="D2803" t="str">
            <v>212</v>
          </cell>
          <cell r="E2803" t="str">
            <v>CHALON SUR SAONE</v>
          </cell>
          <cell r="F2803" t="str">
            <v>0F53 0F53 ALINEA</v>
          </cell>
          <cell r="G2803">
            <v>43887</v>
          </cell>
          <cell r="H2803">
            <v>24</v>
          </cell>
          <cell r="I2803">
            <v>85</v>
          </cell>
          <cell r="J2803">
            <v>25.925000000000001</v>
          </cell>
          <cell r="K2803">
            <v>2</v>
          </cell>
          <cell r="L2803">
            <v>0</v>
          </cell>
          <cell r="M2803" t="str">
            <v>CE07 LYON</v>
          </cell>
          <cell r="N2803" t="str">
            <v>A livrer de ADX 047 - MACON vers 212 - CHALON SUR SAONE</v>
          </cell>
          <cell r="O2803" t="str">
            <v>AH0000034689</v>
          </cell>
          <cell r="P2803" t="str">
            <v>AH0000034690</v>
          </cell>
        </row>
        <row r="2804">
          <cell r="A2804" t="str">
            <v>ARTENAY</v>
          </cell>
          <cell r="B2804" t="str">
            <v>RHONE-ALPES</v>
          </cell>
          <cell r="C2804" t="str">
            <v>212</v>
          </cell>
          <cell r="D2804" t="str">
            <v>212</v>
          </cell>
          <cell r="E2804" t="str">
            <v>CHALON SUR SAONE</v>
          </cell>
          <cell r="F2804" t="str">
            <v>0F79 0F79 DESBOUIS GRESIL 70132081</v>
          </cell>
          <cell r="G2804">
            <v>43889</v>
          </cell>
          <cell r="H2804">
            <v>13</v>
          </cell>
          <cell r="I2804">
            <v>292</v>
          </cell>
          <cell r="J2804">
            <v>22.192</v>
          </cell>
          <cell r="K2804">
            <v>0</v>
          </cell>
          <cell r="L2804">
            <v>1</v>
          </cell>
          <cell r="M2804" t="str">
            <v>CE07 LYON</v>
          </cell>
          <cell r="N2804" t="str">
            <v>A livrer de ADX 047 - MACON vers 212 - CHALON SUR SAONE</v>
          </cell>
          <cell r="O2804" t="str">
            <v>AH0000035030</v>
          </cell>
        </row>
        <row r="2805">
          <cell r="A2805" t="str">
            <v>ARTENAY</v>
          </cell>
          <cell r="B2805" t="str">
            <v>RHONE-ALPES</v>
          </cell>
          <cell r="C2805" t="str">
            <v>212</v>
          </cell>
          <cell r="D2805" t="str">
            <v>212</v>
          </cell>
          <cell r="E2805" t="str">
            <v>CHALON SUR SAONE</v>
          </cell>
          <cell r="F2805" t="str">
            <v>0F7B 0F7B DESBOUIS GRESIL_LOT1_70132091</v>
          </cell>
          <cell r="G2805">
            <v>43889</v>
          </cell>
          <cell r="H2805">
            <v>2</v>
          </cell>
          <cell r="I2805">
            <v>55</v>
          </cell>
          <cell r="J2805">
            <v>4.18</v>
          </cell>
          <cell r="K2805">
            <v>0</v>
          </cell>
          <cell r="L2805">
            <v>1</v>
          </cell>
          <cell r="M2805" t="str">
            <v>CE07 LYON</v>
          </cell>
          <cell r="N2805" t="str">
            <v>A livrer de ADX 047 - MACON vers 212 - CHALON SUR SAONE</v>
          </cell>
          <cell r="O2805" t="str">
            <v>AH0000035030</v>
          </cell>
        </row>
        <row r="2806">
          <cell r="A2806" t="str">
            <v>ARTENAY</v>
          </cell>
          <cell r="B2806" t="str">
            <v>RHONE-ALPES</v>
          </cell>
          <cell r="C2806" t="str">
            <v>212</v>
          </cell>
          <cell r="D2806" t="str">
            <v>212</v>
          </cell>
          <cell r="E2806" t="str">
            <v>CHALON SUR SAONE</v>
          </cell>
          <cell r="F2806" t="str">
            <v>0F7C 0F7C DESBOUIS GRESIL_LOT2_70132091</v>
          </cell>
          <cell r="G2806">
            <v>43889</v>
          </cell>
          <cell r="H2806">
            <v>9</v>
          </cell>
          <cell r="I2806">
            <v>240</v>
          </cell>
          <cell r="J2806">
            <v>16.079999999999998</v>
          </cell>
          <cell r="K2806">
            <v>0</v>
          </cell>
          <cell r="L2806">
            <v>1</v>
          </cell>
          <cell r="M2806" t="str">
            <v>CE07 LYON</v>
          </cell>
          <cell r="N2806" t="str">
            <v>A livrer de ADX 047 - MACON vers 212 - CHALON SUR SAONE</v>
          </cell>
          <cell r="O2806" t="str">
            <v>AH0000035030</v>
          </cell>
        </row>
        <row r="2807">
          <cell r="A2807" t="str">
            <v>ARTENAY</v>
          </cell>
          <cell r="B2807" t="str">
            <v>RHONE-ALPES</v>
          </cell>
          <cell r="C2807" t="str">
            <v>212</v>
          </cell>
          <cell r="D2807" t="str">
            <v>212</v>
          </cell>
          <cell r="E2807" t="str">
            <v>CHALON SUR SAONE</v>
          </cell>
          <cell r="F2807" t="str">
            <v>0F7D 0F7D DESBOUIS GRESIL 70132107</v>
          </cell>
          <cell r="G2807">
            <v>43889</v>
          </cell>
          <cell r="H2807">
            <v>14</v>
          </cell>
          <cell r="I2807">
            <v>325</v>
          </cell>
          <cell r="J2807">
            <v>24.7</v>
          </cell>
          <cell r="K2807">
            <v>0</v>
          </cell>
          <cell r="L2807">
            <v>1</v>
          </cell>
          <cell r="M2807" t="str">
            <v>CE07 LYON</v>
          </cell>
          <cell r="N2807" t="str">
            <v>A livrer de ADX 047 - MACON vers 212 - CHALON SUR SAONE</v>
          </cell>
          <cell r="O2807" t="str">
            <v>AH0000035030</v>
          </cell>
        </row>
        <row r="2808">
          <cell r="A2808" t="str">
            <v>ARTENAY</v>
          </cell>
          <cell r="B2808" t="str">
            <v>RHONE-ALPES</v>
          </cell>
          <cell r="C2808" t="str">
            <v>212</v>
          </cell>
          <cell r="D2808" t="str">
            <v>212</v>
          </cell>
          <cell r="E2808" t="str">
            <v>CHALON SUR SAONE</v>
          </cell>
          <cell r="F2808" t="str">
            <v>0FER 0FER 56146 ATELIER REUNIS</v>
          </cell>
          <cell r="G2808">
            <v>43888</v>
          </cell>
          <cell r="H2808">
            <v>2</v>
          </cell>
          <cell r="I2808">
            <v>58</v>
          </cell>
          <cell r="J2808">
            <v>3.6539999999999999</v>
          </cell>
          <cell r="K2808">
            <v>1</v>
          </cell>
          <cell r="L2808">
            <v>0</v>
          </cell>
          <cell r="M2808" t="str">
            <v>CE07 LYON</v>
          </cell>
          <cell r="N2808" t="str">
            <v>A livrer de ADX 047 - MACON vers 212 - CHALON SUR SAONE</v>
          </cell>
          <cell r="O2808" t="str">
            <v>AH0000035213</v>
          </cell>
        </row>
        <row r="2809">
          <cell r="A2809" t="str">
            <v>ARTENAY</v>
          </cell>
          <cell r="B2809" t="str">
            <v>RHONE-ALPES</v>
          </cell>
          <cell r="C2809" t="str">
            <v>212</v>
          </cell>
          <cell r="D2809" t="str">
            <v>212</v>
          </cell>
          <cell r="E2809" t="str">
            <v>CHALON SUR SAONE</v>
          </cell>
          <cell r="F2809" t="str">
            <v>0FHP 0FHP ENGIE-S_D6_D_Q</v>
          </cell>
          <cell r="G2809">
            <v>43888</v>
          </cell>
          <cell r="H2809">
            <v>1</v>
          </cell>
          <cell r="I2809">
            <v>27</v>
          </cell>
          <cell r="J2809">
            <v>0.39960000000000001</v>
          </cell>
          <cell r="K2809">
            <v>1</v>
          </cell>
          <cell r="L2809">
            <v>0</v>
          </cell>
          <cell r="M2809" t="str">
            <v>CE07 LYON</v>
          </cell>
          <cell r="N2809" t="str">
            <v>A livrer de ADX 047 - MACON vers 212 - CHALON SUR SAONE</v>
          </cell>
          <cell r="O2809" t="str">
            <v>AH0000035213</v>
          </cell>
        </row>
        <row r="2810">
          <cell r="A2810" t="str">
            <v>CORBAS</v>
          </cell>
          <cell r="B2810" t="str">
            <v>RHONE-ALPES</v>
          </cell>
          <cell r="C2810" t="str">
            <v>212</v>
          </cell>
          <cell r="D2810" t="str">
            <v>212</v>
          </cell>
          <cell r="E2810" t="str">
            <v>CHALON SUR SAONE</v>
          </cell>
          <cell r="F2810" t="str">
            <v>0FEC 0FEC S10_SFR_Type2</v>
          </cell>
          <cell r="G2810">
            <v>43887</v>
          </cell>
          <cell r="H2810">
            <v>1</v>
          </cell>
          <cell r="I2810">
            <v>249</v>
          </cell>
          <cell r="J2810">
            <v>2.2907999999999999</v>
          </cell>
          <cell r="K2810">
            <v>1</v>
          </cell>
          <cell r="L2810">
            <v>0</v>
          </cell>
          <cell r="M2810" t="str">
            <v>CE07 LYON</v>
          </cell>
          <cell r="N2810" t="str">
            <v>A livrer de ADX 047 - MACON vers 212 - CHALON SUR SAONE</v>
          </cell>
          <cell r="O2810" t="str">
            <v>KS0000010105</v>
          </cell>
        </row>
        <row r="2811">
          <cell r="A2811" t="str">
            <v>CORBAS</v>
          </cell>
          <cell r="B2811" t="str">
            <v>RHONE-ALPES</v>
          </cell>
          <cell r="C2811" t="str">
            <v>212</v>
          </cell>
          <cell r="D2811" t="str">
            <v>212</v>
          </cell>
          <cell r="E2811" t="str">
            <v>CHALON SUR SAONE</v>
          </cell>
          <cell r="F2811" t="str">
            <v>0FGD 0FGD S10_SFR_Type2</v>
          </cell>
          <cell r="G2811">
            <v>43887</v>
          </cell>
          <cell r="H2811">
            <v>1</v>
          </cell>
          <cell r="I2811">
            <v>266</v>
          </cell>
          <cell r="J2811">
            <v>2.4738000000000002</v>
          </cell>
          <cell r="K2811">
            <v>1</v>
          </cell>
          <cell r="L2811">
            <v>0</v>
          </cell>
          <cell r="M2811" t="str">
            <v>CE07 LYON</v>
          </cell>
          <cell r="N2811" t="str">
            <v>A livrer de ADX 047 - MACON vers 212 - CHALON SUR SAONE</v>
          </cell>
          <cell r="O2811" t="str">
            <v>KS0000010105</v>
          </cell>
        </row>
        <row r="2812">
          <cell r="A2812" t="str">
            <v>CORBAS</v>
          </cell>
          <cell r="B2812" t="str">
            <v>RHONE-ALPES</v>
          </cell>
          <cell r="C2812" t="str">
            <v>212</v>
          </cell>
          <cell r="D2812" t="str">
            <v>212</v>
          </cell>
          <cell r="E2812" t="str">
            <v>CHALON SUR SAONE</v>
          </cell>
          <cell r="F2812" t="str">
            <v>0FK8 0FK8 S10_SFR_Type2</v>
          </cell>
          <cell r="G2812">
            <v>43887</v>
          </cell>
          <cell r="H2812">
            <v>1</v>
          </cell>
          <cell r="I2812">
            <v>166</v>
          </cell>
          <cell r="J2812">
            <v>1.6102000000000001</v>
          </cell>
          <cell r="K2812">
            <v>1</v>
          </cell>
          <cell r="L2812">
            <v>0</v>
          </cell>
          <cell r="M2812" t="str">
            <v>CE07 LYON</v>
          </cell>
          <cell r="N2812" t="str">
            <v>A livrer de ADX 047 - MACON vers 212 - CHALON SUR SAONE</v>
          </cell>
          <cell r="O2812" t="str">
            <v>KS0000010105</v>
          </cell>
        </row>
        <row r="2813">
          <cell r="A2813" t="str">
            <v>ARTENAY</v>
          </cell>
          <cell r="B2813" t="str">
            <v>RHONE-ALPES</v>
          </cell>
          <cell r="C2813" t="str">
            <v>288</v>
          </cell>
          <cell r="D2813" t="str">
            <v>035</v>
          </cell>
          <cell r="E2813" t="str">
            <v>VILLEFRANCHE</v>
          </cell>
          <cell r="F2813" t="str">
            <v>0EBF 0EBF 192500 HOME SHOPPING M6 BOUTIQUE FEVRIER 2020</v>
          </cell>
          <cell r="G2813">
            <v>43889</v>
          </cell>
          <cell r="H2813">
            <v>14</v>
          </cell>
          <cell r="I2813">
            <v>406</v>
          </cell>
          <cell r="J2813">
            <v>32.479999999999997</v>
          </cell>
          <cell r="K2813">
            <v>0</v>
          </cell>
          <cell r="L2813">
            <v>1</v>
          </cell>
          <cell r="M2813" t="str">
            <v>CE07 LYON</v>
          </cell>
          <cell r="N2813" t="str">
            <v>A enlever à CE07 LYON vers 288 - LYON 3</v>
          </cell>
          <cell r="O2813" t="str">
            <v>AH0000035014</v>
          </cell>
        </row>
        <row r="2814">
          <cell r="A2814" t="str">
            <v>ARTENAY</v>
          </cell>
          <cell r="B2814" t="str">
            <v>RHONE-ALPES</v>
          </cell>
          <cell r="C2814" t="str">
            <v>288</v>
          </cell>
          <cell r="D2814" t="str">
            <v>035</v>
          </cell>
          <cell r="E2814" t="str">
            <v>VILLEFRANCHE</v>
          </cell>
          <cell r="F2814" t="str">
            <v>0F79 0F79 DESBOUIS GRESIL 70132081</v>
          </cell>
          <cell r="G2814">
            <v>43889</v>
          </cell>
          <cell r="H2814">
            <v>13</v>
          </cell>
          <cell r="I2814">
            <v>318</v>
          </cell>
          <cell r="J2814">
            <v>24.167999999999999</v>
          </cell>
          <cell r="K2814">
            <v>0</v>
          </cell>
          <cell r="L2814">
            <v>1</v>
          </cell>
          <cell r="M2814" t="str">
            <v>CE07 LYON</v>
          </cell>
          <cell r="N2814" t="str">
            <v>A enlever à CE07 LYON vers 288 - LYON 3</v>
          </cell>
          <cell r="O2814" t="str">
            <v>AH0000035014</v>
          </cell>
        </row>
        <row r="2815">
          <cell r="A2815" t="str">
            <v>ARTENAY</v>
          </cell>
          <cell r="B2815" t="str">
            <v>RHONE-ALPES</v>
          </cell>
          <cell r="C2815" t="str">
            <v>288</v>
          </cell>
          <cell r="D2815" t="str">
            <v>035</v>
          </cell>
          <cell r="E2815" t="str">
            <v>VILLEFRANCHE</v>
          </cell>
          <cell r="F2815" t="str">
            <v>0F7B 0F7B DESBOUIS GRESIL_LOT1_70132091</v>
          </cell>
          <cell r="G2815">
            <v>43889</v>
          </cell>
          <cell r="H2815">
            <v>3</v>
          </cell>
          <cell r="I2815">
            <v>109</v>
          </cell>
          <cell r="J2815">
            <v>8.2840000000000007</v>
          </cell>
          <cell r="K2815">
            <v>0</v>
          </cell>
          <cell r="L2815">
            <v>1</v>
          </cell>
          <cell r="M2815" t="str">
            <v>CE07 LYON</v>
          </cell>
          <cell r="N2815" t="str">
            <v>A enlever à CE07 LYON vers 288 - LYON 3</v>
          </cell>
          <cell r="O2815" t="str">
            <v>AH0000035014</v>
          </cell>
        </row>
        <row r="2816">
          <cell r="A2816" t="str">
            <v>ARTENAY</v>
          </cell>
          <cell r="B2816" t="str">
            <v>RHONE-ALPES</v>
          </cell>
          <cell r="C2816" t="str">
            <v>288</v>
          </cell>
          <cell r="D2816" t="str">
            <v>035</v>
          </cell>
          <cell r="E2816" t="str">
            <v>VILLEFRANCHE</v>
          </cell>
          <cell r="F2816" t="str">
            <v>0F7C 0F7C DESBOUIS GRESIL_LOT2_70132091</v>
          </cell>
          <cell r="G2816">
            <v>43889</v>
          </cell>
          <cell r="H2816">
            <v>6</v>
          </cell>
          <cell r="I2816">
            <v>214</v>
          </cell>
          <cell r="J2816">
            <v>14.337999999999999</v>
          </cell>
          <cell r="K2816">
            <v>0</v>
          </cell>
          <cell r="L2816">
            <v>1</v>
          </cell>
          <cell r="M2816" t="str">
            <v>CE07 LYON</v>
          </cell>
          <cell r="N2816" t="str">
            <v>A enlever à CE07 LYON vers 288 - LYON 3</v>
          </cell>
          <cell r="O2816" t="str">
            <v>AH0000035014</v>
          </cell>
        </row>
        <row r="2817">
          <cell r="A2817" t="str">
            <v>ARTENAY</v>
          </cell>
          <cell r="B2817" t="str">
            <v>RHONE-ALPES</v>
          </cell>
          <cell r="C2817" t="str">
            <v>288</v>
          </cell>
          <cell r="D2817" t="str">
            <v>035</v>
          </cell>
          <cell r="E2817" t="str">
            <v>VILLEFRANCHE</v>
          </cell>
          <cell r="F2817" t="str">
            <v>0F7D 0F7D DESBOUIS GRESIL 70132107</v>
          </cell>
          <cell r="G2817">
            <v>43889</v>
          </cell>
          <cell r="H2817">
            <v>9</v>
          </cell>
          <cell r="I2817">
            <v>279</v>
          </cell>
          <cell r="J2817">
            <v>21.204000000000001</v>
          </cell>
          <cell r="K2817">
            <v>0</v>
          </cell>
          <cell r="L2817">
            <v>1</v>
          </cell>
          <cell r="M2817" t="str">
            <v>CE07 LYON</v>
          </cell>
          <cell r="N2817" t="str">
            <v>A enlever à CE07 LYON vers 288 - LYON 3</v>
          </cell>
          <cell r="O2817" t="str">
            <v>AH0000035014</v>
          </cell>
        </row>
        <row r="2818">
          <cell r="A2818" t="str">
            <v>ARTENAY</v>
          </cell>
          <cell r="B2818" t="str">
            <v>RHONE-ALPES</v>
          </cell>
          <cell r="C2818" t="str">
            <v>288</v>
          </cell>
          <cell r="D2818" t="str">
            <v>035</v>
          </cell>
          <cell r="E2818" t="str">
            <v>VILLEFRANCHE</v>
          </cell>
          <cell r="F2818" t="str">
            <v>0FER 0FER 56146 ATELIER REUNIS</v>
          </cell>
          <cell r="G2818">
            <v>43888</v>
          </cell>
          <cell r="H2818">
            <v>5</v>
          </cell>
          <cell r="I2818">
            <v>185</v>
          </cell>
          <cell r="J2818">
            <v>11.654999999999999</v>
          </cell>
          <cell r="K2818">
            <v>0</v>
          </cell>
          <cell r="L2818">
            <v>1</v>
          </cell>
          <cell r="M2818" t="str">
            <v>CE07 LYON</v>
          </cell>
          <cell r="N2818" t="str">
            <v>A enlever à CE07 LYON vers 288 - LYON 3</v>
          </cell>
          <cell r="O2818" t="str">
            <v>AH0000035212</v>
          </cell>
        </row>
        <row r="2819">
          <cell r="A2819" t="str">
            <v>ARTENAY</v>
          </cell>
          <cell r="B2819" t="str">
            <v>RHONE-ALPES</v>
          </cell>
          <cell r="C2819" t="str">
            <v>288</v>
          </cell>
          <cell r="D2819" t="str">
            <v>035</v>
          </cell>
          <cell r="E2819" t="str">
            <v>VILLEFRANCHE</v>
          </cell>
          <cell r="F2819" t="str">
            <v>0FHP 0FHP ENGIE-S_D6_D_Q</v>
          </cell>
          <cell r="G2819">
            <v>43888</v>
          </cell>
          <cell r="H2819">
            <v>1</v>
          </cell>
          <cell r="I2819">
            <v>9</v>
          </cell>
          <cell r="J2819">
            <v>0.13320000000000001</v>
          </cell>
          <cell r="K2819">
            <v>0</v>
          </cell>
          <cell r="L2819">
            <v>1</v>
          </cell>
          <cell r="M2819" t="str">
            <v>CE07 LYON</v>
          </cell>
          <cell r="N2819" t="str">
            <v>A enlever à CE07 LYON vers 288 - LYON 3</v>
          </cell>
          <cell r="O2819" t="str">
            <v>AH0000035212</v>
          </cell>
        </row>
        <row r="2820">
          <cell r="A2820" t="str">
            <v>ARTENAY</v>
          </cell>
          <cell r="B2820" t="str">
            <v>RHONE-ALPES</v>
          </cell>
          <cell r="C2820" t="str">
            <v>288</v>
          </cell>
          <cell r="D2820" t="str">
            <v>035</v>
          </cell>
          <cell r="E2820" t="str">
            <v>VILLEFRANCHE</v>
          </cell>
          <cell r="F2820" t="str">
            <v>0F53 0F53 ALINEA</v>
          </cell>
          <cell r="G2820">
            <v>43887</v>
          </cell>
          <cell r="H2820">
            <v>110</v>
          </cell>
          <cell r="I2820">
            <v>401</v>
          </cell>
          <cell r="J2820">
            <v>122.30500000000001</v>
          </cell>
          <cell r="K2820">
            <v>0</v>
          </cell>
          <cell r="L2820">
            <v>1</v>
          </cell>
          <cell r="M2820" t="str">
            <v>CE07 LYON</v>
          </cell>
          <cell r="N2820" t="str">
            <v>A enlever à CE07 LYON vers 288 - LYON 3</v>
          </cell>
          <cell r="O2820" t="str">
            <v>AH0000034672</v>
          </cell>
        </row>
        <row r="2821">
          <cell r="A2821" t="str">
            <v>CORBAS</v>
          </cell>
          <cell r="B2821" t="str">
            <v>RHONE-ALPES</v>
          </cell>
          <cell r="C2821" t="str">
            <v>288</v>
          </cell>
          <cell r="D2821" t="str">
            <v>035</v>
          </cell>
          <cell r="E2821" t="str">
            <v>VILLEFRANCHE</v>
          </cell>
          <cell r="F2821" t="str">
            <v>0FEC 0FEC S10_SFR_Type2</v>
          </cell>
          <cell r="G2821">
            <v>43887</v>
          </cell>
          <cell r="H2821">
            <v>1</v>
          </cell>
          <cell r="I2821">
            <v>185</v>
          </cell>
          <cell r="J2821">
            <v>1.702</v>
          </cell>
          <cell r="K2821">
            <v>2</v>
          </cell>
          <cell r="L2821">
            <v>0</v>
          </cell>
          <cell r="M2821" t="str">
            <v>CE07 LYON</v>
          </cell>
          <cell r="N2821" t="str">
            <v>A enlever à CE07 LYON vers 288 - LYON 3</v>
          </cell>
          <cell r="O2821" t="str">
            <v>KS0000010095</v>
          </cell>
          <cell r="P2821" t="str">
            <v>KS0000010096</v>
          </cell>
        </row>
        <row r="2822">
          <cell r="A2822" t="str">
            <v>CORBAS</v>
          </cell>
          <cell r="B2822" t="str">
            <v>RHONE-ALPES</v>
          </cell>
          <cell r="C2822" t="str">
            <v>288</v>
          </cell>
          <cell r="D2822" t="str">
            <v>035</v>
          </cell>
          <cell r="E2822" t="str">
            <v>VILLEFRANCHE</v>
          </cell>
          <cell r="F2822" t="str">
            <v>0FGD 0FGD S10_SFR_Type2</v>
          </cell>
          <cell r="G2822">
            <v>43887</v>
          </cell>
          <cell r="H2822">
            <v>1</v>
          </cell>
          <cell r="I2822">
            <v>192</v>
          </cell>
          <cell r="J2822">
            <v>1.7856000000000001</v>
          </cell>
          <cell r="K2822">
            <v>2</v>
          </cell>
          <cell r="L2822">
            <v>0</v>
          </cell>
          <cell r="M2822" t="str">
            <v>CE07 LYON</v>
          </cell>
          <cell r="N2822" t="str">
            <v>A enlever à CE07 LYON vers 288 - LYON 3</v>
          </cell>
          <cell r="O2822" t="str">
            <v>KS0000010095</v>
          </cell>
          <cell r="P2822" t="str">
            <v>KS0000010096</v>
          </cell>
        </row>
        <row r="2823">
          <cell r="A2823" t="str">
            <v>CORBAS</v>
          </cell>
          <cell r="B2823" t="str">
            <v>RHONE-ALPES</v>
          </cell>
          <cell r="C2823" t="str">
            <v>288</v>
          </cell>
          <cell r="D2823" t="str">
            <v>035</v>
          </cell>
          <cell r="E2823" t="str">
            <v>VILLEFRANCHE</v>
          </cell>
          <cell r="F2823" t="str">
            <v>0FK8 0FK8 S10_SFR_Type2</v>
          </cell>
          <cell r="G2823">
            <v>43887</v>
          </cell>
          <cell r="H2823">
            <v>1</v>
          </cell>
          <cell r="I2823">
            <v>128</v>
          </cell>
          <cell r="J2823">
            <v>1.2416</v>
          </cell>
          <cell r="K2823">
            <v>2</v>
          </cell>
          <cell r="L2823">
            <v>0</v>
          </cell>
          <cell r="M2823" t="str">
            <v>CE07 LYON</v>
          </cell>
          <cell r="N2823" t="str">
            <v>A enlever à CE07 LYON vers 288 - LYON 3</v>
          </cell>
          <cell r="O2823" t="str">
            <v>KS0000010095</v>
          </cell>
          <cell r="P2823" t="str">
            <v>KS0000010096</v>
          </cell>
        </row>
        <row r="2824">
          <cell r="A2824" t="str">
            <v>ARTENAY</v>
          </cell>
          <cell r="B2824" t="str">
            <v>RHONE-ALPES</v>
          </cell>
          <cell r="C2824" t="str">
            <v>288</v>
          </cell>
          <cell r="D2824" t="str">
            <v>288</v>
          </cell>
          <cell r="E2824" t="str">
            <v>LYON 3</v>
          </cell>
          <cell r="F2824" t="str">
            <v>0F53 0F53 ALINEA</v>
          </cell>
          <cell r="G2824">
            <v>43887</v>
          </cell>
          <cell r="H2824">
            <v>207</v>
          </cell>
          <cell r="I2824">
            <v>759</v>
          </cell>
          <cell r="J2824">
            <v>231.495</v>
          </cell>
          <cell r="K2824">
            <v>0</v>
          </cell>
          <cell r="L2824">
            <v>1</v>
          </cell>
          <cell r="M2824" t="str">
            <v>CE07 LYON</v>
          </cell>
          <cell r="N2824" t="str">
            <v>A enlever à CE07 LYON vers 288 - LYON 3</v>
          </cell>
          <cell r="O2824" t="str">
            <v>AH0000034693</v>
          </cell>
        </row>
        <row r="2825">
          <cell r="A2825" t="str">
            <v>ARTENAY</v>
          </cell>
          <cell r="B2825" t="str">
            <v>RHONE-ALPES</v>
          </cell>
          <cell r="C2825" t="str">
            <v>288</v>
          </cell>
          <cell r="D2825" t="str">
            <v>288</v>
          </cell>
          <cell r="E2825" t="str">
            <v>LYON 3</v>
          </cell>
          <cell r="F2825" t="str">
            <v>0EBF 0EBF 192500 HOME SHOPPING M6 BOUTIQUE FEVRIER 2020</v>
          </cell>
          <cell r="G2825">
            <v>43889</v>
          </cell>
          <cell r="H2825">
            <v>21</v>
          </cell>
          <cell r="I2825">
            <v>641</v>
          </cell>
          <cell r="J2825">
            <v>51.28</v>
          </cell>
          <cell r="K2825">
            <v>0</v>
          </cell>
          <cell r="L2825">
            <v>1</v>
          </cell>
          <cell r="M2825" t="str">
            <v>CE07 LYON</v>
          </cell>
          <cell r="N2825" t="str">
            <v>A enlever à CE07 LYON vers 288 - LYON 3</v>
          </cell>
          <cell r="O2825" t="str">
            <v>AH0000035032</v>
          </cell>
        </row>
        <row r="2826">
          <cell r="A2826" t="str">
            <v>ARTENAY</v>
          </cell>
          <cell r="B2826" t="str">
            <v>RHONE-ALPES</v>
          </cell>
          <cell r="C2826" t="str">
            <v>288</v>
          </cell>
          <cell r="D2826" t="str">
            <v>288</v>
          </cell>
          <cell r="E2826" t="str">
            <v>LYON 3</v>
          </cell>
          <cell r="F2826" t="str">
            <v>0F79 0F79 DESBOUIS GRESIL 70132081</v>
          </cell>
          <cell r="G2826">
            <v>43889</v>
          </cell>
          <cell r="H2826">
            <v>57</v>
          </cell>
          <cell r="I2826">
            <v>1179</v>
          </cell>
          <cell r="J2826">
            <v>89.603999999999999</v>
          </cell>
          <cell r="K2826">
            <v>0</v>
          </cell>
          <cell r="L2826">
            <v>1</v>
          </cell>
          <cell r="M2826" t="str">
            <v>CE07 LYON</v>
          </cell>
          <cell r="N2826" t="str">
            <v>A enlever à CE07 LYON vers 288 - LYON 3</v>
          </cell>
          <cell r="O2826" t="str">
            <v>AH0000035032</v>
          </cell>
        </row>
        <row r="2827">
          <cell r="A2827" t="str">
            <v>ARTENAY</v>
          </cell>
          <cell r="B2827" t="str">
            <v>RHONE-ALPES</v>
          </cell>
          <cell r="C2827" t="str">
            <v>288</v>
          </cell>
          <cell r="D2827" t="str">
            <v>288</v>
          </cell>
          <cell r="E2827" t="str">
            <v>LYON 3</v>
          </cell>
          <cell r="F2827" t="str">
            <v>0F7B 0F7B DESBOUIS GRESIL_LOT1_70132091</v>
          </cell>
          <cell r="G2827">
            <v>43889</v>
          </cell>
          <cell r="H2827">
            <v>9</v>
          </cell>
          <cell r="I2827">
            <v>316</v>
          </cell>
          <cell r="J2827">
            <v>24.015999999999998</v>
          </cell>
          <cell r="K2827">
            <v>0</v>
          </cell>
          <cell r="L2827">
            <v>1</v>
          </cell>
          <cell r="M2827" t="str">
            <v>CE07 LYON</v>
          </cell>
          <cell r="N2827" t="str">
            <v>A enlever à CE07 LYON vers 288 - LYON 3</v>
          </cell>
          <cell r="O2827" t="str">
            <v>AH0000035032</v>
          </cell>
        </row>
        <row r="2828">
          <cell r="A2828" t="str">
            <v>ARTENAY</v>
          </cell>
          <cell r="B2828" t="str">
            <v>RHONE-ALPES</v>
          </cell>
          <cell r="C2828" t="str">
            <v>288</v>
          </cell>
          <cell r="D2828" t="str">
            <v>288</v>
          </cell>
          <cell r="E2828" t="str">
            <v>LYON 3</v>
          </cell>
          <cell r="F2828" t="str">
            <v>0F7C 0F7C DESBOUIS GRESIL_LOT2_70132091</v>
          </cell>
          <cell r="G2828">
            <v>43889</v>
          </cell>
          <cell r="H2828">
            <v>33</v>
          </cell>
          <cell r="I2828">
            <v>861</v>
          </cell>
          <cell r="J2828">
            <v>57.686999999999998</v>
          </cell>
          <cell r="K2828">
            <v>0</v>
          </cell>
          <cell r="L2828">
            <v>1</v>
          </cell>
          <cell r="M2828" t="str">
            <v>CE07 LYON</v>
          </cell>
          <cell r="N2828" t="str">
            <v>A enlever à CE07 LYON vers 288 - LYON 3</v>
          </cell>
          <cell r="O2828" t="str">
            <v>AH0000035032</v>
          </cell>
        </row>
        <row r="2829">
          <cell r="A2829" t="str">
            <v>ARTENAY</v>
          </cell>
          <cell r="B2829" t="str">
            <v>RHONE-ALPES</v>
          </cell>
          <cell r="C2829" t="str">
            <v>288</v>
          </cell>
          <cell r="D2829" t="str">
            <v>288</v>
          </cell>
          <cell r="E2829" t="str">
            <v>LYON 3</v>
          </cell>
          <cell r="F2829" t="str">
            <v>0F7D 0F7D DESBOUIS GRESIL 70132107</v>
          </cell>
          <cell r="G2829">
            <v>43889</v>
          </cell>
          <cell r="H2829">
            <v>54</v>
          </cell>
          <cell r="I2829">
            <v>1153</v>
          </cell>
          <cell r="J2829">
            <v>87.628</v>
          </cell>
          <cell r="K2829">
            <v>0</v>
          </cell>
          <cell r="L2829">
            <v>1</v>
          </cell>
          <cell r="M2829" t="str">
            <v>CE07 LYON</v>
          </cell>
          <cell r="N2829" t="str">
            <v>A enlever à CE07 LYON vers 288 - LYON 3</v>
          </cell>
          <cell r="O2829" t="str">
            <v>AH0000035032</v>
          </cell>
        </row>
        <row r="2830">
          <cell r="A2830" t="str">
            <v>ARTENAY</v>
          </cell>
          <cell r="B2830" t="str">
            <v>RHONE-ALPES</v>
          </cell>
          <cell r="C2830" t="str">
            <v>288</v>
          </cell>
          <cell r="D2830" t="str">
            <v>288</v>
          </cell>
          <cell r="E2830" t="str">
            <v>LYON 3</v>
          </cell>
          <cell r="F2830" t="str">
            <v>0FER 0FER 56146 ATELIER REUNIS</v>
          </cell>
          <cell r="G2830">
            <v>43888</v>
          </cell>
          <cell r="H2830">
            <v>20</v>
          </cell>
          <cell r="I2830">
            <v>683</v>
          </cell>
          <cell r="J2830">
            <v>43.029000000000003</v>
          </cell>
          <cell r="K2830">
            <v>0</v>
          </cell>
          <cell r="L2830">
            <v>1</v>
          </cell>
          <cell r="M2830" t="str">
            <v>CE07 LYON</v>
          </cell>
          <cell r="N2830" t="str">
            <v>A enlever à CE07 LYON vers 288 - LYON 3</v>
          </cell>
          <cell r="O2830" t="str">
            <v>AH0000035212</v>
          </cell>
        </row>
        <row r="2831">
          <cell r="A2831" t="str">
            <v>ARTENAY</v>
          </cell>
          <cell r="B2831" t="str">
            <v>RHONE-ALPES</v>
          </cell>
          <cell r="C2831" t="str">
            <v>288</v>
          </cell>
          <cell r="D2831" t="str">
            <v>288</v>
          </cell>
          <cell r="E2831" t="str">
            <v>LYON 3</v>
          </cell>
          <cell r="F2831" t="str">
            <v>0FHP 0FHP ENGIE-S_D6_D_Q</v>
          </cell>
          <cell r="G2831">
            <v>43888</v>
          </cell>
          <cell r="H2831">
            <v>1</v>
          </cell>
          <cell r="I2831">
            <v>41</v>
          </cell>
          <cell r="J2831">
            <v>0.60680000000000001</v>
          </cell>
          <cell r="K2831">
            <v>0</v>
          </cell>
          <cell r="L2831">
            <v>1</v>
          </cell>
          <cell r="M2831" t="str">
            <v>CE07 LYON</v>
          </cell>
          <cell r="N2831" t="str">
            <v>A enlever à CE07 LYON vers 288 - LYON 3</v>
          </cell>
          <cell r="O2831" t="str">
            <v>AH0000035212</v>
          </cell>
        </row>
        <row r="2832">
          <cell r="A2832" t="str">
            <v>CORBAS</v>
          </cell>
          <cell r="B2832" t="str">
            <v>RHONE-ALPES</v>
          </cell>
          <cell r="C2832" t="str">
            <v>288</v>
          </cell>
          <cell r="D2832" t="str">
            <v>288</v>
          </cell>
          <cell r="E2832" t="str">
            <v>LYON 3</v>
          </cell>
          <cell r="F2832" t="str">
            <v>0FEC 0FEC S10_SFR_Type2</v>
          </cell>
          <cell r="G2832">
            <v>43887</v>
          </cell>
          <cell r="H2832">
            <v>2</v>
          </cell>
          <cell r="I2832">
            <v>379</v>
          </cell>
          <cell r="J2832">
            <v>3.4868000000000001</v>
          </cell>
          <cell r="K2832">
            <v>2</v>
          </cell>
          <cell r="L2832">
            <v>0</v>
          </cell>
          <cell r="M2832" t="str">
            <v>CE07 LYON</v>
          </cell>
          <cell r="N2832" t="str">
            <v>A enlever à CE07 LYON vers 288 - LYON 3</v>
          </cell>
          <cell r="O2832" t="str">
            <v>KS0000010095</v>
          </cell>
          <cell r="P2832" t="str">
            <v>KS0000010096</v>
          </cell>
        </row>
        <row r="2833">
          <cell r="A2833" t="str">
            <v>CORBAS</v>
          </cell>
          <cell r="B2833" t="str">
            <v>RHONE-ALPES</v>
          </cell>
          <cell r="C2833" t="str">
            <v>288</v>
          </cell>
          <cell r="D2833" t="str">
            <v>288</v>
          </cell>
          <cell r="E2833" t="str">
            <v>LYON 3</v>
          </cell>
          <cell r="F2833" t="str">
            <v>0FGD 0FGD S10_SFR_Type2</v>
          </cell>
          <cell r="G2833">
            <v>43887</v>
          </cell>
          <cell r="H2833">
            <v>2</v>
          </cell>
          <cell r="I2833">
            <v>393</v>
          </cell>
          <cell r="J2833">
            <v>3.6549</v>
          </cell>
          <cell r="K2833">
            <v>2</v>
          </cell>
          <cell r="L2833">
            <v>0</v>
          </cell>
          <cell r="M2833" t="str">
            <v>CE07 LYON</v>
          </cell>
          <cell r="N2833" t="str">
            <v>A enlever à CE07 LYON vers 288 - LYON 3</v>
          </cell>
          <cell r="O2833" t="str">
            <v>KS0000010095</v>
          </cell>
          <cell r="P2833" t="str">
            <v>KS0000010096</v>
          </cell>
        </row>
        <row r="2834">
          <cell r="A2834" t="str">
            <v>CORBAS</v>
          </cell>
          <cell r="B2834" t="str">
            <v>RHONE-ALPES</v>
          </cell>
          <cell r="C2834" t="str">
            <v>288</v>
          </cell>
          <cell r="D2834" t="str">
            <v>288</v>
          </cell>
          <cell r="E2834" t="str">
            <v>LYON 3</v>
          </cell>
          <cell r="F2834" t="str">
            <v>0FK8 0FK8 S10_SFR_Type2</v>
          </cell>
          <cell r="G2834">
            <v>43887</v>
          </cell>
          <cell r="H2834">
            <v>1</v>
          </cell>
          <cell r="I2834">
            <v>259</v>
          </cell>
          <cell r="J2834">
            <v>2.5123000000000002</v>
          </cell>
          <cell r="K2834">
            <v>2</v>
          </cell>
          <cell r="L2834">
            <v>0</v>
          </cell>
          <cell r="M2834" t="str">
            <v>CE07 LYON</v>
          </cell>
          <cell r="N2834" t="str">
            <v>A enlever à CE07 LYON vers 288 - LYON 3</v>
          </cell>
          <cell r="O2834" t="str">
            <v>KS0000010095</v>
          </cell>
          <cell r="P2834" t="str">
            <v>KS0000010096</v>
          </cell>
        </row>
        <row r="2835">
          <cell r="A2835" t="str">
            <v>ARTENAY</v>
          </cell>
          <cell r="B2835" t="str">
            <v>RHONE-ALPES</v>
          </cell>
          <cell r="C2835" t="str">
            <v>312</v>
          </cell>
          <cell r="D2835" t="str">
            <v>312</v>
          </cell>
          <cell r="E2835" t="str">
            <v>AURILLAC</v>
          </cell>
          <cell r="F2835" t="str">
            <v>0EBF 0EBF 192500 HOME SHOPPING M6 BOUTIQUE FEVRIER 2020</v>
          </cell>
          <cell r="G2835">
            <v>43889</v>
          </cell>
          <cell r="H2835">
            <v>2</v>
          </cell>
          <cell r="I2835">
            <v>45</v>
          </cell>
          <cell r="J2835">
            <v>3.6</v>
          </cell>
          <cell r="K2835">
            <v>2</v>
          </cell>
          <cell r="L2835">
            <v>0</v>
          </cell>
          <cell r="M2835" t="str">
            <v>CE09 CLERMONT</v>
          </cell>
          <cell r="N2835" t="str">
            <v>Aucune - Livraison Directe par CP</v>
          </cell>
          <cell r="O2835" t="str">
            <v>AH0000035038</v>
          </cell>
          <cell r="P2835" t="str">
            <v>AH0000035039</v>
          </cell>
        </row>
        <row r="2836">
          <cell r="A2836" t="str">
            <v>ARTENAY</v>
          </cell>
          <cell r="B2836" t="str">
            <v>RHONE-ALPES</v>
          </cell>
          <cell r="C2836" t="str">
            <v>312</v>
          </cell>
          <cell r="D2836" t="str">
            <v>312</v>
          </cell>
          <cell r="E2836" t="str">
            <v>AURILLAC</v>
          </cell>
          <cell r="F2836" t="str">
            <v>0F79 0F79 DESBOUIS GRESIL 70132081</v>
          </cell>
          <cell r="G2836">
            <v>43889</v>
          </cell>
          <cell r="H2836">
            <v>3</v>
          </cell>
          <cell r="I2836">
            <v>75</v>
          </cell>
          <cell r="J2836">
            <v>5.7</v>
          </cell>
          <cell r="K2836">
            <v>2</v>
          </cell>
          <cell r="L2836">
            <v>0</v>
          </cell>
          <cell r="M2836" t="str">
            <v>CE09 CLERMONT</v>
          </cell>
          <cell r="N2836" t="str">
            <v>Aucune - Livraison Directe par CP</v>
          </cell>
          <cell r="O2836" t="str">
            <v>AH0000035038</v>
          </cell>
          <cell r="P2836" t="str">
            <v>AH0000035039</v>
          </cell>
        </row>
        <row r="2837">
          <cell r="A2837" t="str">
            <v>ARTENAY</v>
          </cell>
          <cell r="B2837" t="str">
            <v>RHONE-ALPES</v>
          </cell>
          <cell r="C2837" t="str">
            <v>312</v>
          </cell>
          <cell r="D2837" t="str">
            <v>312</v>
          </cell>
          <cell r="E2837" t="str">
            <v>AURILLAC</v>
          </cell>
          <cell r="F2837" t="str">
            <v>0F7B 0F7B DESBOUIS GRESIL_LOT1_70132091</v>
          </cell>
          <cell r="G2837">
            <v>43889</v>
          </cell>
          <cell r="H2837">
            <v>1</v>
          </cell>
          <cell r="I2837">
            <v>18</v>
          </cell>
          <cell r="J2837">
            <v>1.3680000000000001</v>
          </cell>
          <cell r="K2837">
            <v>2</v>
          </cell>
          <cell r="L2837">
            <v>0</v>
          </cell>
          <cell r="M2837" t="str">
            <v>CE09 CLERMONT</v>
          </cell>
          <cell r="N2837" t="str">
            <v>Aucune - Livraison Directe par CP</v>
          </cell>
          <cell r="O2837" t="str">
            <v>AH0000035038</v>
          </cell>
          <cell r="P2837" t="str">
            <v>AH0000035039</v>
          </cell>
        </row>
        <row r="2838">
          <cell r="A2838" t="str">
            <v>ARTENAY</v>
          </cell>
          <cell r="B2838" t="str">
            <v>RHONE-ALPES</v>
          </cell>
          <cell r="C2838" t="str">
            <v>312</v>
          </cell>
          <cell r="D2838" t="str">
            <v>312</v>
          </cell>
          <cell r="E2838" t="str">
            <v>AURILLAC</v>
          </cell>
          <cell r="F2838" t="str">
            <v>0F7C 0F7C DESBOUIS GRESIL_LOT2_70132091</v>
          </cell>
          <cell r="G2838">
            <v>43889</v>
          </cell>
          <cell r="H2838">
            <v>4</v>
          </cell>
          <cell r="I2838">
            <v>82</v>
          </cell>
          <cell r="J2838">
            <v>5.4939999999999998</v>
          </cell>
          <cell r="K2838">
            <v>2</v>
          </cell>
          <cell r="L2838">
            <v>0</v>
          </cell>
          <cell r="M2838" t="str">
            <v>CE09 CLERMONT</v>
          </cell>
          <cell r="N2838" t="str">
            <v>Aucune - Livraison Directe par CP</v>
          </cell>
          <cell r="O2838" t="str">
            <v>AH0000035038</v>
          </cell>
          <cell r="P2838" t="str">
            <v>AH0000035039</v>
          </cell>
        </row>
        <row r="2839">
          <cell r="A2839" t="str">
            <v>ARTENAY</v>
          </cell>
          <cell r="B2839" t="str">
            <v>RHONE-ALPES</v>
          </cell>
          <cell r="C2839" t="str">
            <v>312</v>
          </cell>
          <cell r="D2839" t="str">
            <v>312</v>
          </cell>
          <cell r="E2839" t="str">
            <v>AURILLAC</v>
          </cell>
          <cell r="F2839" t="str">
            <v>0F7D 0F7D DESBOUIS GRESIL 70132107</v>
          </cell>
          <cell r="G2839">
            <v>43889</v>
          </cell>
          <cell r="H2839">
            <v>4</v>
          </cell>
          <cell r="I2839">
            <v>82</v>
          </cell>
          <cell r="J2839">
            <v>6.2320000000000002</v>
          </cell>
          <cell r="K2839">
            <v>2</v>
          </cell>
          <cell r="L2839">
            <v>0</v>
          </cell>
          <cell r="M2839" t="str">
            <v>CE09 CLERMONT</v>
          </cell>
          <cell r="N2839" t="str">
            <v>Aucune - Livraison Directe par CP</v>
          </cell>
          <cell r="O2839" t="str">
            <v>AH0000035038</v>
          </cell>
          <cell r="P2839" t="str">
            <v>AH0000035039</v>
          </cell>
        </row>
        <row r="2840">
          <cell r="A2840" t="str">
            <v>ARTENAY</v>
          </cell>
          <cell r="B2840" t="str">
            <v>RHONE-ALPES</v>
          </cell>
          <cell r="C2840" t="str">
            <v>312</v>
          </cell>
          <cell r="D2840" t="str">
            <v>312</v>
          </cell>
          <cell r="E2840" t="str">
            <v>AURILLAC</v>
          </cell>
          <cell r="F2840" t="str">
            <v>0FHP 0FHP ENGIE-S_D6_D_Q</v>
          </cell>
          <cell r="G2840">
            <v>43888</v>
          </cell>
          <cell r="H2840">
            <v>1</v>
          </cell>
          <cell r="I2840">
            <v>3</v>
          </cell>
          <cell r="J2840">
            <v>4.4400000000000002E-2</v>
          </cell>
          <cell r="K2840">
            <v>1</v>
          </cell>
          <cell r="L2840">
            <v>0</v>
          </cell>
          <cell r="M2840" t="str">
            <v>CE09 CLERMONT</v>
          </cell>
          <cell r="N2840" t="str">
            <v>Aucune - Livraison Directe par CP</v>
          </cell>
          <cell r="O2840" t="str">
            <v>AH0000035225</v>
          </cell>
        </row>
        <row r="2841">
          <cell r="A2841" t="str">
            <v>ARTENAY</v>
          </cell>
          <cell r="B2841" t="str">
            <v>RHONE-ALPES</v>
          </cell>
          <cell r="C2841" t="str">
            <v>312</v>
          </cell>
          <cell r="D2841" t="str">
            <v>312</v>
          </cell>
          <cell r="E2841" t="str">
            <v>AURILLAC</v>
          </cell>
          <cell r="F2841" t="str">
            <v>0F53 0F53 ALINEA</v>
          </cell>
          <cell r="G2841">
            <v>43889</v>
          </cell>
          <cell r="H2841">
            <v>9</v>
          </cell>
          <cell r="I2841">
            <v>26</v>
          </cell>
          <cell r="J2841">
            <v>7.93</v>
          </cell>
          <cell r="K2841">
            <v>1</v>
          </cell>
          <cell r="L2841">
            <v>0</v>
          </cell>
          <cell r="M2841" t="str">
            <v>CE09 CLERMONT</v>
          </cell>
          <cell r="N2841" t="str">
            <v>Aucune - Livraison Directe par CP</v>
          </cell>
          <cell r="O2841" t="str">
            <v>AH0000034698</v>
          </cell>
        </row>
        <row r="2842">
          <cell r="A2842" t="str">
            <v>CORBAS</v>
          </cell>
          <cell r="B2842" t="str">
            <v>RHONE-ALPES</v>
          </cell>
          <cell r="C2842" t="str">
            <v>312</v>
          </cell>
          <cell r="D2842" t="str">
            <v>312</v>
          </cell>
          <cell r="E2842" t="str">
            <v>AURILLAC</v>
          </cell>
          <cell r="F2842" t="str">
            <v>0FEC 0FEC S10_SFR_Type2</v>
          </cell>
          <cell r="G2842">
            <v>43887</v>
          </cell>
          <cell r="H2842">
            <v>1</v>
          </cell>
          <cell r="I2842">
            <v>36</v>
          </cell>
          <cell r="J2842">
            <v>0.33119999999999999</v>
          </cell>
          <cell r="K2842">
            <v>1</v>
          </cell>
          <cell r="L2842">
            <v>0</v>
          </cell>
          <cell r="M2842" t="str">
            <v>CE09 CLERMONT</v>
          </cell>
          <cell r="N2842" t="str">
            <v>Aucune - Livraison Directe par CP</v>
          </cell>
          <cell r="O2842" t="str">
            <v>KS0000010162</v>
          </cell>
        </row>
        <row r="2843">
          <cell r="A2843" t="str">
            <v>CORBAS</v>
          </cell>
          <cell r="B2843" t="str">
            <v>RHONE-ALPES</v>
          </cell>
          <cell r="C2843" t="str">
            <v>312</v>
          </cell>
          <cell r="D2843" t="str">
            <v>312</v>
          </cell>
          <cell r="E2843" t="str">
            <v>AURILLAC</v>
          </cell>
          <cell r="F2843" t="str">
            <v>0FGD 0FGD S10_SFR_Type2</v>
          </cell>
          <cell r="G2843">
            <v>43887</v>
          </cell>
          <cell r="H2843">
            <v>1</v>
          </cell>
          <cell r="I2843">
            <v>24</v>
          </cell>
          <cell r="J2843">
            <v>0.22320000000000001</v>
          </cell>
          <cell r="K2843">
            <v>1</v>
          </cell>
          <cell r="L2843">
            <v>0</v>
          </cell>
          <cell r="M2843" t="str">
            <v>CE09 CLERMONT</v>
          </cell>
          <cell r="N2843" t="str">
            <v>Aucune - Livraison Directe par CP</v>
          </cell>
          <cell r="O2843" t="str">
            <v>KS0000010162</v>
          </cell>
        </row>
        <row r="2844">
          <cell r="A2844" t="str">
            <v>CORBAS</v>
          </cell>
          <cell r="B2844" t="str">
            <v>RHONE-ALPES</v>
          </cell>
          <cell r="C2844" t="str">
            <v>312</v>
          </cell>
          <cell r="D2844" t="str">
            <v>312</v>
          </cell>
          <cell r="E2844" t="str">
            <v>AURILLAC</v>
          </cell>
          <cell r="F2844" t="str">
            <v>0FK8 0FK8 S10_SFR_Type2</v>
          </cell>
          <cell r="G2844">
            <v>43887</v>
          </cell>
          <cell r="H2844">
            <v>1</v>
          </cell>
          <cell r="I2844">
            <v>8</v>
          </cell>
          <cell r="J2844">
            <v>7.7600000000000002E-2</v>
          </cell>
          <cell r="K2844">
            <v>1</v>
          </cell>
          <cell r="L2844">
            <v>0</v>
          </cell>
          <cell r="M2844" t="str">
            <v>CE09 CLERMONT</v>
          </cell>
          <cell r="N2844" t="str">
            <v>Aucune - Livraison Directe par CP</v>
          </cell>
          <cell r="O2844" t="str">
            <v>KS0000010162X0312</v>
          </cell>
        </row>
      </sheetData>
      <sheetData sheetId="1"/>
      <sheetData sheetId="2">
        <row r="1">
          <cell r="C1" t="str">
            <v>Liste Colis</v>
          </cell>
          <cell r="D1" t="str">
            <v>Nb Carton</v>
          </cell>
          <cell r="E1" t="str">
            <v>Nb Palette</v>
          </cell>
          <cell r="F1" t="str">
            <v>Date Statut</v>
          </cell>
          <cell r="G1" t="str">
            <v>Statut Livraison</v>
          </cell>
          <cell r="H1" t="str">
            <v>Centre Colis Privé</v>
          </cell>
          <cell r="I1" t="str">
            <v>Région</v>
          </cell>
          <cell r="J1" t="str">
            <v>Type Livraison</v>
          </cell>
        </row>
        <row r="2">
          <cell r="A2" t="str">
            <v>097</v>
          </cell>
          <cell r="C2" t="str">
            <v>AH0000034329</v>
          </cell>
          <cell r="D2">
            <v>0</v>
          </cell>
          <cell r="E2">
            <v>1</v>
          </cell>
          <cell r="F2">
            <v>43888.226388888885</v>
          </cell>
          <cell r="G2" t="str">
            <v>5. LIVRE - Colis remis au CCL ADREXO ou Enlevé par le centre ADREXO</v>
          </cell>
          <cell r="H2" t="str">
            <v>CE19 CHARTRES</v>
          </cell>
          <cell r="I2" t="str">
            <v>ILE DE FRANCE</v>
          </cell>
          <cell r="J2" t="str">
            <v>Agence Restante</v>
          </cell>
        </row>
        <row r="3">
          <cell r="A3" t="str">
            <v>102</v>
          </cell>
          <cell r="C3" t="str">
            <v>AH0000034330</v>
          </cell>
          <cell r="D3">
            <v>0</v>
          </cell>
          <cell r="E3">
            <v>1</v>
          </cell>
          <cell r="F3">
            <v>43887</v>
          </cell>
          <cell r="G3" t="str">
            <v>5. LIVRE - Colis remis au CCL ADREXO ou Enlevé par le centre ADREXO</v>
          </cell>
          <cell r="H3" t="str">
            <v>CE18 PANTIN 2</v>
          </cell>
          <cell r="I3" t="str">
            <v>ILE DE FRANCE</v>
          </cell>
        </row>
        <row r="4">
          <cell r="A4" t="str">
            <v>102</v>
          </cell>
          <cell r="C4" t="str">
            <v>AH0000034332</v>
          </cell>
          <cell r="D4">
            <v>0</v>
          </cell>
          <cell r="E4">
            <v>1</v>
          </cell>
          <cell r="F4">
            <v>43887</v>
          </cell>
          <cell r="G4" t="str">
            <v>5. LIVRE - Colis remis au CCL ADREXO ou Enlevé par le centre ADREXO</v>
          </cell>
          <cell r="H4" t="str">
            <v>CE18 PANTIN 2</v>
          </cell>
          <cell r="I4" t="str">
            <v>ILE DE FRANCE</v>
          </cell>
        </row>
        <row r="5">
          <cell r="A5" t="str">
            <v>102</v>
          </cell>
          <cell r="C5" t="str">
            <v>AH0000034333</v>
          </cell>
          <cell r="D5">
            <v>0</v>
          </cell>
          <cell r="E5">
            <v>1</v>
          </cell>
          <cell r="F5">
            <v>43887</v>
          </cell>
          <cell r="G5" t="str">
            <v>5. LIVRE - Colis remis au CCL ADREXO ou Enlevé par le centre ADREXO</v>
          </cell>
          <cell r="H5" t="str">
            <v>CE18 PANTIN 2</v>
          </cell>
          <cell r="I5" t="str">
            <v>ILE DE FRANCE</v>
          </cell>
        </row>
        <row r="6">
          <cell r="A6" t="str">
            <v>102</v>
          </cell>
          <cell r="C6" t="str">
            <v>AH0000034334</v>
          </cell>
          <cell r="D6">
            <v>0</v>
          </cell>
          <cell r="E6">
            <v>1</v>
          </cell>
          <cell r="F6">
            <v>43889</v>
          </cell>
          <cell r="G6" t="str">
            <v>5. LIVRE - Colis remis au CCL ADREXO ou Enlevé par le centre ADREXO</v>
          </cell>
          <cell r="H6" t="str">
            <v>CE18 PANTIN 2</v>
          </cell>
          <cell r="I6" t="str">
            <v>ILE DE FRANCE</v>
          </cell>
        </row>
        <row r="7">
          <cell r="A7" t="str">
            <v>104</v>
          </cell>
          <cell r="C7" t="str">
            <v>AH0000034335</v>
          </cell>
          <cell r="D7">
            <v>0</v>
          </cell>
          <cell r="E7">
            <v>1</v>
          </cell>
          <cell r="F7">
            <v>43888</v>
          </cell>
          <cell r="G7" t="str">
            <v>5. LIVRE - Colis remis au CCL ADREXO ou Enlevé par le centre ADREXO</v>
          </cell>
          <cell r="H7" t="str">
            <v>CE18 PANTIN 2</v>
          </cell>
          <cell r="I7" t="str">
            <v>ILE DE FRANCE</v>
          </cell>
        </row>
        <row r="8">
          <cell r="A8" t="str">
            <v>105</v>
          </cell>
          <cell r="C8" t="str">
            <v>AH0000034336</v>
          </cell>
          <cell r="D8">
            <v>0</v>
          </cell>
          <cell r="E8">
            <v>1</v>
          </cell>
          <cell r="F8">
            <v>43887</v>
          </cell>
          <cell r="G8" t="str">
            <v>5. LIVRE - Colis remis au CCL ADREXO ou Enlevé par le centre ADREXO</v>
          </cell>
          <cell r="H8" t="str">
            <v>CE15 TREMBLAY</v>
          </cell>
          <cell r="I8" t="str">
            <v>ILE DE FRANCE</v>
          </cell>
          <cell r="J8" t="str">
            <v>Agence Restante</v>
          </cell>
        </row>
        <row r="9">
          <cell r="A9" t="str">
            <v>105</v>
          </cell>
          <cell r="C9" t="str">
            <v>AH0000034337</v>
          </cell>
          <cell r="D9">
            <v>0</v>
          </cell>
          <cell r="E9">
            <v>1</v>
          </cell>
          <cell r="F9">
            <v>43887</v>
          </cell>
          <cell r="G9" t="str">
            <v>5. LIVRE - Colis remis au CCL ADREXO ou Enlevé par le centre ADREXO</v>
          </cell>
          <cell r="H9" t="str">
            <v>CE15 TREMBLAY</v>
          </cell>
          <cell r="I9" t="str">
            <v>ILE DE FRANCE</v>
          </cell>
          <cell r="J9" t="str">
            <v>Agence Restante</v>
          </cell>
        </row>
        <row r="10">
          <cell r="A10" t="str">
            <v>105</v>
          </cell>
          <cell r="C10" t="str">
            <v>AH0000034338</v>
          </cell>
          <cell r="D10">
            <v>0</v>
          </cell>
          <cell r="E10">
            <v>1</v>
          </cell>
          <cell r="F10">
            <v>43889</v>
          </cell>
          <cell r="G10" t="str">
            <v>5. LIVRE - Colis remis au CCL ADREXO ou Enlevé par le centre ADREXO</v>
          </cell>
          <cell r="H10" t="str">
            <v>CE15 TREMBLAY</v>
          </cell>
          <cell r="I10" t="str">
            <v>ILE DE FRANCE</v>
          </cell>
          <cell r="J10" t="str">
            <v>Agence Restante</v>
          </cell>
        </row>
        <row r="11">
          <cell r="A11" t="str">
            <v>104</v>
          </cell>
          <cell r="C11" t="str">
            <v>AH0000034339</v>
          </cell>
          <cell r="D11">
            <v>0</v>
          </cell>
          <cell r="E11">
            <v>1</v>
          </cell>
          <cell r="F11">
            <v>43888</v>
          </cell>
          <cell r="G11" t="str">
            <v>5. LIVRE - Colis remis au CCL ADREXO ou Enlevé par le centre ADREXO</v>
          </cell>
          <cell r="H11" t="str">
            <v>CE18 PANTIN 2</v>
          </cell>
          <cell r="I11" t="str">
            <v>ILE DE FRANCE</v>
          </cell>
        </row>
        <row r="12">
          <cell r="A12" t="str">
            <v>097</v>
          </cell>
          <cell r="C12" t="str">
            <v>AH0000034340</v>
          </cell>
          <cell r="D12">
            <v>0</v>
          </cell>
          <cell r="E12">
            <v>1</v>
          </cell>
          <cell r="F12">
            <v>43888.227083333331</v>
          </cell>
          <cell r="G12" t="str">
            <v>5. LIVRE - Colis remis au CCL ADREXO ou Enlevé par le centre ADREXO</v>
          </cell>
          <cell r="H12" t="str">
            <v>CE19 CHARTRES</v>
          </cell>
          <cell r="I12" t="str">
            <v>ILE DE FRANCE</v>
          </cell>
          <cell r="J12" t="str">
            <v>Agence Restante</v>
          </cell>
        </row>
        <row r="13">
          <cell r="A13" t="str">
            <v>105</v>
          </cell>
          <cell r="C13" t="str">
            <v>AH0000034341</v>
          </cell>
          <cell r="D13">
            <v>1</v>
          </cell>
          <cell r="E13">
            <v>0</v>
          </cell>
          <cell r="F13">
            <v>43887</v>
          </cell>
          <cell r="G13" t="str">
            <v>5. LIVRE - Colis remis au CCL ADREXO ou Enlevé par le centre ADREXO</v>
          </cell>
          <cell r="H13" t="str">
            <v>CE15 TREMBLAY</v>
          </cell>
          <cell r="I13" t="str">
            <v>ILE DE FRANCE</v>
          </cell>
          <cell r="J13" t="str">
            <v>Agence Restante</v>
          </cell>
        </row>
        <row r="14">
          <cell r="A14" t="str">
            <v>105</v>
          </cell>
          <cell r="C14" t="str">
            <v>AH0000034342</v>
          </cell>
          <cell r="D14">
            <v>1</v>
          </cell>
          <cell r="E14">
            <v>0</v>
          </cell>
          <cell r="F14">
            <v>43888</v>
          </cell>
          <cell r="G14" t="str">
            <v>5. LIVRE - Colis remis au CCL ADREXO ou Enlevé par le centre ADREXO</v>
          </cell>
          <cell r="H14" t="str">
            <v>CE15 TREMBLAY</v>
          </cell>
          <cell r="I14" t="str">
            <v>ILE DE FRANCE</v>
          </cell>
          <cell r="J14" t="str">
            <v>Agence Restante</v>
          </cell>
        </row>
        <row r="15">
          <cell r="A15" t="str">
            <v>104</v>
          </cell>
          <cell r="C15" t="str">
            <v>AH0000034344</v>
          </cell>
          <cell r="D15">
            <v>1</v>
          </cell>
          <cell r="E15">
            <v>0</v>
          </cell>
          <cell r="F15">
            <v>43888</v>
          </cell>
          <cell r="G15" t="str">
            <v>5. LIVRE - Colis remis au CCL ADREXO ou Enlevé par le centre ADREXO</v>
          </cell>
          <cell r="H15" t="str">
            <v>CE18 PANTIN 2</v>
          </cell>
          <cell r="I15" t="str">
            <v>ILE DE FRANCE</v>
          </cell>
        </row>
        <row r="16">
          <cell r="A16" t="str">
            <v>282</v>
          </cell>
          <cell r="C16" t="str">
            <v>AH0000034346</v>
          </cell>
          <cell r="D16">
            <v>0</v>
          </cell>
          <cell r="E16">
            <v>1</v>
          </cell>
          <cell r="F16">
            <v>43887</v>
          </cell>
          <cell r="G16" t="str">
            <v>5. LIVRE - Colis remis au CCL ADREXO ou Enlevé par le centre ADREXO</v>
          </cell>
          <cell r="H16" t="str">
            <v>CE10 LILLE</v>
          </cell>
          <cell r="I16" t="str">
            <v>NORD</v>
          </cell>
          <cell r="J16" t="str">
            <v>Agence Restante</v>
          </cell>
        </row>
        <row r="17">
          <cell r="A17" t="str">
            <v>282</v>
          </cell>
          <cell r="C17" t="str">
            <v>AH0000034347</v>
          </cell>
          <cell r="D17">
            <v>0</v>
          </cell>
          <cell r="E17">
            <v>1</v>
          </cell>
          <cell r="F17">
            <v>43889</v>
          </cell>
          <cell r="G17" t="str">
            <v>5. LIVRE - Colis remis au CCL ADREXO ou Enlevé par le centre ADREXO</v>
          </cell>
          <cell r="H17" t="str">
            <v>CE10 LILLE</v>
          </cell>
          <cell r="I17" t="str">
            <v>NORD</v>
          </cell>
          <cell r="J17" t="str">
            <v>Agence Restante</v>
          </cell>
        </row>
        <row r="18">
          <cell r="A18" t="str">
            <v>282</v>
          </cell>
          <cell r="C18" t="str">
            <v>AH0000034348</v>
          </cell>
          <cell r="D18">
            <v>0</v>
          </cell>
          <cell r="E18">
            <v>1</v>
          </cell>
          <cell r="F18">
            <v>43888</v>
          </cell>
          <cell r="G18" t="str">
            <v>5. LIVRE - Colis remis au CCL ADREXO ou Enlevé par le centre ADREXO</v>
          </cell>
          <cell r="H18" t="str">
            <v>CE10 LILLE</v>
          </cell>
          <cell r="I18" t="str">
            <v>NORD</v>
          </cell>
          <cell r="J18" t="str">
            <v>Agence Restante</v>
          </cell>
        </row>
        <row r="19">
          <cell r="A19" t="str">
            <v>241</v>
          </cell>
          <cell r="C19" t="str">
            <v>AH0000034350</v>
          </cell>
          <cell r="D19">
            <v>0</v>
          </cell>
          <cell r="E19">
            <v>1</v>
          </cell>
          <cell r="F19">
            <v>43887</v>
          </cell>
          <cell r="G19" t="str">
            <v>5. LIVRE - Colis remis au CCL ADREXO ou Enlevé par le centre ADREXO</v>
          </cell>
          <cell r="H19" t="str">
            <v>CE10 LILLE</v>
          </cell>
          <cell r="I19" t="str">
            <v>NORD</v>
          </cell>
        </row>
        <row r="20">
          <cell r="A20" t="str">
            <v>240</v>
          </cell>
          <cell r="C20" t="str">
            <v>AH0000034351</v>
          </cell>
          <cell r="D20">
            <v>1</v>
          </cell>
          <cell r="E20">
            <v>0</v>
          </cell>
          <cell r="F20">
            <v>43887</v>
          </cell>
          <cell r="G20" t="str">
            <v>5. LIVRE - Colis remis au CCL ADREXO ou Enlevé par le centre ADREXO</v>
          </cell>
          <cell r="H20" t="str">
            <v>CE10 LILLE</v>
          </cell>
          <cell r="I20" t="str">
            <v>NORD</v>
          </cell>
          <cell r="J20" t="str">
            <v>Agence Restante</v>
          </cell>
        </row>
        <row r="21">
          <cell r="A21" t="str">
            <v>247</v>
          </cell>
          <cell r="C21" t="str">
            <v>AH0000034353</v>
          </cell>
          <cell r="D21">
            <v>0</v>
          </cell>
          <cell r="E21">
            <v>1</v>
          </cell>
          <cell r="F21">
            <v>43887</v>
          </cell>
          <cell r="G21" t="str">
            <v>5. LIVRE - Colis remis au CCL ADREXO ou Enlevé par le centre ADREXO</v>
          </cell>
          <cell r="H21" t="str">
            <v>CE10 LILLE</v>
          </cell>
          <cell r="I21" t="str">
            <v>NORD</v>
          </cell>
          <cell r="J21" t="str">
            <v>Agence Restante</v>
          </cell>
        </row>
        <row r="22">
          <cell r="A22" t="str">
            <v>237</v>
          </cell>
          <cell r="C22" t="str">
            <v>AH0000034354</v>
          </cell>
          <cell r="D22">
            <v>0</v>
          </cell>
          <cell r="E22">
            <v>1</v>
          </cell>
          <cell r="F22">
            <v>43887</v>
          </cell>
          <cell r="G22" t="str">
            <v>5. LIVRE - Colis remis au CCL ADREXO ou Enlevé par le centre ADREXO</v>
          </cell>
          <cell r="H22" t="str">
            <v>CE10 LILLE</v>
          </cell>
          <cell r="I22" t="str">
            <v>NORD</v>
          </cell>
        </row>
        <row r="23">
          <cell r="A23" t="str">
            <v>240</v>
          </cell>
          <cell r="C23" t="str">
            <v>AH0000034355</v>
          </cell>
          <cell r="D23">
            <v>0</v>
          </cell>
          <cell r="E23">
            <v>1</v>
          </cell>
          <cell r="F23">
            <v>43887</v>
          </cell>
          <cell r="G23" t="str">
            <v>5. LIVRE - Colis remis au CCL ADREXO ou Enlevé par le centre ADREXO</v>
          </cell>
          <cell r="H23" t="str">
            <v>CE10 LILLE</v>
          </cell>
          <cell r="I23" t="str">
            <v>NORD</v>
          </cell>
          <cell r="J23" t="str">
            <v>Agence Restante</v>
          </cell>
        </row>
        <row r="24">
          <cell r="A24" t="str">
            <v>241</v>
          </cell>
          <cell r="C24" t="str">
            <v>AH0000034356</v>
          </cell>
          <cell r="D24">
            <v>1</v>
          </cell>
          <cell r="E24">
            <v>0</v>
          </cell>
          <cell r="F24">
            <v>43887</v>
          </cell>
          <cell r="G24" t="str">
            <v>5. LIVRE - Colis remis au CCL ADREXO ou Enlevé par le centre ADREXO</v>
          </cell>
          <cell r="H24" t="str">
            <v>CE10 LILLE</v>
          </cell>
          <cell r="I24" t="str">
            <v>NORD</v>
          </cell>
        </row>
        <row r="25">
          <cell r="A25" t="str">
            <v>237</v>
          </cell>
          <cell r="C25" t="str">
            <v>AH0000034358</v>
          </cell>
          <cell r="D25">
            <v>0</v>
          </cell>
          <cell r="E25">
            <v>1</v>
          </cell>
          <cell r="F25">
            <v>43887</v>
          </cell>
          <cell r="G25" t="str">
            <v>5. LIVRE - Colis remis au CCL ADREXO ou Enlevé par le centre ADREXO</v>
          </cell>
          <cell r="H25" t="str">
            <v>CE10 LILLE</v>
          </cell>
          <cell r="I25" t="str">
            <v>NORD</v>
          </cell>
        </row>
        <row r="26">
          <cell r="A26" t="str">
            <v>241</v>
          </cell>
          <cell r="C26" t="str">
            <v>AH0000034359</v>
          </cell>
          <cell r="D26">
            <v>0</v>
          </cell>
          <cell r="E26">
            <v>1</v>
          </cell>
          <cell r="F26">
            <v>43887</v>
          </cell>
          <cell r="G26" t="str">
            <v>5. LIVRE - Colis remis au CCL ADREXO ou Enlevé par le centre ADREXO</v>
          </cell>
          <cell r="H26" t="str">
            <v>CE10 LILLE</v>
          </cell>
          <cell r="I26" t="str">
            <v>NORD</v>
          </cell>
        </row>
        <row r="27">
          <cell r="A27" t="str">
            <v>247</v>
          </cell>
          <cell r="C27" t="str">
            <v>AH0000034360</v>
          </cell>
          <cell r="D27">
            <v>0</v>
          </cell>
          <cell r="E27">
            <v>1</v>
          </cell>
          <cell r="F27">
            <v>43887</v>
          </cell>
          <cell r="G27" t="str">
            <v>5. LIVRE - Colis remis au CCL ADREXO ou Enlevé par le centre ADREXO</v>
          </cell>
          <cell r="H27" t="str">
            <v>CE10 LILLE</v>
          </cell>
          <cell r="I27" t="str">
            <v>NORD</v>
          </cell>
          <cell r="J27" t="str">
            <v>Agence Restante</v>
          </cell>
        </row>
        <row r="28">
          <cell r="A28" t="str">
            <v>282</v>
          </cell>
          <cell r="C28" t="str">
            <v>AH0000034361</v>
          </cell>
          <cell r="D28">
            <v>1</v>
          </cell>
          <cell r="E28">
            <v>0</v>
          </cell>
          <cell r="F28">
            <v>43886.427083333328</v>
          </cell>
          <cell r="G28" t="str">
            <v>2. EXPEDIE - Colis au départ des HUBs vers les agences COLIS PRIVE</v>
          </cell>
          <cell r="H28" t="str">
            <v>CE10 LILLE</v>
          </cell>
          <cell r="I28" t="str">
            <v>NORD</v>
          </cell>
          <cell r="J28" t="str">
            <v>Agence Restante</v>
          </cell>
        </row>
        <row r="29">
          <cell r="A29" t="str">
            <v>282</v>
          </cell>
          <cell r="C29" t="str">
            <v>AH0000034362</v>
          </cell>
          <cell r="D29">
            <v>1</v>
          </cell>
          <cell r="E29">
            <v>0</v>
          </cell>
          <cell r="F29">
            <v>43888</v>
          </cell>
          <cell r="G29" t="str">
            <v>5. LIVRE - Colis remis au CCL ADREXO ou Enlevé par le centre ADREXO</v>
          </cell>
          <cell r="H29" t="str">
            <v>CE10 LILLE</v>
          </cell>
          <cell r="I29" t="str">
            <v>NORD</v>
          </cell>
          <cell r="J29" t="str">
            <v>Agence Restante</v>
          </cell>
        </row>
        <row r="30">
          <cell r="A30" t="str">
            <v>097</v>
          </cell>
          <cell r="C30" t="str">
            <v>AH0000034364</v>
          </cell>
          <cell r="D30">
            <v>0</v>
          </cell>
          <cell r="E30">
            <v>1</v>
          </cell>
          <cell r="F30">
            <v>43888.227083333331</v>
          </cell>
          <cell r="G30" t="str">
            <v>5. LIVRE - Colis remis au CCL ADREXO ou Enlevé par le centre ADREXO</v>
          </cell>
          <cell r="H30" t="str">
            <v>CE19 CHARTRES</v>
          </cell>
          <cell r="I30" t="str">
            <v>ILE DE FRANCE</v>
          </cell>
          <cell r="J30" t="str">
            <v>Agence Restante</v>
          </cell>
        </row>
        <row r="31">
          <cell r="A31" t="str">
            <v>240</v>
          </cell>
          <cell r="C31" t="str">
            <v>AH0000034365</v>
          </cell>
          <cell r="D31">
            <v>1</v>
          </cell>
          <cell r="E31">
            <v>0</v>
          </cell>
          <cell r="F31">
            <v>43887</v>
          </cell>
          <cell r="G31" t="str">
            <v>5. LIVRE - Colis remis au CCL ADREXO ou Enlevé par le centre ADREXO</v>
          </cell>
          <cell r="H31" t="str">
            <v>CE10 LILLE</v>
          </cell>
          <cell r="I31" t="str">
            <v>NORD</v>
          </cell>
        </row>
        <row r="32">
          <cell r="A32" t="str">
            <v>095</v>
          </cell>
          <cell r="C32" t="str">
            <v>AH0000034367</v>
          </cell>
          <cell r="D32">
            <v>0</v>
          </cell>
          <cell r="E32">
            <v>1</v>
          </cell>
          <cell r="F32">
            <v>43886</v>
          </cell>
          <cell r="G32" t="str">
            <v>5. LIVRE - Colis remis au CCL ADREXO ou Enlevé par le centre ADREXO</v>
          </cell>
          <cell r="H32" t="str">
            <v>CE13 NANCY</v>
          </cell>
          <cell r="I32" t="str">
            <v>NORD EST</v>
          </cell>
          <cell r="J32" t="str">
            <v>Agence Restante</v>
          </cell>
        </row>
        <row r="33">
          <cell r="A33" t="str">
            <v>094</v>
          </cell>
          <cell r="C33" t="str">
            <v>AH0000034368</v>
          </cell>
          <cell r="D33">
            <v>0</v>
          </cell>
          <cell r="E33">
            <v>1</v>
          </cell>
          <cell r="F33">
            <v>43882.245833333334</v>
          </cell>
          <cell r="G33" t="str">
            <v>5. LIVRE - Colis remis au CCL ADREXO ou Enlevé par le centre ADREXO</v>
          </cell>
          <cell r="H33" t="str">
            <v>CE13 NANCY</v>
          </cell>
          <cell r="I33" t="str">
            <v>NORD EST</v>
          </cell>
          <cell r="J33" t="str">
            <v>Agence Restante</v>
          </cell>
        </row>
        <row r="34">
          <cell r="A34" t="str">
            <v>094</v>
          </cell>
          <cell r="C34" t="str">
            <v>AH0000034369</v>
          </cell>
          <cell r="D34">
            <v>0</v>
          </cell>
          <cell r="E34">
            <v>1</v>
          </cell>
          <cell r="F34">
            <v>43882.246527777774</v>
          </cell>
          <cell r="G34" t="str">
            <v>5. LIVRE - Colis remis au CCL ADREXO ou Enlevé par le centre ADREXO</v>
          </cell>
          <cell r="H34" t="str">
            <v>CE13 NANCY</v>
          </cell>
          <cell r="I34" t="str">
            <v>NORD EST</v>
          </cell>
          <cell r="J34" t="str">
            <v>Agence Restante</v>
          </cell>
        </row>
        <row r="35">
          <cell r="A35" t="str">
            <v>094</v>
          </cell>
          <cell r="C35" t="str">
            <v>AH0000034370</v>
          </cell>
          <cell r="D35">
            <v>0</v>
          </cell>
          <cell r="E35">
            <v>1</v>
          </cell>
          <cell r="F35">
            <v>43882.245833333334</v>
          </cell>
          <cell r="G35" t="str">
            <v>5. LIVRE - Colis remis au CCL ADREXO ou Enlevé par le centre ADREXO</v>
          </cell>
          <cell r="H35" t="str">
            <v>CE13 NANCY</v>
          </cell>
          <cell r="I35" t="str">
            <v>NORD EST</v>
          </cell>
          <cell r="J35" t="str">
            <v>Agence Restante</v>
          </cell>
        </row>
        <row r="36">
          <cell r="A36" t="str">
            <v>094</v>
          </cell>
          <cell r="C36" t="str">
            <v>AH0000034371</v>
          </cell>
          <cell r="D36">
            <v>0</v>
          </cell>
          <cell r="E36">
            <v>1</v>
          </cell>
          <cell r="F36">
            <v>43886</v>
          </cell>
          <cell r="G36" t="str">
            <v>5. LIVRE - Colis remis au CCL ADREXO ou Enlevé par le centre ADREXO</v>
          </cell>
          <cell r="H36" t="str">
            <v>CE13 NANCY</v>
          </cell>
          <cell r="I36" t="str">
            <v>NORD EST</v>
          </cell>
          <cell r="J36" t="str">
            <v>Agence Restante</v>
          </cell>
        </row>
        <row r="37">
          <cell r="A37" t="str">
            <v>094</v>
          </cell>
          <cell r="C37" t="str">
            <v>AH0000034372</v>
          </cell>
          <cell r="D37">
            <v>0</v>
          </cell>
          <cell r="E37">
            <v>1</v>
          </cell>
          <cell r="F37">
            <v>43886</v>
          </cell>
          <cell r="G37" t="str">
            <v>5. LIVRE - Colis remis au CCL ADREXO ou Enlevé par le centre ADREXO</v>
          </cell>
          <cell r="H37" t="str">
            <v>CE13 NANCY</v>
          </cell>
          <cell r="I37" t="str">
            <v>NORD EST</v>
          </cell>
          <cell r="J37" t="str">
            <v>Agence Restante</v>
          </cell>
        </row>
        <row r="38">
          <cell r="A38" t="str">
            <v>094</v>
          </cell>
          <cell r="C38" t="str">
            <v>AH0000034373</v>
          </cell>
          <cell r="D38">
            <v>0</v>
          </cell>
          <cell r="E38">
            <v>1</v>
          </cell>
          <cell r="F38">
            <v>43886</v>
          </cell>
          <cell r="G38" t="str">
            <v>5. LIVRE - Colis remis au CCL ADREXO ou Enlevé par le centre ADREXO</v>
          </cell>
          <cell r="H38" t="str">
            <v>CE13 NANCY</v>
          </cell>
          <cell r="I38" t="str">
            <v>NORD EST</v>
          </cell>
          <cell r="J38" t="str">
            <v>Agence Restante</v>
          </cell>
        </row>
        <row r="39">
          <cell r="A39" t="str">
            <v>095</v>
          </cell>
          <cell r="C39" t="str">
            <v>AH0000034375</v>
          </cell>
          <cell r="D39">
            <v>0</v>
          </cell>
          <cell r="E39">
            <v>1</v>
          </cell>
          <cell r="F39">
            <v>43886</v>
          </cell>
          <cell r="G39" t="str">
            <v>5. LIVRE - Colis remis au CCL ADREXO ou Enlevé par le centre ADREXO</v>
          </cell>
          <cell r="H39" t="str">
            <v>CE13 NANCY</v>
          </cell>
          <cell r="I39" t="str">
            <v>NORD EST</v>
          </cell>
          <cell r="J39" t="str">
            <v>Agence Restante</v>
          </cell>
        </row>
        <row r="40">
          <cell r="A40" t="str">
            <v>095</v>
          </cell>
          <cell r="C40" t="str">
            <v>AH0000034376</v>
          </cell>
          <cell r="D40">
            <v>0</v>
          </cell>
          <cell r="E40">
            <v>1</v>
          </cell>
          <cell r="F40">
            <v>43886</v>
          </cell>
          <cell r="G40" t="str">
            <v>5. LIVRE - Colis remis au CCL ADREXO ou Enlevé par le centre ADREXO</v>
          </cell>
          <cell r="H40" t="str">
            <v>CE13 NANCY</v>
          </cell>
          <cell r="I40" t="str">
            <v>NORD EST</v>
          </cell>
          <cell r="J40" t="str">
            <v>Agence Restante</v>
          </cell>
        </row>
        <row r="41">
          <cell r="A41" t="str">
            <v>160</v>
          </cell>
          <cell r="C41" t="str">
            <v>AH0000034377</v>
          </cell>
          <cell r="D41">
            <v>1</v>
          </cell>
          <cell r="E41">
            <v>0</v>
          </cell>
          <cell r="F41">
            <v>43887.219826388886</v>
          </cell>
          <cell r="G41" t="str">
            <v>5. LIVRE - Colis remis au CCL ADREXO ou Enlevé par le centre ADREXO</v>
          </cell>
          <cell r="H41" t="str">
            <v>CE12 CAEN</v>
          </cell>
          <cell r="I41" t="str">
            <v>BRETAGNE</v>
          </cell>
          <cell r="J41" t="str">
            <v>Agence Restante</v>
          </cell>
        </row>
        <row r="42">
          <cell r="A42" t="str">
            <v>160</v>
          </cell>
          <cell r="C42" t="str">
            <v>AH0000034378</v>
          </cell>
          <cell r="D42">
            <v>0</v>
          </cell>
          <cell r="E42">
            <v>1</v>
          </cell>
          <cell r="F42">
            <v>43887.219826388886</v>
          </cell>
          <cell r="G42" t="str">
            <v>5. LIVRE - Colis remis au CCL ADREXO ou Enlevé par le centre ADREXO</v>
          </cell>
          <cell r="H42" t="str">
            <v>CE12 CAEN</v>
          </cell>
          <cell r="I42" t="str">
            <v>BRETAGNE</v>
          </cell>
          <cell r="J42" t="str">
            <v>Agence Restante</v>
          </cell>
        </row>
        <row r="43">
          <cell r="A43" t="str">
            <v>160</v>
          </cell>
          <cell r="C43" t="str">
            <v>AH0000034379</v>
          </cell>
          <cell r="D43">
            <v>1</v>
          </cell>
          <cell r="E43">
            <v>0</v>
          </cell>
          <cell r="F43">
            <v>43887.219826388886</v>
          </cell>
          <cell r="G43" t="str">
            <v>5. LIVRE - Colis remis au CCL ADREXO ou Enlevé par le centre ADREXO</v>
          </cell>
          <cell r="H43" t="str">
            <v>CE12 CAEN</v>
          </cell>
          <cell r="I43" t="str">
            <v>BRETAGNE</v>
          </cell>
          <cell r="J43" t="str">
            <v>Agence Restante</v>
          </cell>
        </row>
        <row r="44">
          <cell r="A44" t="str">
            <v>160</v>
          </cell>
          <cell r="C44" t="str">
            <v>AH0000034380</v>
          </cell>
          <cell r="D44">
            <v>1</v>
          </cell>
          <cell r="E44">
            <v>0</v>
          </cell>
          <cell r="F44">
            <v>43887.219826388886</v>
          </cell>
          <cell r="G44" t="str">
            <v>5. LIVRE - Colis remis au CCL ADREXO ou Enlevé par le centre ADREXO</v>
          </cell>
          <cell r="H44" t="str">
            <v>CE12 CAEN</v>
          </cell>
          <cell r="I44" t="str">
            <v>BRETAGNE</v>
          </cell>
          <cell r="J44" t="str">
            <v>Agence Restante</v>
          </cell>
        </row>
        <row r="45">
          <cell r="A45" t="str">
            <v>164</v>
          </cell>
          <cell r="C45" t="str">
            <v>AH0000034381</v>
          </cell>
          <cell r="D45">
            <v>0</v>
          </cell>
          <cell r="E45">
            <v>1</v>
          </cell>
          <cell r="F45">
            <v>43888.554861111108</v>
          </cell>
          <cell r="G45" t="str">
            <v>5. LIVRE - Colis remis au CCL ADREXO ou Enlevé par le centre ADREXO</v>
          </cell>
          <cell r="H45" t="str">
            <v>CE01 RENNES</v>
          </cell>
          <cell r="I45" t="str">
            <v>BRETAGNE</v>
          </cell>
        </row>
        <row r="46">
          <cell r="A46" t="str">
            <v>164</v>
          </cell>
          <cell r="C46" t="str">
            <v>AH0000034382</v>
          </cell>
          <cell r="D46">
            <v>0</v>
          </cell>
          <cell r="E46">
            <v>1</v>
          </cell>
          <cell r="F46">
            <v>43888.429166666661</v>
          </cell>
          <cell r="G46" t="str">
            <v>5. LIVRE - Colis remis au CCL ADREXO ou Enlevé par le centre ADREXO</v>
          </cell>
          <cell r="H46" t="str">
            <v>CE01 RENNES</v>
          </cell>
          <cell r="I46" t="str">
            <v>BRETAGNE</v>
          </cell>
        </row>
        <row r="47">
          <cell r="A47" t="str">
            <v>166</v>
          </cell>
          <cell r="C47" t="str">
            <v>AH0000034383</v>
          </cell>
          <cell r="D47">
            <v>1</v>
          </cell>
          <cell r="E47">
            <v>0</v>
          </cell>
          <cell r="F47">
            <v>43888.429166666661</v>
          </cell>
          <cell r="G47" t="str">
            <v>5. LIVRE - Colis remis au CCL ADREXO ou Enlevé par le centre ADREXO</v>
          </cell>
          <cell r="H47" t="str">
            <v>CE01 RENNES</v>
          </cell>
          <cell r="I47" t="str">
            <v>BRETAGNE</v>
          </cell>
        </row>
        <row r="48">
          <cell r="A48" t="str">
            <v>166</v>
          </cell>
          <cell r="C48" t="str">
            <v>AH0000034385</v>
          </cell>
          <cell r="D48">
            <v>1</v>
          </cell>
          <cell r="E48">
            <v>0</v>
          </cell>
          <cell r="F48">
            <v>43888.663194444445</v>
          </cell>
          <cell r="G48" t="str">
            <v>5. LIVRE - Colis remis au CCL ADREXO ou Enlevé par le centre ADREXO</v>
          </cell>
          <cell r="H48" t="str">
            <v>CE01 RENNES</v>
          </cell>
          <cell r="I48" t="str">
            <v>BRETAGNE</v>
          </cell>
        </row>
        <row r="49">
          <cell r="A49" t="str">
            <v>168</v>
          </cell>
          <cell r="C49" t="str">
            <v>AH0000034386</v>
          </cell>
          <cell r="D49">
            <v>1</v>
          </cell>
          <cell r="E49">
            <v>0</v>
          </cell>
          <cell r="F49">
            <v>43888.267361111109</v>
          </cell>
          <cell r="G49" t="str">
            <v>5. LIVRE - Colis remis au CCL ADREXO ou Enlevé par le centre ADREXO</v>
          </cell>
          <cell r="H49" t="str">
            <v>CE01 RENNES</v>
          </cell>
          <cell r="I49" t="str">
            <v>BRETAGNE</v>
          </cell>
        </row>
        <row r="50">
          <cell r="A50" t="str">
            <v>170</v>
          </cell>
          <cell r="C50" t="str">
            <v>AH0000034387</v>
          </cell>
          <cell r="D50">
            <v>0</v>
          </cell>
          <cell r="E50">
            <v>1</v>
          </cell>
          <cell r="F50">
            <v>43887.436111111107</v>
          </cell>
          <cell r="G50" t="str">
            <v>5. LIVRE - Colis remis au CCL ADREXO ou Enlevé par le centre ADREXO</v>
          </cell>
          <cell r="H50" t="str">
            <v>CE01 RENNES</v>
          </cell>
          <cell r="I50" t="str">
            <v>BRETAGNE</v>
          </cell>
        </row>
        <row r="51">
          <cell r="A51" t="str">
            <v>170</v>
          </cell>
          <cell r="C51" t="str">
            <v>AH0000034388</v>
          </cell>
          <cell r="D51">
            <v>0</v>
          </cell>
          <cell r="E51">
            <v>1</v>
          </cell>
          <cell r="F51">
            <v>43887.297916666663</v>
          </cell>
          <cell r="G51" t="str">
            <v>5. LIVRE - Colis remis au CCL ADREXO ou Enlevé par le centre ADREXO</v>
          </cell>
          <cell r="H51" t="str">
            <v>CE01 RENNES</v>
          </cell>
          <cell r="I51" t="str">
            <v>BRETAGNE</v>
          </cell>
        </row>
        <row r="52">
          <cell r="A52" t="str">
            <v>170</v>
          </cell>
          <cell r="C52" t="str">
            <v>AH0000034389</v>
          </cell>
          <cell r="D52">
            <v>0</v>
          </cell>
          <cell r="E52">
            <v>1</v>
          </cell>
          <cell r="F52">
            <v>43887.44027777778</v>
          </cell>
          <cell r="G52" t="str">
            <v>5. LIVRE - Colis remis au CCL ADREXO ou Enlevé par le centre ADREXO</v>
          </cell>
          <cell r="H52" t="str">
            <v>CE01 RENNES</v>
          </cell>
          <cell r="I52" t="str">
            <v>BRETAGNE</v>
          </cell>
        </row>
        <row r="53">
          <cell r="A53" t="str">
            <v>170</v>
          </cell>
          <cell r="C53" t="str">
            <v>AH0000034390</v>
          </cell>
          <cell r="D53">
            <v>0</v>
          </cell>
          <cell r="E53">
            <v>1</v>
          </cell>
          <cell r="F53">
            <v>43887.290972222218</v>
          </cell>
          <cell r="G53" t="str">
            <v>5. LIVRE - Colis remis au CCL ADREXO ou Enlevé par le centre ADREXO</v>
          </cell>
          <cell r="H53" t="str">
            <v>CE01 RENNES</v>
          </cell>
          <cell r="I53" t="str">
            <v>BRETAGNE</v>
          </cell>
        </row>
        <row r="54">
          <cell r="A54" t="str">
            <v>170</v>
          </cell>
          <cell r="C54" t="str">
            <v>AH0000034393</v>
          </cell>
          <cell r="D54">
            <v>0</v>
          </cell>
          <cell r="E54">
            <v>1</v>
          </cell>
          <cell r="F54">
            <v>43887.29583333333</v>
          </cell>
          <cell r="G54" t="str">
            <v>5. LIVRE - Colis remis au CCL ADREXO ou Enlevé par le centre ADREXO</v>
          </cell>
          <cell r="H54" t="str">
            <v>CE01 RENNES</v>
          </cell>
          <cell r="I54" t="str">
            <v>BRETAGNE</v>
          </cell>
        </row>
        <row r="55">
          <cell r="A55" t="str">
            <v>172</v>
          </cell>
          <cell r="C55" t="str">
            <v>AH0000034394</v>
          </cell>
          <cell r="D55">
            <v>0</v>
          </cell>
          <cell r="E55">
            <v>1</v>
          </cell>
          <cell r="F55">
            <v>43888.294444444444</v>
          </cell>
          <cell r="G55" t="str">
            <v>5. LIVRE - Colis remis au CCL ADREXO ou Enlevé par le centre ADREXO</v>
          </cell>
          <cell r="H55" t="str">
            <v>CE01 RENNES</v>
          </cell>
          <cell r="I55" t="str">
            <v>BRETAGNE</v>
          </cell>
        </row>
        <row r="56">
          <cell r="A56" t="str">
            <v>170</v>
          </cell>
          <cell r="C56" t="str">
            <v>AH0000034395</v>
          </cell>
          <cell r="D56">
            <v>0</v>
          </cell>
          <cell r="E56">
            <v>1</v>
          </cell>
          <cell r="F56">
            <v>43887.29583333333</v>
          </cell>
          <cell r="G56" t="str">
            <v>5. LIVRE - Colis remis au CCL ADREXO ou Enlevé par le centre ADREXO</v>
          </cell>
          <cell r="H56" t="str">
            <v>CE01 RENNES</v>
          </cell>
          <cell r="I56" t="str">
            <v>BRETAGNE</v>
          </cell>
        </row>
        <row r="57">
          <cell r="A57" t="str">
            <v>238</v>
          </cell>
          <cell r="C57" t="str">
            <v>AH0000034396</v>
          </cell>
          <cell r="D57">
            <v>0</v>
          </cell>
          <cell r="E57">
            <v>1</v>
          </cell>
          <cell r="F57">
            <v>43885</v>
          </cell>
          <cell r="G57" t="str">
            <v>5. LIVRE - Colis remis au CCL ADREXO ou Enlevé par le centre ADREXO</v>
          </cell>
          <cell r="H57" t="str">
            <v>CE20 REIMS</v>
          </cell>
          <cell r="I57" t="str">
            <v>NORD EST</v>
          </cell>
          <cell r="J57" t="str">
            <v>Agence Restante</v>
          </cell>
        </row>
        <row r="58">
          <cell r="A58" t="str">
            <v>238</v>
          </cell>
          <cell r="C58" t="str">
            <v>AH0000034397</v>
          </cell>
          <cell r="D58">
            <v>0</v>
          </cell>
          <cell r="E58">
            <v>1</v>
          </cell>
          <cell r="F58">
            <v>43885</v>
          </cell>
          <cell r="G58" t="str">
            <v>5. LIVRE - Colis remis au CCL ADREXO ou Enlevé par le centre ADREXO</v>
          </cell>
          <cell r="H58" t="str">
            <v>CE20 REIMS</v>
          </cell>
          <cell r="I58" t="str">
            <v>NORD EST</v>
          </cell>
          <cell r="J58" t="str">
            <v>Agence Restante</v>
          </cell>
        </row>
        <row r="59">
          <cell r="A59" t="str">
            <v>242</v>
          </cell>
          <cell r="C59" t="str">
            <v>AH0000034402</v>
          </cell>
          <cell r="D59">
            <v>0</v>
          </cell>
          <cell r="E59">
            <v>1</v>
          </cell>
          <cell r="F59">
            <v>43885</v>
          </cell>
          <cell r="G59" t="str">
            <v>5. LIVRE - Colis remis au CCL ADREXO ou Enlevé par le centre ADREXO</v>
          </cell>
          <cell r="H59" t="str">
            <v>CE20 REIMS</v>
          </cell>
          <cell r="I59" t="str">
            <v>NORD EST</v>
          </cell>
          <cell r="J59" t="str">
            <v>Agence Restante</v>
          </cell>
        </row>
        <row r="60">
          <cell r="A60" t="str">
            <v>238</v>
          </cell>
          <cell r="C60" t="str">
            <v>AH0000034403</v>
          </cell>
          <cell r="D60">
            <v>1</v>
          </cell>
          <cell r="E60">
            <v>0</v>
          </cell>
          <cell r="F60">
            <v>43885</v>
          </cell>
          <cell r="G60" t="str">
            <v>5. LIVRE - Colis remis au CCL ADREXO ou Enlevé par le centre ADREXO</v>
          </cell>
          <cell r="H60" t="str">
            <v>CE20 REIMS</v>
          </cell>
          <cell r="I60" t="str">
            <v>NORD EST</v>
          </cell>
          <cell r="J60" t="str">
            <v>Agence Restante</v>
          </cell>
        </row>
        <row r="61">
          <cell r="A61" t="str">
            <v>238</v>
          </cell>
          <cell r="C61" t="str">
            <v>AH0000034405</v>
          </cell>
          <cell r="D61">
            <v>1</v>
          </cell>
          <cell r="E61">
            <v>0</v>
          </cell>
          <cell r="F61">
            <v>43885</v>
          </cell>
          <cell r="G61" t="str">
            <v>5. LIVRE - Colis remis au CCL ADREXO ou Enlevé par le centre ADREXO</v>
          </cell>
          <cell r="H61" t="str">
            <v>CE20 REIMS</v>
          </cell>
          <cell r="I61" t="str">
            <v>NORD EST</v>
          </cell>
          <cell r="J61" t="str">
            <v>Agence Restante</v>
          </cell>
        </row>
        <row r="62">
          <cell r="A62" t="str">
            <v>164</v>
          </cell>
          <cell r="C62" t="str">
            <v>AH0000034407</v>
          </cell>
          <cell r="D62">
            <v>1</v>
          </cell>
          <cell r="E62">
            <v>0</v>
          </cell>
          <cell r="F62">
            <v>43888.663194444445</v>
          </cell>
          <cell r="G62" t="str">
            <v>5. LIVRE - Colis remis au CCL ADREXO ou Enlevé par le centre ADREXO</v>
          </cell>
          <cell r="H62" t="str">
            <v>CE01 RENNES</v>
          </cell>
          <cell r="I62" t="str">
            <v>BRETAGNE</v>
          </cell>
        </row>
        <row r="63">
          <cell r="A63" t="str">
            <v>293</v>
          </cell>
          <cell r="C63" t="str">
            <v>AH0000034408</v>
          </cell>
          <cell r="D63">
            <v>0</v>
          </cell>
          <cell r="E63">
            <v>1</v>
          </cell>
          <cell r="F63">
            <v>43886</v>
          </cell>
          <cell r="G63" t="str">
            <v>5. LIVRE - Colis remis au CCL ADREXO ou Enlevé par le centre ADREXO</v>
          </cell>
          <cell r="H63" t="str">
            <v>CE13 NANCY</v>
          </cell>
          <cell r="I63" t="str">
            <v>NORD EST</v>
          </cell>
          <cell r="J63" t="str">
            <v>Agence Restante</v>
          </cell>
        </row>
        <row r="64">
          <cell r="A64" t="str">
            <v>293</v>
          </cell>
          <cell r="C64" t="str">
            <v>AH0000034409</v>
          </cell>
          <cell r="D64">
            <v>0</v>
          </cell>
          <cell r="E64">
            <v>1</v>
          </cell>
          <cell r="F64">
            <v>43886</v>
          </cell>
          <cell r="G64" t="str">
            <v>5. LIVRE - Colis remis au CCL ADREXO ou Enlevé par le centre ADREXO</v>
          </cell>
          <cell r="H64" t="str">
            <v>CE13 NANCY</v>
          </cell>
          <cell r="I64" t="str">
            <v>NORD EST</v>
          </cell>
          <cell r="J64" t="str">
            <v>Agence Restante</v>
          </cell>
        </row>
        <row r="65">
          <cell r="A65" t="str">
            <v>340</v>
          </cell>
          <cell r="C65" t="str">
            <v>AH0000034410</v>
          </cell>
          <cell r="D65">
            <v>0</v>
          </cell>
          <cell r="E65">
            <v>1</v>
          </cell>
          <cell r="F65">
            <v>43887</v>
          </cell>
          <cell r="G65" t="str">
            <v>5. LIVRE - Colis remis au CCL ADREXO ou Enlevé par le centre ADREXO</v>
          </cell>
          <cell r="H65" t="str">
            <v>CE13 NANCY</v>
          </cell>
          <cell r="I65" t="str">
            <v>NORD EST</v>
          </cell>
        </row>
        <row r="66">
          <cell r="A66" t="str">
            <v>039</v>
          </cell>
          <cell r="C66" t="str">
            <v>AH0000034411</v>
          </cell>
          <cell r="D66">
            <v>0</v>
          </cell>
          <cell r="E66">
            <v>1</v>
          </cell>
          <cell r="F66">
            <v>43887</v>
          </cell>
          <cell r="G66" t="str">
            <v>5. LIVRE - Colis remis au CCL ADREXO ou Enlevé par le centre ADREXO</v>
          </cell>
          <cell r="H66" t="str">
            <v>CE15 TREMBLAY</v>
          </cell>
          <cell r="I66" t="str">
            <v>NORD</v>
          </cell>
        </row>
        <row r="67">
          <cell r="A67" t="str">
            <v>039</v>
          </cell>
          <cell r="C67" t="str">
            <v>AH0000034412</v>
          </cell>
          <cell r="D67">
            <v>0</v>
          </cell>
          <cell r="E67">
            <v>1</v>
          </cell>
          <cell r="F67">
            <v>43889.408587962964</v>
          </cell>
          <cell r="G67" t="str">
            <v>5. LIVRE - Colis remis au CCL ADREXO ou Enlevé par le centre ADREXO</v>
          </cell>
          <cell r="H67" t="str">
            <v>CE15 TREMBLAY</v>
          </cell>
          <cell r="I67" t="str">
            <v>NORD</v>
          </cell>
        </row>
        <row r="68">
          <cell r="A68" t="str">
            <v>039</v>
          </cell>
          <cell r="C68" t="str">
            <v>AH0000034413</v>
          </cell>
          <cell r="D68">
            <v>0</v>
          </cell>
          <cell r="E68">
            <v>1</v>
          </cell>
          <cell r="F68">
            <v>43889.408275462964</v>
          </cell>
          <cell r="G68" t="str">
            <v>5. LIVRE - Colis remis au CCL ADREXO ou Enlevé par le centre ADREXO</v>
          </cell>
          <cell r="H68" t="str">
            <v>CE15 TREMBLAY</v>
          </cell>
          <cell r="I68" t="str">
            <v>NORD</v>
          </cell>
        </row>
        <row r="69">
          <cell r="A69" t="str">
            <v>039</v>
          </cell>
          <cell r="C69" t="str">
            <v>AH0000034415</v>
          </cell>
          <cell r="D69">
            <v>0</v>
          </cell>
          <cell r="E69">
            <v>1</v>
          </cell>
          <cell r="F69">
            <v>43889.407731481479</v>
          </cell>
          <cell r="G69" t="str">
            <v>5. LIVRE - Colis remis au CCL ADREXO ou Enlevé par le centre ADREXO</v>
          </cell>
          <cell r="H69" t="str">
            <v>CE15 TREMBLAY</v>
          </cell>
          <cell r="I69" t="str">
            <v>NORD</v>
          </cell>
        </row>
        <row r="70">
          <cell r="A70" t="str">
            <v>044</v>
          </cell>
          <cell r="C70" t="str">
            <v>AH0000034417</v>
          </cell>
          <cell r="D70">
            <v>0</v>
          </cell>
          <cell r="E70">
            <v>1</v>
          </cell>
          <cell r="F70">
            <v>43887.224791666667</v>
          </cell>
          <cell r="G70" t="str">
            <v>5. LIVRE - Colis remis au CCL ADREXO ou Enlevé par le centre ADREXO</v>
          </cell>
          <cell r="H70" t="str">
            <v>CE12 CAEN</v>
          </cell>
          <cell r="I70" t="str">
            <v>NORD</v>
          </cell>
        </row>
        <row r="71">
          <cell r="A71" t="str">
            <v>044</v>
          </cell>
          <cell r="C71" t="str">
            <v>AH0000034418</v>
          </cell>
          <cell r="D71">
            <v>0</v>
          </cell>
          <cell r="E71">
            <v>1</v>
          </cell>
          <cell r="F71">
            <v>43889.209444444445</v>
          </cell>
          <cell r="G71" t="str">
            <v>5. LIVRE - Colis remis au CCL ADREXO ou Enlevé par le centre ADREXO</v>
          </cell>
          <cell r="H71" t="str">
            <v>CE12 CAEN</v>
          </cell>
          <cell r="I71" t="str">
            <v>NORD</v>
          </cell>
        </row>
        <row r="72">
          <cell r="A72" t="str">
            <v>044</v>
          </cell>
          <cell r="C72" t="str">
            <v>AH0000034420</v>
          </cell>
          <cell r="D72">
            <v>1</v>
          </cell>
          <cell r="E72">
            <v>0</v>
          </cell>
          <cell r="F72">
            <v>43889.209444444445</v>
          </cell>
          <cell r="G72" t="str">
            <v>5. LIVRE - Colis remis au CCL ADREXO ou Enlevé par le centre ADREXO</v>
          </cell>
          <cell r="H72" t="str">
            <v>CE12 CAEN</v>
          </cell>
          <cell r="I72" t="str">
            <v>NORD</v>
          </cell>
        </row>
        <row r="73">
          <cell r="A73" t="str">
            <v>190</v>
          </cell>
          <cell r="C73" t="str">
            <v>AH0000034423</v>
          </cell>
          <cell r="D73">
            <v>1</v>
          </cell>
          <cell r="E73">
            <v>0</v>
          </cell>
          <cell r="F73">
            <v>43888.20857638889</v>
          </cell>
          <cell r="G73" t="str">
            <v>5. LIVRE - Colis remis au CCL ADREXO ou Enlevé par le centre ADREXO</v>
          </cell>
          <cell r="H73" t="str">
            <v>CE12 CAEN</v>
          </cell>
          <cell r="I73" t="str">
            <v>BRETAGNE</v>
          </cell>
        </row>
        <row r="74">
          <cell r="A74" t="str">
            <v>173</v>
          </cell>
          <cell r="C74" t="str">
            <v>AH0000034424</v>
          </cell>
          <cell r="D74">
            <v>0</v>
          </cell>
          <cell r="E74">
            <v>1</v>
          </cell>
          <cell r="F74">
            <v>43887.26458333333</v>
          </cell>
          <cell r="G74" t="str">
            <v>3. AGENCE COLIS - Colis reçu sur les agences COLIS PRIVE</v>
          </cell>
          <cell r="H74" t="str">
            <v>CE02 NANTES</v>
          </cell>
          <cell r="I74" t="str">
            <v>BRETAGNE</v>
          </cell>
          <cell r="J74" t="str">
            <v>Agence Restante</v>
          </cell>
        </row>
        <row r="75">
          <cell r="A75" t="str">
            <v>182</v>
          </cell>
          <cell r="C75" t="str">
            <v>AH0000034425</v>
          </cell>
          <cell r="D75">
            <v>0</v>
          </cell>
          <cell r="E75">
            <v>1</v>
          </cell>
          <cell r="F75">
            <v>43888.209918981476</v>
          </cell>
          <cell r="G75" t="str">
            <v>5. LIVRE - Colis remis au CCL ADREXO ou Enlevé par le centre ADREXO</v>
          </cell>
          <cell r="H75" t="str">
            <v>CE12 CAEN</v>
          </cell>
          <cell r="I75" t="str">
            <v>BRETAGNE</v>
          </cell>
          <cell r="J75" t="str">
            <v>Agence Restante</v>
          </cell>
        </row>
        <row r="76">
          <cell r="A76" t="str">
            <v>173</v>
          </cell>
          <cell r="C76" t="str">
            <v>AH0000034426</v>
          </cell>
          <cell r="D76">
            <v>0</v>
          </cell>
          <cell r="E76">
            <v>1</v>
          </cell>
          <cell r="F76">
            <v>43887.261111111111</v>
          </cell>
          <cell r="G76" t="str">
            <v>3. AGENCE COLIS - Colis reçu sur les agences COLIS PRIVE</v>
          </cell>
          <cell r="H76" t="str">
            <v>CE02 NANTES</v>
          </cell>
          <cell r="I76" t="str">
            <v>BRETAGNE</v>
          </cell>
          <cell r="J76" t="str">
            <v>Agence Restante</v>
          </cell>
        </row>
        <row r="77">
          <cell r="A77" t="str">
            <v>174</v>
          </cell>
          <cell r="C77" t="str">
            <v>AH0000034427</v>
          </cell>
          <cell r="D77">
            <v>1</v>
          </cell>
          <cell r="E77">
            <v>0</v>
          </cell>
          <cell r="F77">
            <v>43887.261111111111</v>
          </cell>
          <cell r="G77" t="str">
            <v>3. AGENCE COLIS - Colis reçu sur les agences COLIS PRIVE</v>
          </cell>
          <cell r="H77" t="str">
            <v>CE02 NANTES</v>
          </cell>
          <cell r="I77" t="str">
            <v>BRETAGNE</v>
          </cell>
        </row>
        <row r="78">
          <cell r="A78" t="str">
            <v>193</v>
          </cell>
          <cell r="C78" t="str">
            <v>AH0000034429</v>
          </cell>
          <cell r="D78">
            <v>0</v>
          </cell>
          <cell r="E78">
            <v>1</v>
          </cell>
          <cell r="F78">
            <v>43888</v>
          </cell>
          <cell r="G78" t="str">
            <v>5. LIVRE - Colis remis au CCL ADREXO ou Enlevé par le centre ADREXO</v>
          </cell>
          <cell r="H78" t="str">
            <v>CE02 NANTES</v>
          </cell>
          <cell r="I78" t="str">
            <v>BRETAGNE</v>
          </cell>
        </row>
        <row r="79">
          <cell r="A79" t="str">
            <v>178</v>
          </cell>
          <cell r="C79" t="str">
            <v>AH0000034430</v>
          </cell>
          <cell r="D79">
            <v>0</v>
          </cell>
          <cell r="E79">
            <v>1</v>
          </cell>
          <cell r="F79">
            <v>43887</v>
          </cell>
          <cell r="G79" t="str">
            <v>5. LIVRE - Colis remis au CCL ADREXO ou Enlevé par le centre ADREXO</v>
          </cell>
          <cell r="H79" t="str">
            <v>CE02 NANTES</v>
          </cell>
          <cell r="I79" t="str">
            <v>BRETAGNE</v>
          </cell>
        </row>
        <row r="80">
          <cell r="A80" t="str">
            <v>178</v>
          </cell>
          <cell r="C80" t="str">
            <v>AH0000034431</v>
          </cell>
          <cell r="D80">
            <v>0</v>
          </cell>
          <cell r="E80">
            <v>1</v>
          </cell>
          <cell r="F80">
            <v>43887</v>
          </cell>
          <cell r="G80" t="str">
            <v>5. LIVRE - Colis remis au CCL ADREXO ou Enlevé par le centre ADREXO</v>
          </cell>
          <cell r="H80" t="str">
            <v>CE02 NANTES</v>
          </cell>
          <cell r="I80" t="str">
            <v>BRETAGNE</v>
          </cell>
        </row>
        <row r="81">
          <cell r="A81" t="str">
            <v>181</v>
          </cell>
          <cell r="C81" t="str">
            <v>AH0000034436</v>
          </cell>
          <cell r="D81">
            <v>1</v>
          </cell>
          <cell r="E81">
            <v>0</v>
          </cell>
          <cell r="F81">
            <v>43888.209027777775</v>
          </cell>
          <cell r="G81" t="str">
            <v>5. LIVRE - Colis remis au CCL ADREXO ou Enlevé par le centre ADREXO</v>
          </cell>
          <cell r="H81" t="str">
            <v>CE12 CAEN</v>
          </cell>
          <cell r="I81" t="str">
            <v>BRETAGNE</v>
          </cell>
          <cell r="J81" t="str">
            <v>Agence Restante</v>
          </cell>
        </row>
        <row r="82">
          <cell r="A82" t="str">
            <v>182</v>
          </cell>
          <cell r="C82" t="str">
            <v>AH0000034437</v>
          </cell>
          <cell r="D82">
            <v>1</v>
          </cell>
          <cell r="E82">
            <v>0</v>
          </cell>
          <cell r="F82">
            <v>43888.209918981476</v>
          </cell>
          <cell r="G82" t="str">
            <v>5. LIVRE - Colis remis au CCL ADREXO ou Enlevé par le centre ADREXO</v>
          </cell>
          <cell r="H82" t="str">
            <v>CE12 CAEN</v>
          </cell>
          <cell r="I82" t="str">
            <v>BRETAGNE</v>
          </cell>
          <cell r="J82" t="str">
            <v>Agence Restante</v>
          </cell>
        </row>
        <row r="83">
          <cell r="A83" t="str">
            <v>192</v>
          </cell>
          <cell r="C83" t="str">
            <v>AH0000034438</v>
          </cell>
          <cell r="D83">
            <v>0</v>
          </cell>
          <cell r="E83">
            <v>1</v>
          </cell>
          <cell r="F83">
            <v>43888.435937499999</v>
          </cell>
          <cell r="G83" t="str">
            <v>5. LIVRE - Colis remis au CCL ADREXO ou Enlevé par le centre ADREXO</v>
          </cell>
          <cell r="H83" t="str">
            <v>CE19 CHARTRES</v>
          </cell>
          <cell r="I83" t="str">
            <v>BRETAGNE</v>
          </cell>
        </row>
        <row r="84">
          <cell r="A84" t="str">
            <v>186</v>
          </cell>
          <cell r="C84" t="str">
            <v>AH0000034439</v>
          </cell>
          <cell r="D84">
            <v>0</v>
          </cell>
          <cell r="E84">
            <v>1</v>
          </cell>
          <cell r="F84">
            <v>43888.368750000001</v>
          </cell>
          <cell r="G84" t="str">
            <v>5. LIVRE - Colis remis au CCL ADREXO ou Enlevé par le centre ADREXO</v>
          </cell>
          <cell r="H84" t="str">
            <v>CE01 RENNES</v>
          </cell>
          <cell r="I84" t="str">
            <v>BRETAGNE</v>
          </cell>
        </row>
        <row r="85">
          <cell r="A85" t="str">
            <v>186</v>
          </cell>
          <cell r="C85" t="str">
            <v>AH0000034440</v>
          </cell>
          <cell r="D85">
            <v>0</v>
          </cell>
          <cell r="E85">
            <v>1</v>
          </cell>
          <cell r="F85">
            <v>43888.268055555556</v>
          </cell>
          <cell r="G85" t="str">
            <v>5. LIVRE - Colis remis au CCL ADREXO ou Enlevé par le centre ADREXO</v>
          </cell>
          <cell r="H85" t="str">
            <v>CE01 RENNES</v>
          </cell>
          <cell r="I85" t="str">
            <v>BRETAGNE</v>
          </cell>
        </row>
        <row r="86">
          <cell r="A86" t="str">
            <v>186</v>
          </cell>
          <cell r="C86" t="str">
            <v>AH0000034441</v>
          </cell>
          <cell r="D86">
            <v>1</v>
          </cell>
          <cell r="E86">
            <v>0</v>
          </cell>
          <cell r="F86">
            <v>43888.268055555556</v>
          </cell>
          <cell r="G86" t="str">
            <v>5. LIVRE - Colis remis au CCL ADREXO ou Enlevé par le centre ADREXO</v>
          </cell>
          <cell r="H86" t="str">
            <v>CE01 RENNES</v>
          </cell>
          <cell r="I86" t="str">
            <v>BRETAGNE</v>
          </cell>
        </row>
        <row r="87">
          <cell r="A87" t="str">
            <v>190</v>
          </cell>
          <cell r="C87" t="str">
            <v>AH0000034442</v>
          </cell>
          <cell r="D87">
            <v>0</v>
          </cell>
          <cell r="E87">
            <v>1</v>
          </cell>
          <cell r="F87">
            <v>43888.20857638889</v>
          </cell>
          <cell r="G87" t="str">
            <v>5. LIVRE - Colis remis au CCL ADREXO ou Enlevé par le centre ADREXO</v>
          </cell>
          <cell r="H87" t="str">
            <v>CE12 CAEN</v>
          </cell>
          <cell r="I87" t="str">
            <v>BRETAGNE</v>
          </cell>
        </row>
        <row r="88">
          <cell r="A88" t="str">
            <v>192</v>
          </cell>
          <cell r="C88" t="str">
            <v>AH0000034443</v>
          </cell>
          <cell r="D88">
            <v>0</v>
          </cell>
          <cell r="E88">
            <v>1</v>
          </cell>
          <cell r="F88">
            <v>43887.427083333328</v>
          </cell>
          <cell r="G88" t="str">
            <v>5. LIVRE - Colis remis au CCL ADREXO ou Enlevé par le centre ADREXO</v>
          </cell>
          <cell r="H88" t="str">
            <v>CE19 CHARTRES</v>
          </cell>
          <cell r="I88" t="str">
            <v>BRETAGNE</v>
          </cell>
        </row>
        <row r="89">
          <cell r="A89" t="str">
            <v>192</v>
          </cell>
          <cell r="C89" t="str">
            <v>AH0000034444</v>
          </cell>
          <cell r="D89">
            <v>0</v>
          </cell>
          <cell r="E89">
            <v>1</v>
          </cell>
          <cell r="F89">
            <v>43887.427071759259</v>
          </cell>
          <cell r="G89" t="str">
            <v>5. LIVRE - Colis remis au CCL ADREXO ou Enlevé par le centre ADREXO</v>
          </cell>
          <cell r="H89" t="str">
            <v>CE19 CHARTRES</v>
          </cell>
          <cell r="I89" t="str">
            <v>BRETAGNE</v>
          </cell>
        </row>
        <row r="90">
          <cell r="A90" t="str">
            <v>193</v>
          </cell>
          <cell r="C90" t="str">
            <v>AH0000034448</v>
          </cell>
          <cell r="D90">
            <v>0</v>
          </cell>
          <cell r="E90">
            <v>1</v>
          </cell>
          <cell r="F90">
            <v>43888</v>
          </cell>
          <cell r="G90" t="str">
            <v>5. LIVRE - Colis remis au CCL ADREXO ou Enlevé par le centre ADREXO</v>
          </cell>
          <cell r="H90" t="str">
            <v>CE02 NANTES</v>
          </cell>
          <cell r="I90" t="str">
            <v>BRETAGNE</v>
          </cell>
        </row>
        <row r="91">
          <cell r="A91" t="str">
            <v>178</v>
          </cell>
          <cell r="C91" t="str">
            <v>AH0000034449</v>
          </cell>
          <cell r="D91">
            <v>0</v>
          </cell>
          <cell r="E91">
            <v>1</v>
          </cell>
          <cell r="F91">
            <v>43888</v>
          </cell>
          <cell r="G91" t="str">
            <v>5. LIVRE - Colis remis au CCL ADREXO ou Enlevé par le centre ADREXO</v>
          </cell>
          <cell r="H91" t="str">
            <v>CE02 NANTES</v>
          </cell>
          <cell r="I91" t="str">
            <v>BRETAGNE</v>
          </cell>
        </row>
        <row r="92">
          <cell r="A92" t="str">
            <v>174</v>
          </cell>
          <cell r="C92" t="str">
            <v>AH0000034450</v>
          </cell>
          <cell r="D92">
            <v>1</v>
          </cell>
          <cell r="E92">
            <v>0</v>
          </cell>
          <cell r="F92">
            <v>43887.263888888891</v>
          </cell>
          <cell r="G92" t="str">
            <v>3. AGENCE COLIS - Colis reçu sur les agences COLIS PRIVE</v>
          </cell>
          <cell r="H92" t="str">
            <v>CE02 NANTES</v>
          </cell>
          <cell r="I92" t="str">
            <v>BRETAGNE</v>
          </cell>
        </row>
        <row r="93">
          <cell r="A93" t="str">
            <v>174</v>
          </cell>
          <cell r="C93" t="str">
            <v>AH0000034451</v>
          </cell>
          <cell r="D93">
            <v>1</v>
          </cell>
          <cell r="E93">
            <v>0</v>
          </cell>
          <cell r="F93">
            <v>43880.606249999997</v>
          </cell>
          <cell r="G93" t="str">
            <v>1. PREPARE - Remis aux hubs ARTENAY / CORBAS</v>
          </cell>
          <cell r="H93" t="str">
            <v>CE02 NANTES</v>
          </cell>
          <cell r="I93" t="str">
            <v>BRETAGNE</v>
          </cell>
        </row>
        <row r="94">
          <cell r="A94" t="str">
            <v>174</v>
          </cell>
          <cell r="C94" t="str">
            <v>AH0000034452</v>
          </cell>
          <cell r="D94">
            <v>1</v>
          </cell>
          <cell r="E94">
            <v>0</v>
          </cell>
          <cell r="F94">
            <v>43886.42083333333</v>
          </cell>
          <cell r="G94" t="str">
            <v>2. EXPEDIE - Colis au départ des HUBs vers les agences COLIS PRIVE</v>
          </cell>
          <cell r="H94" t="str">
            <v>CE02 NANTES</v>
          </cell>
          <cell r="I94" t="str">
            <v>BRETAGNE</v>
          </cell>
        </row>
        <row r="95">
          <cell r="A95" t="str">
            <v>182</v>
          </cell>
          <cell r="C95" t="str">
            <v>AH0000034453</v>
          </cell>
          <cell r="D95">
            <v>1</v>
          </cell>
          <cell r="E95">
            <v>0</v>
          </cell>
          <cell r="F95">
            <v>43888.209918981476</v>
          </cell>
          <cell r="G95" t="str">
            <v>5. LIVRE - Colis remis au CCL ADREXO ou Enlevé par le centre ADREXO</v>
          </cell>
          <cell r="H95" t="str">
            <v>CE12 CAEN</v>
          </cell>
          <cell r="I95" t="str">
            <v>BRETAGNE</v>
          </cell>
          <cell r="J95" t="str">
            <v>Agence Restante</v>
          </cell>
        </row>
        <row r="96">
          <cell r="A96" t="str">
            <v>061</v>
          </cell>
          <cell r="C96" t="str">
            <v>AH0000034454</v>
          </cell>
          <cell r="D96">
            <v>0</v>
          </cell>
          <cell r="E96">
            <v>1</v>
          </cell>
          <cell r="F96">
            <v>43887</v>
          </cell>
          <cell r="G96" t="str">
            <v>5. LIVRE - Colis remis au CCL ADREXO ou Enlevé par le centre ADREXO</v>
          </cell>
          <cell r="H96" t="str">
            <v>CE20 REIMS</v>
          </cell>
          <cell r="I96" t="str">
            <v>NORD EST</v>
          </cell>
        </row>
        <row r="97">
          <cell r="A97" t="str">
            <v>061</v>
          </cell>
          <cell r="C97" t="str">
            <v>AH0000034455</v>
          </cell>
          <cell r="D97">
            <v>0</v>
          </cell>
          <cell r="E97">
            <v>1</v>
          </cell>
          <cell r="F97">
            <v>43887</v>
          </cell>
          <cell r="G97" t="str">
            <v>5. LIVRE - Colis remis au CCL ADREXO ou Enlevé par le centre ADREXO</v>
          </cell>
          <cell r="H97" t="str">
            <v>CE20 REIMS</v>
          </cell>
          <cell r="I97" t="str">
            <v>NORD EST</v>
          </cell>
        </row>
        <row r="98">
          <cell r="A98" t="str">
            <v>061</v>
          </cell>
          <cell r="C98" t="str">
            <v>AH0000034456</v>
          </cell>
          <cell r="D98">
            <v>0</v>
          </cell>
          <cell r="E98">
            <v>1</v>
          </cell>
          <cell r="F98">
            <v>43887</v>
          </cell>
          <cell r="G98" t="str">
            <v>5. LIVRE - Colis remis au CCL ADREXO ou Enlevé par le centre ADREXO</v>
          </cell>
          <cell r="H98" t="str">
            <v>CE20 REIMS</v>
          </cell>
          <cell r="I98" t="str">
            <v>NORD EST</v>
          </cell>
        </row>
        <row r="99">
          <cell r="A99" t="str">
            <v>061</v>
          </cell>
          <cell r="C99" t="str">
            <v>AH0000034458</v>
          </cell>
          <cell r="D99">
            <v>0</v>
          </cell>
          <cell r="E99">
            <v>1</v>
          </cell>
          <cell r="F99">
            <v>43887</v>
          </cell>
          <cell r="G99" t="str">
            <v>5. LIVRE - Colis remis au CCL ADREXO ou Enlevé par le centre ADREXO</v>
          </cell>
          <cell r="H99" t="str">
            <v>CE20 REIMS</v>
          </cell>
          <cell r="I99" t="str">
            <v>NORD EST</v>
          </cell>
        </row>
        <row r="100">
          <cell r="A100" t="str">
            <v>070</v>
          </cell>
          <cell r="C100" t="str">
            <v>AH0000034459</v>
          </cell>
          <cell r="D100">
            <v>1</v>
          </cell>
          <cell r="E100">
            <v>0</v>
          </cell>
          <cell r="F100">
            <v>43888.200694444444</v>
          </cell>
          <cell r="G100" t="str">
            <v>5. LIVRE - Colis remis au CCL ADREXO ou Enlevé par le centre ADREXO</v>
          </cell>
          <cell r="H100" t="str">
            <v>CE14 DIJON</v>
          </cell>
          <cell r="I100" t="str">
            <v>NORD EST</v>
          </cell>
          <cell r="J100" t="str">
            <v>Agence Restante</v>
          </cell>
        </row>
        <row r="101">
          <cell r="A101" t="str">
            <v>072</v>
          </cell>
          <cell r="C101" t="str">
            <v>AH0000034461</v>
          </cell>
          <cell r="D101">
            <v>1</v>
          </cell>
          <cell r="E101">
            <v>0</v>
          </cell>
          <cell r="F101">
            <v>43888.200694444444</v>
          </cell>
          <cell r="G101" t="str">
            <v>5. LIVRE - Colis remis au CCL ADREXO ou Enlevé par le centre ADREXO</v>
          </cell>
          <cell r="H101" t="str">
            <v>CE14 DIJON</v>
          </cell>
          <cell r="I101" t="str">
            <v>NORD EST</v>
          </cell>
          <cell r="J101" t="str">
            <v>Agence Restante</v>
          </cell>
        </row>
        <row r="102">
          <cell r="A102" t="str">
            <v>075</v>
          </cell>
          <cell r="C102" t="str">
            <v>AH0000034463</v>
          </cell>
          <cell r="D102">
            <v>0</v>
          </cell>
          <cell r="E102">
            <v>1</v>
          </cell>
          <cell r="F102">
            <v>43883.245138888888</v>
          </cell>
          <cell r="G102" t="str">
            <v>5. LIVRE - Colis remis au CCL ADREXO ou Enlevé par le centre ADREXO</v>
          </cell>
          <cell r="H102" t="str">
            <v>CE13 NANCY</v>
          </cell>
          <cell r="I102" t="str">
            <v>NORD EST</v>
          </cell>
        </row>
        <row r="103">
          <cell r="A103" t="str">
            <v>075</v>
          </cell>
          <cell r="C103" t="str">
            <v>AH0000034464</v>
          </cell>
          <cell r="D103">
            <v>0</v>
          </cell>
          <cell r="E103">
            <v>1</v>
          </cell>
          <cell r="F103">
            <v>43883.245833333334</v>
          </cell>
          <cell r="G103" t="str">
            <v>5. LIVRE - Colis remis au CCL ADREXO ou Enlevé par le centre ADREXO</v>
          </cell>
          <cell r="H103" t="str">
            <v>CE13 NANCY</v>
          </cell>
          <cell r="I103" t="str">
            <v>NORD EST</v>
          </cell>
        </row>
        <row r="104">
          <cell r="A104" t="str">
            <v>075</v>
          </cell>
          <cell r="C104" t="str">
            <v>AH0000034465</v>
          </cell>
          <cell r="D104">
            <v>0</v>
          </cell>
          <cell r="E104">
            <v>1</v>
          </cell>
          <cell r="F104">
            <v>43887</v>
          </cell>
          <cell r="G104" t="str">
            <v>5. LIVRE - Colis remis au CCL ADREXO ou Enlevé par le centre ADREXO</v>
          </cell>
          <cell r="H104" t="str">
            <v>CE13 NANCY</v>
          </cell>
          <cell r="I104" t="str">
            <v>NORD EST</v>
          </cell>
          <cell r="J104" t="str">
            <v>Agence Restante</v>
          </cell>
        </row>
        <row r="105">
          <cell r="A105" t="str">
            <v>075</v>
          </cell>
          <cell r="C105" t="str">
            <v>AH0000034466</v>
          </cell>
          <cell r="D105">
            <v>0</v>
          </cell>
          <cell r="E105">
            <v>1</v>
          </cell>
          <cell r="F105">
            <v>43887</v>
          </cell>
          <cell r="G105" t="str">
            <v>5. LIVRE - Colis remis au CCL ADREXO ou Enlevé par le centre ADREXO</v>
          </cell>
          <cell r="H105" t="str">
            <v>CE13 NANCY</v>
          </cell>
          <cell r="I105" t="str">
            <v>NORD EST</v>
          </cell>
          <cell r="J105" t="str">
            <v>Agence Restante</v>
          </cell>
        </row>
        <row r="106">
          <cell r="A106" t="str">
            <v>075</v>
          </cell>
          <cell r="C106" t="str">
            <v>AH0000034467</v>
          </cell>
          <cell r="D106">
            <v>0</v>
          </cell>
          <cell r="E106">
            <v>1</v>
          </cell>
          <cell r="F106">
            <v>43887</v>
          </cell>
          <cell r="G106" t="str">
            <v>5. LIVRE - Colis remis au CCL ADREXO ou Enlevé par le centre ADREXO</v>
          </cell>
          <cell r="H106" t="str">
            <v>CE13 NANCY</v>
          </cell>
          <cell r="I106" t="str">
            <v>NORD EST</v>
          </cell>
          <cell r="J106" t="str">
            <v>Agence Restante</v>
          </cell>
        </row>
        <row r="107">
          <cell r="A107" t="str">
            <v>082</v>
          </cell>
          <cell r="C107" t="str">
            <v>AH0000034469</v>
          </cell>
          <cell r="D107">
            <v>0</v>
          </cell>
          <cell r="E107">
            <v>1</v>
          </cell>
          <cell r="F107">
            <v>43882.201388888891</v>
          </cell>
          <cell r="G107" t="str">
            <v>5. LIVRE - Colis remis au CCL ADREXO ou Enlevé par le centre ADREXO</v>
          </cell>
          <cell r="H107" t="str">
            <v>CE13 NANCY</v>
          </cell>
          <cell r="I107" t="str">
            <v>NORD EST</v>
          </cell>
        </row>
        <row r="108">
          <cell r="A108" t="str">
            <v>082</v>
          </cell>
          <cell r="C108" t="str">
            <v>AH0000034470</v>
          </cell>
          <cell r="D108">
            <v>0</v>
          </cell>
          <cell r="E108">
            <v>1</v>
          </cell>
          <cell r="F108">
            <v>43882.622916666667</v>
          </cell>
          <cell r="G108" t="str">
            <v>5. LIVRE - Colis remis au CCL ADREXO ou Enlevé par le centre ADREXO</v>
          </cell>
          <cell r="H108" t="str">
            <v>CE13 NANCY</v>
          </cell>
          <cell r="I108" t="str">
            <v>NORD EST</v>
          </cell>
        </row>
        <row r="109">
          <cell r="A109" t="str">
            <v>082</v>
          </cell>
          <cell r="C109" t="str">
            <v>AH0000034471</v>
          </cell>
          <cell r="D109">
            <v>0</v>
          </cell>
          <cell r="E109">
            <v>1</v>
          </cell>
          <cell r="F109">
            <v>43883.263194444444</v>
          </cell>
          <cell r="G109" t="str">
            <v>5. LIVRE - Colis remis au CCL ADREXO ou Enlevé par le centre ADREXO</v>
          </cell>
          <cell r="H109" t="str">
            <v>CE13 NANCY</v>
          </cell>
          <cell r="I109" t="str">
            <v>NORD EST</v>
          </cell>
        </row>
        <row r="110">
          <cell r="A110" t="str">
            <v>084</v>
          </cell>
          <cell r="C110" t="str">
            <v>AH0000034472</v>
          </cell>
          <cell r="D110">
            <v>1</v>
          </cell>
          <cell r="E110">
            <v>0</v>
          </cell>
          <cell r="F110">
            <v>43888.200694444444</v>
          </cell>
          <cell r="G110" t="str">
            <v>5. LIVRE - Colis remis au CCL ADREXO ou Enlevé par le centre ADREXO</v>
          </cell>
          <cell r="H110" t="str">
            <v>CE14 DIJON</v>
          </cell>
          <cell r="I110" t="str">
            <v>NORD EST</v>
          </cell>
        </row>
        <row r="111">
          <cell r="A111" t="str">
            <v>084</v>
          </cell>
          <cell r="C111" t="str">
            <v>AH0000034473</v>
          </cell>
          <cell r="D111">
            <v>1</v>
          </cell>
          <cell r="E111">
            <v>0</v>
          </cell>
          <cell r="F111">
            <v>43888.200694444444</v>
          </cell>
          <cell r="G111" t="str">
            <v>5. LIVRE - Colis remis au CCL ADREXO ou Enlevé par le centre ADREXO</v>
          </cell>
          <cell r="H111" t="str">
            <v>CE14 DIJON</v>
          </cell>
          <cell r="I111" t="str">
            <v>NORD EST</v>
          </cell>
        </row>
        <row r="112">
          <cell r="A112" t="str">
            <v>085</v>
          </cell>
          <cell r="C112" t="str">
            <v>AH0000034474</v>
          </cell>
          <cell r="D112">
            <v>1</v>
          </cell>
          <cell r="E112">
            <v>0</v>
          </cell>
          <cell r="F112">
            <v>43883.246527777774</v>
          </cell>
          <cell r="G112" t="str">
            <v>5. LIVRE - Colis remis au CCL ADREXO ou Enlevé par le centre ADREXO</v>
          </cell>
          <cell r="H112" t="str">
            <v>CE13 NANCY</v>
          </cell>
          <cell r="I112" t="str">
            <v>NORD EST</v>
          </cell>
        </row>
        <row r="113">
          <cell r="A113" t="str">
            <v>093</v>
          </cell>
          <cell r="C113" t="str">
            <v>AH0000034475</v>
          </cell>
          <cell r="D113">
            <v>1</v>
          </cell>
          <cell r="E113">
            <v>0</v>
          </cell>
          <cell r="F113">
            <v>43882.246527777774</v>
          </cell>
          <cell r="G113" t="str">
            <v>5. LIVRE - Colis remis au CCL ADREXO ou Enlevé par le centre ADREXO</v>
          </cell>
          <cell r="H113" t="str">
            <v>CE13 NANCY</v>
          </cell>
          <cell r="I113" t="str">
            <v>NORD EST</v>
          </cell>
        </row>
        <row r="114">
          <cell r="A114" t="str">
            <v>085</v>
          </cell>
          <cell r="C114" t="str">
            <v>AH0000034477</v>
          </cell>
          <cell r="D114">
            <v>1</v>
          </cell>
          <cell r="E114">
            <v>0</v>
          </cell>
          <cell r="F114">
            <v>43883.246527777774</v>
          </cell>
          <cell r="G114" t="str">
            <v>5. LIVRE - Colis remis au CCL ADREXO ou Enlevé par le centre ADREXO</v>
          </cell>
          <cell r="H114" t="str">
            <v>CE13 NANCY</v>
          </cell>
          <cell r="I114" t="str">
            <v>NORD EST</v>
          </cell>
        </row>
        <row r="115">
          <cell r="A115" t="str">
            <v>088</v>
          </cell>
          <cell r="C115" t="str">
            <v>AH0000034479</v>
          </cell>
          <cell r="D115">
            <v>0</v>
          </cell>
          <cell r="E115">
            <v>1</v>
          </cell>
          <cell r="F115">
            <v>43883.246527777774</v>
          </cell>
          <cell r="G115" t="str">
            <v>5. LIVRE - Colis remis au CCL ADREXO ou Enlevé par le centre ADREXO</v>
          </cell>
          <cell r="H115" t="str">
            <v>CE13 NANCY</v>
          </cell>
          <cell r="I115" t="str">
            <v>NORD EST</v>
          </cell>
        </row>
        <row r="116">
          <cell r="A116" t="str">
            <v>072</v>
          </cell>
          <cell r="C116" t="str">
            <v>AH0000034480</v>
          </cell>
          <cell r="D116">
            <v>1</v>
          </cell>
          <cell r="E116">
            <v>0</v>
          </cell>
          <cell r="F116">
            <v>43888.2</v>
          </cell>
          <cell r="G116" t="str">
            <v>5. LIVRE - Colis remis au CCL ADREXO ou Enlevé par le centre ADREXO</v>
          </cell>
          <cell r="H116" t="str">
            <v>CE14 DIJON</v>
          </cell>
          <cell r="I116" t="str">
            <v>NORD EST</v>
          </cell>
          <cell r="J116" t="str">
            <v>Agence Restante</v>
          </cell>
        </row>
        <row r="117">
          <cell r="A117" t="str">
            <v>092</v>
          </cell>
          <cell r="C117" t="str">
            <v>AH0000034481</v>
          </cell>
          <cell r="D117">
            <v>0</v>
          </cell>
          <cell r="E117">
            <v>1</v>
          </cell>
          <cell r="F117">
            <v>43882.246527777774</v>
          </cell>
          <cell r="G117" t="str">
            <v>5. LIVRE - Colis remis au CCL ADREXO ou Enlevé par le centre ADREXO</v>
          </cell>
          <cell r="H117" t="str">
            <v>CE13 NANCY</v>
          </cell>
          <cell r="I117" t="str">
            <v>NORD EST</v>
          </cell>
        </row>
        <row r="118">
          <cell r="A118" t="str">
            <v>092</v>
          </cell>
          <cell r="C118" t="str">
            <v>AH0000034482</v>
          </cell>
          <cell r="D118">
            <v>0</v>
          </cell>
          <cell r="E118">
            <v>1</v>
          </cell>
          <cell r="F118">
            <v>43882.22152777778</v>
          </cell>
          <cell r="G118" t="str">
            <v>5. LIVRE - Colis remis au CCL ADREXO ou Enlevé par le centre ADREXO</v>
          </cell>
          <cell r="H118" t="str">
            <v>CE13 NANCY</v>
          </cell>
          <cell r="I118" t="str">
            <v>NORD EST</v>
          </cell>
        </row>
        <row r="119">
          <cell r="A119" t="str">
            <v>092</v>
          </cell>
          <cell r="C119" t="str">
            <v>AH0000034483</v>
          </cell>
          <cell r="D119">
            <v>0</v>
          </cell>
          <cell r="E119">
            <v>1</v>
          </cell>
          <cell r="F119">
            <v>43882.246527777774</v>
          </cell>
          <cell r="G119" t="str">
            <v>5. LIVRE - Colis remis au CCL ADREXO ou Enlevé par le centre ADREXO</v>
          </cell>
          <cell r="H119" t="str">
            <v>CE13 NANCY</v>
          </cell>
          <cell r="I119" t="str">
            <v>NORD EST</v>
          </cell>
        </row>
        <row r="120">
          <cell r="A120" t="str">
            <v>092</v>
          </cell>
          <cell r="C120" t="str">
            <v>AH0000034484</v>
          </cell>
          <cell r="D120">
            <v>0</v>
          </cell>
          <cell r="E120">
            <v>1</v>
          </cell>
          <cell r="F120">
            <v>43883.246527777774</v>
          </cell>
          <cell r="G120" t="str">
            <v>5. LIVRE - Colis remis au CCL ADREXO ou Enlevé par le centre ADREXO</v>
          </cell>
          <cell r="H120" t="str">
            <v>CE13 NANCY</v>
          </cell>
          <cell r="I120" t="str">
            <v>NORD EST</v>
          </cell>
        </row>
        <row r="121">
          <cell r="A121" t="str">
            <v>093</v>
          </cell>
          <cell r="C121" t="str">
            <v>AH0000034485</v>
          </cell>
          <cell r="D121">
            <v>0</v>
          </cell>
          <cell r="E121">
            <v>1</v>
          </cell>
          <cell r="F121">
            <v>43882.246527777774</v>
          </cell>
          <cell r="G121" t="str">
            <v>5. LIVRE - Colis remis au CCL ADREXO ou Enlevé par le centre ADREXO</v>
          </cell>
          <cell r="H121" t="str">
            <v>CE13 NANCY</v>
          </cell>
          <cell r="I121" t="str">
            <v>NORD EST</v>
          </cell>
        </row>
        <row r="122">
          <cell r="A122" t="str">
            <v>082</v>
          </cell>
          <cell r="C122" t="str">
            <v>AH0000034486</v>
          </cell>
          <cell r="D122">
            <v>0</v>
          </cell>
          <cell r="E122">
            <v>1</v>
          </cell>
          <cell r="F122">
            <v>43883.247916666667</v>
          </cell>
          <cell r="G122" t="str">
            <v>5. LIVRE - Colis remis au CCL ADREXO ou Enlevé par le centre ADREXO</v>
          </cell>
          <cell r="H122" t="str">
            <v>CE13 NANCY</v>
          </cell>
          <cell r="I122" t="str">
            <v>NORD EST</v>
          </cell>
        </row>
        <row r="123">
          <cell r="A123" t="str">
            <v>001</v>
          </cell>
          <cell r="C123" t="str">
            <v>AH0000034487</v>
          </cell>
          <cell r="D123">
            <v>0</v>
          </cell>
          <cell r="E123">
            <v>1</v>
          </cell>
          <cell r="F123">
            <v>43881.549999999996</v>
          </cell>
          <cell r="G123" t="str">
            <v>2. EXPEDIE - Colis au départ des HUBs vers les agences COLIS PRIVE</v>
          </cell>
          <cell r="H123" t="str">
            <v>CE08 MARSEILLE</v>
          </cell>
          <cell r="I123" t="str">
            <v>PACA</v>
          </cell>
          <cell r="J123" t="str">
            <v>Agence Restante</v>
          </cell>
        </row>
        <row r="124">
          <cell r="A124" t="str">
            <v>002</v>
          </cell>
          <cell r="C124" t="str">
            <v>AH0000034488</v>
          </cell>
          <cell r="D124">
            <v>0</v>
          </cell>
          <cell r="E124">
            <v>1</v>
          </cell>
          <cell r="F124">
            <v>43882.459479166668</v>
          </cell>
          <cell r="G124" t="str">
            <v>5. LIVRE - Colis remis au CCL ADREXO ou Enlevé par le centre ADREXO</v>
          </cell>
          <cell r="H124" t="str">
            <v>CE06 MONTPELLIER</v>
          </cell>
          <cell r="I124" t="str">
            <v>PACA</v>
          </cell>
        </row>
        <row r="125">
          <cell r="A125" t="str">
            <v>003</v>
          </cell>
          <cell r="C125" t="str">
            <v>AH0000034489</v>
          </cell>
          <cell r="D125">
            <v>1</v>
          </cell>
          <cell r="E125">
            <v>0</v>
          </cell>
          <cell r="F125">
            <v>43881</v>
          </cell>
          <cell r="G125" t="str">
            <v>5. LIVRE - Colis remis au CCL ADREXO ou Enlevé par le centre ADREXO</v>
          </cell>
          <cell r="H125" t="str">
            <v>CE11 NICE</v>
          </cell>
          <cell r="I125" t="str">
            <v>PACA</v>
          </cell>
          <cell r="J125" t="str">
            <v>Agence Restante</v>
          </cell>
        </row>
        <row r="126">
          <cell r="A126" t="str">
            <v>011</v>
          </cell>
          <cell r="C126" t="str">
            <v>AH0000034491</v>
          </cell>
          <cell r="D126">
            <v>1</v>
          </cell>
          <cell r="E126">
            <v>0</v>
          </cell>
          <cell r="F126">
            <v>43881</v>
          </cell>
          <cell r="G126" t="str">
            <v>5. LIVRE - Colis remis au CCL ADREXO ou Enlevé par le centre ADREXO</v>
          </cell>
          <cell r="H126" t="str">
            <v>CE11 NICE</v>
          </cell>
          <cell r="I126" t="str">
            <v>PACA</v>
          </cell>
        </row>
        <row r="127">
          <cell r="A127" t="str">
            <v>003</v>
          </cell>
          <cell r="C127" t="str">
            <v>AH0000034492</v>
          </cell>
          <cell r="D127">
            <v>1</v>
          </cell>
          <cell r="E127">
            <v>0</v>
          </cell>
          <cell r="F127">
            <v>43881</v>
          </cell>
          <cell r="G127" t="str">
            <v>5. LIVRE - Colis remis au CCL ADREXO ou Enlevé par le centre ADREXO</v>
          </cell>
          <cell r="H127" t="str">
            <v>CE11 NICE</v>
          </cell>
          <cell r="I127" t="str">
            <v>PACA</v>
          </cell>
          <cell r="J127" t="str">
            <v>Agence Restante</v>
          </cell>
        </row>
        <row r="128">
          <cell r="A128" t="str">
            <v>006</v>
          </cell>
          <cell r="C128" t="str">
            <v>AH0000034493</v>
          </cell>
          <cell r="D128">
            <v>0</v>
          </cell>
          <cell r="E128">
            <v>1</v>
          </cell>
          <cell r="F128">
            <v>43881</v>
          </cell>
          <cell r="G128" t="str">
            <v>5. LIVRE - Colis remis au CCL ADREXO ou Enlevé par le centre ADREXO</v>
          </cell>
          <cell r="H128" t="str">
            <v>CE08 MARSEILLE</v>
          </cell>
          <cell r="I128" t="str">
            <v>PACA</v>
          </cell>
        </row>
        <row r="129">
          <cell r="A129" t="str">
            <v>006</v>
          </cell>
          <cell r="C129" t="str">
            <v>AH0000034494</v>
          </cell>
          <cell r="D129">
            <v>0</v>
          </cell>
          <cell r="E129">
            <v>1</v>
          </cell>
          <cell r="F129">
            <v>43881</v>
          </cell>
          <cell r="G129" t="str">
            <v>5. LIVRE - Colis remis au CCL ADREXO ou Enlevé par le centre ADREXO</v>
          </cell>
          <cell r="H129" t="str">
            <v>CE08 MARSEILLE</v>
          </cell>
          <cell r="I129" t="str">
            <v>PACA</v>
          </cell>
        </row>
        <row r="130">
          <cell r="A130" t="str">
            <v>009</v>
          </cell>
          <cell r="C130" t="str">
            <v>AH0000034496</v>
          </cell>
          <cell r="D130">
            <v>0</v>
          </cell>
          <cell r="E130">
            <v>1</v>
          </cell>
          <cell r="F130">
            <v>43881.561111111107</v>
          </cell>
          <cell r="G130" t="str">
            <v>2. EXPEDIE - Colis au départ des HUBs vers les agences COLIS PRIVE</v>
          </cell>
          <cell r="H130" t="str">
            <v>CE08 MARSEILLE</v>
          </cell>
          <cell r="I130" t="str">
            <v>PACA</v>
          </cell>
        </row>
        <row r="131">
          <cell r="A131" t="str">
            <v>010</v>
          </cell>
          <cell r="C131" t="str">
            <v>AH0000034497</v>
          </cell>
          <cell r="D131">
            <v>0</v>
          </cell>
          <cell r="E131">
            <v>1</v>
          </cell>
          <cell r="F131">
            <v>43887.579479166663</v>
          </cell>
          <cell r="G131" t="str">
            <v>5. LIVRE - Colis remis au CCL ADREXO ou Enlevé par le centre ADREXO</v>
          </cell>
          <cell r="H131" t="str">
            <v>CE08 MARSEILLE</v>
          </cell>
          <cell r="I131" t="str">
            <v>PACA</v>
          </cell>
          <cell r="J131" t="str">
            <v>Agence Restante</v>
          </cell>
        </row>
        <row r="132">
          <cell r="A132" t="str">
            <v>011</v>
          </cell>
          <cell r="C132" t="str">
            <v>AH0000034498</v>
          </cell>
          <cell r="D132">
            <v>1</v>
          </cell>
          <cell r="E132">
            <v>0</v>
          </cell>
          <cell r="F132">
            <v>43885.369444444441</v>
          </cell>
          <cell r="G132" t="str">
            <v>2. EXPEDIE - Colis au départ des HUBs vers les agences COLIS PRIVE</v>
          </cell>
          <cell r="H132" t="str">
            <v>CE11 NICE</v>
          </cell>
          <cell r="I132" t="str">
            <v>PACA</v>
          </cell>
        </row>
        <row r="133">
          <cell r="A133" t="str">
            <v>019</v>
          </cell>
          <cell r="C133" t="str">
            <v>AH0000034500</v>
          </cell>
          <cell r="D133">
            <v>1</v>
          </cell>
          <cell r="E133">
            <v>0</v>
          </cell>
          <cell r="F133">
            <v>43881</v>
          </cell>
          <cell r="G133" t="str">
            <v>5. LIVRE - Colis remis au CCL ADREXO ou Enlevé par le centre ADREXO</v>
          </cell>
          <cell r="H133" t="str">
            <v>CE11 NICE</v>
          </cell>
          <cell r="I133" t="str">
            <v>PACA</v>
          </cell>
        </row>
        <row r="134">
          <cell r="A134" t="str">
            <v>015</v>
          </cell>
          <cell r="C134" t="str">
            <v>AH0000034501</v>
          </cell>
          <cell r="D134">
            <v>0</v>
          </cell>
          <cell r="E134">
            <v>1</v>
          </cell>
          <cell r="F134">
            <v>43881.558333333334</v>
          </cell>
          <cell r="G134" t="str">
            <v>2. EXPEDIE - Colis au départ des HUBs vers les agences COLIS PRIVE</v>
          </cell>
          <cell r="H134" t="str">
            <v>CE08 MARSEILLE</v>
          </cell>
          <cell r="I134" t="str">
            <v>PACA</v>
          </cell>
          <cell r="J134" t="str">
            <v>Agence Restante</v>
          </cell>
        </row>
        <row r="135">
          <cell r="A135" t="str">
            <v>015</v>
          </cell>
          <cell r="C135" t="str">
            <v>AH0000034503</v>
          </cell>
          <cell r="D135">
            <v>0</v>
          </cell>
          <cell r="E135">
            <v>1</v>
          </cell>
          <cell r="F135">
            <v>43881.545138888891</v>
          </cell>
          <cell r="G135" t="str">
            <v>2. EXPEDIE - Colis au départ des HUBs vers les agences COLIS PRIVE</v>
          </cell>
          <cell r="H135" t="str">
            <v>CE08 MARSEILLE</v>
          </cell>
          <cell r="I135" t="str">
            <v>PACA</v>
          </cell>
          <cell r="J135" t="str">
            <v>Agence Restante</v>
          </cell>
        </row>
        <row r="136">
          <cell r="A136" t="str">
            <v>018</v>
          </cell>
          <cell r="C136" t="str">
            <v>AH0000034504</v>
          </cell>
          <cell r="D136">
            <v>1</v>
          </cell>
          <cell r="E136">
            <v>0</v>
          </cell>
          <cell r="F136">
            <v>43881.529861111107</v>
          </cell>
          <cell r="G136" t="str">
            <v>5. LIVRE - Colis remis au CCL ADREXO ou Enlevé par le centre ADREXO</v>
          </cell>
          <cell r="H136" t="str">
            <v>CE08 MARSEILLE</v>
          </cell>
          <cell r="I136" t="str">
            <v>PACA</v>
          </cell>
          <cell r="J136" t="str">
            <v>Agence Restante</v>
          </cell>
        </row>
        <row r="137">
          <cell r="A137" t="str">
            <v>019</v>
          </cell>
          <cell r="C137" t="str">
            <v>AH0000034506</v>
          </cell>
          <cell r="D137">
            <v>1</v>
          </cell>
          <cell r="E137">
            <v>0</v>
          </cell>
          <cell r="F137">
            <v>43881</v>
          </cell>
          <cell r="G137" t="str">
            <v>5. LIVRE - Colis remis au CCL ADREXO ou Enlevé par le centre ADREXO</v>
          </cell>
          <cell r="H137" t="str">
            <v>CE11 NICE</v>
          </cell>
          <cell r="I137" t="str">
            <v>PACA</v>
          </cell>
        </row>
        <row r="138">
          <cell r="A138" t="str">
            <v>009</v>
          </cell>
          <cell r="C138" t="str">
            <v>AH0000034507</v>
          </cell>
          <cell r="D138">
            <v>0</v>
          </cell>
          <cell r="E138">
            <v>1</v>
          </cell>
          <cell r="F138">
            <v>43881.536805555552</v>
          </cell>
          <cell r="G138" t="str">
            <v>5. LIVRE - Colis remis au CCL ADREXO ou Enlevé par le centre ADREXO</v>
          </cell>
          <cell r="H138" t="str">
            <v>CE08 MARSEILLE</v>
          </cell>
          <cell r="I138" t="str">
            <v>PACA</v>
          </cell>
        </row>
        <row r="139">
          <cell r="A139" t="str">
            <v>002</v>
          </cell>
          <cell r="C139" t="str">
            <v>AH0000034508</v>
          </cell>
          <cell r="D139">
            <v>0</v>
          </cell>
          <cell r="E139">
            <v>1</v>
          </cell>
          <cell r="F139">
            <v>43882.459467592591</v>
          </cell>
          <cell r="G139" t="str">
            <v>5. LIVRE - Colis remis au CCL ADREXO ou Enlevé par le centre ADREXO</v>
          </cell>
          <cell r="H139" t="str">
            <v>CE06 MONTPELLIER</v>
          </cell>
          <cell r="I139" t="str">
            <v>PACA</v>
          </cell>
        </row>
        <row r="140">
          <cell r="A140" t="str">
            <v>018</v>
          </cell>
          <cell r="C140" t="str">
            <v>AH0000034509</v>
          </cell>
          <cell r="D140">
            <v>1</v>
          </cell>
          <cell r="E140">
            <v>0</v>
          </cell>
          <cell r="F140">
            <v>43881.545138888891</v>
          </cell>
          <cell r="G140" t="str">
            <v>5. LIVRE - Colis remis au CCL ADREXO ou Enlevé par le centre ADREXO</v>
          </cell>
          <cell r="H140" t="str">
            <v>CE08 MARSEILLE</v>
          </cell>
          <cell r="I140" t="str">
            <v>PACA</v>
          </cell>
          <cell r="J140" t="str">
            <v>Agence Restante</v>
          </cell>
        </row>
        <row r="141">
          <cell r="A141" t="str">
            <v>009</v>
          </cell>
          <cell r="C141" t="str">
            <v>AH0000034511</v>
          </cell>
          <cell r="D141">
            <v>0</v>
          </cell>
          <cell r="E141">
            <v>1</v>
          </cell>
          <cell r="F141">
            <v>43881.529861111107</v>
          </cell>
          <cell r="G141" t="str">
            <v>2. EXPEDIE - Colis au départ des HUBs vers les agences COLIS PRIVE</v>
          </cell>
          <cell r="H141" t="str">
            <v>CE08 MARSEILLE</v>
          </cell>
          <cell r="I141" t="str">
            <v>PACA</v>
          </cell>
        </row>
        <row r="142">
          <cell r="A142" t="str">
            <v>001</v>
          </cell>
          <cell r="C142" t="str">
            <v>AH0000034512</v>
          </cell>
          <cell r="D142">
            <v>0</v>
          </cell>
          <cell r="E142">
            <v>1</v>
          </cell>
          <cell r="F142">
            <v>43881.544444444444</v>
          </cell>
          <cell r="G142" t="str">
            <v>2. EXPEDIE - Colis au départ des HUBs vers les agences COLIS PRIVE</v>
          </cell>
          <cell r="H142" t="str">
            <v>CE08 MARSEILLE</v>
          </cell>
          <cell r="I142" t="str">
            <v>PACA</v>
          </cell>
          <cell r="J142" t="str">
            <v>Agence Restante</v>
          </cell>
        </row>
        <row r="143">
          <cell r="A143" t="str">
            <v>030</v>
          </cell>
          <cell r="C143" t="str">
            <v>AH0000034513</v>
          </cell>
          <cell r="D143">
            <v>1</v>
          </cell>
          <cell r="E143">
            <v>0</v>
          </cell>
          <cell r="F143">
            <v>43881.549305555556</v>
          </cell>
          <cell r="G143" t="str">
            <v>2. EXPEDIE - Colis au départ des HUBs vers les agences COLIS PRIVE</v>
          </cell>
          <cell r="H143" t="str">
            <v>CE08 MARSEILLE</v>
          </cell>
          <cell r="I143" t="str">
            <v>PACA</v>
          </cell>
          <cell r="J143" t="str">
            <v>Agence Restante</v>
          </cell>
        </row>
        <row r="144">
          <cell r="A144" t="str">
            <v>030</v>
          </cell>
          <cell r="C144" t="str">
            <v>AH0000034514</v>
          </cell>
          <cell r="D144">
            <v>1</v>
          </cell>
          <cell r="E144">
            <v>0</v>
          </cell>
          <cell r="F144">
            <v>43880.606249999997</v>
          </cell>
          <cell r="G144" t="str">
            <v>1. PREPARE - Remis aux hubs ARTENAY / CORBAS</v>
          </cell>
          <cell r="H144" t="str">
            <v>CE08 MARSEILLE</v>
          </cell>
          <cell r="I144" t="str">
            <v>PACA</v>
          </cell>
          <cell r="J144" t="str">
            <v>Agence Restante</v>
          </cell>
        </row>
        <row r="145">
          <cell r="A145" t="str">
            <v>033</v>
          </cell>
          <cell r="C145" t="str">
            <v>AH0000034516</v>
          </cell>
          <cell r="D145">
            <v>0</v>
          </cell>
          <cell r="E145">
            <v>1</v>
          </cell>
          <cell r="F145">
            <v>43887.322222222218</v>
          </cell>
          <cell r="G145" t="str">
            <v>5. LIVRE - Colis remis au CCL ADREXO ou Enlevé par le centre ADREXO</v>
          </cell>
          <cell r="H145" t="str">
            <v>CE06 MONTPELLIER</v>
          </cell>
          <cell r="I145" t="str">
            <v>PACA</v>
          </cell>
          <cell r="J145" t="str">
            <v>Agence Restante</v>
          </cell>
        </row>
        <row r="146">
          <cell r="A146" t="str">
            <v>033</v>
          </cell>
          <cell r="C146" t="str">
            <v>AH0000034517</v>
          </cell>
          <cell r="D146">
            <v>0</v>
          </cell>
          <cell r="E146">
            <v>1</v>
          </cell>
          <cell r="F146">
            <v>43888.321527777778</v>
          </cell>
          <cell r="G146" t="str">
            <v>5. LIVRE - Colis remis au CCL ADREXO ou Enlevé par le centre ADREXO</v>
          </cell>
          <cell r="H146" t="str">
            <v>CE06 MONTPELLIER</v>
          </cell>
          <cell r="I146" t="str">
            <v>PACA</v>
          </cell>
          <cell r="J146" t="str">
            <v>Agence Restante</v>
          </cell>
        </row>
        <row r="147">
          <cell r="A147" t="str">
            <v>033</v>
          </cell>
          <cell r="C147" t="str">
            <v>AH0000034518</v>
          </cell>
          <cell r="D147">
            <v>0</v>
          </cell>
          <cell r="E147">
            <v>1</v>
          </cell>
          <cell r="F147">
            <v>43887.32708333333</v>
          </cell>
          <cell r="G147" t="str">
            <v>5. LIVRE - Colis remis au CCL ADREXO ou Enlevé par le centre ADREXO</v>
          </cell>
          <cell r="H147" t="str">
            <v>CE06 MONTPELLIER</v>
          </cell>
          <cell r="I147" t="str">
            <v>PACA</v>
          </cell>
          <cell r="J147" t="str">
            <v>Agence Restante</v>
          </cell>
        </row>
        <row r="148">
          <cell r="A148" t="str">
            <v>038</v>
          </cell>
          <cell r="C148" t="str">
            <v>AH0000034520</v>
          </cell>
          <cell r="D148">
            <v>0</v>
          </cell>
          <cell r="E148">
            <v>1</v>
          </cell>
          <cell r="F148">
            <v>43881.570138888885</v>
          </cell>
          <cell r="G148" t="str">
            <v>2. EXPEDIE - Colis au départ des HUBs vers les agences COLIS PRIVE</v>
          </cell>
          <cell r="H148" t="str">
            <v>CE08 MARSEILLE</v>
          </cell>
          <cell r="I148" t="str">
            <v>PACA</v>
          </cell>
        </row>
        <row r="149">
          <cell r="A149" t="str">
            <v>038</v>
          </cell>
          <cell r="C149" t="str">
            <v>AH0000034521</v>
          </cell>
          <cell r="D149">
            <v>0</v>
          </cell>
          <cell r="E149">
            <v>1</v>
          </cell>
          <cell r="F149">
            <v>43885.363194444442</v>
          </cell>
          <cell r="G149" t="str">
            <v>2. EXPEDIE - Colis au départ des HUBs vers les agences COLIS PRIVE</v>
          </cell>
          <cell r="H149" t="str">
            <v>CE08 MARSEILLE</v>
          </cell>
          <cell r="I149" t="str">
            <v>PACA</v>
          </cell>
        </row>
        <row r="150">
          <cell r="A150" t="str">
            <v>038</v>
          </cell>
          <cell r="C150" t="str">
            <v>AH0000034522</v>
          </cell>
          <cell r="D150">
            <v>0</v>
          </cell>
          <cell r="E150">
            <v>1</v>
          </cell>
          <cell r="F150">
            <v>43881.593055555553</v>
          </cell>
          <cell r="G150" t="str">
            <v>2. EXPEDIE - Colis au départ des HUBs vers les agences COLIS PRIVE</v>
          </cell>
          <cell r="H150" t="str">
            <v>CE08 MARSEILLE</v>
          </cell>
          <cell r="I150" t="str">
            <v>PACA</v>
          </cell>
        </row>
        <row r="151">
          <cell r="A151" t="str">
            <v>038</v>
          </cell>
          <cell r="C151" t="str">
            <v>AH0000034523</v>
          </cell>
          <cell r="D151">
            <v>0</v>
          </cell>
          <cell r="E151">
            <v>1</v>
          </cell>
          <cell r="F151">
            <v>43881.602777777778</v>
          </cell>
          <cell r="G151" t="str">
            <v>2. EXPEDIE - Colis au départ des HUBs vers les agences COLIS PRIVE</v>
          </cell>
          <cell r="H151" t="str">
            <v>CE08 MARSEILLE</v>
          </cell>
          <cell r="I151" t="str">
            <v>PACA</v>
          </cell>
        </row>
        <row r="152">
          <cell r="A152" t="str">
            <v>019</v>
          </cell>
          <cell r="C152" t="str">
            <v>AH0000034524</v>
          </cell>
          <cell r="D152">
            <v>1</v>
          </cell>
          <cell r="E152">
            <v>0</v>
          </cell>
          <cell r="F152">
            <v>43881</v>
          </cell>
          <cell r="G152" t="str">
            <v>5. LIVRE - Colis remis au CCL ADREXO ou Enlevé par le centre ADREXO</v>
          </cell>
          <cell r="H152" t="str">
            <v>CE11 NICE</v>
          </cell>
          <cell r="I152" t="str">
            <v>PACA</v>
          </cell>
        </row>
        <row r="153">
          <cell r="A153" t="str">
            <v>040</v>
          </cell>
          <cell r="C153" t="str">
            <v>AH0000034525</v>
          </cell>
          <cell r="D153">
            <v>1</v>
          </cell>
          <cell r="E153">
            <v>0</v>
          </cell>
          <cell r="F153">
            <v>43882.52847222222</v>
          </cell>
          <cell r="G153" t="str">
            <v>2. EXPEDIE - Colis au départ des HUBs vers les agences COLIS PRIVE</v>
          </cell>
          <cell r="H153" t="str">
            <v>CE07 LYON</v>
          </cell>
          <cell r="I153" t="str">
            <v>RHONE-ALPES</v>
          </cell>
          <cell r="J153" t="str">
            <v>Agence Restante</v>
          </cell>
        </row>
        <row r="154">
          <cell r="A154" t="str">
            <v>040</v>
          </cell>
          <cell r="C154" t="str">
            <v>AH0000034526</v>
          </cell>
          <cell r="D154">
            <v>1</v>
          </cell>
          <cell r="E154">
            <v>0</v>
          </cell>
          <cell r="F154">
            <v>43883.027777777774</v>
          </cell>
          <cell r="G154" t="str">
            <v>3. AGENCE COLIS - Colis reçu sur les agences COLIS PRIVE</v>
          </cell>
          <cell r="H154" t="str">
            <v>CE07 LYON</v>
          </cell>
          <cell r="I154" t="str">
            <v>RHONE-ALPES</v>
          </cell>
          <cell r="J154" t="str">
            <v>Agence Restante</v>
          </cell>
        </row>
        <row r="155">
          <cell r="A155" t="str">
            <v>040</v>
          </cell>
          <cell r="C155" t="str">
            <v>AH0000034529</v>
          </cell>
          <cell r="D155">
            <v>1</v>
          </cell>
          <cell r="E155">
            <v>0</v>
          </cell>
          <cell r="F155">
            <v>43882.538888888885</v>
          </cell>
          <cell r="G155" t="str">
            <v>2. EXPEDIE - Colis au départ des HUBs vers les agences COLIS PRIVE</v>
          </cell>
          <cell r="H155" t="str">
            <v>CE07 LYON</v>
          </cell>
          <cell r="I155" t="str">
            <v>RHONE-ALPES</v>
          </cell>
          <cell r="J155" t="str">
            <v>Agence Restante</v>
          </cell>
        </row>
        <row r="156">
          <cell r="A156" t="str">
            <v>057</v>
          </cell>
          <cell r="C156" t="str">
            <v>AH0000034530</v>
          </cell>
          <cell r="D156">
            <v>0</v>
          </cell>
          <cell r="E156">
            <v>1</v>
          </cell>
          <cell r="F156">
            <v>43882.534722222219</v>
          </cell>
          <cell r="G156" t="str">
            <v>2. EXPEDIE - Colis au départ des HUBs vers les agences COLIS PRIVE</v>
          </cell>
          <cell r="H156" t="str">
            <v>CE07 LYON</v>
          </cell>
          <cell r="I156" t="str">
            <v>RHONE-ALPES</v>
          </cell>
          <cell r="J156" t="str">
            <v>Agence Restante</v>
          </cell>
        </row>
        <row r="157">
          <cell r="A157" t="str">
            <v>040</v>
          </cell>
          <cell r="C157" t="str">
            <v>AH0000034531</v>
          </cell>
          <cell r="D157">
            <v>0</v>
          </cell>
          <cell r="E157">
            <v>1</v>
          </cell>
          <cell r="F157">
            <v>43882.564583333333</v>
          </cell>
          <cell r="G157" t="str">
            <v>2. EXPEDIE - Colis au départ des HUBs vers les agences COLIS PRIVE</v>
          </cell>
          <cell r="H157" t="str">
            <v>CE07 LYON</v>
          </cell>
          <cell r="I157" t="str">
            <v>RHONE-ALPES</v>
          </cell>
          <cell r="J157" t="str">
            <v>Agence Restante</v>
          </cell>
        </row>
        <row r="158">
          <cell r="A158" t="str">
            <v>052</v>
          </cell>
          <cell r="C158" t="str">
            <v>AH0000034532</v>
          </cell>
          <cell r="D158">
            <v>1</v>
          </cell>
          <cell r="E158">
            <v>0</v>
          </cell>
          <cell r="F158">
            <v>43882.59375</v>
          </cell>
          <cell r="G158" t="str">
            <v>2. EXPEDIE - Colis au départ des HUBs vers les agences COLIS PRIVE</v>
          </cell>
          <cell r="H158" t="str">
            <v>CE07 LYON</v>
          </cell>
          <cell r="I158" t="str">
            <v>RHONE-ALPES</v>
          </cell>
        </row>
        <row r="159">
          <cell r="A159" t="str">
            <v>052</v>
          </cell>
          <cell r="C159" t="str">
            <v>AH0000034534</v>
          </cell>
          <cell r="D159">
            <v>1</v>
          </cell>
          <cell r="E159">
            <v>0</v>
          </cell>
          <cell r="F159">
            <v>43886.666666666664</v>
          </cell>
          <cell r="G159" t="str">
            <v>2. EXPEDIE - Colis au départ des HUBs vers les agences COLIS PRIVE</v>
          </cell>
          <cell r="H159" t="str">
            <v>CE07 LYON</v>
          </cell>
          <cell r="I159" t="str">
            <v>RHONE-ALPES</v>
          </cell>
        </row>
        <row r="160">
          <cell r="A160" t="str">
            <v>053</v>
          </cell>
          <cell r="C160" t="str">
            <v>AH0000034535</v>
          </cell>
          <cell r="D160">
            <v>0</v>
          </cell>
          <cell r="E160">
            <v>1</v>
          </cell>
          <cell r="F160">
            <v>43882.547222222223</v>
          </cell>
          <cell r="G160" t="str">
            <v>2. EXPEDIE - Colis au départ des HUBs vers les agences COLIS PRIVE</v>
          </cell>
          <cell r="H160" t="str">
            <v>CE07 LYON</v>
          </cell>
          <cell r="I160" t="str">
            <v>RHONE-ALPES</v>
          </cell>
        </row>
        <row r="161">
          <cell r="A161" t="str">
            <v>053</v>
          </cell>
          <cell r="C161" t="str">
            <v>AH0000034536</v>
          </cell>
          <cell r="D161">
            <v>0</v>
          </cell>
          <cell r="E161">
            <v>1</v>
          </cell>
          <cell r="F161">
            <v>43882.529861111107</v>
          </cell>
          <cell r="G161" t="str">
            <v>2. EXPEDIE - Colis au départ des HUBs vers les agences COLIS PRIVE</v>
          </cell>
          <cell r="H161" t="str">
            <v>CE07 LYON</v>
          </cell>
          <cell r="I161" t="str">
            <v>RHONE-ALPES</v>
          </cell>
        </row>
        <row r="162">
          <cell r="A162" t="str">
            <v>053</v>
          </cell>
          <cell r="C162" t="str">
            <v>AH0000034537</v>
          </cell>
          <cell r="D162">
            <v>0</v>
          </cell>
          <cell r="E162">
            <v>1</v>
          </cell>
          <cell r="F162">
            <v>43882.56527777778</v>
          </cell>
          <cell r="G162" t="str">
            <v>2. EXPEDIE - Colis au départ des HUBs vers les agences COLIS PRIVE</v>
          </cell>
          <cell r="H162" t="str">
            <v>CE07 LYON</v>
          </cell>
          <cell r="I162" t="str">
            <v>RHONE-ALPES</v>
          </cell>
        </row>
        <row r="163">
          <cell r="A163" t="str">
            <v>053</v>
          </cell>
          <cell r="C163" t="str">
            <v>AH0000034538</v>
          </cell>
          <cell r="D163">
            <v>0</v>
          </cell>
          <cell r="E163">
            <v>1</v>
          </cell>
          <cell r="F163">
            <v>43882.59375</v>
          </cell>
          <cell r="G163" t="str">
            <v>2. EXPEDIE - Colis au départ des HUBs vers les agences COLIS PRIVE</v>
          </cell>
          <cell r="H163" t="str">
            <v>CE07 LYON</v>
          </cell>
          <cell r="I163" t="str">
            <v>RHONE-ALPES</v>
          </cell>
        </row>
        <row r="164">
          <cell r="A164" t="str">
            <v>054</v>
          </cell>
          <cell r="C164" t="str">
            <v>AH0000034540</v>
          </cell>
          <cell r="D164">
            <v>0</v>
          </cell>
          <cell r="E164">
            <v>1</v>
          </cell>
          <cell r="F164">
            <v>43882.538888888885</v>
          </cell>
          <cell r="G164" t="str">
            <v>2. EXPEDIE - Colis au départ des HUBs vers les agences COLIS PRIVE</v>
          </cell>
          <cell r="H164" t="str">
            <v>CE07 LYON</v>
          </cell>
          <cell r="I164" t="str">
            <v>RHONE-ALPES</v>
          </cell>
          <cell r="J164" t="str">
            <v>Agence Restante</v>
          </cell>
        </row>
        <row r="165">
          <cell r="A165" t="str">
            <v>057</v>
          </cell>
          <cell r="C165" t="str">
            <v>AH0000034541</v>
          </cell>
          <cell r="D165">
            <v>0</v>
          </cell>
          <cell r="E165">
            <v>1</v>
          </cell>
          <cell r="F165">
            <v>43882.558333333334</v>
          </cell>
          <cell r="G165" t="str">
            <v>2. EXPEDIE - Colis au départ des HUBs vers les agences COLIS PRIVE</v>
          </cell>
          <cell r="H165" t="str">
            <v>CE07 LYON</v>
          </cell>
          <cell r="I165" t="str">
            <v>RHONE-ALPES</v>
          </cell>
          <cell r="J165" t="str">
            <v>Agence Restante</v>
          </cell>
        </row>
        <row r="166">
          <cell r="A166" t="str">
            <v>053</v>
          </cell>
          <cell r="C166" t="str">
            <v>AH0000034542</v>
          </cell>
          <cell r="D166">
            <v>0</v>
          </cell>
          <cell r="E166">
            <v>1</v>
          </cell>
          <cell r="F166">
            <v>43882.558333333334</v>
          </cell>
          <cell r="G166" t="str">
            <v>2. EXPEDIE - Colis au départ des HUBs vers les agences COLIS PRIVE</v>
          </cell>
          <cell r="H166" t="str">
            <v>CE07 LYON</v>
          </cell>
          <cell r="I166" t="str">
            <v>RHONE-ALPES</v>
          </cell>
        </row>
        <row r="167">
          <cell r="A167" t="str">
            <v>053</v>
          </cell>
          <cell r="C167" t="str">
            <v>AH0000034543</v>
          </cell>
          <cell r="D167">
            <v>0</v>
          </cell>
          <cell r="E167">
            <v>1</v>
          </cell>
          <cell r="F167">
            <v>43882.56527777778</v>
          </cell>
          <cell r="G167" t="str">
            <v>2. EXPEDIE - Colis au départ des HUBs vers les agences COLIS PRIVE</v>
          </cell>
          <cell r="H167" t="str">
            <v>CE07 LYON</v>
          </cell>
          <cell r="I167" t="str">
            <v>RHONE-ALPES</v>
          </cell>
        </row>
        <row r="168">
          <cell r="A168" t="str">
            <v>054</v>
          </cell>
          <cell r="C168" t="str">
            <v>AH0000034544</v>
          </cell>
          <cell r="D168">
            <v>0</v>
          </cell>
          <cell r="E168">
            <v>1</v>
          </cell>
          <cell r="F168">
            <v>43882.538888888885</v>
          </cell>
          <cell r="G168" t="str">
            <v>2. EXPEDIE - Colis au départ des HUBs vers les agences COLIS PRIVE</v>
          </cell>
          <cell r="H168" t="str">
            <v>CE07 LYON</v>
          </cell>
          <cell r="I168" t="str">
            <v>RHONE-ALPES</v>
          </cell>
          <cell r="J168" t="str">
            <v>Agence Restante</v>
          </cell>
        </row>
        <row r="169">
          <cell r="A169" t="str">
            <v>040</v>
          </cell>
          <cell r="C169" t="str">
            <v>AH0000034545</v>
          </cell>
          <cell r="D169">
            <v>0</v>
          </cell>
          <cell r="E169">
            <v>1</v>
          </cell>
          <cell r="F169">
            <v>43882.564583333333</v>
          </cell>
          <cell r="G169" t="str">
            <v>2. EXPEDIE - Colis au départ des HUBs vers les agences COLIS PRIVE</v>
          </cell>
          <cell r="H169" t="str">
            <v>CE07 LYON</v>
          </cell>
          <cell r="I169" t="str">
            <v>RHONE-ALPES</v>
          </cell>
          <cell r="J169" t="str">
            <v>Agence Restante</v>
          </cell>
        </row>
        <row r="170">
          <cell r="A170" t="str">
            <v>052</v>
          </cell>
          <cell r="C170" t="str">
            <v>AH0000034547</v>
          </cell>
          <cell r="D170">
            <v>1</v>
          </cell>
          <cell r="E170">
            <v>0</v>
          </cell>
          <cell r="F170">
            <v>43882.59375</v>
          </cell>
          <cell r="G170" t="str">
            <v>2. EXPEDIE - Colis au départ des HUBs vers les agences COLIS PRIVE</v>
          </cell>
          <cell r="H170" t="str">
            <v>CE07 LYON</v>
          </cell>
          <cell r="I170" t="str">
            <v>RHONE-ALPES</v>
          </cell>
        </row>
        <row r="171">
          <cell r="A171" t="str">
            <v>054</v>
          </cell>
          <cell r="C171" t="str">
            <v>AH0000034548</v>
          </cell>
          <cell r="D171">
            <v>0</v>
          </cell>
          <cell r="E171">
            <v>1</v>
          </cell>
          <cell r="F171">
            <v>43882.564583333333</v>
          </cell>
          <cell r="G171" t="str">
            <v>2. EXPEDIE - Colis au départ des HUBs vers les agences COLIS PRIVE</v>
          </cell>
          <cell r="H171" t="str">
            <v>CE07 LYON</v>
          </cell>
          <cell r="I171" t="str">
            <v>RHONE-ALPES</v>
          </cell>
          <cell r="J171" t="str">
            <v>Agence Restante</v>
          </cell>
        </row>
        <row r="172">
          <cell r="A172" t="str">
            <v>053</v>
          </cell>
          <cell r="C172" t="str">
            <v>AH0000034549</v>
          </cell>
          <cell r="D172">
            <v>0</v>
          </cell>
          <cell r="E172">
            <v>1</v>
          </cell>
          <cell r="F172">
            <v>43882.538888888885</v>
          </cell>
          <cell r="G172" t="str">
            <v>2. EXPEDIE - Colis au départ des HUBs vers les agences COLIS PRIVE</v>
          </cell>
          <cell r="H172" t="str">
            <v>CE07 LYON</v>
          </cell>
          <cell r="I172" t="str">
            <v>RHONE-ALPES</v>
          </cell>
        </row>
        <row r="173">
          <cell r="A173" t="str">
            <v>053</v>
          </cell>
          <cell r="C173" t="str">
            <v>AH0000034550</v>
          </cell>
          <cell r="D173">
            <v>0</v>
          </cell>
          <cell r="E173">
            <v>1</v>
          </cell>
          <cell r="F173">
            <v>43882.540972222218</v>
          </cell>
          <cell r="G173" t="str">
            <v>2. EXPEDIE - Colis au départ des HUBs vers les agences COLIS PRIVE</v>
          </cell>
          <cell r="H173" t="str">
            <v>CE07 LYON</v>
          </cell>
          <cell r="I173" t="str">
            <v>RHONE-ALPES</v>
          </cell>
        </row>
        <row r="174">
          <cell r="A174" t="str">
            <v>426</v>
          </cell>
          <cell r="C174" t="str">
            <v>AH0000034551</v>
          </cell>
          <cell r="D174">
            <v>0</v>
          </cell>
          <cell r="E174">
            <v>1</v>
          </cell>
          <cell r="F174">
            <v>43883</v>
          </cell>
          <cell r="G174" t="str">
            <v>5. LIVRE - Colis remis au CCL ADREXO ou Enlevé par le centre ADREXO</v>
          </cell>
          <cell r="H174" t="str">
            <v>CE21 NIORT</v>
          </cell>
          <cell r="I174" t="str">
            <v>AQUITAINE</v>
          </cell>
          <cell r="J174" t="str">
            <v>Agence Restante</v>
          </cell>
        </row>
        <row r="175">
          <cell r="A175" t="str">
            <v>427</v>
          </cell>
          <cell r="C175" t="str">
            <v>AH0000034552</v>
          </cell>
          <cell r="D175">
            <v>0</v>
          </cell>
          <cell r="E175">
            <v>1</v>
          </cell>
          <cell r="F175">
            <v>43882</v>
          </cell>
          <cell r="G175" t="str">
            <v>5. LIVRE - Colis remis au CCL ADREXO ou Enlevé par le centre ADREXO</v>
          </cell>
          <cell r="H175" t="str">
            <v>CE21 NIORT</v>
          </cell>
          <cell r="I175" t="str">
            <v>AQUITAINE</v>
          </cell>
        </row>
        <row r="176">
          <cell r="A176" t="str">
            <v>427</v>
          </cell>
          <cell r="C176" t="str">
            <v>AH0000034553</v>
          </cell>
          <cell r="D176">
            <v>0</v>
          </cell>
          <cell r="E176">
            <v>1</v>
          </cell>
          <cell r="F176">
            <v>43882</v>
          </cell>
          <cell r="G176" t="str">
            <v>5. LIVRE - Colis remis au CCL ADREXO ou Enlevé par le centre ADREXO</v>
          </cell>
          <cell r="H176" t="str">
            <v>CE21 NIORT</v>
          </cell>
          <cell r="I176" t="str">
            <v>AQUITAINE</v>
          </cell>
        </row>
        <row r="177">
          <cell r="A177" t="str">
            <v>427</v>
          </cell>
          <cell r="C177" t="str">
            <v>AH0000034554</v>
          </cell>
          <cell r="D177">
            <v>0</v>
          </cell>
          <cell r="E177">
            <v>1</v>
          </cell>
          <cell r="F177">
            <v>43883</v>
          </cell>
          <cell r="G177" t="str">
            <v>5. LIVRE - Colis remis au CCL ADREXO ou Enlevé par le centre ADREXO</v>
          </cell>
          <cell r="H177" t="str">
            <v>CE21 NIORT</v>
          </cell>
          <cell r="I177" t="str">
            <v>AQUITAINE</v>
          </cell>
        </row>
        <row r="178">
          <cell r="A178" t="str">
            <v>427</v>
          </cell>
          <cell r="C178" t="str">
            <v>AH0000034556</v>
          </cell>
          <cell r="D178">
            <v>0</v>
          </cell>
          <cell r="E178">
            <v>1</v>
          </cell>
          <cell r="F178">
            <v>43883</v>
          </cell>
          <cell r="G178" t="str">
            <v>5. LIVRE - Colis remis au CCL ADREXO ou Enlevé par le centre ADREXO</v>
          </cell>
          <cell r="H178" t="str">
            <v>CE21 NIORT</v>
          </cell>
          <cell r="I178" t="str">
            <v>AQUITAINE</v>
          </cell>
        </row>
        <row r="179">
          <cell r="A179" t="str">
            <v>429</v>
          </cell>
          <cell r="C179" t="str">
            <v>AH0000034557</v>
          </cell>
          <cell r="D179">
            <v>0</v>
          </cell>
          <cell r="E179">
            <v>1</v>
          </cell>
          <cell r="F179">
            <v>43882.395833333328</v>
          </cell>
          <cell r="G179" t="str">
            <v>2. EXPEDIE - Colis au départ des HUBs vers les agences COLIS PRIVE</v>
          </cell>
          <cell r="H179" t="str">
            <v>CE21 NIORT</v>
          </cell>
          <cell r="I179" t="str">
            <v>AQUITAINE</v>
          </cell>
          <cell r="J179" t="str">
            <v>Agence Restante</v>
          </cell>
        </row>
        <row r="180">
          <cell r="A180" t="str">
            <v>429</v>
          </cell>
          <cell r="C180" t="str">
            <v>AH0000034558</v>
          </cell>
          <cell r="D180">
            <v>1</v>
          </cell>
          <cell r="E180">
            <v>0</v>
          </cell>
          <cell r="F180">
            <v>43882.395833333328</v>
          </cell>
          <cell r="G180" t="str">
            <v>2. EXPEDIE - Colis au départ des HUBs vers les agences COLIS PRIVE</v>
          </cell>
          <cell r="H180" t="str">
            <v>CE21 NIORT</v>
          </cell>
          <cell r="I180" t="str">
            <v>AQUITAINE</v>
          </cell>
          <cell r="J180" t="str">
            <v>Agence Restante</v>
          </cell>
        </row>
        <row r="181">
          <cell r="A181" t="str">
            <v>432</v>
          </cell>
          <cell r="C181" t="str">
            <v>AH0000034560</v>
          </cell>
          <cell r="D181">
            <v>1</v>
          </cell>
          <cell r="E181">
            <v>0</v>
          </cell>
          <cell r="F181">
            <v>43883</v>
          </cell>
          <cell r="G181" t="str">
            <v>5. LIVRE - Colis remis au CCL ADREXO ou Enlevé par le centre ADREXO</v>
          </cell>
          <cell r="H181" t="str">
            <v>CE21 NIORT</v>
          </cell>
          <cell r="I181" t="str">
            <v>AQUITAINE</v>
          </cell>
        </row>
        <row r="182">
          <cell r="A182" t="str">
            <v>432</v>
          </cell>
          <cell r="C182" t="str">
            <v>AH0000034562</v>
          </cell>
          <cell r="D182">
            <v>1</v>
          </cell>
          <cell r="E182">
            <v>0</v>
          </cell>
          <cell r="F182">
            <v>43883</v>
          </cell>
          <cell r="G182" t="str">
            <v>5. LIVRE - Colis remis au CCL ADREXO ou Enlevé par le centre ADREXO</v>
          </cell>
          <cell r="H182" t="str">
            <v>CE21 NIORT</v>
          </cell>
          <cell r="I182" t="str">
            <v>AQUITAINE</v>
          </cell>
        </row>
        <row r="183">
          <cell r="A183" t="str">
            <v>435</v>
          </cell>
          <cell r="C183" t="str">
            <v>AH0000034564</v>
          </cell>
          <cell r="D183">
            <v>0</v>
          </cell>
          <cell r="E183">
            <v>1</v>
          </cell>
          <cell r="F183">
            <v>43883</v>
          </cell>
          <cell r="G183" t="str">
            <v>5. LIVRE - Colis remis au CCL ADREXO ou Enlevé par le centre ADREXO</v>
          </cell>
          <cell r="H183" t="str">
            <v>CE21 NIORT</v>
          </cell>
          <cell r="I183" t="str">
            <v>AQUITAINE</v>
          </cell>
        </row>
        <row r="184">
          <cell r="A184" t="str">
            <v>435</v>
          </cell>
          <cell r="C184" t="str">
            <v>AH0000034565</v>
          </cell>
          <cell r="D184">
            <v>1</v>
          </cell>
          <cell r="E184">
            <v>0</v>
          </cell>
          <cell r="F184">
            <v>43883</v>
          </cell>
          <cell r="G184" t="str">
            <v>5. LIVRE - Colis remis au CCL ADREXO ou Enlevé par le centre ADREXO</v>
          </cell>
          <cell r="H184" t="str">
            <v>CE21 NIORT</v>
          </cell>
          <cell r="I184" t="str">
            <v>AQUITAINE</v>
          </cell>
        </row>
        <row r="185">
          <cell r="A185" t="str">
            <v>438</v>
          </cell>
          <cell r="C185" t="str">
            <v>AH0000034566</v>
          </cell>
          <cell r="D185">
            <v>1</v>
          </cell>
          <cell r="E185">
            <v>0</v>
          </cell>
          <cell r="F185">
            <v>43883</v>
          </cell>
          <cell r="G185" t="str">
            <v>5. LIVRE - Colis remis au CCL ADREXO ou Enlevé par le centre ADREXO</v>
          </cell>
          <cell r="H185" t="str">
            <v>CE04 BORDEAUX</v>
          </cell>
          <cell r="I185" t="str">
            <v>AQUITAINE</v>
          </cell>
        </row>
        <row r="186">
          <cell r="A186" t="str">
            <v>438</v>
          </cell>
          <cell r="C186" t="str">
            <v>AH0000034567</v>
          </cell>
          <cell r="D186">
            <v>1</v>
          </cell>
          <cell r="E186">
            <v>0</v>
          </cell>
          <cell r="F186">
            <v>43887</v>
          </cell>
          <cell r="G186" t="str">
            <v>5. LIVRE - Colis remis au CCL ADREXO ou Enlevé par le centre ADREXO</v>
          </cell>
          <cell r="H186" t="str">
            <v>CE04 BORDEAUX</v>
          </cell>
          <cell r="I186" t="str">
            <v>AQUITAINE</v>
          </cell>
        </row>
        <row r="187">
          <cell r="A187" t="str">
            <v>438</v>
          </cell>
          <cell r="C187" t="str">
            <v>AH0000034568</v>
          </cell>
          <cell r="D187">
            <v>1</v>
          </cell>
          <cell r="E187">
            <v>0</v>
          </cell>
          <cell r="F187">
            <v>43887</v>
          </cell>
          <cell r="G187" t="str">
            <v>5. LIVRE - Colis remis au CCL ADREXO ou Enlevé par le centre ADREXO</v>
          </cell>
          <cell r="H187" t="str">
            <v>CE04 BORDEAUX</v>
          </cell>
          <cell r="I187" t="str">
            <v>AQUITAINE</v>
          </cell>
        </row>
        <row r="188">
          <cell r="A188" t="str">
            <v>139</v>
          </cell>
          <cell r="C188" t="str">
            <v>AH0000034569</v>
          </cell>
          <cell r="D188">
            <v>0</v>
          </cell>
          <cell r="E188">
            <v>1</v>
          </cell>
          <cell r="F188">
            <v>43883</v>
          </cell>
          <cell r="G188" t="str">
            <v>5. LIVRE - Colis remis au CCL ADREXO ou Enlevé par le centre ADREXO</v>
          </cell>
          <cell r="H188" t="str">
            <v>CE15 TREMBLAY</v>
          </cell>
          <cell r="I188" t="str">
            <v>NORD</v>
          </cell>
        </row>
        <row r="189">
          <cell r="A189" t="str">
            <v>114</v>
          </cell>
          <cell r="C189" t="str">
            <v>AH0000034570</v>
          </cell>
          <cell r="D189">
            <v>0</v>
          </cell>
          <cell r="E189">
            <v>1</v>
          </cell>
          <cell r="F189">
            <v>43889.068055555552</v>
          </cell>
          <cell r="G189" t="str">
            <v>3. AGENCE COLIS - Colis reçu sur les agences COLIS PRIVE</v>
          </cell>
          <cell r="H189" t="str">
            <v>CE15 TREMBLAY</v>
          </cell>
          <cell r="I189" t="str">
            <v>NORD</v>
          </cell>
        </row>
        <row r="190">
          <cell r="A190" t="str">
            <v>114</v>
          </cell>
          <cell r="C190" t="str">
            <v>AH0000034571</v>
          </cell>
          <cell r="D190">
            <v>0</v>
          </cell>
          <cell r="E190">
            <v>1</v>
          </cell>
          <cell r="F190">
            <v>43889.069444444445</v>
          </cell>
          <cell r="G190" t="str">
            <v>5. LIVRE - Colis remis au CCL ADREXO ou Enlevé par le centre ADREXO</v>
          </cell>
          <cell r="H190" t="str">
            <v>CE15 TREMBLAY</v>
          </cell>
          <cell r="I190" t="str">
            <v>NORD</v>
          </cell>
        </row>
        <row r="191">
          <cell r="A191" t="str">
            <v>114</v>
          </cell>
          <cell r="C191" t="str">
            <v>AH0000034572</v>
          </cell>
          <cell r="D191">
            <v>0</v>
          </cell>
          <cell r="E191">
            <v>1</v>
          </cell>
          <cell r="F191">
            <v>43890.353761574072</v>
          </cell>
          <cell r="G191" t="str">
            <v>5. LIVRE - Colis remis au CCL ADREXO ou Enlevé par le centre ADREXO</v>
          </cell>
          <cell r="H191" t="str">
            <v>CE15 TREMBLAY</v>
          </cell>
          <cell r="I191" t="str">
            <v>NORD</v>
          </cell>
        </row>
        <row r="192">
          <cell r="A192" t="str">
            <v>129</v>
          </cell>
          <cell r="C192" t="str">
            <v>AH0000034573</v>
          </cell>
          <cell r="D192">
            <v>0</v>
          </cell>
          <cell r="E192">
            <v>1</v>
          </cell>
          <cell r="F192">
            <v>43883</v>
          </cell>
          <cell r="G192" t="str">
            <v>5. LIVRE - Colis remis au CCL ADREXO ou Enlevé par le centre ADREXO</v>
          </cell>
          <cell r="H192" t="str">
            <v>CE15 TREMBLAY</v>
          </cell>
          <cell r="I192" t="str">
            <v>NORD</v>
          </cell>
        </row>
        <row r="193">
          <cell r="A193" t="str">
            <v>129</v>
          </cell>
          <cell r="C193" t="str">
            <v>AH0000034574</v>
          </cell>
          <cell r="D193">
            <v>1</v>
          </cell>
          <cell r="E193">
            <v>0</v>
          </cell>
          <cell r="F193">
            <v>43883</v>
          </cell>
          <cell r="G193" t="str">
            <v>5. LIVRE - Colis remis au CCL ADREXO ou Enlevé par le centre ADREXO</v>
          </cell>
          <cell r="H193" t="str">
            <v>CE15 TREMBLAY</v>
          </cell>
          <cell r="I193" t="str">
            <v>NORD</v>
          </cell>
        </row>
        <row r="194">
          <cell r="A194" t="str">
            <v>137</v>
          </cell>
          <cell r="C194" t="str">
            <v>AH0000034576</v>
          </cell>
          <cell r="D194">
            <v>0</v>
          </cell>
          <cell r="E194">
            <v>1</v>
          </cell>
          <cell r="F194">
            <v>43886.480694444443</v>
          </cell>
          <cell r="G194" t="str">
            <v>5. LIVRE - Colis remis au CCL ADREXO ou Enlevé par le centre ADREXO</v>
          </cell>
          <cell r="H194" t="str">
            <v>CE19 CHARTRES</v>
          </cell>
          <cell r="I194" t="str">
            <v>NORD</v>
          </cell>
        </row>
        <row r="195">
          <cell r="A195" t="str">
            <v>137</v>
          </cell>
          <cell r="C195" t="str">
            <v>AH0000034577</v>
          </cell>
          <cell r="D195">
            <v>0</v>
          </cell>
          <cell r="E195">
            <v>1</v>
          </cell>
          <cell r="F195">
            <v>43886.335069444445</v>
          </cell>
          <cell r="G195" t="str">
            <v>5. LIVRE - Colis remis au CCL ADREXO ou Enlevé par le centre ADREXO</v>
          </cell>
          <cell r="H195" t="str">
            <v>CE19 CHARTRES</v>
          </cell>
          <cell r="I195" t="str">
            <v>NORD</v>
          </cell>
        </row>
        <row r="196">
          <cell r="A196" t="str">
            <v>139</v>
          </cell>
          <cell r="C196" t="str">
            <v>AH0000034578</v>
          </cell>
          <cell r="D196">
            <v>0</v>
          </cell>
          <cell r="E196">
            <v>1</v>
          </cell>
          <cell r="F196">
            <v>43883</v>
          </cell>
          <cell r="G196" t="str">
            <v>5. LIVRE - Colis remis au CCL ADREXO ou Enlevé par le centre ADREXO</v>
          </cell>
          <cell r="H196" t="str">
            <v>CE15 TREMBLAY</v>
          </cell>
          <cell r="I196" t="str">
            <v>NORD</v>
          </cell>
        </row>
        <row r="197">
          <cell r="A197" t="str">
            <v>139</v>
          </cell>
          <cell r="C197" t="str">
            <v>AH0000034579</v>
          </cell>
          <cell r="D197">
            <v>0</v>
          </cell>
          <cell r="E197">
            <v>1</v>
          </cell>
          <cell r="F197">
            <v>43883</v>
          </cell>
          <cell r="G197" t="str">
            <v>5. LIVRE - Colis remis au CCL ADREXO ou Enlevé par le centre ADREXO</v>
          </cell>
          <cell r="H197" t="str">
            <v>CE15 TREMBLAY</v>
          </cell>
          <cell r="I197" t="str">
            <v>NORD</v>
          </cell>
        </row>
        <row r="198">
          <cell r="A198" t="str">
            <v>163</v>
          </cell>
          <cell r="C198" t="str">
            <v>AH0000034580</v>
          </cell>
          <cell r="D198">
            <v>0</v>
          </cell>
          <cell r="E198">
            <v>1</v>
          </cell>
          <cell r="F198">
            <v>43887.221261574072</v>
          </cell>
          <cell r="G198" t="str">
            <v>5. LIVRE - Colis remis au CCL ADREXO ou Enlevé par le centre ADREXO</v>
          </cell>
          <cell r="H198" t="str">
            <v>CE12 CAEN</v>
          </cell>
          <cell r="I198" t="str">
            <v>NORD</v>
          </cell>
        </row>
        <row r="199">
          <cell r="A199" t="str">
            <v>114</v>
          </cell>
          <cell r="C199" t="str">
            <v>AH0000034581</v>
          </cell>
          <cell r="D199">
            <v>0</v>
          </cell>
          <cell r="E199">
            <v>1</v>
          </cell>
          <cell r="F199">
            <v>43888</v>
          </cell>
          <cell r="G199" t="str">
            <v>5. LIVRE - Colis remis au CCL ADREXO ou Enlevé par le centre ADREXO</v>
          </cell>
          <cell r="H199" t="str">
            <v>CE15 TREMBLAY</v>
          </cell>
          <cell r="I199" t="str">
            <v>NORD</v>
          </cell>
        </row>
        <row r="200">
          <cell r="A200" t="str">
            <v>114</v>
          </cell>
          <cell r="C200" t="str">
            <v>AH0000034582</v>
          </cell>
          <cell r="D200">
            <v>0</v>
          </cell>
          <cell r="E200">
            <v>1</v>
          </cell>
          <cell r="F200">
            <v>43888</v>
          </cell>
          <cell r="G200" t="str">
            <v>5. LIVRE - Colis remis au CCL ADREXO ou Enlevé par le centre ADREXO</v>
          </cell>
          <cell r="H200" t="str">
            <v>CE15 TREMBLAY</v>
          </cell>
          <cell r="I200" t="str">
            <v>NORD</v>
          </cell>
        </row>
        <row r="201">
          <cell r="A201" t="str">
            <v>114</v>
          </cell>
          <cell r="C201" t="str">
            <v>AH0000034583</v>
          </cell>
          <cell r="D201">
            <v>0</v>
          </cell>
          <cell r="E201">
            <v>1</v>
          </cell>
          <cell r="F201">
            <v>43890.068055555552</v>
          </cell>
          <cell r="G201" t="str">
            <v>5. LIVRE - Colis remis au CCL ADREXO ou Enlevé par le centre ADREXO</v>
          </cell>
          <cell r="H201" t="str">
            <v>CE15 TREMBLAY</v>
          </cell>
          <cell r="I201" t="str">
            <v>NORD</v>
          </cell>
        </row>
        <row r="202">
          <cell r="A202" t="str">
            <v>223</v>
          </cell>
          <cell r="C202" t="str">
            <v>AH0000034584</v>
          </cell>
          <cell r="D202">
            <v>0</v>
          </cell>
          <cell r="E202">
            <v>1</v>
          </cell>
          <cell r="F202">
            <v>43880.606249999997</v>
          </cell>
          <cell r="G202" t="str">
            <v>1. PREPARE - Remis aux hubs ARTENAY / CORBAS</v>
          </cell>
          <cell r="H202" t="str">
            <v>CE10 LILLE</v>
          </cell>
          <cell r="I202" t="str">
            <v>NORD</v>
          </cell>
          <cell r="J202" t="str">
            <v>Agence Restante</v>
          </cell>
        </row>
        <row r="203">
          <cell r="A203" t="str">
            <v>223</v>
          </cell>
          <cell r="C203" t="str">
            <v>AH0000034585</v>
          </cell>
          <cell r="D203">
            <v>0</v>
          </cell>
          <cell r="E203">
            <v>1</v>
          </cell>
          <cell r="F203">
            <v>43887</v>
          </cell>
          <cell r="G203" t="str">
            <v>5. LIVRE - Colis remis au CCL ADREXO ou Enlevé par le centre ADREXO</v>
          </cell>
          <cell r="H203" t="str">
            <v>CE10 LILLE</v>
          </cell>
          <cell r="I203" t="str">
            <v>NORD</v>
          </cell>
          <cell r="J203" t="str">
            <v>Agence Restante</v>
          </cell>
        </row>
        <row r="204">
          <cell r="A204" t="str">
            <v>226</v>
          </cell>
          <cell r="C204" t="str">
            <v>AH0000034586</v>
          </cell>
          <cell r="D204">
            <v>0</v>
          </cell>
          <cell r="E204">
            <v>1</v>
          </cell>
          <cell r="F204">
            <v>43887</v>
          </cell>
          <cell r="G204" t="str">
            <v>5. LIVRE - Colis remis au CCL ADREXO ou Enlevé par le centre ADREXO</v>
          </cell>
          <cell r="H204" t="str">
            <v>CE10 LILLE</v>
          </cell>
          <cell r="I204" t="str">
            <v>NORD</v>
          </cell>
          <cell r="J204" t="str">
            <v>Agence Restante</v>
          </cell>
        </row>
        <row r="205">
          <cell r="A205" t="str">
            <v>226</v>
          </cell>
          <cell r="C205" t="str">
            <v>AH0000034587</v>
          </cell>
          <cell r="D205">
            <v>0</v>
          </cell>
          <cell r="E205">
            <v>1</v>
          </cell>
          <cell r="F205">
            <v>43889</v>
          </cell>
          <cell r="G205" t="str">
            <v>5. LIVRE - Colis remis au CCL ADREXO ou Enlevé par le centre ADREXO</v>
          </cell>
          <cell r="H205" t="str">
            <v>CE10 LILLE</v>
          </cell>
          <cell r="I205" t="str">
            <v>NORD</v>
          </cell>
          <cell r="J205" t="str">
            <v>Agence Restante</v>
          </cell>
        </row>
        <row r="206">
          <cell r="A206" t="str">
            <v>228</v>
          </cell>
          <cell r="C206" t="str">
            <v>AH0000034588</v>
          </cell>
          <cell r="D206">
            <v>0</v>
          </cell>
          <cell r="E206">
            <v>1</v>
          </cell>
          <cell r="F206">
            <v>43887</v>
          </cell>
          <cell r="G206" t="str">
            <v>5. LIVRE - Colis remis au CCL ADREXO ou Enlevé par le centre ADREXO</v>
          </cell>
          <cell r="H206" t="str">
            <v>CE20 REIMS</v>
          </cell>
          <cell r="I206" t="str">
            <v>NORD</v>
          </cell>
        </row>
        <row r="207">
          <cell r="A207" t="str">
            <v>231</v>
          </cell>
          <cell r="C207" t="str">
            <v>AH0000034589</v>
          </cell>
          <cell r="D207">
            <v>0</v>
          </cell>
          <cell r="E207">
            <v>1</v>
          </cell>
          <cell r="F207">
            <v>43887</v>
          </cell>
          <cell r="G207" t="str">
            <v>5. LIVRE - Colis remis au CCL ADREXO ou Enlevé par le centre ADREXO</v>
          </cell>
          <cell r="H207" t="str">
            <v>CE10 LILLE</v>
          </cell>
          <cell r="I207" t="str">
            <v>NORD</v>
          </cell>
        </row>
        <row r="208">
          <cell r="A208" t="str">
            <v>223</v>
          </cell>
          <cell r="C208" t="str">
            <v>AH0000034590</v>
          </cell>
          <cell r="D208">
            <v>0</v>
          </cell>
          <cell r="E208">
            <v>1</v>
          </cell>
          <cell r="F208">
            <v>43886.738194444442</v>
          </cell>
          <cell r="G208" t="str">
            <v>2. EXPEDIE - Colis au départ des HUBs vers les agences COLIS PRIVE</v>
          </cell>
          <cell r="H208" t="str">
            <v>CE10 LILLE</v>
          </cell>
          <cell r="I208" t="str">
            <v>NORD</v>
          </cell>
          <cell r="J208" t="str">
            <v>Agence Restante</v>
          </cell>
        </row>
        <row r="209">
          <cell r="A209" t="str">
            <v>226</v>
          </cell>
          <cell r="C209" t="str">
            <v>AH0000034591</v>
          </cell>
          <cell r="D209">
            <v>0</v>
          </cell>
          <cell r="E209">
            <v>1</v>
          </cell>
          <cell r="F209">
            <v>43887</v>
          </cell>
          <cell r="G209" t="str">
            <v>5. LIVRE - Colis remis au CCL ADREXO ou Enlevé par le centre ADREXO</v>
          </cell>
          <cell r="H209" t="str">
            <v>CE10 LILLE</v>
          </cell>
          <cell r="I209" t="str">
            <v>NORD</v>
          </cell>
          <cell r="J209" t="str">
            <v>Agence Restante</v>
          </cell>
        </row>
        <row r="210">
          <cell r="A210" t="str">
            <v>237</v>
          </cell>
          <cell r="C210" t="str">
            <v>AH0000034592</v>
          </cell>
          <cell r="D210">
            <v>0</v>
          </cell>
          <cell r="E210">
            <v>1</v>
          </cell>
          <cell r="F210">
            <v>43887</v>
          </cell>
          <cell r="G210" t="str">
            <v>5. LIVRE - Colis remis au CCL ADREXO ou Enlevé par le centre ADREXO</v>
          </cell>
          <cell r="H210" t="str">
            <v>CE10 LILLE</v>
          </cell>
          <cell r="I210" t="str">
            <v>NORD</v>
          </cell>
        </row>
        <row r="211">
          <cell r="A211" t="str">
            <v>231</v>
          </cell>
          <cell r="C211" t="str">
            <v>AH0000034593</v>
          </cell>
          <cell r="D211">
            <v>0</v>
          </cell>
          <cell r="E211">
            <v>1</v>
          </cell>
          <cell r="F211">
            <v>43887</v>
          </cell>
          <cell r="G211" t="str">
            <v>5. LIVRE - Colis remis au CCL ADREXO ou Enlevé par le centre ADREXO</v>
          </cell>
          <cell r="H211" t="str">
            <v>CE10 LILLE</v>
          </cell>
          <cell r="I211" t="str">
            <v>NORD</v>
          </cell>
        </row>
        <row r="212">
          <cell r="A212" t="str">
            <v>228</v>
          </cell>
          <cell r="C212" t="str">
            <v>AH0000034594</v>
          </cell>
          <cell r="D212">
            <v>0</v>
          </cell>
          <cell r="E212">
            <v>1</v>
          </cell>
          <cell r="F212">
            <v>43887</v>
          </cell>
          <cell r="G212" t="str">
            <v>5. LIVRE - Colis remis au CCL ADREXO ou Enlevé par le centre ADREXO</v>
          </cell>
          <cell r="H212" t="str">
            <v>CE20 REIMS</v>
          </cell>
          <cell r="I212" t="str">
            <v>NORD</v>
          </cell>
        </row>
        <row r="213">
          <cell r="A213" t="str">
            <v>129</v>
          </cell>
          <cell r="C213" t="str">
            <v>AH0000034595</v>
          </cell>
          <cell r="D213">
            <v>1</v>
          </cell>
          <cell r="E213">
            <v>0</v>
          </cell>
          <cell r="F213">
            <v>43883</v>
          </cell>
          <cell r="G213" t="str">
            <v>5. LIVRE - Colis remis au CCL ADREXO ou Enlevé par le centre ADREXO</v>
          </cell>
          <cell r="H213" t="str">
            <v>CE15 TREMBLAY</v>
          </cell>
          <cell r="I213" t="str">
            <v>NORD</v>
          </cell>
        </row>
        <row r="214">
          <cell r="A214" t="str">
            <v>026</v>
          </cell>
          <cell r="C214" t="str">
            <v>AH0000034598</v>
          </cell>
          <cell r="D214">
            <v>0</v>
          </cell>
          <cell r="E214">
            <v>1</v>
          </cell>
          <cell r="F214">
            <v>43886.311192129629</v>
          </cell>
          <cell r="G214" t="str">
            <v>5. LIVRE - Colis remis au CCL ADREXO ou Enlevé par le centre ADREXO</v>
          </cell>
          <cell r="H214" t="str">
            <v>CE06 MONTPELLIER</v>
          </cell>
          <cell r="I214" t="str">
            <v>MIDI PYRENEES-LANGUEDOC</v>
          </cell>
        </row>
        <row r="215">
          <cell r="A215" t="str">
            <v>026</v>
          </cell>
          <cell r="C215" t="str">
            <v>AH0000034599</v>
          </cell>
          <cell r="D215">
            <v>0</v>
          </cell>
          <cell r="E215">
            <v>1</v>
          </cell>
          <cell r="F215">
            <v>43882.31527777778</v>
          </cell>
          <cell r="G215" t="str">
            <v>3. AGENCE COLIS - Colis reçu sur les agences COLIS PRIVE</v>
          </cell>
          <cell r="H215" t="str">
            <v>CE06 MONTPELLIER</v>
          </cell>
          <cell r="I215" t="str">
            <v>MIDI PYRENEES-LANGUEDOC</v>
          </cell>
        </row>
        <row r="216">
          <cell r="A216" t="str">
            <v>026</v>
          </cell>
          <cell r="C216" t="str">
            <v>AH0000034600</v>
          </cell>
          <cell r="D216">
            <v>0</v>
          </cell>
          <cell r="E216">
            <v>1</v>
          </cell>
          <cell r="F216">
            <v>43882.313888888886</v>
          </cell>
          <cell r="G216" t="str">
            <v>3. AGENCE COLIS - Colis reçu sur les agences COLIS PRIVE</v>
          </cell>
          <cell r="H216" t="str">
            <v>CE06 MONTPELLIER</v>
          </cell>
          <cell r="I216" t="str">
            <v>MIDI PYRENEES-LANGUEDOC</v>
          </cell>
        </row>
        <row r="217">
          <cell r="A217" t="str">
            <v>050</v>
          </cell>
          <cell r="C217" t="str">
            <v>AH0000034601</v>
          </cell>
          <cell r="D217">
            <v>0</v>
          </cell>
          <cell r="E217">
            <v>1</v>
          </cell>
          <cell r="F217">
            <v>43881.533333333333</v>
          </cell>
          <cell r="G217" t="str">
            <v>2. EXPEDIE - Colis au départ des HUBs vers les agences COLIS PRIVE</v>
          </cell>
          <cell r="H217" t="str">
            <v>CE07 LYON</v>
          </cell>
          <cell r="I217" t="str">
            <v>PACA</v>
          </cell>
        </row>
        <row r="218">
          <cell r="A218" t="str">
            <v>038</v>
          </cell>
          <cell r="C218" t="str">
            <v>AH0000034602</v>
          </cell>
          <cell r="D218">
            <v>1</v>
          </cell>
          <cell r="E218">
            <v>0</v>
          </cell>
          <cell r="F218">
            <v>43881.586805555555</v>
          </cell>
          <cell r="G218" t="str">
            <v>2. EXPEDIE - Colis au départ des HUBs vers les agences COLIS PRIVE</v>
          </cell>
          <cell r="H218" t="str">
            <v>CE08 MARSEILLE</v>
          </cell>
          <cell r="I218" t="str">
            <v>PACA</v>
          </cell>
        </row>
        <row r="219">
          <cell r="A219" t="str">
            <v>045</v>
          </cell>
          <cell r="C219" t="str">
            <v>AH0000034605</v>
          </cell>
          <cell r="D219">
            <v>0</v>
          </cell>
          <cell r="E219">
            <v>1</v>
          </cell>
          <cell r="F219">
            <v>43886.366585648146</v>
          </cell>
          <cell r="G219" t="str">
            <v>5. LIVRE - Colis remis au CCL ADREXO ou Enlevé par le centre ADREXO</v>
          </cell>
          <cell r="H219" t="str">
            <v>CE06 MONTPELLIER</v>
          </cell>
          <cell r="I219" t="str">
            <v>MIDI PYRENEES-LANGUEDOC</v>
          </cell>
        </row>
        <row r="220">
          <cell r="A220" t="str">
            <v>026</v>
          </cell>
          <cell r="C220" t="str">
            <v>AH0000034606</v>
          </cell>
          <cell r="D220">
            <v>0</v>
          </cell>
          <cell r="E220">
            <v>1</v>
          </cell>
          <cell r="F220">
            <v>43886.31144675926</v>
          </cell>
          <cell r="G220" t="str">
            <v>5. LIVRE - Colis remis au CCL ADREXO ou Enlevé par le centre ADREXO</v>
          </cell>
          <cell r="H220" t="str">
            <v>CE06 MONTPELLIER</v>
          </cell>
          <cell r="I220" t="str">
            <v>MIDI PYRENEES-LANGUEDOC</v>
          </cell>
        </row>
        <row r="221">
          <cell r="A221" t="str">
            <v>050</v>
          </cell>
          <cell r="C221" t="str">
            <v>AH0000034607</v>
          </cell>
          <cell r="D221">
            <v>0</v>
          </cell>
          <cell r="E221">
            <v>1</v>
          </cell>
          <cell r="F221">
            <v>43881.533333333333</v>
          </cell>
          <cell r="G221" t="str">
            <v>2. EXPEDIE - Colis au départ des HUBs vers les agences COLIS PRIVE</v>
          </cell>
          <cell r="H221" t="str">
            <v>CE07 LYON</v>
          </cell>
          <cell r="I221" t="str">
            <v>PACA</v>
          </cell>
        </row>
        <row r="222">
          <cell r="A222" t="str">
            <v>038</v>
          </cell>
          <cell r="C222" t="str">
            <v>AH0000034608</v>
          </cell>
          <cell r="D222">
            <v>0</v>
          </cell>
          <cell r="E222">
            <v>1</v>
          </cell>
          <cell r="F222">
            <v>43881.593055555553</v>
          </cell>
          <cell r="G222" t="str">
            <v>2. EXPEDIE - Colis au départ des HUBs vers les agences COLIS PRIVE</v>
          </cell>
          <cell r="H222" t="str">
            <v>CE08 MARSEILLE</v>
          </cell>
          <cell r="I222" t="str">
            <v>PACA</v>
          </cell>
        </row>
        <row r="223">
          <cell r="A223" t="str">
            <v>038</v>
          </cell>
          <cell r="C223" t="str">
            <v>AH0000034609</v>
          </cell>
          <cell r="D223">
            <v>0</v>
          </cell>
          <cell r="E223">
            <v>1</v>
          </cell>
          <cell r="F223">
            <v>43881.573611111111</v>
          </cell>
          <cell r="G223" t="str">
            <v>2. EXPEDIE - Colis au départ des HUBs vers les agences COLIS PRIVE</v>
          </cell>
          <cell r="H223" t="str">
            <v>CE08 MARSEILLE</v>
          </cell>
          <cell r="I223" t="str">
            <v>PACA</v>
          </cell>
        </row>
        <row r="224">
          <cell r="A224" t="str">
            <v>060</v>
          </cell>
          <cell r="C224" t="str">
            <v>AH0000034610</v>
          </cell>
          <cell r="D224">
            <v>0</v>
          </cell>
          <cell r="E224">
            <v>1</v>
          </cell>
          <cell r="F224">
            <v>43881.561805555553</v>
          </cell>
          <cell r="G224" t="str">
            <v>2. EXPEDIE - Colis au départ des HUBs vers les agences COLIS PRIVE</v>
          </cell>
          <cell r="H224" t="str">
            <v>CE08 MARSEILLE</v>
          </cell>
          <cell r="I224" t="str">
            <v>PACA</v>
          </cell>
          <cell r="J224" t="str">
            <v>Agence Restante</v>
          </cell>
        </row>
        <row r="225">
          <cell r="A225" t="str">
            <v>060</v>
          </cell>
          <cell r="C225" t="str">
            <v>AH0000034611</v>
          </cell>
          <cell r="D225">
            <v>0</v>
          </cell>
          <cell r="E225">
            <v>1</v>
          </cell>
          <cell r="F225">
            <v>43881.556944444441</v>
          </cell>
          <cell r="G225" t="str">
            <v>2. EXPEDIE - Colis au départ des HUBs vers les agences COLIS PRIVE</v>
          </cell>
          <cell r="H225" t="str">
            <v>CE08 MARSEILLE</v>
          </cell>
          <cell r="I225" t="str">
            <v>PACA</v>
          </cell>
          <cell r="J225" t="str">
            <v>Agence Restante</v>
          </cell>
        </row>
        <row r="226">
          <cell r="A226" t="str">
            <v>060</v>
          </cell>
          <cell r="C226" t="str">
            <v>AH0000034612</v>
          </cell>
          <cell r="D226">
            <v>0</v>
          </cell>
          <cell r="E226">
            <v>1</v>
          </cell>
          <cell r="F226">
            <v>43885.363194444442</v>
          </cell>
          <cell r="G226" t="str">
            <v>2. EXPEDIE - Colis au départ des HUBs vers les agences COLIS PRIVE</v>
          </cell>
          <cell r="H226" t="str">
            <v>CE08 MARSEILLE</v>
          </cell>
          <cell r="I226" t="str">
            <v>PACA</v>
          </cell>
          <cell r="J226" t="str">
            <v>Agence Restante</v>
          </cell>
        </row>
        <row r="227">
          <cell r="A227" t="str">
            <v>045</v>
          </cell>
          <cell r="C227" t="str">
            <v>AH0000034613</v>
          </cell>
          <cell r="D227">
            <v>1</v>
          </cell>
          <cell r="E227">
            <v>0</v>
          </cell>
          <cell r="F227">
            <v>43886.366585648146</v>
          </cell>
          <cell r="G227" t="str">
            <v>5. LIVRE - Colis remis au CCL ADREXO ou Enlevé par le centre ADREXO</v>
          </cell>
          <cell r="H227" t="str">
            <v>CE06 MONTPELLIER</v>
          </cell>
          <cell r="I227" t="str">
            <v>MIDI PYRENEES-LANGUEDOC</v>
          </cell>
        </row>
        <row r="228">
          <cell r="A228" t="str">
            <v>026</v>
          </cell>
          <cell r="C228" t="str">
            <v>AH0000034615</v>
          </cell>
          <cell r="D228">
            <v>0</v>
          </cell>
          <cell r="E228">
            <v>1</v>
          </cell>
          <cell r="F228">
            <v>43882.314583333333</v>
          </cell>
          <cell r="G228" t="str">
            <v>3. AGENCE COLIS - Colis reçu sur les agences COLIS PRIVE</v>
          </cell>
          <cell r="H228" t="str">
            <v>CE06 MONTPELLIER</v>
          </cell>
          <cell r="I228" t="str">
            <v>MIDI PYRENEES-LANGUEDOC</v>
          </cell>
        </row>
        <row r="229">
          <cell r="A229" t="str">
            <v>203</v>
          </cell>
          <cell r="C229" t="str">
            <v>AH0000034616</v>
          </cell>
          <cell r="D229">
            <v>0</v>
          </cell>
          <cell r="E229">
            <v>1</v>
          </cell>
          <cell r="F229">
            <v>43888.473611111112</v>
          </cell>
          <cell r="G229" t="str">
            <v>5. LIVRE - Colis remis au CCL ADREXO ou Enlevé par le centre ADREXO</v>
          </cell>
          <cell r="H229" t="str">
            <v>CE06 MONTPELLIER</v>
          </cell>
          <cell r="I229" t="str">
            <v>PACA</v>
          </cell>
          <cell r="J229" t="str">
            <v>Agence Restante</v>
          </cell>
        </row>
        <row r="230">
          <cell r="A230" t="str">
            <v>203</v>
          </cell>
          <cell r="C230" t="str">
            <v>AH0000034617</v>
          </cell>
          <cell r="D230">
            <v>0</v>
          </cell>
          <cell r="E230">
            <v>1</v>
          </cell>
          <cell r="F230">
            <v>43888.314583333333</v>
          </cell>
          <cell r="G230" t="str">
            <v>5. LIVRE - Colis remis au CCL ADREXO ou Enlevé par le centre ADREXO</v>
          </cell>
          <cell r="H230" t="str">
            <v>CE06 MONTPELLIER</v>
          </cell>
          <cell r="I230" t="str">
            <v>PACA</v>
          </cell>
          <cell r="J230" t="str">
            <v>Agence Restante</v>
          </cell>
        </row>
        <row r="231">
          <cell r="A231" t="str">
            <v>278</v>
          </cell>
          <cell r="C231" t="str">
            <v>AH0000034619</v>
          </cell>
          <cell r="D231">
            <v>1</v>
          </cell>
          <cell r="E231">
            <v>0</v>
          </cell>
          <cell r="F231">
            <v>43881</v>
          </cell>
          <cell r="G231" t="str">
            <v>5. LIVRE - Colis remis au CCL ADREXO ou Enlevé par le centre ADREXO</v>
          </cell>
          <cell r="H231" t="str">
            <v>CE11 NICE</v>
          </cell>
          <cell r="I231" t="str">
            <v>PACA</v>
          </cell>
        </row>
        <row r="232">
          <cell r="A232" t="str">
            <v>050</v>
          </cell>
          <cell r="C232" t="str">
            <v>AH0000034621</v>
          </cell>
          <cell r="D232">
            <v>0</v>
          </cell>
          <cell r="E232">
            <v>1</v>
          </cell>
          <cell r="F232">
            <v>43881.533333333333</v>
          </cell>
          <cell r="G232" t="str">
            <v>2. EXPEDIE - Colis au départ des HUBs vers les agences COLIS PRIVE</v>
          </cell>
          <cell r="H232" t="str">
            <v>CE07 LYON</v>
          </cell>
          <cell r="I232" t="str">
            <v>PACA</v>
          </cell>
        </row>
        <row r="233">
          <cell r="A233" t="str">
            <v>310</v>
          </cell>
          <cell r="C233" t="str">
            <v>AH0000034622</v>
          </cell>
          <cell r="D233">
            <v>0</v>
          </cell>
          <cell r="E233">
            <v>1</v>
          </cell>
          <cell r="F233">
            <v>43882</v>
          </cell>
          <cell r="G233" t="str">
            <v>5. LIVRE - Colis remis au CCL ADREXO ou Enlevé par le centre ADREXO</v>
          </cell>
          <cell r="H233" t="str">
            <v>CE05 TOULOUSE</v>
          </cell>
          <cell r="I233" t="str">
            <v>MIDI PYRENEES-LANGUEDOC</v>
          </cell>
        </row>
        <row r="234">
          <cell r="A234" t="str">
            <v>403</v>
          </cell>
          <cell r="C234" t="str">
            <v>AH0000034623</v>
          </cell>
          <cell r="D234">
            <v>0</v>
          </cell>
          <cell r="E234">
            <v>1</v>
          </cell>
          <cell r="F234">
            <v>43882.245138888888</v>
          </cell>
          <cell r="G234" t="str">
            <v>3. AGENCE COLIS - Colis reçu sur les agences COLIS PRIVE</v>
          </cell>
          <cell r="H234" t="str">
            <v>CE04 BORDEAUX</v>
          </cell>
          <cell r="I234" t="str">
            <v>MIDI PYRENEES-LANGUEDOC</v>
          </cell>
        </row>
        <row r="235">
          <cell r="A235" t="str">
            <v>406</v>
          </cell>
          <cell r="C235" t="str">
            <v>AH0000034624</v>
          </cell>
          <cell r="D235">
            <v>1</v>
          </cell>
          <cell r="E235">
            <v>0</v>
          </cell>
          <cell r="F235">
            <v>43882</v>
          </cell>
          <cell r="G235" t="str">
            <v>5. LIVRE - Colis remis au CCL ADREXO ou Enlevé par le centre ADREXO</v>
          </cell>
          <cell r="H235" t="str">
            <v>CE05 TOULOUSE</v>
          </cell>
          <cell r="I235" t="str">
            <v>MIDI PYRENEES-LANGUEDOC</v>
          </cell>
        </row>
        <row r="236">
          <cell r="A236" t="str">
            <v>408</v>
          </cell>
          <cell r="C236" t="str">
            <v>AH0000034626</v>
          </cell>
          <cell r="D236">
            <v>0</v>
          </cell>
          <cell r="E236">
            <v>1</v>
          </cell>
          <cell r="F236">
            <v>43886</v>
          </cell>
          <cell r="G236" t="str">
            <v>5. LIVRE - Colis remis au CCL ADREXO ou Enlevé par le centre ADREXO</v>
          </cell>
          <cell r="H236" t="str">
            <v>CE05 TOULOUSE</v>
          </cell>
          <cell r="I236" t="str">
            <v>MIDI PYRENEES-LANGUEDOC</v>
          </cell>
        </row>
        <row r="237">
          <cell r="A237" t="str">
            <v>408</v>
          </cell>
          <cell r="C237" t="str">
            <v>AH0000034627</v>
          </cell>
          <cell r="D237">
            <v>0</v>
          </cell>
          <cell r="E237">
            <v>1</v>
          </cell>
          <cell r="F237">
            <v>43885</v>
          </cell>
          <cell r="G237" t="str">
            <v>5. LIVRE - Colis remis au CCL ADREXO ou Enlevé par le centre ADREXO</v>
          </cell>
          <cell r="H237" t="str">
            <v>CE05 TOULOUSE</v>
          </cell>
          <cell r="I237" t="str">
            <v>MIDI PYRENEES-LANGUEDOC</v>
          </cell>
        </row>
        <row r="238">
          <cell r="A238" t="str">
            <v>408</v>
          </cell>
          <cell r="C238" t="str">
            <v>AH0000034629</v>
          </cell>
          <cell r="D238">
            <v>0</v>
          </cell>
          <cell r="E238">
            <v>1</v>
          </cell>
          <cell r="F238">
            <v>43885</v>
          </cell>
          <cell r="G238" t="str">
            <v>5. LIVRE - Colis remis au CCL ADREXO ou Enlevé par le centre ADREXO</v>
          </cell>
          <cell r="H238" t="str">
            <v>CE05 TOULOUSE</v>
          </cell>
          <cell r="I238" t="str">
            <v>MIDI PYRENEES-LANGUEDOC</v>
          </cell>
        </row>
        <row r="239">
          <cell r="A239" t="str">
            <v>408</v>
          </cell>
          <cell r="C239" t="str">
            <v>AH0000034630</v>
          </cell>
          <cell r="D239">
            <v>0</v>
          </cell>
          <cell r="E239">
            <v>1</v>
          </cell>
          <cell r="F239">
            <v>43886</v>
          </cell>
          <cell r="G239" t="str">
            <v>5. LIVRE - Colis remis au CCL ADREXO ou Enlevé par le centre ADREXO</v>
          </cell>
          <cell r="H239" t="str">
            <v>CE05 TOULOUSE</v>
          </cell>
          <cell r="I239" t="str">
            <v>MIDI PYRENEES-LANGUEDOC</v>
          </cell>
        </row>
        <row r="240">
          <cell r="A240" t="str">
            <v>408</v>
          </cell>
          <cell r="C240" t="str">
            <v>AH0000034631</v>
          </cell>
          <cell r="D240">
            <v>0</v>
          </cell>
          <cell r="E240">
            <v>1</v>
          </cell>
          <cell r="F240">
            <v>43886</v>
          </cell>
          <cell r="G240" t="str">
            <v>5. LIVRE - Colis remis au CCL ADREXO ou Enlevé par le centre ADREXO</v>
          </cell>
          <cell r="H240" t="str">
            <v>CE05 TOULOUSE</v>
          </cell>
          <cell r="I240" t="str">
            <v>MIDI PYRENEES-LANGUEDOC</v>
          </cell>
        </row>
        <row r="241">
          <cell r="A241" t="str">
            <v>113</v>
          </cell>
          <cell r="C241" t="str">
            <v>AH0000034633</v>
          </cell>
          <cell r="D241">
            <v>0</v>
          </cell>
          <cell r="E241">
            <v>1</v>
          </cell>
          <cell r="F241">
            <v>43887</v>
          </cell>
          <cell r="G241" t="str">
            <v>5. LIVRE - Colis remis au CCL ADREXO ou Enlevé par le centre ADREXO</v>
          </cell>
          <cell r="H241" t="str">
            <v>CE18 PANTIN 2</v>
          </cell>
          <cell r="I241" t="str">
            <v>ILE DE FRANCE</v>
          </cell>
        </row>
        <row r="242">
          <cell r="A242" t="str">
            <v>106</v>
          </cell>
          <cell r="C242" t="str">
            <v>AH0000034635</v>
          </cell>
          <cell r="D242">
            <v>0</v>
          </cell>
          <cell r="E242">
            <v>1</v>
          </cell>
          <cell r="F242">
            <v>43887</v>
          </cell>
          <cell r="G242" t="str">
            <v>5. LIVRE - Colis remis au CCL ADREXO ou Enlevé par le centre ADREXO</v>
          </cell>
          <cell r="H242" t="str">
            <v>CE15 TREMBLAY</v>
          </cell>
          <cell r="I242" t="str">
            <v>ILE DE FRANCE</v>
          </cell>
          <cell r="J242" t="str">
            <v>Agence Restante</v>
          </cell>
        </row>
        <row r="243">
          <cell r="A243" t="str">
            <v>106</v>
          </cell>
          <cell r="C243" t="str">
            <v>AH0000034636</v>
          </cell>
          <cell r="D243">
            <v>0</v>
          </cell>
          <cell r="E243">
            <v>1</v>
          </cell>
          <cell r="F243">
            <v>43887</v>
          </cell>
          <cell r="G243" t="str">
            <v>5. LIVRE - Colis remis au CCL ADREXO ou Enlevé par le centre ADREXO</v>
          </cell>
          <cell r="H243" t="str">
            <v>CE15 TREMBLAY</v>
          </cell>
          <cell r="I243" t="str">
            <v>ILE DE FRANCE</v>
          </cell>
          <cell r="J243" t="str">
            <v>Agence Restante</v>
          </cell>
        </row>
        <row r="244">
          <cell r="A244" t="str">
            <v>106</v>
          </cell>
          <cell r="C244" t="str">
            <v>AH0000034637</v>
          </cell>
          <cell r="D244">
            <v>0</v>
          </cell>
          <cell r="E244">
            <v>1</v>
          </cell>
          <cell r="F244">
            <v>43888</v>
          </cell>
          <cell r="G244" t="str">
            <v>5. LIVRE - Colis remis au CCL ADREXO ou Enlevé par le centre ADREXO</v>
          </cell>
          <cell r="H244" t="str">
            <v>CE15 TREMBLAY</v>
          </cell>
          <cell r="I244" t="str">
            <v>ILE DE FRANCE</v>
          </cell>
          <cell r="J244" t="str">
            <v>Agence Restante</v>
          </cell>
        </row>
        <row r="245">
          <cell r="A245" t="str">
            <v>118</v>
          </cell>
          <cell r="C245" t="str">
            <v>AH0000034640</v>
          </cell>
          <cell r="D245">
            <v>1</v>
          </cell>
          <cell r="E245">
            <v>0</v>
          </cell>
          <cell r="F245">
            <v>43880.606249999997</v>
          </cell>
          <cell r="G245" t="str">
            <v>1. PREPARE - Remis aux hubs ARTENAY / CORBAS</v>
          </cell>
          <cell r="H245" t="str">
            <v>CE03 ORLEANS</v>
          </cell>
          <cell r="I245" t="str">
            <v>ILE DE FRANCE</v>
          </cell>
          <cell r="J245" t="str">
            <v>Agence Restante</v>
          </cell>
        </row>
        <row r="246">
          <cell r="A246" t="str">
            <v>118</v>
          </cell>
          <cell r="C246" t="str">
            <v>AH0000034641</v>
          </cell>
          <cell r="D246">
            <v>1</v>
          </cell>
          <cell r="E246">
            <v>0</v>
          </cell>
          <cell r="F246">
            <v>43880.606249999997</v>
          </cell>
          <cell r="G246" t="str">
            <v>1. PREPARE - Remis aux hubs ARTENAY / CORBAS</v>
          </cell>
          <cell r="H246" t="str">
            <v>CE03 ORLEANS</v>
          </cell>
          <cell r="I246" t="str">
            <v>ILE DE FRANCE</v>
          </cell>
          <cell r="J246" t="str">
            <v>Agence Restante</v>
          </cell>
        </row>
        <row r="247">
          <cell r="A247" t="str">
            <v>112</v>
          </cell>
          <cell r="C247" t="str">
            <v>AH0000034642</v>
          </cell>
          <cell r="D247">
            <v>0</v>
          </cell>
          <cell r="E247">
            <v>1</v>
          </cell>
          <cell r="F247">
            <v>43887</v>
          </cell>
          <cell r="G247" t="str">
            <v>5. LIVRE - Colis remis au CCL ADREXO ou Enlevé par le centre ADREXO</v>
          </cell>
          <cell r="H247" t="str">
            <v>CE15 TREMBLAY</v>
          </cell>
          <cell r="I247" t="str">
            <v>ILE DE FRANCE</v>
          </cell>
          <cell r="J247" t="str">
            <v>Agence Restante</v>
          </cell>
        </row>
        <row r="248">
          <cell r="A248" t="str">
            <v>112</v>
          </cell>
          <cell r="C248" t="str">
            <v>AH0000034643</v>
          </cell>
          <cell r="D248">
            <v>0</v>
          </cell>
          <cell r="E248">
            <v>1</v>
          </cell>
          <cell r="F248">
            <v>43887</v>
          </cell>
          <cell r="G248" t="str">
            <v>5. LIVRE - Colis remis au CCL ADREXO ou Enlevé par le centre ADREXO</v>
          </cell>
          <cell r="H248" t="str">
            <v>CE15 TREMBLAY</v>
          </cell>
          <cell r="I248" t="str">
            <v>ILE DE FRANCE</v>
          </cell>
          <cell r="J248" t="str">
            <v>Agence Restante</v>
          </cell>
        </row>
        <row r="249">
          <cell r="A249" t="str">
            <v>112</v>
          </cell>
          <cell r="C249" t="str">
            <v>AH0000034644</v>
          </cell>
          <cell r="D249">
            <v>0</v>
          </cell>
          <cell r="E249">
            <v>1</v>
          </cell>
          <cell r="F249">
            <v>43888</v>
          </cell>
          <cell r="G249" t="str">
            <v>5. LIVRE - Colis remis au CCL ADREXO ou Enlevé par le centre ADREXO</v>
          </cell>
          <cell r="H249" t="str">
            <v>CE15 TREMBLAY</v>
          </cell>
          <cell r="I249" t="str">
            <v>ILE DE FRANCE</v>
          </cell>
          <cell r="J249" t="str">
            <v>Agence Restante</v>
          </cell>
        </row>
        <row r="250">
          <cell r="A250" t="str">
            <v>112</v>
          </cell>
          <cell r="C250" t="str">
            <v>AH0000034646</v>
          </cell>
          <cell r="D250">
            <v>0</v>
          </cell>
          <cell r="E250">
            <v>1</v>
          </cell>
          <cell r="F250">
            <v>43887</v>
          </cell>
          <cell r="G250" t="str">
            <v>5. LIVRE - Colis remis au CCL ADREXO ou Enlevé par le centre ADREXO</v>
          </cell>
          <cell r="H250" t="str">
            <v>CE15 TREMBLAY</v>
          </cell>
          <cell r="I250" t="str">
            <v>ILE DE FRANCE</v>
          </cell>
          <cell r="J250" t="str">
            <v>Agence Restante</v>
          </cell>
        </row>
        <row r="251">
          <cell r="A251" t="str">
            <v>112</v>
          </cell>
          <cell r="C251" t="str">
            <v>AH0000034647</v>
          </cell>
          <cell r="D251">
            <v>0</v>
          </cell>
          <cell r="E251">
            <v>1</v>
          </cell>
          <cell r="F251">
            <v>43887</v>
          </cell>
          <cell r="G251" t="str">
            <v>5. LIVRE - Colis remis au CCL ADREXO ou Enlevé par le centre ADREXO</v>
          </cell>
          <cell r="H251" t="str">
            <v>CE15 TREMBLAY</v>
          </cell>
          <cell r="I251" t="str">
            <v>ILE DE FRANCE</v>
          </cell>
          <cell r="J251" t="str">
            <v>Agence Restante</v>
          </cell>
        </row>
        <row r="252">
          <cell r="A252" t="str">
            <v>112</v>
          </cell>
          <cell r="C252" t="str">
            <v>AH0000034648</v>
          </cell>
          <cell r="D252">
            <v>0</v>
          </cell>
          <cell r="E252">
            <v>1</v>
          </cell>
          <cell r="F252">
            <v>43889</v>
          </cell>
          <cell r="G252" t="str">
            <v>5. LIVRE - Colis remis au CCL ADREXO ou Enlevé par le centre ADREXO</v>
          </cell>
          <cell r="H252" t="str">
            <v>CE15 TREMBLAY</v>
          </cell>
          <cell r="I252" t="str">
            <v>ILE DE FRANCE</v>
          </cell>
          <cell r="J252" t="str">
            <v>Agence Restante</v>
          </cell>
        </row>
        <row r="253">
          <cell r="A253" t="str">
            <v>113</v>
          </cell>
          <cell r="C253" t="str">
            <v>AH0000034649</v>
          </cell>
          <cell r="D253">
            <v>0</v>
          </cell>
          <cell r="E253">
            <v>1</v>
          </cell>
          <cell r="F253">
            <v>43888</v>
          </cell>
          <cell r="G253" t="str">
            <v>5. LIVRE - Colis remis au CCL ADREXO ou Enlevé par le centre ADREXO</v>
          </cell>
          <cell r="H253" t="str">
            <v>CE18 PANTIN 2</v>
          </cell>
          <cell r="I253" t="str">
            <v>ILE DE FRANCE</v>
          </cell>
        </row>
        <row r="254">
          <cell r="A254" t="str">
            <v>113</v>
          </cell>
          <cell r="C254" t="str">
            <v>AH0000034650</v>
          </cell>
          <cell r="D254">
            <v>0</v>
          </cell>
          <cell r="E254">
            <v>1</v>
          </cell>
          <cell r="F254">
            <v>43889</v>
          </cell>
          <cell r="G254" t="str">
            <v>5. LIVRE - Colis remis au CCL ADREXO ou Enlevé par le centre ADREXO</v>
          </cell>
          <cell r="H254" t="str">
            <v>CE18 PANTIN 2</v>
          </cell>
          <cell r="I254" t="str">
            <v>ILE DE FRANCE</v>
          </cell>
        </row>
        <row r="255">
          <cell r="A255" t="str">
            <v>113</v>
          </cell>
          <cell r="C255" t="str">
            <v>AH0000034651</v>
          </cell>
          <cell r="D255">
            <v>0</v>
          </cell>
          <cell r="E255">
            <v>1</v>
          </cell>
          <cell r="F255">
            <v>43889</v>
          </cell>
          <cell r="G255" t="str">
            <v>5. LIVRE - Colis remis au CCL ADREXO ou Enlevé par le centre ADREXO</v>
          </cell>
          <cell r="H255" t="str">
            <v>CE18 PANTIN 2</v>
          </cell>
          <cell r="I255" t="str">
            <v>ILE DE FRANCE</v>
          </cell>
        </row>
        <row r="256">
          <cell r="A256" t="str">
            <v>117</v>
          </cell>
          <cell r="C256" t="str">
            <v>AH0000034652</v>
          </cell>
          <cell r="D256">
            <v>0</v>
          </cell>
          <cell r="E256">
            <v>1</v>
          </cell>
          <cell r="F256">
            <v>43889.135416666664</v>
          </cell>
          <cell r="G256" t="str">
            <v>5. LIVRE - Colis remis au CCL ADREXO ou Enlevé par le centre ADREXO</v>
          </cell>
          <cell r="H256" t="str">
            <v>CE16 LISSES</v>
          </cell>
          <cell r="I256" t="str">
            <v>ILE DE FRANCE</v>
          </cell>
          <cell r="J256" t="str">
            <v>Agence Restante</v>
          </cell>
        </row>
        <row r="257">
          <cell r="A257" t="str">
            <v>118</v>
          </cell>
          <cell r="C257" t="str">
            <v>AH0000034653</v>
          </cell>
          <cell r="D257">
            <v>0</v>
          </cell>
          <cell r="E257">
            <v>1</v>
          </cell>
          <cell r="F257">
            <v>43880.606249999997</v>
          </cell>
          <cell r="G257" t="str">
            <v>1. PREPARE - Remis aux hubs ARTENAY / CORBAS</v>
          </cell>
          <cell r="H257" t="str">
            <v>CE03 ORLEANS</v>
          </cell>
          <cell r="I257" t="str">
            <v>ILE DE FRANCE</v>
          </cell>
          <cell r="J257" t="str">
            <v>Agence Restante</v>
          </cell>
        </row>
        <row r="258">
          <cell r="A258" t="str">
            <v>120</v>
          </cell>
          <cell r="C258" t="str">
            <v>AH0000034654</v>
          </cell>
          <cell r="D258">
            <v>0</v>
          </cell>
          <cell r="E258">
            <v>1</v>
          </cell>
          <cell r="F258">
            <v>43889.134722222218</v>
          </cell>
          <cell r="G258" t="str">
            <v>5. LIVRE - Colis remis au CCL ADREXO ou Enlevé par le centre ADREXO</v>
          </cell>
          <cell r="H258" t="str">
            <v>CE16 LISSES</v>
          </cell>
          <cell r="I258" t="str">
            <v>ILE DE FRANCE</v>
          </cell>
          <cell r="J258" t="str">
            <v>Agence Restante</v>
          </cell>
        </row>
        <row r="259">
          <cell r="A259" t="str">
            <v>120</v>
          </cell>
          <cell r="C259" t="str">
            <v>AH0000034655</v>
          </cell>
          <cell r="D259">
            <v>0</v>
          </cell>
          <cell r="E259">
            <v>1</v>
          </cell>
          <cell r="F259">
            <v>43889.135416666664</v>
          </cell>
          <cell r="G259" t="str">
            <v>5. LIVRE - Colis remis au CCL ADREXO ou Enlevé par le centre ADREXO</v>
          </cell>
          <cell r="H259" t="str">
            <v>CE16 LISSES</v>
          </cell>
          <cell r="I259" t="str">
            <v>ILE DE FRANCE</v>
          </cell>
          <cell r="J259" t="str">
            <v>Agence Restante</v>
          </cell>
        </row>
        <row r="260">
          <cell r="A260" t="str">
            <v>120</v>
          </cell>
          <cell r="C260" t="str">
            <v>AH0000034656</v>
          </cell>
          <cell r="D260">
            <v>0</v>
          </cell>
          <cell r="E260">
            <v>1</v>
          </cell>
          <cell r="F260">
            <v>43889.13680555555</v>
          </cell>
          <cell r="G260" t="str">
            <v>5. LIVRE - Colis remis au CCL ADREXO ou Enlevé par le centre ADREXO</v>
          </cell>
          <cell r="H260" t="str">
            <v>CE16 LISSES</v>
          </cell>
          <cell r="I260" t="str">
            <v>ILE DE FRANCE</v>
          </cell>
          <cell r="J260" t="str">
            <v>Agence Restante</v>
          </cell>
        </row>
        <row r="261">
          <cell r="A261" t="str">
            <v>120</v>
          </cell>
          <cell r="C261" t="str">
            <v>AH0000034657</v>
          </cell>
          <cell r="D261">
            <v>0</v>
          </cell>
          <cell r="E261">
            <v>1</v>
          </cell>
          <cell r="F261">
            <v>43889.136111111111</v>
          </cell>
          <cell r="G261" t="str">
            <v>5. LIVRE - Colis remis au CCL ADREXO ou Enlevé par le centre ADREXO</v>
          </cell>
          <cell r="H261" t="str">
            <v>CE16 LISSES</v>
          </cell>
          <cell r="I261" t="str">
            <v>ILE DE FRANCE</v>
          </cell>
          <cell r="J261" t="str">
            <v>Agence Restante</v>
          </cell>
        </row>
        <row r="262">
          <cell r="A262" t="str">
            <v>122</v>
          </cell>
          <cell r="C262" t="str">
            <v>AH0000034659</v>
          </cell>
          <cell r="D262">
            <v>0</v>
          </cell>
          <cell r="E262">
            <v>1</v>
          </cell>
          <cell r="F262">
            <v>43889</v>
          </cell>
          <cell r="G262" t="str">
            <v>5. LIVRE - Colis remis au CCL ADREXO ou Enlevé par le centre ADREXO</v>
          </cell>
          <cell r="H262" t="str">
            <v>CE18 PANTIN 2</v>
          </cell>
          <cell r="I262" t="str">
            <v>ILE DE FRANCE</v>
          </cell>
          <cell r="J262" t="str">
            <v>Agence Restante</v>
          </cell>
        </row>
        <row r="263">
          <cell r="A263" t="str">
            <v>123</v>
          </cell>
          <cell r="C263" t="str">
            <v>AH0000034660</v>
          </cell>
          <cell r="D263">
            <v>0</v>
          </cell>
          <cell r="E263">
            <v>1</v>
          </cell>
          <cell r="F263">
            <v>43889</v>
          </cell>
          <cell r="G263" t="str">
            <v>5. LIVRE - Colis remis au CCL ADREXO ou Enlevé par le centre ADREXO</v>
          </cell>
          <cell r="H263" t="str">
            <v>CE15 TREMBLAY</v>
          </cell>
          <cell r="I263" t="str">
            <v>ILE DE FRANCE</v>
          </cell>
          <cell r="J263" t="str">
            <v>Agence Restante</v>
          </cell>
        </row>
        <row r="264">
          <cell r="A264" t="str">
            <v>126</v>
          </cell>
          <cell r="C264" t="str">
            <v>AH0000034661</v>
          </cell>
          <cell r="D264">
            <v>0</v>
          </cell>
          <cell r="E264">
            <v>1</v>
          </cell>
          <cell r="F264">
            <v>43889</v>
          </cell>
          <cell r="G264" t="str">
            <v>5. LIVRE - Colis remis au CCL ADREXO ou Enlevé par le centre ADREXO</v>
          </cell>
          <cell r="H264" t="str">
            <v>CE15 TREMBLAY</v>
          </cell>
          <cell r="I264" t="str">
            <v>ILE DE FRANCE</v>
          </cell>
          <cell r="J264" t="str">
            <v>Agence Restante</v>
          </cell>
        </row>
        <row r="265">
          <cell r="A265" t="str">
            <v>126</v>
          </cell>
          <cell r="C265" t="str">
            <v>AH0000034662</v>
          </cell>
          <cell r="D265">
            <v>0</v>
          </cell>
          <cell r="E265">
            <v>1</v>
          </cell>
          <cell r="F265">
            <v>43889</v>
          </cell>
          <cell r="G265" t="str">
            <v>5. LIVRE - Colis remis au CCL ADREXO ou Enlevé par le centre ADREXO</v>
          </cell>
          <cell r="H265" t="str">
            <v>CE15 TREMBLAY</v>
          </cell>
          <cell r="I265" t="str">
            <v>ILE DE FRANCE</v>
          </cell>
          <cell r="J265" t="str">
            <v>Agence Restante</v>
          </cell>
        </row>
        <row r="266">
          <cell r="A266" t="str">
            <v>126</v>
          </cell>
          <cell r="C266" t="str">
            <v>AH0000034663</v>
          </cell>
          <cell r="D266">
            <v>0</v>
          </cell>
          <cell r="E266">
            <v>1</v>
          </cell>
          <cell r="F266">
            <v>43889</v>
          </cell>
          <cell r="G266" t="str">
            <v>5. LIVRE - Colis remis au CCL ADREXO ou Enlevé par le centre ADREXO</v>
          </cell>
          <cell r="H266" t="str">
            <v>CE15 TREMBLAY</v>
          </cell>
          <cell r="I266" t="str">
            <v>ILE DE FRANCE</v>
          </cell>
          <cell r="J266" t="str">
            <v>Agence Restante</v>
          </cell>
        </row>
        <row r="267">
          <cell r="A267" t="str">
            <v>126</v>
          </cell>
          <cell r="C267" t="str">
            <v>AH0000034664</v>
          </cell>
          <cell r="D267">
            <v>0</v>
          </cell>
          <cell r="E267">
            <v>1</v>
          </cell>
          <cell r="F267">
            <v>43889</v>
          </cell>
          <cell r="G267" t="str">
            <v>5. LIVRE - Colis remis au CCL ADREXO ou Enlevé par le centre ADREXO</v>
          </cell>
          <cell r="H267" t="str">
            <v>CE15 TREMBLAY</v>
          </cell>
          <cell r="I267" t="str">
            <v>ILE DE FRANCE</v>
          </cell>
          <cell r="J267" t="str">
            <v>Agence Restante</v>
          </cell>
        </row>
        <row r="268">
          <cell r="A268" t="str">
            <v>126</v>
          </cell>
          <cell r="C268" t="str">
            <v>AH0000034666</v>
          </cell>
          <cell r="D268">
            <v>0</v>
          </cell>
          <cell r="E268">
            <v>1</v>
          </cell>
          <cell r="F268">
            <v>43889</v>
          </cell>
          <cell r="G268" t="str">
            <v>5. LIVRE - Colis remis au CCL ADREXO ou Enlevé par le centre ADREXO</v>
          </cell>
          <cell r="H268" t="str">
            <v>CE15 TREMBLAY</v>
          </cell>
          <cell r="I268" t="str">
            <v>ILE DE FRANCE</v>
          </cell>
          <cell r="J268" t="str">
            <v>Agence Restante</v>
          </cell>
        </row>
        <row r="269">
          <cell r="A269" t="str">
            <v>150</v>
          </cell>
          <cell r="C269" t="str">
            <v>AH0000034667</v>
          </cell>
          <cell r="D269">
            <v>1</v>
          </cell>
          <cell r="E269">
            <v>0</v>
          </cell>
          <cell r="F269">
            <v>43889.006944444445</v>
          </cell>
          <cell r="G269" t="str">
            <v>5. LIVRE - Colis remis au CCL ADREXO ou Enlevé par le centre ADREXO</v>
          </cell>
          <cell r="H269" t="str">
            <v>CE03 ORLEANS</v>
          </cell>
          <cell r="I269" t="str">
            <v>ILE DE FRANCE</v>
          </cell>
          <cell r="J269" t="str">
            <v>Agence Restante</v>
          </cell>
        </row>
        <row r="270">
          <cell r="A270" t="str">
            <v>117</v>
          </cell>
          <cell r="C270" t="str">
            <v>AH0000034669</v>
          </cell>
          <cell r="D270">
            <v>0</v>
          </cell>
          <cell r="E270">
            <v>1</v>
          </cell>
          <cell r="F270">
            <v>43889.135416666664</v>
          </cell>
          <cell r="G270" t="str">
            <v>3. AGENCE COLIS - Colis reçu sur les agences COLIS PRIVE</v>
          </cell>
          <cell r="H270" t="str">
            <v>CE16 LISSES</v>
          </cell>
          <cell r="I270" t="str">
            <v>ILE DE FRANCE</v>
          </cell>
          <cell r="J270" t="str">
            <v>Agence Restante</v>
          </cell>
        </row>
        <row r="271">
          <cell r="A271" t="str">
            <v>066</v>
          </cell>
          <cell r="C271" t="str">
            <v>AH0000034670</v>
          </cell>
          <cell r="D271">
            <v>1</v>
          </cell>
          <cell r="E271">
            <v>0</v>
          </cell>
          <cell r="F271">
            <v>43882.629166666666</v>
          </cell>
          <cell r="G271" t="str">
            <v>2. EXPEDIE - Colis au départ des HUBs vers les agences COLIS PRIVE</v>
          </cell>
          <cell r="H271" t="str">
            <v>CE07 LYON</v>
          </cell>
          <cell r="I271" t="str">
            <v>RHONE-ALPES</v>
          </cell>
        </row>
        <row r="272">
          <cell r="A272" t="str">
            <v>288</v>
          </cell>
          <cell r="C272" t="str">
            <v>AH0000034672</v>
          </cell>
          <cell r="D272">
            <v>0</v>
          </cell>
          <cell r="E272">
            <v>1</v>
          </cell>
          <cell r="F272">
            <v>43886.427777777775</v>
          </cell>
          <cell r="G272" t="str">
            <v>2. EXPEDIE - Colis au départ des HUBs vers les agences COLIS PRIVE</v>
          </cell>
          <cell r="H272" t="str">
            <v>CE07 LYON</v>
          </cell>
          <cell r="I272" t="str">
            <v>RHONE-ALPES</v>
          </cell>
          <cell r="J272" t="str">
            <v>Agence Restante</v>
          </cell>
        </row>
        <row r="273">
          <cell r="A273" t="str">
            <v>212</v>
          </cell>
          <cell r="C273" t="str">
            <v>AH0000034673</v>
          </cell>
          <cell r="D273">
            <v>1</v>
          </cell>
          <cell r="E273">
            <v>0</v>
          </cell>
          <cell r="F273">
            <v>43886.503472222219</v>
          </cell>
          <cell r="G273" t="str">
            <v>2. EXPEDIE - Colis au départ des HUBs vers les agences COLIS PRIVE</v>
          </cell>
          <cell r="H273" t="str">
            <v>CE07 LYON</v>
          </cell>
          <cell r="I273" t="str">
            <v>RHONE-ALPES</v>
          </cell>
        </row>
        <row r="274">
          <cell r="A274" t="str">
            <v>057</v>
          </cell>
          <cell r="C274" t="str">
            <v>AH0000034674</v>
          </cell>
          <cell r="D274">
            <v>0</v>
          </cell>
          <cell r="E274">
            <v>1</v>
          </cell>
          <cell r="F274">
            <v>43882.623611111107</v>
          </cell>
          <cell r="G274" t="str">
            <v>2. EXPEDIE - Colis au départ des HUBs vers les agences COLIS PRIVE</v>
          </cell>
          <cell r="H274" t="str">
            <v>CE07 LYON</v>
          </cell>
          <cell r="I274" t="str">
            <v>RHONE-ALPES</v>
          </cell>
          <cell r="J274" t="str">
            <v>Agence Restante</v>
          </cell>
        </row>
        <row r="275">
          <cell r="A275" t="str">
            <v>063</v>
          </cell>
          <cell r="C275" t="str">
            <v>AH0000034675</v>
          </cell>
          <cell r="D275">
            <v>0</v>
          </cell>
          <cell r="E275">
            <v>1</v>
          </cell>
          <cell r="F275">
            <v>43883.193055555552</v>
          </cell>
          <cell r="G275" t="str">
            <v>5. LIVRE - Colis remis au CCL ADREXO ou Enlevé par le centre ADREXO</v>
          </cell>
          <cell r="H275" t="str">
            <v>CE14 DIJON</v>
          </cell>
          <cell r="I275" t="str">
            <v>RHONE-ALPES</v>
          </cell>
          <cell r="J275" t="str">
            <v>Agence Restante</v>
          </cell>
        </row>
        <row r="276">
          <cell r="A276" t="str">
            <v>068</v>
          </cell>
          <cell r="C276" t="str">
            <v>AH0000034677</v>
          </cell>
          <cell r="D276">
            <v>1</v>
          </cell>
          <cell r="E276">
            <v>0</v>
          </cell>
          <cell r="F276">
            <v>43886.474999999999</v>
          </cell>
          <cell r="G276" t="str">
            <v>2. EXPEDIE - Colis au départ des HUBs vers les agences COLIS PRIVE</v>
          </cell>
          <cell r="H276" t="str">
            <v>CE07 LYON</v>
          </cell>
          <cell r="I276" t="str">
            <v>RHONE-ALPES</v>
          </cell>
        </row>
        <row r="277">
          <cell r="A277" t="str">
            <v>066</v>
          </cell>
          <cell r="C277" t="str">
            <v>AH0000034678</v>
          </cell>
          <cell r="D277">
            <v>0</v>
          </cell>
          <cell r="E277">
            <v>1</v>
          </cell>
          <cell r="F277">
            <v>43882.623611111107</v>
          </cell>
          <cell r="G277" t="str">
            <v>2. EXPEDIE - Colis au départ des HUBs vers les agences COLIS PRIVE</v>
          </cell>
          <cell r="H277" t="str">
            <v>CE07 LYON</v>
          </cell>
          <cell r="I277" t="str">
            <v>RHONE-ALPES</v>
          </cell>
        </row>
        <row r="278">
          <cell r="A278" t="str">
            <v>068</v>
          </cell>
          <cell r="C278" t="str">
            <v>AH0000034679</v>
          </cell>
          <cell r="D278">
            <v>0</v>
          </cell>
          <cell r="E278">
            <v>1</v>
          </cell>
          <cell r="F278">
            <v>43886.474999999999</v>
          </cell>
          <cell r="G278" t="str">
            <v>2. EXPEDIE - Colis au départ des HUBs vers les agences COLIS PRIVE</v>
          </cell>
          <cell r="H278" t="str">
            <v>CE07 LYON</v>
          </cell>
          <cell r="I278" t="str">
            <v>RHONE-ALPES</v>
          </cell>
        </row>
        <row r="279">
          <cell r="A279" t="str">
            <v>196</v>
          </cell>
          <cell r="C279" t="str">
            <v>AH0000034680</v>
          </cell>
          <cell r="D279">
            <v>1</v>
          </cell>
          <cell r="E279">
            <v>0</v>
          </cell>
          <cell r="F279">
            <v>43887.355740740742</v>
          </cell>
          <cell r="G279" t="str">
            <v>5. LIVRE - Colis remis au CCL ADREXO ou Enlevé par le centre ADREXO</v>
          </cell>
          <cell r="H279" t="str">
            <v>CE09 CLERMONT</v>
          </cell>
          <cell r="I279" t="str">
            <v>RHONE-ALPES</v>
          </cell>
        </row>
        <row r="280">
          <cell r="A280" t="str">
            <v>196</v>
          </cell>
          <cell r="C280" t="str">
            <v>AH0000034682</v>
          </cell>
          <cell r="D280">
            <v>1</v>
          </cell>
          <cell r="E280">
            <v>0</v>
          </cell>
          <cell r="F280">
            <v>43888</v>
          </cell>
          <cell r="G280" t="str">
            <v>5. LIVRE - Colis remis au CCL ADREXO ou Enlevé par le centre ADREXO</v>
          </cell>
          <cell r="H280" t="str">
            <v>CE09 CLERMONT</v>
          </cell>
          <cell r="I280" t="str">
            <v>RHONE-ALPES</v>
          </cell>
        </row>
        <row r="281">
          <cell r="A281" t="str">
            <v>197</v>
          </cell>
          <cell r="C281" t="str">
            <v>AH0000034683</v>
          </cell>
          <cell r="D281">
            <v>1</v>
          </cell>
          <cell r="E281">
            <v>0</v>
          </cell>
          <cell r="F281">
            <v>43887.340196759258</v>
          </cell>
          <cell r="G281" t="str">
            <v>5. LIVRE - Colis remis au CCL ADREXO ou Enlevé par le centre ADREXO</v>
          </cell>
          <cell r="H281" t="str">
            <v>CE09 CLERMONT</v>
          </cell>
          <cell r="I281" t="str">
            <v>RHONE-ALPES</v>
          </cell>
        </row>
        <row r="282">
          <cell r="A282" t="str">
            <v>206</v>
          </cell>
          <cell r="C282" t="str">
            <v>AH0000034684</v>
          </cell>
          <cell r="D282">
            <v>0</v>
          </cell>
          <cell r="E282">
            <v>1</v>
          </cell>
          <cell r="F282">
            <v>43888.341145833328</v>
          </cell>
          <cell r="G282" t="str">
            <v>5. LIVRE - Colis remis au CCL ADREXO ou Enlevé par le centre ADREXO</v>
          </cell>
          <cell r="H282" t="str">
            <v>CE09 CLERMONT</v>
          </cell>
          <cell r="I282" t="str">
            <v>RHONE-ALPES</v>
          </cell>
        </row>
        <row r="283">
          <cell r="A283" t="str">
            <v>208</v>
          </cell>
          <cell r="C283" t="str">
            <v>AH0000034686</v>
          </cell>
          <cell r="D283">
            <v>1</v>
          </cell>
          <cell r="E283">
            <v>0</v>
          </cell>
          <cell r="F283">
            <v>43887.200694444444</v>
          </cell>
          <cell r="G283" t="str">
            <v>5. LIVRE - Colis remis au CCL ADREXO ou Enlevé par le centre ADREXO</v>
          </cell>
          <cell r="H283" t="str">
            <v>CE14 DIJON</v>
          </cell>
          <cell r="I283" t="str">
            <v>RHONE-ALPES</v>
          </cell>
        </row>
        <row r="284">
          <cell r="A284" t="str">
            <v>210</v>
          </cell>
          <cell r="C284" t="str">
            <v>AH0000034687</v>
          </cell>
          <cell r="D284">
            <v>0</v>
          </cell>
          <cell r="E284">
            <v>1</v>
          </cell>
          <cell r="F284">
            <v>43887.237928240742</v>
          </cell>
          <cell r="G284" t="str">
            <v>5. LIVRE - Colis remis au CCL ADREXO ou Enlevé par le centre ADREXO</v>
          </cell>
          <cell r="H284" t="str">
            <v>CE09 CLERMONT</v>
          </cell>
          <cell r="I284" t="str">
            <v>RHONE-ALPES</v>
          </cell>
          <cell r="J284" t="str">
            <v>Agence Restante</v>
          </cell>
        </row>
        <row r="285">
          <cell r="A285" t="str">
            <v>212</v>
          </cell>
          <cell r="C285" t="str">
            <v>AH0000034688</v>
          </cell>
          <cell r="D285">
            <v>1</v>
          </cell>
          <cell r="E285">
            <v>0</v>
          </cell>
          <cell r="F285">
            <v>43886.503472222219</v>
          </cell>
          <cell r="G285" t="str">
            <v>2. EXPEDIE - Colis au départ des HUBs vers les agences COLIS PRIVE</v>
          </cell>
          <cell r="H285" t="str">
            <v>CE07 LYON</v>
          </cell>
          <cell r="I285" t="str">
            <v>RHONE-ALPES</v>
          </cell>
        </row>
        <row r="286">
          <cell r="A286" t="str">
            <v>212</v>
          </cell>
          <cell r="C286" t="str">
            <v>AH0000034690</v>
          </cell>
          <cell r="D286">
            <v>1</v>
          </cell>
          <cell r="E286">
            <v>0</v>
          </cell>
          <cell r="F286">
            <v>43886.503472222219</v>
          </cell>
          <cell r="G286" t="str">
            <v>2. EXPEDIE - Colis au départ des HUBs vers les agences COLIS PRIVE</v>
          </cell>
          <cell r="H286" t="str">
            <v>CE07 LYON</v>
          </cell>
          <cell r="I286" t="str">
            <v>RHONE-ALPES</v>
          </cell>
        </row>
        <row r="287">
          <cell r="A287" t="str">
            <v>206</v>
          </cell>
          <cell r="C287" t="str">
            <v>AH0000034691</v>
          </cell>
          <cell r="D287">
            <v>0</v>
          </cell>
          <cell r="E287">
            <v>1</v>
          </cell>
          <cell r="F287">
            <v>43889</v>
          </cell>
          <cell r="G287" t="str">
            <v>5. LIVRE - Colis remis au CCL ADREXO ou Enlevé par le centre ADREXO</v>
          </cell>
          <cell r="H287" t="str">
            <v>CE09 CLERMONT</v>
          </cell>
          <cell r="I287" t="str">
            <v>RHONE-ALPES</v>
          </cell>
        </row>
        <row r="288">
          <cell r="A288" t="str">
            <v>206</v>
          </cell>
          <cell r="C288" t="str">
            <v>AH0000034692</v>
          </cell>
          <cell r="D288">
            <v>0</v>
          </cell>
          <cell r="E288">
            <v>1</v>
          </cell>
          <cell r="F288">
            <v>43889.363854166666</v>
          </cell>
          <cell r="G288" t="str">
            <v>5. LIVRE - Colis remis au CCL ADREXO ou Enlevé par le centre ADREXO</v>
          </cell>
          <cell r="H288" t="str">
            <v>CE09 CLERMONT</v>
          </cell>
          <cell r="I288" t="str">
            <v>RHONE-ALPES</v>
          </cell>
        </row>
        <row r="289">
          <cell r="A289" t="str">
            <v>288</v>
          </cell>
          <cell r="C289" t="str">
            <v>AH0000034693</v>
          </cell>
          <cell r="D289">
            <v>0</v>
          </cell>
          <cell r="E289">
            <v>1</v>
          </cell>
          <cell r="F289">
            <v>43886.427777777775</v>
          </cell>
          <cell r="G289" t="str">
            <v>2. EXPEDIE - Colis au départ des HUBs vers les agences COLIS PRIVE</v>
          </cell>
          <cell r="H289" t="str">
            <v>CE07 LYON</v>
          </cell>
          <cell r="I289" t="str">
            <v>RHONE-ALPES</v>
          </cell>
          <cell r="J289" t="str">
            <v>Agence Restante</v>
          </cell>
        </row>
        <row r="290">
          <cell r="A290" t="str">
            <v>210</v>
          </cell>
          <cell r="C290" t="str">
            <v>AH0000034694</v>
          </cell>
          <cell r="D290">
            <v>1</v>
          </cell>
          <cell r="E290">
            <v>0</v>
          </cell>
          <cell r="F290">
            <v>43887.237627314811</v>
          </cell>
          <cell r="G290" t="str">
            <v>5. LIVRE - Colis remis au CCL ADREXO ou Enlevé par le centre ADREXO</v>
          </cell>
          <cell r="H290" t="str">
            <v>CE09 CLERMONT</v>
          </cell>
          <cell r="I290" t="str">
            <v>RHONE-ALPES</v>
          </cell>
          <cell r="J290" t="str">
            <v>Agence Restante</v>
          </cell>
        </row>
        <row r="291">
          <cell r="A291" t="str">
            <v>066</v>
          </cell>
          <cell r="C291" t="str">
            <v>AH0000034695</v>
          </cell>
          <cell r="D291">
            <v>1</v>
          </cell>
          <cell r="E291">
            <v>0</v>
          </cell>
          <cell r="F291">
            <v>43882.623611111107</v>
          </cell>
          <cell r="G291" t="str">
            <v>2. EXPEDIE - Colis au départ des HUBs vers les agences COLIS PRIVE</v>
          </cell>
          <cell r="H291" t="str">
            <v>CE07 LYON</v>
          </cell>
          <cell r="I291" t="str">
            <v>RHONE-ALPES</v>
          </cell>
        </row>
        <row r="292">
          <cell r="A292" t="str">
            <v>066</v>
          </cell>
          <cell r="C292" t="str">
            <v>AH0000034696</v>
          </cell>
          <cell r="D292">
            <v>1</v>
          </cell>
          <cell r="E292">
            <v>0</v>
          </cell>
          <cell r="F292">
            <v>43886.666666666664</v>
          </cell>
          <cell r="G292" t="str">
            <v>2. EXPEDIE - Colis au départ des HUBs vers les agences COLIS PRIVE</v>
          </cell>
          <cell r="H292" t="str">
            <v>CE07 LYON</v>
          </cell>
          <cell r="I292" t="str">
            <v>RHONE-ALPES</v>
          </cell>
        </row>
        <row r="293">
          <cell r="A293" t="str">
            <v>206</v>
          </cell>
          <cell r="C293" t="str">
            <v>AH0000034697</v>
          </cell>
          <cell r="D293">
            <v>0</v>
          </cell>
          <cell r="E293">
            <v>1</v>
          </cell>
          <cell r="F293">
            <v>43888.341354166667</v>
          </cell>
          <cell r="G293" t="str">
            <v>5. LIVRE - Colis remis au CCL ADREXO ou Enlevé par le centre ADREXO</v>
          </cell>
          <cell r="H293" t="str">
            <v>CE09 CLERMONT</v>
          </cell>
          <cell r="I293" t="str">
            <v>RHONE-ALPES</v>
          </cell>
        </row>
        <row r="294">
          <cell r="A294" t="str">
            <v>312</v>
          </cell>
          <cell r="C294" t="str">
            <v>AH0000034698</v>
          </cell>
          <cell r="D294">
            <v>1</v>
          </cell>
          <cell r="E294">
            <v>0</v>
          </cell>
          <cell r="F294">
            <v>43887.3983912037</v>
          </cell>
          <cell r="G294" t="str">
            <v>5. LIVRE - Colis remis au CCL ADREXO ou Enlevé par le centre ADREXO</v>
          </cell>
          <cell r="H294" t="str">
            <v>CE09 CLERMONT</v>
          </cell>
          <cell r="I294" t="str">
            <v>RHONE-ALPES</v>
          </cell>
        </row>
        <row r="295">
          <cell r="A295" t="str">
            <v>158</v>
          </cell>
          <cell r="C295" t="str">
            <v>AH0000034699</v>
          </cell>
          <cell r="D295">
            <v>0</v>
          </cell>
          <cell r="E295">
            <v>1</v>
          </cell>
          <cell r="F295">
            <v>43889.134027777778</v>
          </cell>
          <cell r="G295" t="str">
            <v>5. LIVRE - Colis remis au CCL ADREXO ou Enlevé par le centre ADREXO</v>
          </cell>
          <cell r="H295" t="str">
            <v>CE16 LISSES</v>
          </cell>
          <cell r="I295" t="str">
            <v>ILE DE FRANCE</v>
          </cell>
          <cell r="J295" t="str">
            <v>Agence Restante</v>
          </cell>
        </row>
        <row r="296">
          <cell r="A296" t="str">
            <v>152</v>
          </cell>
          <cell r="C296" t="str">
            <v>AH0000034700</v>
          </cell>
          <cell r="D296">
            <v>1</v>
          </cell>
          <cell r="E296">
            <v>0</v>
          </cell>
          <cell r="F296">
            <v>43889.136111111111</v>
          </cell>
          <cell r="G296" t="str">
            <v>5. LIVRE - Colis remis au CCL ADREXO ou Enlevé par le centre ADREXO</v>
          </cell>
          <cell r="H296" t="str">
            <v>CE16 LISSES</v>
          </cell>
          <cell r="I296" t="str">
            <v>ILE DE FRANCE</v>
          </cell>
          <cell r="J296" t="str">
            <v>Agence Restante</v>
          </cell>
        </row>
        <row r="297">
          <cell r="A297" t="str">
            <v>158</v>
          </cell>
          <cell r="C297" t="str">
            <v>AH0000034702</v>
          </cell>
          <cell r="D297">
            <v>0</v>
          </cell>
          <cell r="E297">
            <v>1</v>
          </cell>
          <cell r="F297">
            <v>43889.13680555555</v>
          </cell>
          <cell r="G297" t="str">
            <v>5. LIVRE - Colis remis au CCL ADREXO ou Enlevé par le centre ADREXO</v>
          </cell>
          <cell r="H297" t="str">
            <v>CE16 LISSES</v>
          </cell>
          <cell r="I297" t="str">
            <v>ILE DE FRANCE</v>
          </cell>
          <cell r="J297" t="str">
            <v>Agence Restante</v>
          </cell>
        </row>
        <row r="298">
          <cell r="A298" t="str">
            <v>155</v>
          </cell>
          <cell r="C298" t="str">
            <v>AH0000034703</v>
          </cell>
          <cell r="D298">
            <v>1</v>
          </cell>
          <cell r="E298">
            <v>0</v>
          </cell>
          <cell r="F298">
            <v>43889</v>
          </cell>
          <cell r="G298" t="str">
            <v>5. LIVRE - Colis remis au CCL ADREXO ou Enlevé par le centre ADREXO</v>
          </cell>
          <cell r="H298" t="str">
            <v>CE15 TREMBLAY</v>
          </cell>
          <cell r="I298" t="str">
            <v>ILE DE FRANCE</v>
          </cell>
          <cell r="J298" t="str">
            <v>Agence Restante</v>
          </cell>
        </row>
        <row r="299">
          <cell r="A299" t="str">
            <v>156</v>
          </cell>
          <cell r="C299" t="str">
            <v>AH0000034705</v>
          </cell>
          <cell r="D299">
            <v>0</v>
          </cell>
          <cell r="E299">
            <v>1</v>
          </cell>
          <cell r="F299">
            <v>43889.136111111111</v>
          </cell>
          <cell r="G299" t="str">
            <v>5. LIVRE - Colis remis au CCL ADREXO ou Enlevé par le centre ADREXO</v>
          </cell>
          <cell r="H299" t="str">
            <v>CE16 LISSES</v>
          </cell>
          <cell r="I299" t="str">
            <v>ILE DE FRANCE</v>
          </cell>
          <cell r="J299" t="str">
            <v>Agence Restante</v>
          </cell>
        </row>
        <row r="300">
          <cell r="A300" t="str">
            <v>156</v>
          </cell>
          <cell r="C300" t="str">
            <v>AH0000034706</v>
          </cell>
          <cell r="D300">
            <v>0</v>
          </cell>
          <cell r="E300">
            <v>1</v>
          </cell>
          <cell r="F300">
            <v>43889.137499999997</v>
          </cell>
          <cell r="G300" t="str">
            <v>5. LIVRE - Colis remis au CCL ADREXO ou Enlevé par le centre ADREXO</v>
          </cell>
          <cell r="H300" t="str">
            <v>CE16 LISSES</v>
          </cell>
          <cell r="I300" t="str">
            <v>ILE DE FRANCE</v>
          </cell>
          <cell r="J300" t="str">
            <v>Agence Restante</v>
          </cell>
        </row>
        <row r="301">
          <cell r="A301" t="str">
            <v>157</v>
          </cell>
          <cell r="C301" t="str">
            <v>AH0000034708</v>
          </cell>
          <cell r="D301">
            <v>0</v>
          </cell>
          <cell r="E301">
            <v>1</v>
          </cell>
          <cell r="F301">
            <v>43889</v>
          </cell>
          <cell r="G301" t="str">
            <v>5. LIVRE - Colis remis au CCL ADREXO ou Enlevé par le centre ADREXO</v>
          </cell>
          <cell r="H301" t="str">
            <v>CE15 TREMBLAY</v>
          </cell>
          <cell r="I301" t="str">
            <v>ILE DE FRANCE</v>
          </cell>
          <cell r="J301" t="str">
            <v>Agence Restante</v>
          </cell>
        </row>
        <row r="302">
          <cell r="A302" t="str">
            <v>157</v>
          </cell>
          <cell r="C302" t="str">
            <v>AH0000034709</v>
          </cell>
          <cell r="D302">
            <v>0</v>
          </cell>
          <cell r="E302">
            <v>1</v>
          </cell>
          <cell r="F302">
            <v>43889</v>
          </cell>
          <cell r="G302" t="str">
            <v>5. LIVRE - Colis remis au CCL ADREXO ou Enlevé par le centre ADREXO</v>
          </cell>
          <cell r="H302" t="str">
            <v>CE15 TREMBLAY</v>
          </cell>
          <cell r="I302" t="str">
            <v>ILE DE FRANCE</v>
          </cell>
          <cell r="J302" t="str">
            <v>Agence Restante</v>
          </cell>
        </row>
        <row r="303">
          <cell r="A303" t="str">
            <v>158</v>
          </cell>
          <cell r="C303" t="str">
            <v>AH0000034710</v>
          </cell>
          <cell r="D303">
            <v>1</v>
          </cell>
          <cell r="E303">
            <v>0</v>
          </cell>
          <cell r="F303">
            <v>43889.141666666663</v>
          </cell>
          <cell r="G303" t="str">
            <v>5. LIVRE - Colis remis au CCL ADREXO ou Enlevé par le centre ADREXO</v>
          </cell>
          <cell r="H303" t="str">
            <v>CE16 LISSES</v>
          </cell>
          <cell r="I303" t="str">
            <v>ILE DE FRANCE</v>
          </cell>
          <cell r="J303" t="str">
            <v>Agence Restante</v>
          </cell>
        </row>
        <row r="304">
          <cell r="A304" t="str">
            <v>156</v>
          </cell>
          <cell r="C304" t="str">
            <v>AH0000034712</v>
          </cell>
          <cell r="D304">
            <v>1</v>
          </cell>
          <cell r="E304">
            <v>0</v>
          </cell>
          <cell r="F304">
            <v>43889.135416666664</v>
          </cell>
          <cell r="G304" t="str">
            <v>5. LIVRE - Colis remis au CCL ADREXO ou Enlevé par le centre ADREXO</v>
          </cell>
          <cell r="H304" t="str">
            <v>CE16 LISSES</v>
          </cell>
          <cell r="I304" t="str">
            <v>ILE DE FRANCE</v>
          </cell>
          <cell r="J304" t="str">
            <v>Agence Restante</v>
          </cell>
        </row>
        <row r="305">
          <cell r="A305" t="str">
            <v>152</v>
          </cell>
          <cell r="C305" t="str">
            <v>AH0000034715</v>
          </cell>
          <cell r="D305">
            <v>0</v>
          </cell>
          <cell r="E305">
            <v>1</v>
          </cell>
          <cell r="F305">
            <v>43889.143749999996</v>
          </cell>
          <cell r="G305" t="str">
            <v>3. AGENCE COLIS - Colis reçu sur les agences COLIS PRIVE</v>
          </cell>
          <cell r="H305" t="str">
            <v>CE16 LISSES</v>
          </cell>
          <cell r="I305" t="str">
            <v>ILE DE FRANCE</v>
          </cell>
          <cell r="J305" t="str">
            <v>Agence Restante</v>
          </cell>
        </row>
        <row r="306">
          <cell r="A306" t="str">
            <v>214</v>
          </cell>
          <cell r="C306" t="str">
            <v>AH0000034716</v>
          </cell>
          <cell r="D306">
            <v>0</v>
          </cell>
          <cell r="E306">
            <v>1</v>
          </cell>
          <cell r="F306">
            <v>43889.13680555555</v>
          </cell>
          <cell r="G306" t="str">
            <v>5. LIVRE - Colis remis au CCL ADREXO ou Enlevé par le centre ADREXO</v>
          </cell>
          <cell r="H306" t="str">
            <v>CE16 LISSES</v>
          </cell>
          <cell r="I306" t="str">
            <v>ILE DE FRANCE</v>
          </cell>
        </row>
        <row r="307">
          <cell r="A307" t="str">
            <v>214</v>
          </cell>
          <cell r="C307" t="str">
            <v>AH0000034717</v>
          </cell>
          <cell r="D307">
            <v>0</v>
          </cell>
          <cell r="E307">
            <v>1</v>
          </cell>
          <cell r="F307">
            <v>43889.134722222218</v>
          </cell>
          <cell r="G307" t="str">
            <v>5. LIVRE - Colis remis au CCL ADREXO ou Enlevé par le centre ADREXO</v>
          </cell>
          <cell r="H307" t="str">
            <v>CE16 LISSES</v>
          </cell>
          <cell r="I307" t="str">
            <v>ILE DE FRANCE</v>
          </cell>
        </row>
        <row r="308">
          <cell r="A308" t="str">
            <v>279</v>
          </cell>
          <cell r="C308" t="str">
            <v>AH0000034718</v>
          </cell>
          <cell r="D308">
            <v>0</v>
          </cell>
          <cell r="E308">
            <v>1</v>
          </cell>
          <cell r="F308">
            <v>43889</v>
          </cell>
          <cell r="G308" t="str">
            <v>5. LIVRE - Colis remis au CCL ADREXO ou Enlevé par le centre ADREXO</v>
          </cell>
          <cell r="H308" t="str">
            <v>CE15 TREMBLAY</v>
          </cell>
          <cell r="I308" t="str">
            <v>ILE DE FRANCE</v>
          </cell>
          <cell r="J308" t="str">
            <v>Agence Restante</v>
          </cell>
        </row>
        <row r="309">
          <cell r="A309" t="str">
            <v>279</v>
          </cell>
          <cell r="C309" t="str">
            <v>AH0000034719</v>
          </cell>
          <cell r="D309">
            <v>0</v>
          </cell>
          <cell r="E309">
            <v>1</v>
          </cell>
          <cell r="F309">
            <v>43889</v>
          </cell>
          <cell r="G309" t="str">
            <v>5. LIVRE - Colis remis au CCL ADREXO ou Enlevé par le centre ADREXO</v>
          </cell>
          <cell r="H309" t="str">
            <v>CE15 TREMBLAY</v>
          </cell>
          <cell r="I309" t="str">
            <v>ILE DE FRANCE</v>
          </cell>
          <cell r="J309" t="str">
            <v>Agence Restante</v>
          </cell>
        </row>
        <row r="310">
          <cell r="A310" t="str">
            <v>062</v>
          </cell>
          <cell r="C310" t="str">
            <v>AH0000034720</v>
          </cell>
          <cell r="D310">
            <v>1</v>
          </cell>
          <cell r="E310">
            <v>0</v>
          </cell>
          <cell r="F310">
            <v>43883.029861111107</v>
          </cell>
          <cell r="G310" t="str">
            <v>5. LIVRE - Colis remis au CCL ADREXO ou Enlevé par le centre ADREXO</v>
          </cell>
          <cell r="H310" t="str">
            <v>CE03 ORLEANS</v>
          </cell>
          <cell r="I310" t="str">
            <v>AQUITAINE</v>
          </cell>
        </row>
        <row r="311">
          <cell r="A311" t="str">
            <v>175</v>
          </cell>
          <cell r="C311" t="str">
            <v>AH0000034722</v>
          </cell>
          <cell r="D311">
            <v>0</v>
          </cell>
          <cell r="E311">
            <v>1</v>
          </cell>
          <cell r="F311">
            <v>43883.030555555553</v>
          </cell>
          <cell r="G311" t="str">
            <v>5. LIVRE - Colis remis au CCL ADREXO ou Enlevé par le centre ADREXO</v>
          </cell>
          <cell r="H311" t="str">
            <v>CE03 ORLEANS</v>
          </cell>
          <cell r="I311" t="str">
            <v>AQUITAINE</v>
          </cell>
        </row>
        <row r="312">
          <cell r="A312" t="str">
            <v>201</v>
          </cell>
          <cell r="C312" t="str">
            <v>AH0000034723</v>
          </cell>
          <cell r="D312">
            <v>0</v>
          </cell>
          <cell r="E312">
            <v>1</v>
          </cell>
          <cell r="F312">
            <v>43887.384166666663</v>
          </cell>
          <cell r="G312" t="str">
            <v>5. LIVRE - Colis remis au CCL ADREXO ou Enlevé par le centre ADREXO</v>
          </cell>
          <cell r="H312" t="str">
            <v>CE09 CLERMONT</v>
          </cell>
          <cell r="I312" t="str">
            <v>AQUITAINE</v>
          </cell>
        </row>
        <row r="313">
          <cell r="A313" t="str">
            <v>213</v>
          </cell>
          <cell r="C313" t="str">
            <v>AH0000034724</v>
          </cell>
          <cell r="D313">
            <v>0</v>
          </cell>
          <cell r="E313">
            <v>1</v>
          </cell>
          <cell r="F313">
            <v>43882</v>
          </cell>
          <cell r="G313" t="str">
            <v>5. LIVRE - Colis remis au CCL ADREXO ou Enlevé par le centre ADREXO</v>
          </cell>
          <cell r="H313" t="str">
            <v>CE21 NIORT</v>
          </cell>
          <cell r="I313" t="str">
            <v>AQUITAINE</v>
          </cell>
        </row>
        <row r="314">
          <cell r="A314" t="str">
            <v>062</v>
          </cell>
          <cell r="C314" t="str">
            <v>AH0000034725</v>
          </cell>
          <cell r="D314">
            <v>0</v>
          </cell>
          <cell r="E314">
            <v>1</v>
          </cell>
          <cell r="F314">
            <v>43883.030555555553</v>
          </cell>
          <cell r="G314" t="str">
            <v>5. LIVRE - Colis remis au CCL ADREXO ou Enlevé par le centre ADREXO</v>
          </cell>
          <cell r="H314" t="str">
            <v>CE03 ORLEANS</v>
          </cell>
          <cell r="I314" t="str">
            <v>AQUITAINE</v>
          </cell>
        </row>
        <row r="315">
          <cell r="A315" t="str">
            <v>213</v>
          </cell>
          <cell r="C315" t="str">
            <v>AH0000034726</v>
          </cell>
          <cell r="D315">
            <v>0</v>
          </cell>
          <cell r="E315">
            <v>1</v>
          </cell>
          <cell r="F315">
            <v>43882</v>
          </cell>
          <cell r="G315" t="str">
            <v>5. LIVRE - Colis remis au CCL ADREXO ou Enlevé par le centre ADREXO</v>
          </cell>
          <cell r="H315" t="str">
            <v>CE21 NIORT</v>
          </cell>
          <cell r="I315" t="str">
            <v>AQUITAINE</v>
          </cell>
        </row>
        <row r="316">
          <cell r="A316" t="str">
            <v>213</v>
          </cell>
          <cell r="C316" t="str">
            <v>AH0000034727</v>
          </cell>
          <cell r="D316">
            <v>0</v>
          </cell>
          <cell r="E316">
            <v>1</v>
          </cell>
          <cell r="F316">
            <v>43882</v>
          </cell>
          <cell r="G316" t="str">
            <v>5. LIVRE - Colis remis au CCL ADREXO ou Enlevé par le centre ADREXO</v>
          </cell>
          <cell r="H316" t="str">
            <v>CE21 NIORT</v>
          </cell>
          <cell r="I316" t="str">
            <v>AQUITAINE</v>
          </cell>
        </row>
        <row r="317">
          <cell r="A317" t="str">
            <v>409</v>
          </cell>
          <cell r="C317" t="str">
            <v>AH0000034730</v>
          </cell>
          <cell r="D317">
            <v>0</v>
          </cell>
          <cell r="E317">
            <v>1</v>
          </cell>
          <cell r="F317">
            <v>43882</v>
          </cell>
          <cell r="G317" t="str">
            <v>5. LIVRE - Colis remis au CCL ADREXO ou Enlevé par le centre ADREXO</v>
          </cell>
          <cell r="H317" t="str">
            <v>CE05 TOULOUSE</v>
          </cell>
          <cell r="I317" t="str">
            <v>MIDI PYRENEES-LANGUEDOC</v>
          </cell>
          <cell r="J317" t="str">
            <v>Agence Restante</v>
          </cell>
        </row>
        <row r="318">
          <cell r="A318" t="str">
            <v>456</v>
          </cell>
          <cell r="C318" t="str">
            <v>AH0000034731</v>
          </cell>
          <cell r="D318">
            <v>0</v>
          </cell>
          <cell r="E318">
            <v>1</v>
          </cell>
          <cell r="F318">
            <v>43886</v>
          </cell>
          <cell r="G318" t="str">
            <v>5. LIVRE - Colis remis au CCL ADREXO ou Enlevé par le centre ADREXO</v>
          </cell>
          <cell r="H318" t="str">
            <v>CE05 TOULOUSE</v>
          </cell>
          <cell r="I318" t="str">
            <v>MIDI PYRENEES-LANGUEDOC</v>
          </cell>
        </row>
        <row r="319">
          <cell r="A319" t="str">
            <v>409</v>
          </cell>
          <cell r="C319" t="str">
            <v>AH0000034732</v>
          </cell>
          <cell r="D319">
            <v>0</v>
          </cell>
          <cell r="E319">
            <v>1</v>
          </cell>
          <cell r="F319">
            <v>43882</v>
          </cell>
          <cell r="G319" t="str">
            <v>5. LIVRE - Colis remis au CCL ADREXO ou Enlevé par le centre ADREXO</v>
          </cell>
          <cell r="H319" t="str">
            <v>CE05 TOULOUSE</v>
          </cell>
          <cell r="I319" t="str">
            <v>MIDI PYRENEES-LANGUEDOC</v>
          </cell>
          <cell r="J319" t="str">
            <v>Agence Restante</v>
          </cell>
        </row>
        <row r="320">
          <cell r="A320" t="str">
            <v>409</v>
          </cell>
          <cell r="C320" t="str">
            <v>AH0000034733</v>
          </cell>
          <cell r="D320">
            <v>0</v>
          </cell>
          <cell r="E320">
            <v>1</v>
          </cell>
          <cell r="F320">
            <v>43882</v>
          </cell>
          <cell r="G320" t="str">
            <v>5. LIVRE - Colis remis au CCL ADREXO ou Enlevé par le centre ADREXO</v>
          </cell>
          <cell r="H320" t="str">
            <v>CE05 TOULOUSE</v>
          </cell>
          <cell r="I320" t="str">
            <v>MIDI PYRENEES-LANGUEDOC</v>
          </cell>
          <cell r="J320" t="str">
            <v>Agence Restante</v>
          </cell>
        </row>
        <row r="321">
          <cell r="A321" t="str">
            <v>409</v>
          </cell>
          <cell r="C321" t="str">
            <v>AH0000034734</v>
          </cell>
          <cell r="D321">
            <v>0</v>
          </cell>
          <cell r="E321">
            <v>1</v>
          </cell>
          <cell r="F321">
            <v>43887</v>
          </cell>
          <cell r="G321" t="str">
            <v>5. LIVRE - Colis remis au CCL ADREXO ou Enlevé par le centre ADREXO</v>
          </cell>
          <cell r="H321" t="str">
            <v>CE05 TOULOUSE</v>
          </cell>
          <cell r="I321" t="str">
            <v>MIDI PYRENEES-LANGUEDOC</v>
          </cell>
          <cell r="J321" t="str">
            <v>Agence Restante</v>
          </cell>
        </row>
        <row r="322">
          <cell r="A322" t="str">
            <v>409</v>
          </cell>
          <cell r="C322" t="str">
            <v>AH0000034735</v>
          </cell>
          <cell r="D322">
            <v>0</v>
          </cell>
          <cell r="E322">
            <v>1</v>
          </cell>
          <cell r="F322">
            <v>43882</v>
          </cell>
          <cell r="G322" t="str">
            <v>5. LIVRE - Colis remis au CCL ADREXO ou Enlevé par le centre ADREXO</v>
          </cell>
          <cell r="H322" t="str">
            <v>CE05 TOULOUSE</v>
          </cell>
          <cell r="I322" t="str">
            <v>MIDI PYRENEES-LANGUEDOC</v>
          </cell>
          <cell r="J322" t="str">
            <v>Agence Restante</v>
          </cell>
        </row>
        <row r="323">
          <cell r="A323" t="str">
            <v>412</v>
          </cell>
          <cell r="C323" t="str">
            <v>AH0000034737</v>
          </cell>
          <cell r="D323">
            <v>0</v>
          </cell>
          <cell r="E323">
            <v>1</v>
          </cell>
          <cell r="F323">
            <v>43882</v>
          </cell>
          <cell r="G323" t="str">
            <v>5. LIVRE - Colis remis au CCL ADREXO ou Enlevé par le centre ADREXO</v>
          </cell>
          <cell r="H323" t="str">
            <v>CE05 TOULOUSE</v>
          </cell>
          <cell r="I323" t="str">
            <v>MIDI PYRENEES-LANGUEDOC</v>
          </cell>
        </row>
        <row r="324">
          <cell r="A324" t="str">
            <v>417</v>
          </cell>
          <cell r="C324" t="str">
            <v>AH0000034738</v>
          </cell>
          <cell r="D324">
            <v>0</v>
          </cell>
          <cell r="E324">
            <v>1</v>
          </cell>
          <cell r="F324">
            <v>43882.27621527778</v>
          </cell>
          <cell r="G324" t="str">
            <v>5. LIVRE - Colis remis au CCL ADREXO ou Enlevé par le centre ADREXO</v>
          </cell>
          <cell r="H324" t="str">
            <v>CE04 BORDEAUX</v>
          </cell>
          <cell r="I324" t="str">
            <v>MIDI PYRENEES-LANGUEDOC</v>
          </cell>
        </row>
        <row r="325">
          <cell r="A325" t="str">
            <v>414</v>
          </cell>
          <cell r="C325" t="str">
            <v>AH0000034739</v>
          </cell>
          <cell r="D325">
            <v>0</v>
          </cell>
          <cell r="E325">
            <v>1</v>
          </cell>
          <cell r="F325">
            <v>43882</v>
          </cell>
          <cell r="G325" t="str">
            <v>5. LIVRE - Colis remis au CCL ADREXO ou Enlevé par le centre ADREXO</v>
          </cell>
          <cell r="H325" t="str">
            <v>CE05 TOULOUSE</v>
          </cell>
          <cell r="I325" t="str">
            <v>MIDI PYRENEES-LANGUEDOC</v>
          </cell>
        </row>
        <row r="326">
          <cell r="A326" t="str">
            <v>415</v>
          </cell>
          <cell r="C326" t="str">
            <v>AH0000034740</v>
          </cell>
          <cell r="D326">
            <v>0</v>
          </cell>
          <cell r="E326">
            <v>1</v>
          </cell>
          <cell r="F326">
            <v>43882.244444444441</v>
          </cell>
          <cell r="G326" t="str">
            <v>3. AGENCE COLIS - Colis reçu sur les agences COLIS PRIVE</v>
          </cell>
          <cell r="H326" t="str">
            <v>CE04 BORDEAUX</v>
          </cell>
          <cell r="I326" t="str">
            <v>MIDI PYRENEES-LANGUEDOC</v>
          </cell>
        </row>
        <row r="327">
          <cell r="A327" t="str">
            <v>414</v>
          </cell>
          <cell r="C327" t="str">
            <v>AH0000034741</v>
          </cell>
          <cell r="D327">
            <v>1</v>
          </cell>
          <cell r="E327">
            <v>0</v>
          </cell>
          <cell r="F327">
            <v>43882</v>
          </cell>
          <cell r="G327" t="str">
            <v>5. LIVRE - Colis remis au CCL ADREXO ou Enlevé par le centre ADREXO</v>
          </cell>
          <cell r="H327" t="str">
            <v>CE05 TOULOUSE</v>
          </cell>
          <cell r="I327" t="str">
            <v>MIDI PYRENEES-LANGUEDOC</v>
          </cell>
        </row>
        <row r="328">
          <cell r="A328" t="str">
            <v>417</v>
          </cell>
          <cell r="C328" t="str">
            <v>AH0000034743</v>
          </cell>
          <cell r="D328">
            <v>0</v>
          </cell>
          <cell r="E328">
            <v>1</v>
          </cell>
          <cell r="F328">
            <v>43882.27621527778</v>
          </cell>
          <cell r="G328" t="str">
            <v>5. LIVRE - Colis remis au CCL ADREXO ou Enlevé par le centre ADREXO</v>
          </cell>
          <cell r="H328" t="str">
            <v>CE04 BORDEAUX</v>
          </cell>
          <cell r="I328" t="str">
            <v>MIDI PYRENEES-LANGUEDOC</v>
          </cell>
        </row>
        <row r="329">
          <cell r="A329" t="str">
            <v>417</v>
          </cell>
          <cell r="C329" t="str">
            <v>AH0000034744</v>
          </cell>
          <cell r="D329">
            <v>1</v>
          </cell>
          <cell r="E329">
            <v>0</v>
          </cell>
          <cell r="F329">
            <v>43882.276678240742</v>
          </cell>
          <cell r="G329" t="str">
            <v>5. LIVRE - Colis remis au CCL ADREXO ou Enlevé par le centre ADREXO</v>
          </cell>
          <cell r="H329" t="str">
            <v>CE04 BORDEAUX</v>
          </cell>
          <cell r="I329" t="str">
            <v>MIDI PYRENEES-LANGUEDOC</v>
          </cell>
        </row>
        <row r="330">
          <cell r="A330" t="str">
            <v>422</v>
          </cell>
          <cell r="C330" t="str">
            <v>AH0000034745</v>
          </cell>
          <cell r="D330">
            <v>0</v>
          </cell>
          <cell r="E330">
            <v>1</v>
          </cell>
          <cell r="F330">
            <v>43886</v>
          </cell>
          <cell r="G330" t="str">
            <v>5. LIVRE - Colis remis au CCL ADREXO ou Enlevé par le centre ADREXO</v>
          </cell>
          <cell r="H330" t="str">
            <v>CE04 BORDEAUX</v>
          </cell>
          <cell r="I330" t="str">
            <v>AQUITAINE</v>
          </cell>
        </row>
        <row r="331">
          <cell r="A331" t="str">
            <v>420</v>
          </cell>
          <cell r="C331" t="str">
            <v>AH0000034746</v>
          </cell>
          <cell r="D331">
            <v>1</v>
          </cell>
          <cell r="E331">
            <v>0</v>
          </cell>
          <cell r="F331">
            <v>43882.245833333334</v>
          </cell>
          <cell r="G331" t="str">
            <v>3. AGENCE COLIS - Colis reçu sur les agences COLIS PRIVE</v>
          </cell>
          <cell r="H331" t="str">
            <v>CE04 BORDEAUX</v>
          </cell>
          <cell r="I331" t="str">
            <v>MIDI PYRENEES-LANGUEDOC</v>
          </cell>
        </row>
        <row r="332">
          <cell r="A332" t="str">
            <v>421</v>
          </cell>
          <cell r="C332" t="str">
            <v>AH0000034748</v>
          </cell>
          <cell r="D332">
            <v>1</v>
          </cell>
          <cell r="E332">
            <v>0</v>
          </cell>
          <cell r="F332">
            <v>43882.245833333334</v>
          </cell>
          <cell r="G332" t="str">
            <v>3. AGENCE COLIS - Colis reçu sur les agences COLIS PRIVE</v>
          </cell>
          <cell r="H332" t="str">
            <v>CE04 BORDEAUX</v>
          </cell>
          <cell r="I332" t="str">
            <v>MIDI PYRENEES-LANGUEDOC</v>
          </cell>
        </row>
        <row r="333">
          <cell r="A333" t="str">
            <v>422</v>
          </cell>
          <cell r="C333" t="str">
            <v>AH0000034750</v>
          </cell>
          <cell r="D333">
            <v>0</v>
          </cell>
          <cell r="E333">
            <v>1</v>
          </cell>
          <cell r="F333">
            <v>43881.590277777774</v>
          </cell>
          <cell r="G333" t="str">
            <v>2. EXPEDIE - Colis au départ des HUBs vers les agences COLIS PRIVE</v>
          </cell>
          <cell r="H333" t="str">
            <v>CE04 BORDEAUX</v>
          </cell>
          <cell r="I333" t="str">
            <v>AQUITAINE</v>
          </cell>
        </row>
        <row r="334">
          <cell r="A334" t="str">
            <v>422</v>
          </cell>
          <cell r="C334" t="str">
            <v>AH0000034751</v>
          </cell>
          <cell r="D334">
            <v>0</v>
          </cell>
          <cell r="E334">
            <v>1</v>
          </cell>
          <cell r="F334">
            <v>43882.240277777775</v>
          </cell>
          <cell r="G334" t="str">
            <v>3. AGENCE COLIS - Colis reçu sur les agences COLIS PRIVE</v>
          </cell>
          <cell r="H334" t="str">
            <v>CE04 BORDEAUX</v>
          </cell>
          <cell r="I334" t="str">
            <v>AQUITAINE</v>
          </cell>
        </row>
        <row r="335">
          <cell r="A335" t="str">
            <v>422</v>
          </cell>
          <cell r="C335" t="str">
            <v>AH0000034752</v>
          </cell>
          <cell r="D335">
            <v>0</v>
          </cell>
          <cell r="E335">
            <v>1</v>
          </cell>
          <cell r="F335">
            <v>43882.240277777775</v>
          </cell>
          <cell r="G335" t="str">
            <v>3. AGENCE COLIS - Colis reçu sur les agences COLIS PRIVE</v>
          </cell>
          <cell r="H335" t="str">
            <v>CE04 BORDEAUX</v>
          </cell>
          <cell r="I335" t="str">
            <v>AQUITAINE</v>
          </cell>
        </row>
        <row r="336">
          <cell r="A336" t="str">
            <v>423</v>
          </cell>
          <cell r="C336" t="str">
            <v>AH0000034754</v>
          </cell>
          <cell r="D336">
            <v>0</v>
          </cell>
          <cell r="E336">
            <v>1</v>
          </cell>
          <cell r="F336">
            <v>43882.240972222222</v>
          </cell>
          <cell r="G336" t="str">
            <v>3. AGENCE COLIS - Colis reçu sur les agences COLIS PRIVE</v>
          </cell>
          <cell r="H336" t="str">
            <v>CE04 BORDEAUX</v>
          </cell>
          <cell r="I336" t="str">
            <v>AQUITAINE</v>
          </cell>
        </row>
        <row r="337">
          <cell r="A337" t="str">
            <v>423</v>
          </cell>
          <cell r="C337" t="str">
            <v>AH0000034755</v>
          </cell>
          <cell r="D337">
            <v>0</v>
          </cell>
          <cell r="E337">
            <v>1</v>
          </cell>
          <cell r="F337">
            <v>43886</v>
          </cell>
          <cell r="G337" t="str">
            <v>5. LIVRE - Colis remis au CCL ADREXO ou Enlevé par le centre ADREXO</v>
          </cell>
          <cell r="H337" t="str">
            <v>CE04 BORDEAUX</v>
          </cell>
          <cell r="I337" t="str">
            <v>AQUITAINE</v>
          </cell>
        </row>
        <row r="338">
          <cell r="A338" t="str">
            <v>423</v>
          </cell>
          <cell r="C338" t="str">
            <v>AH0000034756</v>
          </cell>
          <cell r="D338">
            <v>0</v>
          </cell>
          <cell r="E338">
            <v>1</v>
          </cell>
          <cell r="F338">
            <v>43886.234027777777</v>
          </cell>
          <cell r="G338" t="str">
            <v>5. LIVRE - Colis remis au CCL ADREXO ou Enlevé par le centre ADREXO</v>
          </cell>
          <cell r="H338" t="str">
            <v>CE04 BORDEAUX</v>
          </cell>
          <cell r="I338" t="str">
            <v>AQUITAINE</v>
          </cell>
        </row>
        <row r="339">
          <cell r="A339" t="str">
            <v>423</v>
          </cell>
          <cell r="C339" t="str">
            <v>AH0000034758</v>
          </cell>
          <cell r="D339">
            <v>0</v>
          </cell>
          <cell r="E339">
            <v>1</v>
          </cell>
          <cell r="F339">
            <v>43882.240277777775</v>
          </cell>
          <cell r="G339" t="str">
            <v>3. AGENCE COLIS - Colis reçu sur les agences COLIS PRIVE</v>
          </cell>
          <cell r="H339" t="str">
            <v>CE04 BORDEAUX</v>
          </cell>
          <cell r="I339" t="str">
            <v>AQUITAINE</v>
          </cell>
        </row>
        <row r="340">
          <cell r="A340" t="str">
            <v>423</v>
          </cell>
          <cell r="C340" t="str">
            <v>AH0000034759</v>
          </cell>
          <cell r="D340">
            <v>0</v>
          </cell>
          <cell r="E340">
            <v>1</v>
          </cell>
          <cell r="F340">
            <v>43882.238194444442</v>
          </cell>
          <cell r="G340" t="str">
            <v>3. AGENCE COLIS - Colis reçu sur les agences COLIS PRIVE</v>
          </cell>
          <cell r="H340" t="str">
            <v>CE04 BORDEAUX</v>
          </cell>
          <cell r="I340" t="str">
            <v>AQUITAINE</v>
          </cell>
        </row>
        <row r="341">
          <cell r="A341" t="str">
            <v>423</v>
          </cell>
          <cell r="C341" t="str">
            <v>AH0000034760</v>
          </cell>
          <cell r="D341">
            <v>0</v>
          </cell>
          <cell r="E341">
            <v>1</v>
          </cell>
          <cell r="F341">
            <v>43887</v>
          </cell>
          <cell r="G341" t="str">
            <v>5. LIVRE - Colis remis au CCL ADREXO ou Enlevé par le centre ADREXO</v>
          </cell>
          <cell r="H341" t="str">
            <v>CE04 BORDEAUX</v>
          </cell>
          <cell r="I341" t="str">
            <v>AQUITAINE</v>
          </cell>
        </row>
        <row r="342">
          <cell r="A342" t="str">
            <v>456</v>
          </cell>
          <cell r="C342" t="str">
            <v>AH0000034761</v>
          </cell>
          <cell r="D342">
            <v>0</v>
          </cell>
          <cell r="E342">
            <v>1</v>
          </cell>
          <cell r="F342">
            <v>43882</v>
          </cell>
          <cell r="G342" t="str">
            <v>5. LIVRE - Colis remis au CCL ADREXO ou Enlevé par le centre ADREXO</v>
          </cell>
          <cell r="H342" t="str">
            <v>CE05 TOULOUSE</v>
          </cell>
          <cell r="I342" t="str">
            <v>MIDI PYRENEES-LANGUEDOC</v>
          </cell>
        </row>
        <row r="343">
          <cell r="A343" t="str">
            <v>097</v>
          </cell>
          <cell r="C343" t="str">
            <v>AH0000034762</v>
          </cell>
          <cell r="D343">
            <v>0</v>
          </cell>
          <cell r="E343">
            <v>1</v>
          </cell>
          <cell r="F343">
            <v>43887.219444444439</v>
          </cell>
          <cell r="G343" t="str">
            <v>5. LIVRE - Colis remis au CCL ADREXO ou Enlevé par le centre ADREXO</v>
          </cell>
          <cell r="H343" t="str">
            <v>CE19 CHARTRES</v>
          </cell>
          <cell r="I343" t="str">
            <v>ILE DE FRANCE</v>
          </cell>
          <cell r="J343" t="str">
            <v>Agence Restante</v>
          </cell>
        </row>
        <row r="344">
          <cell r="A344" t="str">
            <v>102</v>
          </cell>
          <cell r="C344" t="str">
            <v>AH0000034763</v>
          </cell>
          <cell r="D344">
            <v>0</v>
          </cell>
          <cell r="E344">
            <v>1</v>
          </cell>
          <cell r="F344">
            <v>43887</v>
          </cell>
          <cell r="G344" t="str">
            <v>5. LIVRE - Colis remis au CCL ADREXO ou Enlevé par le centre ADREXO</v>
          </cell>
          <cell r="H344" t="str">
            <v>CE18 PANTIN 2</v>
          </cell>
          <cell r="I344" t="str">
            <v>ILE DE FRANCE</v>
          </cell>
        </row>
        <row r="345">
          <cell r="A345" t="str">
            <v>102</v>
          </cell>
          <cell r="C345" t="str">
            <v>AH0000034764</v>
          </cell>
          <cell r="D345">
            <v>0</v>
          </cell>
          <cell r="E345">
            <v>1</v>
          </cell>
          <cell r="F345">
            <v>43886.756944444445</v>
          </cell>
          <cell r="G345" t="str">
            <v>2. EXPEDIE - Colis au départ des HUBs vers les agences COLIS PRIVE</v>
          </cell>
          <cell r="H345" t="str">
            <v>CE18 PANTIN 2</v>
          </cell>
          <cell r="I345" t="str">
            <v>ILE DE FRANCE</v>
          </cell>
        </row>
        <row r="346">
          <cell r="A346" t="str">
            <v>104</v>
          </cell>
          <cell r="C346" t="str">
            <v>AH0000034765</v>
          </cell>
          <cell r="D346">
            <v>0</v>
          </cell>
          <cell r="E346">
            <v>1</v>
          </cell>
          <cell r="F346">
            <v>43887</v>
          </cell>
          <cell r="G346" t="str">
            <v>5. LIVRE - Colis remis au CCL ADREXO ou Enlevé par le centre ADREXO</v>
          </cell>
          <cell r="H346" t="str">
            <v>CE18 PANTIN 2</v>
          </cell>
          <cell r="I346" t="str">
            <v>ILE DE FRANCE</v>
          </cell>
        </row>
        <row r="347">
          <cell r="A347" t="str">
            <v>105</v>
          </cell>
          <cell r="C347" t="str">
            <v>AH0000034766</v>
          </cell>
          <cell r="D347">
            <v>0</v>
          </cell>
          <cell r="E347">
            <v>1</v>
          </cell>
          <cell r="F347">
            <v>43887</v>
          </cell>
          <cell r="G347" t="str">
            <v>5. LIVRE - Colis remis au CCL ADREXO ou Enlevé par le centre ADREXO</v>
          </cell>
          <cell r="H347" t="str">
            <v>CE15 TREMBLAY</v>
          </cell>
          <cell r="I347" t="str">
            <v>ILE DE FRANCE</v>
          </cell>
          <cell r="J347" t="str">
            <v>Agence Restante</v>
          </cell>
        </row>
        <row r="348">
          <cell r="A348" t="str">
            <v>104</v>
          </cell>
          <cell r="C348" t="str">
            <v>AH0000034767</v>
          </cell>
          <cell r="D348">
            <v>1</v>
          </cell>
          <cell r="E348">
            <v>0</v>
          </cell>
          <cell r="F348">
            <v>43887</v>
          </cell>
          <cell r="G348" t="str">
            <v>5. LIVRE - Colis remis au CCL ADREXO ou Enlevé par le centre ADREXO</v>
          </cell>
          <cell r="H348" t="str">
            <v>CE18 PANTIN 2</v>
          </cell>
          <cell r="I348" t="str">
            <v>ILE DE FRANCE</v>
          </cell>
        </row>
        <row r="349">
          <cell r="A349" t="str">
            <v>097</v>
          </cell>
          <cell r="C349" t="str">
            <v>AH0000034768</v>
          </cell>
          <cell r="D349">
            <v>1</v>
          </cell>
          <cell r="E349">
            <v>0</v>
          </cell>
          <cell r="F349">
            <v>43887.219444444439</v>
          </cell>
          <cell r="G349" t="str">
            <v>5. LIVRE - Colis remis au CCL ADREXO ou Enlevé par le centre ADREXO</v>
          </cell>
          <cell r="H349" t="str">
            <v>CE19 CHARTRES</v>
          </cell>
          <cell r="I349" t="str">
            <v>ILE DE FRANCE</v>
          </cell>
          <cell r="J349" t="str">
            <v>Agence Restante</v>
          </cell>
        </row>
        <row r="350">
          <cell r="A350" t="str">
            <v>105</v>
          </cell>
          <cell r="C350" t="str">
            <v>AH0000034770</v>
          </cell>
          <cell r="D350">
            <v>0</v>
          </cell>
          <cell r="E350">
            <v>1</v>
          </cell>
          <cell r="F350">
            <v>43887</v>
          </cell>
          <cell r="G350" t="str">
            <v>5. LIVRE - Colis remis au CCL ADREXO ou Enlevé par le centre ADREXO</v>
          </cell>
          <cell r="H350" t="str">
            <v>CE15 TREMBLAY</v>
          </cell>
          <cell r="I350" t="str">
            <v>ILE DE FRANCE</v>
          </cell>
          <cell r="J350" t="str">
            <v>Agence Restante</v>
          </cell>
        </row>
        <row r="351">
          <cell r="A351" t="str">
            <v>104</v>
          </cell>
          <cell r="C351" t="str">
            <v>AH0000034771</v>
          </cell>
          <cell r="D351">
            <v>1</v>
          </cell>
          <cell r="E351">
            <v>0</v>
          </cell>
          <cell r="F351">
            <v>43887</v>
          </cell>
          <cell r="G351" t="str">
            <v>5. LIVRE - Colis remis au CCL ADREXO ou Enlevé par le centre ADREXO</v>
          </cell>
          <cell r="H351" t="str">
            <v>CE18 PANTIN 2</v>
          </cell>
          <cell r="I351" t="str">
            <v>ILE DE FRANCE</v>
          </cell>
        </row>
        <row r="352">
          <cell r="A352" t="str">
            <v>282</v>
          </cell>
          <cell r="C352" t="str">
            <v>AH0000034772</v>
          </cell>
          <cell r="D352">
            <v>0</v>
          </cell>
          <cell r="E352">
            <v>1</v>
          </cell>
          <cell r="F352">
            <v>43886.740277777775</v>
          </cell>
          <cell r="G352" t="str">
            <v>2. EXPEDIE - Colis au départ des HUBs vers les agences COLIS PRIVE</v>
          </cell>
          <cell r="H352" t="str">
            <v>CE10 LILLE</v>
          </cell>
          <cell r="I352" t="str">
            <v>NORD</v>
          </cell>
          <cell r="J352" t="str">
            <v>Agence Restante</v>
          </cell>
        </row>
        <row r="353">
          <cell r="A353" t="str">
            <v>282</v>
          </cell>
          <cell r="C353" t="str">
            <v>AH0000034773</v>
          </cell>
          <cell r="D353">
            <v>0</v>
          </cell>
          <cell r="E353">
            <v>1</v>
          </cell>
          <cell r="F353">
            <v>43886.740277777775</v>
          </cell>
          <cell r="G353" t="str">
            <v>2. EXPEDIE - Colis au départ des HUBs vers les agences COLIS PRIVE</v>
          </cell>
          <cell r="H353" t="str">
            <v>CE10 LILLE</v>
          </cell>
          <cell r="I353" t="str">
            <v>NORD</v>
          </cell>
          <cell r="J353" t="str">
            <v>Agence Restante</v>
          </cell>
        </row>
        <row r="354">
          <cell r="A354" t="str">
            <v>241</v>
          </cell>
          <cell r="C354" t="str">
            <v>AH0000034774</v>
          </cell>
          <cell r="D354">
            <v>0</v>
          </cell>
          <cell r="E354">
            <v>1</v>
          </cell>
          <cell r="F354">
            <v>43886.735416666663</v>
          </cell>
          <cell r="G354" t="str">
            <v>2. EXPEDIE - Colis au départ des HUBs vers les agences COLIS PRIVE</v>
          </cell>
          <cell r="H354" t="str">
            <v>CE10 LILLE</v>
          </cell>
          <cell r="I354" t="str">
            <v>NORD</v>
          </cell>
        </row>
        <row r="355">
          <cell r="A355" t="str">
            <v>240</v>
          </cell>
          <cell r="C355" t="str">
            <v>AH0000034775</v>
          </cell>
          <cell r="D355">
            <v>0</v>
          </cell>
          <cell r="E355">
            <v>1</v>
          </cell>
          <cell r="F355">
            <v>43887</v>
          </cell>
          <cell r="G355" t="str">
            <v>5. LIVRE - Colis remis au CCL ADREXO ou Enlevé par le centre ADREXO</v>
          </cell>
          <cell r="H355" t="str">
            <v>CE10 LILLE</v>
          </cell>
          <cell r="I355" t="str">
            <v>NORD</v>
          </cell>
          <cell r="J355" t="str">
            <v>Agence Restante</v>
          </cell>
        </row>
        <row r="356">
          <cell r="A356" t="str">
            <v>247</v>
          </cell>
          <cell r="C356" t="str">
            <v>AH0000034776</v>
          </cell>
          <cell r="D356">
            <v>0</v>
          </cell>
          <cell r="E356">
            <v>1</v>
          </cell>
          <cell r="F356">
            <v>43886.736111111109</v>
          </cell>
          <cell r="G356" t="str">
            <v>2. EXPEDIE - Colis au départ des HUBs vers les agences COLIS PRIVE</v>
          </cell>
          <cell r="H356" t="str">
            <v>CE10 LILLE</v>
          </cell>
          <cell r="I356" t="str">
            <v>NORD</v>
          </cell>
          <cell r="J356" t="str">
            <v>Agence Restante</v>
          </cell>
        </row>
        <row r="357">
          <cell r="A357" t="str">
            <v>237</v>
          </cell>
          <cell r="C357" t="str">
            <v>AH0000034777</v>
          </cell>
          <cell r="D357">
            <v>1</v>
          </cell>
          <cell r="E357">
            <v>0</v>
          </cell>
          <cell r="F357">
            <v>43887</v>
          </cell>
          <cell r="G357" t="str">
            <v>5. LIVRE - Colis remis au CCL ADREXO ou Enlevé par le centre ADREXO</v>
          </cell>
          <cell r="H357" t="str">
            <v>CE10 LILLE</v>
          </cell>
          <cell r="I357" t="str">
            <v>NORD</v>
          </cell>
        </row>
        <row r="358">
          <cell r="A358" t="str">
            <v>240</v>
          </cell>
          <cell r="C358" t="str">
            <v>AH0000034779</v>
          </cell>
          <cell r="D358">
            <v>0</v>
          </cell>
          <cell r="E358">
            <v>1</v>
          </cell>
          <cell r="F358">
            <v>43887</v>
          </cell>
          <cell r="G358" t="str">
            <v>5. LIVRE - Colis remis au CCL ADREXO ou Enlevé par le centre ADREXO</v>
          </cell>
          <cell r="H358" t="str">
            <v>CE10 LILLE</v>
          </cell>
          <cell r="I358" t="str">
            <v>NORD</v>
          </cell>
          <cell r="J358" t="str">
            <v>Agence Restante</v>
          </cell>
        </row>
        <row r="359">
          <cell r="A359" t="str">
            <v>241</v>
          </cell>
          <cell r="C359" t="str">
            <v>AH0000034780</v>
          </cell>
          <cell r="D359">
            <v>0</v>
          </cell>
          <cell r="E359">
            <v>1</v>
          </cell>
          <cell r="F359">
            <v>43887</v>
          </cell>
          <cell r="G359" t="str">
            <v>5. LIVRE - Colis remis au CCL ADREXO ou Enlevé par le centre ADREXO</v>
          </cell>
          <cell r="H359" t="str">
            <v>CE10 LILLE</v>
          </cell>
          <cell r="I359" t="str">
            <v>NORD</v>
          </cell>
        </row>
        <row r="360">
          <cell r="A360" t="str">
            <v>237</v>
          </cell>
          <cell r="C360" t="str">
            <v>AH0000034781</v>
          </cell>
          <cell r="D360">
            <v>1</v>
          </cell>
          <cell r="E360">
            <v>0</v>
          </cell>
          <cell r="F360">
            <v>43887</v>
          </cell>
          <cell r="G360" t="str">
            <v>5. LIVRE - Colis remis au CCL ADREXO ou Enlevé par le centre ADREXO</v>
          </cell>
          <cell r="H360" t="str">
            <v>CE10 LILLE</v>
          </cell>
          <cell r="I360" t="str">
            <v>NORD</v>
          </cell>
        </row>
        <row r="361">
          <cell r="A361" t="str">
            <v>241</v>
          </cell>
          <cell r="C361" t="str">
            <v>AH0000034783</v>
          </cell>
          <cell r="D361">
            <v>0</v>
          </cell>
          <cell r="E361">
            <v>1</v>
          </cell>
          <cell r="F361">
            <v>43886.735416666663</v>
          </cell>
          <cell r="G361" t="str">
            <v>2. EXPEDIE - Colis au départ des HUBs vers les agences COLIS PRIVE</v>
          </cell>
          <cell r="H361" t="str">
            <v>CE10 LILLE</v>
          </cell>
          <cell r="I361" t="str">
            <v>NORD</v>
          </cell>
        </row>
        <row r="362">
          <cell r="A362" t="str">
            <v>247</v>
          </cell>
          <cell r="C362" t="str">
            <v>AH0000034784</v>
          </cell>
          <cell r="D362">
            <v>0</v>
          </cell>
          <cell r="E362">
            <v>1</v>
          </cell>
          <cell r="F362">
            <v>43886.736111111109</v>
          </cell>
          <cell r="G362" t="str">
            <v>2. EXPEDIE - Colis au départ des HUBs vers les agences COLIS PRIVE</v>
          </cell>
          <cell r="H362" t="str">
            <v>CE10 LILLE</v>
          </cell>
          <cell r="I362" t="str">
            <v>NORD</v>
          </cell>
          <cell r="J362" t="str">
            <v>Agence Restante</v>
          </cell>
        </row>
        <row r="363">
          <cell r="A363" t="str">
            <v>282</v>
          </cell>
          <cell r="C363" t="str">
            <v>AH0000034785</v>
          </cell>
          <cell r="D363">
            <v>0</v>
          </cell>
          <cell r="E363">
            <v>1</v>
          </cell>
          <cell r="F363">
            <v>43886.740277777775</v>
          </cell>
          <cell r="G363" t="str">
            <v>2. EXPEDIE - Colis au départ des HUBs vers les agences COLIS PRIVE</v>
          </cell>
          <cell r="H363" t="str">
            <v>CE10 LILLE</v>
          </cell>
          <cell r="I363" t="str">
            <v>NORD</v>
          </cell>
          <cell r="J363" t="str">
            <v>Agence Restante</v>
          </cell>
        </row>
        <row r="364">
          <cell r="A364" t="str">
            <v>097</v>
          </cell>
          <cell r="C364" t="str">
            <v>AH0000034786</v>
          </cell>
          <cell r="D364">
            <v>1</v>
          </cell>
          <cell r="E364">
            <v>0</v>
          </cell>
          <cell r="F364">
            <v>43887.220138888886</v>
          </cell>
          <cell r="G364" t="str">
            <v>5. LIVRE - Colis remis au CCL ADREXO ou Enlevé par le centre ADREXO</v>
          </cell>
          <cell r="H364" t="str">
            <v>CE19 CHARTRES</v>
          </cell>
          <cell r="I364" t="str">
            <v>ILE DE FRANCE</v>
          </cell>
          <cell r="J364" t="str">
            <v>Agence Restante</v>
          </cell>
        </row>
        <row r="365">
          <cell r="A365" t="str">
            <v>240</v>
          </cell>
          <cell r="C365" t="str">
            <v>AH0000034787</v>
          </cell>
          <cell r="D365">
            <v>1</v>
          </cell>
          <cell r="E365">
            <v>0</v>
          </cell>
          <cell r="F365">
            <v>43887</v>
          </cell>
          <cell r="G365" t="str">
            <v>5. LIVRE - Colis remis au CCL ADREXO ou Enlevé par le centre ADREXO</v>
          </cell>
          <cell r="H365" t="str">
            <v>CE10 LILLE</v>
          </cell>
          <cell r="I365" t="str">
            <v>NORD</v>
          </cell>
        </row>
        <row r="366">
          <cell r="A366" t="str">
            <v>095</v>
          </cell>
          <cell r="C366" t="str">
            <v>AH0000034789</v>
          </cell>
          <cell r="D366">
            <v>1</v>
          </cell>
          <cell r="E366">
            <v>0</v>
          </cell>
          <cell r="F366">
            <v>43887</v>
          </cell>
          <cell r="G366" t="str">
            <v>5. LIVRE - Colis remis au CCL ADREXO ou Enlevé par le centre ADREXO</v>
          </cell>
          <cell r="H366" t="str">
            <v>CE13 NANCY</v>
          </cell>
          <cell r="I366" t="str">
            <v>NORD EST</v>
          </cell>
          <cell r="J366" t="str">
            <v>Agence Restante</v>
          </cell>
        </row>
        <row r="367">
          <cell r="A367" t="str">
            <v>094</v>
          </cell>
          <cell r="C367" t="str">
            <v>AH0000034791</v>
          </cell>
          <cell r="D367">
            <v>0</v>
          </cell>
          <cell r="E367">
            <v>1</v>
          </cell>
          <cell r="F367">
            <v>43887</v>
          </cell>
          <cell r="G367" t="str">
            <v>5. LIVRE - Colis remis au CCL ADREXO ou Enlevé par le centre ADREXO</v>
          </cell>
          <cell r="H367" t="str">
            <v>CE13 NANCY</v>
          </cell>
          <cell r="I367" t="str">
            <v>NORD EST</v>
          </cell>
          <cell r="J367" t="str">
            <v>Agence Restante</v>
          </cell>
        </row>
        <row r="368">
          <cell r="A368" t="str">
            <v>095</v>
          </cell>
          <cell r="C368" t="str">
            <v>AH0000034792</v>
          </cell>
          <cell r="D368">
            <v>0</v>
          </cell>
          <cell r="E368">
            <v>1</v>
          </cell>
          <cell r="F368">
            <v>43887</v>
          </cell>
          <cell r="G368" t="str">
            <v>5. LIVRE - Colis remis au CCL ADREXO ou Enlevé par le centre ADREXO</v>
          </cell>
          <cell r="H368" t="str">
            <v>CE13 NANCY</v>
          </cell>
          <cell r="I368" t="str">
            <v>NORD EST</v>
          </cell>
          <cell r="J368" t="str">
            <v>Agence Restante</v>
          </cell>
        </row>
        <row r="369">
          <cell r="A369" t="str">
            <v>160</v>
          </cell>
          <cell r="C369" t="str">
            <v>AH0000034793</v>
          </cell>
          <cell r="D369">
            <v>1</v>
          </cell>
          <cell r="E369">
            <v>0</v>
          </cell>
          <cell r="F369">
            <v>43887.219826388886</v>
          </cell>
          <cell r="G369" t="str">
            <v>5. LIVRE - Colis remis au CCL ADREXO ou Enlevé par le centre ADREXO</v>
          </cell>
          <cell r="H369" t="str">
            <v>CE12 CAEN</v>
          </cell>
          <cell r="I369" t="str">
            <v>BRETAGNE</v>
          </cell>
          <cell r="J369" t="str">
            <v>Agence Restante</v>
          </cell>
        </row>
        <row r="370">
          <cell r="A370" t="str">
            <v>160</v>
          </cell>
          <cell r="C370" t="str">
            <v>AH0000034794</v>
          </cell>
          <cell r="D370">
            <v>0</v>
          </cell>
          <cell r="E370">
            <v>1</v>
          </cell>
          <cell r="F370">
            <v>43887.219826388886</v>
          </cell>
          <cell r="G370" t="str">
            <v>5. LIVRE - Colis remis au CCL ADREXO ou Enlevé par le centre ADREXO</v>
          </cell>
          <cell r="H370" t="str">
            <v>CE12 CAEN</v>
          </cell>
          <cell r="I370" t="str">
            <v>BRETAGNE</v>
          </cell>
          <cell r="J370" t="str">
            <v>Agence Restante</v>
          </cell>
        </row>
        <row r="371">
          <cell r="A371" t="str">
            <v>160</v>
          </cell>
          <cell r="C371" t="str">
            <v>AH0000034795</v>
          </cell>
          <cell r="D371">
            <v>1</v>
          </cell>
          <cell r="E371">
            <v>0</v>
          </cell>
          <cell r="F371">
            <v>43887.219826388886</v>
          </cell>
          <cell r="G371" t="str">
            <v>5. LIVRE - Colis remis au CCL ADREXO ou Enlevé par le centre ADREXO</v>
          </cell>
          <cell r="H371" t="str">
            <v>CE12 CAEN</v>
          </cell>
          <cell r="I371" t="str">
            <v>BRETAGNE</v>
          </cell>
          <cell r="J371" t="str">
            <v>Agence Restante</v>
          </cell>
        </row>
        <row r="372">
          <cell r="A372" t="str">
            <v>160</v>
          </cell>
          <cell r="C372" t="str">
            <v>AH0000034796</v>
          </cell>
          <cell r="D372">
            <v>1</v>
          </cell>
          <cell r="E372">
            <v>0</v>
          </cell>
          <cell r="F372">
            <v>43887.219826388886</v>
          </cell>
          <cell r="G372" t="str">
            <v>5. LIVRE - Colis remis au CCL ADREXO ou Enlevé par le centre ADREXO</v>
          </cell>
          <cell r="H372" t="str">
            <v>CE12 CAEN</v>
          </cell>
          <cell r="I372" t="str">
            <v>BRETAGNE</v>
          </cell>
          <cell r="J372" t="str">
            <v>Agence Restante</v>
          </cell>
        </row>
        <row r="373">
          <cell r="A373" t="str">
            <v>164</v>
          </cell>
          <cell r="C373" t="str">
            <v>AH0000034797</v>
          </cell>
          <cell r="D373">
            <v>0</v>
          </cell>
          <cell r="E373">
            <v>1</v>
          </cell>
          <cell r="F373">
            <v>43887.256249999999</v>
          </cell>
          <cell r="G373" t="str">
            <v>5. LIVRE - Colis remis au CCL ADREXO ou Enlevé par le centre ADREXO</v>
          </cell>
          <cell r="H373" t="str">
            <v>CE01 RENNES</v>
          </cell>
          <cell r="I373" t="str">
            <v>BRETAGNE</v>
          </cell>
        </row>
        <row r="374">
          <cell r="A374" t="str">
            <v>164</v>
          </cell>
          <cell r="C374" t="str">
            <v>AH0000034798</v>
          </cell>
          <cell r="D374">
            <v>1</v>
          </cell>
          <cell r="E374">
            <v>0</v>
          </cell>
          <cell r="F374">
            <v>43887.256249999999</v>
          </cell>
          <cell r="G374" t="str">
            <v>5. LIVRE - Colis remis au CCL ADREXO ou Enlevé par le centre ADREXO</v>
          </cell>
          <cell r="H374" t="str">
            <v>CE01 RENNES</v>
          </cell>
          <cell r="I374" t="str">
            <v>BRETAGNE</v>
          </cell>
        </row>
        <row r="375">
          <cell r="A375" t="str">
            <v>166</v>
          </cell>
          <cell r="C375" t="str">
            <v>AH0000034800</v>
          </cell>
          <cell r="D375">
            <v>0</v>
          </cell>
          <cell r="E375">
            <v>1</v>
          </cell>
          <cell r="F375">
            <v>43887.259722222218</v>
          </cell>
          <cell r="G375" t="str">
            <v>5. LIVRE - Colis remis au CCL ADREXO ou Enlevé par le centre ADREXO</v>
          </cell>
          <cell r="H375" t="str">
            <v>CE01 RENNES</v>
          </cell>
          <cell r="I375" t="str">
            <v>BRETAGNE</v>
          </cell>
        </row>
        <row r="376">
          <cell r="A376" t="str">
            <v>166</v>
          </cell>
          <cell r="C376" t="str">
            <v>AH0000034801</v>
          </cell>
          <cell r="D376">
            <v>1</v>
          </cell>
          <cell r="E376">
            <v>0</v>
          </cell>
          <cell r="F376">
            <v>43887.259722222218</v>
          </cell>
          <cell r="G376" t="str">
            <v>5. LIVRE - Colis remis au CCL ADREXO ou Enlevé par le centre ADREXO</v>
          </cell>
          <cell r="H376" t="str">
            <v>CE01 RENNES</v>
          </cell>
          <cell r="I376" t="str">
            <v>BRETAGNE</v>
          </cell>
        </row>
        <row r="377">
          <cell r="A377" t="str">
            <v>168</v>
          </cell>
          <cell r="C377" t="str">
            <v>AH0000034803</v>
          </cell>
          <cell r="D377">
            <v>0</v>
          </cell>
          <cell r="E377">
            <v>1</v>
          </cell>
          <cell r="F377">
            <v>43887.256249999999</v>
          </cell>
          <cell r="G377" t="str">
            <v>5. LIVRE - Colis remis au CCL ADREXO ou Enlevé par le centre ADREXO</v>
          </cell>
          <cell r="H377" t="str">
            <v>CE01 RENNES</v>
          </cell>
          <cell r="I377" t="str">
            <v>BRETAGNE</v>
          </cell>
        </row>
        <row r="378">
          <cell r="A378" t="str">
            <v>170</v>
          </cell>
          <cell r="C378" t="str">
            <v>AH0000034804</v>
          </cell>
          <cell r="D378">
            <v>0</v>
          </cell>
          <cell r="E378">
            <v>1</v>
          </cell>
          <cell r="F378">
            <v>43887.261111111111</v>
          </cell>
          <cell r="G378" t="str">
            <v>5. LIVRE - Colis remis au CCL ADREXO ou Enlevé par le centre ADREXO</v>
          </cell>
          <cell r="H378" t="str">
            <v>CE01 RENNES</v>
          </cell>
          <cell r="I378" t="str">
            <v>BRETAGNE</v>
          </cell>
        </row>
        <row r="379">
          <cell r="A379" t="str">
            <v>170</v>
          </cell>
          <cell r="C379" t="str">
            <v>AH0000034805</v>
          </cell>
          <cell r="D379">
            <v>1</v>
          </cell>
          <cell r="E379">
            <v>0</v>
          </cell>
          <cell r="F379">
            <v>43887.261111111111</v>
          </cell>
          <cell r="G379" t="str">
            <v>5. LIVRE - Colis remis au CCL ADREXO ou Enlevé par le centre ADREXO</v>
          </cell>
          <cell r="H379" t="str">
            <v>CE01 RENNES</v>
          </cell>
          <cell r="I379" t="str">
            <v>BRETAGNE</v>
          </cell>
        </row>
        <row r="380">
          <cell r="A380" t="str">
            <v>172</v>
          </cell>
          <cell r="C380" t="str">
            <v>AH0000034806</v>
          </cell>
          <cell r="D380">
            <v>0</v>
          </cell>
          <cell r="E380">
            <v>1</v>
          </cell>
          <cell r="F380">
            <v>43887.256249999999</v>
          </cell>
          <cell r="G380" t="str">
            <v>5. LIVRE - Colis remis au CCL ADREXO ou Enlevé par le centre ADREXO</v>
          </cell>
          <cell r="H380" t="str">
            <v>CE01 RENNES</v>
          </cell>
          <cell r="I380" t="str">
            <v>BRETAGNE</v>
          </cell>
        </row>
        <row r="381">
          <cell r="A381" t="str">
            <v>170</v>
          </cell>
          <cell r="C381" t="str">
            <v>AH0000034807</v>
          </cell>
          <cell r="D381">
            <v>1</v>
          </cell>
          <cell r="E381">
            <v>0</v>
          </cell>
          <cell r="F381">
            <v>43887.261111111111</v>
          </cell>
          <cell r="G381" t="str">
            <v>5. LIVRE - Colis remis au CCL ADREXO ou Enlevé par le centre ADREXO</v>
          </cell>
          <cell r="H381" t="str">
            <v>CE01 RENNES</v>
          </cell>
          <cell r="I381" t="str">
            <v>BRETAGNE</v>
          </cell>
        </row>
        <row r="382">
          <cell r="A382" t="str">
            <v>238</v>
          </cell>
          <cell r="C382" t="str">
            <v>AH0000034809</v>
          </cell>
          <cell r="D382">
            <v>0</v>
          </cell>
          <cell r="E382">
            <v>1</v>
          </cell>
          <cell r="F382">
            <v>43887</v>
          </cell>
          <cell r="G382" t="str">
            <v>5. LIVRE - Colis remis au CCL ADREXO ou Enlevé par le centre ADREXO</v>
          </cell>
          <cell r="H382" t="str">
            <v>CE20 REIMS</v>
          </cell>
          <cell r="I382" t="str">
            <v>NORD EST</v>
          </cell>
          <cell r="J382" t="str">
            <v>Agence Restante</v>
          </cell>
        </row>
        <row r="383">
          <cell r="A383" t="str">
            <v>242</v>
          </cell>
          <cell r="C383" t="str">
            <v>AH0000034810</v>
          </cell>
          <cell r="D383">
            <v>0</v>
          </cell>
          <cell r="E383">
            <v>1</v>
          </cell>
          <cell r="F383">
            <v>43887</v>
          </cell>
          <cell r="G383" t="str">
            <v>5. LIVRE - Colis remis au CCL ADREXO ou Enlevé par le centre ADREXO</v>
          </cell>
          <cell r="H383" t="str">
            <v>CE20 REIMS</v>
          </cell>
          <cell r="I383" t="str">
            <v>NORD EST</v>
          </cell>
          <cell r="J383" t="str">
            <v>Agence Restante</v>
          </cell>
        </row>
        <row r="384">
          <cell r="A384" t="str">
            <v>238</v>
          </cell>
          <cell r="C384" t="str">
            <v>AH0000034811</v>
          </cell>
          <cell r="D384">
            <v>1</v>
          </cell>
          <cell r="E384">
            <v>0</v>
          </cell>
          <cell r="F384">
            <v>43887</v>
          </cell>
          <cell r="G384" t="str">
            <v>5. LIVRE - Colis remis au CCL ADREXO ou Enlevé par le centre ADREXO</v>
          </cell>
          <cell r="H384" t="str">
            <v>CE20 REIMS</v>
          </cell>
          <cell r="I384" t="str">
            <v>NORD EST</v>
          </cell>
          <cell r="J384" t="str">
            <v>Agence Restante</v>
          </cell>
        </row>
        <row r="385">
          <cell r="A385" t="str">
            <v>238</v>
          </cell>
          <cell r="C385" t="str">
            <v>AH0000034812</v>
          </cell>
          <cell r="D385">
            <v>0</v>
          </cell>
          <cell r="E385">
            <v>1</v>
          </cell>
          <cell r="F385">
            <v>43887</v>
          </cell>
          <cell r="G385" t="str">
            <v>5. LIVRE - Colis remis au CCL ADREXO ou Enlevé par le centre ADREXO</v>
          </cell>
          <cell r="H385" t="str">
            <v>CE20 REIMS</v>
          </cell>
          <cell r="I385" t="str">
            <v>NORD EST</v>
          </cell>
          <cell r="J385" t="str">
            <v>Agence Restante</v>
          </cell>
        </row>
        <row r="386">
          <cell r="A386" t="str">
            <v>164</v>
          </cell>
          <cell r="C386" t="str">
            <v>AH0000034813</v>
          </cell>
          <cell r="D386">
            <v>1</v>
          </cell>
          <cell r="E386">
            <v>0</v>
          </cell>
          <cell r="F386">
            <v>43887.256249999999</v>
          </cell>
          <cell r="G386" t="str">
            <v>5. LIVRE - Colis remis au CCL ADREXO ou Enlevé par le centre ADREXO</v>
          </cell>
          <cell r="H386" t="str">
            <v>CE01 RENNES</v>
          </cell>
          <cell r="I386" t="str">
            <v>BRETAGNE</v>
          </cell>
        </row>
        <row r="387">
          <cell r="A387" t="str">
            <v>293</v>
          </cell>
          <cell r="C387" t="str">
            <v>AH0000034815</v>
          </cell>
          <cell r="D387">
            <v>0</v>
          </cell>
          <cell r="E387">
            <v>1</v>
          </cell>
          <cell r="F387">
            <v>43887</v>
          </cell>
          <cell r="G387" t="str">
            <v>5. LIVRE - Colis remis au CCL ADREXO ou Enlevé par le centre ADREXO</v>
          </cell>
          <cell r="H387" t="str">
            <v>CE13 NANCY</v>
          </cell>
          <cell r="I387" t="str">
            <v>NORD EST</v>
          </cell>
          <cell r="J387" t="str">
            <v>Agence Restante</v>
          </cell>
        </row>
        <row r="388">
          <cell r="A388" t="str">
            <v>293</v>
          </cell>
          <cell r="C388" t="str">
            <v>AH0000034816</v>
          </cell>
          <cell r="D388">
            <v>1</v>
          </cell>
          <cell r="E388">
            <v>0</v>
          </cell>
          <cell r="F388">
            <v>43887</v>
          </cell>
          <cell r="G388" t="str">
            <v>5. LIVRE - Colis remis au CCL ADREXO ou Enlevé par le centre ADREXO</v>
          </cell>
          <cell r="H388" t="str">
            <v>CE13 NANCY</v>
          </cell>
          <cell r="I388" t="str">
            <v>NORD EST</v>
          </cell>
          <cell r="J388" t="str">
            <v>Agence Restante</v>
          </cell>
        </row>
        <row r="389">
          <cell r="A389" t="str">
            <v>340</v>
          </cell>
          <cell r="C389" t="str">
            <v>AH0000034818</v>
          </cell>
          <cell r="D389">
            <v>0</v>
          </cell>
          <cell r="E389">
            <v>1</v>
          </cell>
          <cell r="F389">
            <v>43887</v>
          </cell>
          <cell r="G389" t="str">
            <v>5. LIVRE - Colis remis au CCL ADREXO ou Enlevé par le centre ADREXO</v>
          </cell>
          <cell r="H389" t="str">
            <v>CE13 NANCY</v>
          </cell>
          <cell r="I389" t="str">
            <v>NORD EST</v>
          </cell>
        </row>
        <row r="390">
          <cell r="A390" t="str">
            <v>039</v>
          </cell>
          <cell r="C390" t="str">
            <v>AH0000034819</v>
          </cell>
          <cell r="D390">
            <v>0</v>
          </cell>
          <cell r="E390">
            <v>1</v>
          </cell>
          <cell r="F390">
            <v>43887</v>
          </cell>
          <cell r="G390" t="str">
            <v>5. LIVRE - Colis remis au CCL ADREXO ou Enlevé par le centre ADREXO</v>
          </cell>
          <cell r="H390" t="str">
            <v>CE15 TREMBLAY</v>
          </cell>
          <cell r="I390" t="str">
            <v>NORD</v>
          </cell>
        </row>
        <row r="391">
          <cell r="A391" t="str">
            <v>039</v>
          </cell>
          <cell r="C391" t="str">
            <v>AH0000034820</v>
          </cell>
          <cell r="D391">
            <v>1</v>
          </cell>
          <cell r="E391">
            <v>0</v>
          </cell>
          <cell r="F391">
            <v>43887</v>
          </cell>
          <cell r="G391" t="str">
            <v>5. LIVRE - Colis remis au CCL ADREXO ou Enlevé par le centre ADREXO</v>
          </cell>
          <cell r="H391" t="str">
            <v>CE15 TREMBLAY</v>
          </cell>
          <cell r="I391" t="str">
            <v>NORD</v>
          </cell>
        </row>
        <row r="392">
          <cell r="A392" t="str">
            <v>044</v>
          </cell>
          <cell r="C392" t="str">
            <v>AH0000034822</v>
          </cell>
          <cell r="D392">
            <v>1</v>
          </cell>
          <cell r="E392">
            <v>0</v>
          </cell>
          <cell r="F392">
            <v>43887.227766203701</v>
          </cell>
          <cell r="G392" t="str">
            <v>5. LIVRE - Colis remis au CCL ADREXO ou Enlevé par le centre ADREXO</v>
          </cell>
          <cell r="H392" t="str">
            <v>CE12 CAEN</v>
          </cell>
          <cell r="I392" t="str">
            <v>NORD</v>
          </cell>
        </row>
        <row r="393">
          <cell r="A393" t="str">
            <v>044</v>
          </cell>
          <cell r="C393" t="str">
            <v>AH0000034824</v>
          </cell>
          <cell r="D393">
            <v>0</v>
          </cell>
          <cell r="E393">
            <v>1</v>
          </cell>
          <cell r="F393">
            <v>43887.224409722221</v>
          </cell>
          <cell r="G393" t="str">
            <v>5. LIVRE - Colis remis au CCL ADREXO ou Enlevé par le centre ADREXO</v>
          </cell>
          <cell r="H393" t="str">
            <v>CE12 CAEN</v>
          </cell>
          <cell r="I393" t="str">
            <v>NORD</v>
          </cell>
        </row>
        <row r="394">
          <cell r="A394" t="str">
            <v>190</v>
          </cell>
          <cell r="C394" t="str">
            <v>AH0000034825</v>
          </cell>
          <cell r="D394">
            <v>1</v>
          </cell>
          <cell r="E394">
            <v>0</v>
          </cell>
          <cell r="F394">
            <v>43887.220810185187</v>
          </cell>
          <cell r="G394" t="str">
            <v>5. LIVRE - Colis remis au CCL ADREXO ou Enlevé par le centre ADREXO</v>
          </cell>
          <cell r="H394" t="str">
            <v>CE12 CAEN</v>
          </cell>
          <cell r="I394" t="str">
            <v>BRETAGNE</v>
          </cell>
        </row>
        <row r="395">
          <cell r="A395" t="str">
            <v>173</v>
          </cell>
          <cell r="C395" t="str">
            <v>AH0000034826</v>
          </cell>
          <cell r="D395">
            <v>1</v>
          </cell>
          <cell r="E395">
            <v>0</v>
          </cell>
          <cell r="F395">
            <v>43887</v>
          </cell>
          <cell r="G395" t="str">
            <v>5. LIVRE - Colis remis au CCL ADREXO ou Enlevé par le centre ADREXO</v>
          </cell>
          <cell r="H395" t="str">
            <v>CE02 NANTES</v>
          </cell>
          <cell r="I395" t="str">
            <v>BRETAGNE</v>
          </cell>
          <cell r="J395" t="str">
            <v>Agence Restante</v>
          </cell>
        </row>
        <row r="396">
          <cell r="A396" t="str">
            <v>182</v>
          </cell>
          <cell r="C396" t="str">
            <v>AH0000034827</v>
          </cell>
          <cell r="D396">
            <v>1</v>
          </cell>
          <cell r="E396">
            <v>0</v>
          </cell>
          <cell r="F396">
            <v>43887.221597222218</v>
          </cell>
          <cell r="G396" t="str">
            <v>5. LIVRE - Colis remis au CCL ADREXO ou Enlevé par le centre ADREXO</v>
          </cell>
          <cell r="H396" t="str">
            <v>CE12 CAEN</v>
          </cell>
          <cell r="I396" t="str">
            <v>BRETAGNE</v>
          </cell>
          <cell r="J396" t="str">
            <v>Agence Restante</v>
          </cell>
        </row>
        <row r="397">
          <cell r="A397" t="str">
            <v>173</v>
          </cell>
          <cell r="C397" t="str">
            <v>AH0000034829</v>
          </cell>
          <cell r="D397">
            <v>0</v>
          </cell>
          <cell r="E397">
            <v>1</v>
          </cell>
          <cell r="F397">
            <v>43887</v>
          </cell>
          <cell r="G397" t="str">
            <v>5. LIVRE - Colis remis au CCL ADREXO ou Enlevé par le centre ADREXO</v>
          </cell>
          <cell r="H397" t="str">
            <v>CE02 NANTES</v>
          </cell>
          <cell r="I397" t="str">
            <v>BRETAGNE</v>
          </cell>
          <cell r="J397" t="str">
            <v>Agence Restante</v>
          </cell>
        </row>
        <row r="398">
          <cell r="A398" t="str">
            <v>174</v>
          </cell>
          <cell r="C398" t="str">
            <v>AH0000034830</v>
          </cell>
          <cell r="D398">
            <v>0</v>
          </cell>
          <cell r="E398">
            <v>1</v>
          </cell>
          <cell r="F398">
            <v>43887</v>
          </cell>
          <cell r="G398" t="str">
            <v>5. LIVRE - Colis remis au CCL ADREXO ou Enlevé par le centre ADREXO</v>
          </cell>
          <cell r="H398" t="str">
            <v>CE02 NANTES</v>
          </cell>
          <cell r="I398" t="str">
            <v>BRETAGNE</v>
          </cell>
        </row>
        <row r="399">
          <cell r="A399" t="str">
            <v>193</v>
          </cell>
          <cell r="C399" t="str">
            <v>AH0000034831</v>
          </cell>
          <cell r="D399">
            <v>0</v>
          </cell>
          <cell r="E399">
            <v>1</v>
          </cell>
          <cell r="F399">
            <v>43887</v>
          </cell>
          <cell r="G399" t="str">
            <v>5. LIVRE - Colis remis au CCL ADREXO ou Enlevé par le centre ADREXO</v>
          </cell>
          <cell r="H399" t="str">
            <v>CE02 NANTES</v>
          </cell>
          <cell r="I399" t="str">
            <v>BRETAGNE</v>
          </cell>
        </row>
        <row r="400">
          <cell r="A400" t="str">
            <v>178</v>
          </cell>
          <cell r="C400" t="str">
            <v>AH0000034832</v>
          </cell>
          <cell r="D400">
            <v>0</v>
          </cell>
          <cell r="E400">
            <v>1</v>
          </cell>
          <cell r="F400">
            <v>43888</v>
          </cell>
          <cell r="G400" t="str">
            <v>5. LIVRE - Colis remis au CCL ADREXO ou Enlevé par le centre ADREXO</v>
          </cell>
          <cell r="H400" t="str">
            <v>CE02 NANTES</v>
          </cell>
          <cell r="I400" t="str">
            <v>BRETAGNE</v>
          </cell>
        </row>
        <row r="401">
          <cell r="A401" t="str">
            <v>178</v>
          </cell>
          <cell r="C401" t="str">
            <v>AH0000034833</v>
          </cell>
          <cell r="D401">
            <v>0</v>
          </cell>
          <cell r="E401">
            <v>1</v>
          </cell>
          <cell r="F401">
            <v>43888</v>
          </cell>
          <cell r="G401" t="str">
            <v>5. LIVRE - Colis remis au CCL ADREXO ou Enlevé par le centre ADREXO</v>
          </cell>
          <cell r="H401" t="str">
            <v>CE02 NANTES</v>
          </cell>
          <cell r="I401" t="str">
            <v>BRETAGNE</v>
          </cell>
        </row>
        <row r="402">
          <cell r="A402" t="str">
            <v>181</v>
          </cell>
          <cell r="C402" t="str">
            <v>AH0000034834</v>
          </cell>
          <cell r="D402">
            <v>1</v>
          </cell>
          <cell r="E402">
            <v>0</v>
          </cell>
          <cell r="F402">
            <v>43887.221770833334</v>
          </cell>
          <cell r="G402" t="str">
            <v>5. LIVRE - Colis remis au CCL ADREXO ou Enlevé par le centre ADREXO</v>
          </cell>
          <cell r="H402" t="str">
            <v>CE12 CAEN</v>
          </cell>
          <cell r="I402" t="str">
            <v>BRETAGNE</v>
          </cell>
          <cell r="J402" t="str">
            <v>Agence Restante</v>
          </cell>
        </row>
        <row r="403">
          <cell r="A403" t="str">
            <v>182</v>
          </cell>
          <cell r="C403" t="str">
            <v>AH0000034836</v>
          </cell>
          <cell r="D403">
            <v>1</v>
          </cell>
          <cell r="E403">
            <v>0</v>
          </cell>
          <cell r="F403">
            <v>43887.221597222218</v>
          </cell>
          <cell r="G403" t="str">
            <v>5. LIVRE - Colis remis au CCL ADREXO ou Enlevé par le centre ADREXO</v>
          </cell>
          <cell r="H403" t="str">
            <v>CE12 CAEN</v>
          </cell>
          <cell r="I403" t="str">
            <v>BRETAGNE</v>
          </cell>
          <cell r="J403" t="str">
            <v>Agence Restante</v>
          </cell>
        </row>
        <row r="404">
          <cell r="A404" t="str">
            <v>192</v>
          </cell>
          <cell r="C404" t="str">
            <v>AH0000034838</v>
          </cell>
          <cell r="D404">
            <v>0</v>
          </cell>
          <cell r="E404">
            <v>1</v>
          </cell>
          <cell r="F404">
            <v>43887.427071759259</v>
          </cell>
          <cell r="G404" t="str">
            <v>5. LIVRE - Colis remis au CCL ADREXO ou Enlevé par le centre ADREXO</v>
          </cell>
          <cell r="H404" t="str">
            <v>CE19 CHARTRES</v>
          </cell>
          <cell r="I404" t="str">
            <v>BRETAGNE</v>
          </cell>
        </row>
        <row r="405">
          <cell r="A405" t="str">
            <v>186</v>
          </cell>
          <cell r="C405" t="str">
            <v>AH0000034839</v>
          </cell>
          <cell r="D405">
            <v>0</v>
          </cell>
          <cell r="E405">
            <v>1</v>
          </cell>
          <cell r="F405">
            <v>43887.365277777775</v>
          </cell>
          <cell r="G405" t="str">
            <v>5. LIVRE - Colis remis au CCL ADREXO ou Enlevé par le centre ADREXO</v>
          </cell>
          <cell r="H405" t="str">
            <v>CE01 RENNES</v>
          </cell>
          <cell r="I405" t="str">
            <v>BRETAGNE</v>
          </cell>
        </row>
        <row r="406">
          <cell r="A406" t="str">
            <v>186</v>
          </cell>
          <cell r="C406" t="str">
            <v>AH0000034840</v>
          </cell>
          <cell r="D406">
            <v>0</v>
          </cell>
          <cell r="E406">
            <v>1</v>
          </cell>
          <cell r="F406">
            <v>43887.262499999997</v>
          </cell>
          <cell r="G406" t="str">
            <v>5. LIVRE - Colis remis au CCL ADREXO ou Enlevé par le centre ADREXO</v>
          </cell>
          <cell r="H406" t="str">
            <v>CE01 RENNES</v>
          </cell>
          <cell r="I406" t="str">
            <v>BRETAGNE</v>
          </cell>
        </row>
        <row r="407">
          <cell r="A407" t="str">
            <v>186</v>
          </cell>
          <cell r="C407" t="str">
            <v>AH0000034841</v>
          </cell>
          <cell r="D407">
            <v>1</v>
          </cell>
          <cell r="E407">
            <v>0</v>
          </cell>
          <cell r="F407">
            <v>43887.26180555555</v>
          </cell>
          <cell r="G407" t="str">
            <v>5. LIVRE - Colis remis au CCL ADREXO ou Enlevé par le centre ADREXO</v>
          </cell>
          <cell r="H407" t="str">
            <v>CE01 RENNES</v>
          </cell>
          <cell r="I407" t="str">
            <v>BRETAGNE</v>
          </cell>
        </row>
        <row r="408">
          <cell r="A408" t="str">
            <v>190</v>
          </cell>
          <cell r="C408" t="str">
            <v>AH0000034842</v>
          </cell>
          <cell r="D408">
            <v>1</v>
          </cell>
          <cell r="E408">
            <v>0</v>
          </cell>
          <cell r="F408">
            <v>43887.220810185187</v>
          </cell>
          <cell r="G408" t="str">
            <v>5. LIVRE - Colis remis au CCL ADREXO ou Enlevé par le centre ADREXO</v>
          </cell>
          <cell r="H408" t="str">
            <v>CE12 CAEN</v>
          </cell>
          <cell r="I408" t="str">
            <v>BRETAGNE</v>
          </cell>
        </row>
        <row r="409">
          <cell r="A409" t="str">
            <v>192</v>
          </cell>
          <cell r="C409" t="str">
            <v>AH0000034844</v>
          </cell>
          <cell r="D409">
            <v>0</v>
          </cell>
          <cell r="E409">
            <v>1</v>
          </cell>
          <cell r="F409">
            <v>43887.427071759259</v>
          </cell>
          <cell r="G409" t="str">
            <v>5. LIVRE - Colis remis au CCL ADREXO ou Enlevé par le centre ADREXO</v>
          </cell>
          <cell r="H409" t="str">
            <v>CE19 CHARTRES</v>
          </cell>
          <cell r="I409" t="str">
            <v>BRETAGNE</v>
          </cell>
        </row>
        <row r="410">
          <cell r="A410" t="str">
            <v>193</v>
          </cell>
          <cell r="C410" t="str">
            <v>AH0000034845</v>
          </cell>
          <cell r="D410">
            <v>0</v>
          </cell>
          <cell r="E410">
            <v>1</v>
          </cell>
          <cell r="F410">
            <v>43887</v>
          </cell>
          <cell r="G410" t="str">
            <v>5. LIVRE - Colis remis au CCL ADREXO ou Enlevé par le centre ADREXO</v>
          </cell>
          <cell r="H410" t="str">
            <v>CE02 NANTES</v>
          </cell>
          <cell r="I410" t="str">
            <v>BRETAGNE</v>
          </cell>
        </row>
        <row r="411">
          <cell r="A411" t="str">
            <v>178</v>
          </cell>
          <cell r="C411" t="str">
            <v>AH0000034846</v>
          </cell>
          <cell r="D411">
            <v>1</v>
          </cell>
          <cell r="E411">
            <v>0</v>
          </cell>
          <cell r="F411">
            <v>43888</v>
          </cell>
          <cell r="G411" t="str">
            <v>5. LIVRE - Colis remis au CCL ADREXO ou Enlevé par le centre ADREXO</v>
          </cell>
          <cell r="H411" t="str">
            <v>CE02 NANTES</v>
          </cell>
          <cell r="I411" t="str">
            <v>BRETAGNE</v>
          </cell>
        </row>
        <row r="412">
          <cell r="A412" t="str">
            <v>174</v>
          </cell>
          <cell r="C412" t="str">
            <v>AH0000034847</v>
          </cell>
          <cell r="D412">
            <v>1</v>
          </cell>
          <cell r="E412">
            <v>0</v>
          </cell>
          <cell r="F412">
            <v>43887</v>
          </cell>
          <cell r="G412" t="str">
            <v>5. LIVRE - Colis remis au CCL ADREXO ou Enlevé par le centre ADREXO</v>
          </cell>
          <cell r="H412" t="str">
            <v>CE02 NANTES</v>
          </cell>
          <cell r="I412" t="str">
            <v>BRETAGNE</v>
          </cell>
        </row>
        <row r="413">
          <cell r="A413" t="str">
            <v>174</v>
          </cell>
          <cell r="C413" t="str">
            <v>AH0000034849</v>
          </cell>
          <cell r="D413">
            <v>1</v>
          </cell>
          <cell r="E413">
            <v>0</v>
          </cell>
          <cell r="F413">
            <v>43887</v>
          </cell>
          <cell r="G413" t="str">
            <v>5. LIVRE - Colis remis au CCL ADREXO ou Enlevé par le centre ADREXO</v>
          </cell>
          <cell r="H413" t="str">
            <v>CE02 NANTES</v>
          </cell>
          <cell r="I413" t="str">
            <v>BRETAGNE</v>
          </cell>
        </row>
        <row r="414">
          <cell r="A414" t="str">
            <v>182</v>
          </cell>
          <cell r="C414" t="str">
            <v>AH0000034851</v>
          </cell>
          <cell r="D414">
            <v>1</v>
          </cell>
          <cell r="E414">
            <v>0</v>
          </cell>
          <cell r="F414">
            <v>43887.221597222218</v>
          </cell>
          <cell r="G414" t="str">
            <v>5. LIVRE - Colis remis au CCL ADREXO ou Enlevé par le centre ADREXO</v>
          </cell>
          <cell r="H414" t="str">
            <v>CE12 CAEN</v>
          </cell>
          <cell r="I414" t="str">
            <v>BRETAGNE</v>
          </cell>
          <cell r="J414" t="str">
            <v>Agence Restante</v>
          </cell>
        </row>
        <row r="415">
          <cell r="A415" t="str">
            <v>061</v>
          </cell>
          <cell r="C415" t="str">
            <v>AH0000034852</v>
          </cell>
          <cell r="D415">
            <v>0</v>
          </cell>
          <cell r="E415">
            <v>1</v>
          </cell>
          <cell r="F415">
            <v>43887</v>
          </cell>
          <cell r="G415" t="str">
            <v>5. LIVRE - Colis remis au CCL ADREXO ou Enlevé par le centre ADREXO</v>
          </cell>
          <cell r="H415" t="str">
            <v>CE20 REIMS</v>
          </cell>
          <cell r="I415" t="str">
            <v>NORD EST</v>
          </cell>
        </row>
        <row r="416">
          <cell r="A416" t="str">
            <v>070</v>
          </cell>
          <cell r="C416" t="str">
            <v>AH0000034853</v>
          </cell>
          <cell r="D416">
            <v>1</v>
          </cell>
          <cell r="E416">
            <v>0</v>
          </cell>
          <cell r="F416">
            <v>43888.2</v>
          </cell>
          <cell r="G416" t="str">
            <v>5. LIVRE - Colis remis au CCL ADREXO ou Enlevé par le centre ADREXO</v>
          </cell>
          <cell r="H416" t="str">
            <v>CE14 DIJON</v>
          </cell>
          <cell r="I416" t="str">
            <v>NORD EST</v>
          </cell>
          <cell r="J416" t="str">
            <v>Agence Restante</v>
          </cell>
        </row>
        <row r="417">
          <cell r="A417" t="str">
            <v>072</v>
          </cell>
          <cell r="C417" t="str">
            <v>AH0000034855</v>
          </cell>
          <cell r="D417">
            <v>0</v>
          </cell>
          <cell r="E417">
            <v>1</v>
          </cell>
          <cell r="F417">
            <v>43888.2</v>
          </cell>
          <cell r="G417" t="str">
            <v>5. LIVRE - Colis remis au CCL ADREXO ou Enlevé par le centre ADREXO</v>
          </cell>
          <cell r="H417" t="str">
            <v>CE14 DIJON</v>
          </cell>
          <cell r="I417" t="str">
            <v>NORD EST</v>
          </cell>
          <cell r="J417" t="str">
            <v>Agence Restante</v>
          </cell>
        </row>
        <row r="418">
          <cell r="A418" t="str">
            <v>075</v>
          </cell>
          <cell r="C418" t="str">
            <v>AH0000034856</v>
          </cell>
          <cell r="D418">
            <v>1</v>
          </cell>
          <cell r="E418">
            <v>0</v>
          </cell>
          <cell r="F418">
            <v>43887</v>
          </cell>
          <cell r="G418" t="str">
            <v>5. LIVRE - Colis remis au CCL ADREXO ou Enlevé par le centre ADREXO</v>
          </cell>
          <cell r="H418" t="str">
            <v>CE13 NANCY</v>
          </cell>
          <cell r="I418" t="str">
            <v>NORD EST</v>
          </cell>
        </row>
        <row r="419">
          <cell r="A419" t="str">
            <v>075</v>
          </cell>
          <cell r="C419" t="str">
            <v>AH0000034857</v>
          </cell>
          <cell r="D419">
            <v>0</v>
          </cell>
          <cell r="E419">
            <v>1</v>
          </cell>
          <cell r="F419">
            <v>43887</v>
          </cell>
          <cell r="G419" t="str">
            <v>5. LIVRE - Colis remis au CCL ADREXO ou Enlevé par le centre ADREXO</v>
          </cell>
          <cell r="H419" t="str">
            <v>CE13 NANCY</v>
          </cell>
          <cell r="I419" t="str">
            <v>NORD EST</v>
          </cell>
        </row>
        <row r="420">
          <cell r="A420" t="str">
            <v>075</v>
          </cell>
          <cell r="C420" t="str">
            <v>AH0000034858</v>
          </cell>
          <cell r="D420">
            <v>0</v>
          </cell>
          <cell r="E420">
            <v>1</v>
          </cell>
          <cell r="F420">
            <v>43887</v>
          </cell>
          <cell r="G420" t="str">
            <v>5. LIVRE - Colis remis au CCL ADREXO ou Enlevé par le centre ADREXO</v>
          </cell>
          <cell r="H420" t="str">
            <v>CE13 NANCY</v>
          </cell>
          <cell r="I420" t="str">
            <v>NORD EST</v>
          </cell>
          <cell r="J420" t="str">
            <v>Agence Restante</v>
          </cell>
        </row>
        <row r="421">
          <cell r="A421" t="str">
            <v>082</v>
          </cell>
          <cell r="C421" t="str">
            <v>AH0000034859</v>
          </cell>
          <cell r="D421">
            <v>0</v>
          </cell>
          <cell r="E421">
            <v>1</v>
          </cell>
          <cell r="F421">
            <v>43887</v>
          </cell>
          <cell r="G421" t="str">
            <v>5. LIVRE - Colis remis au CCL ADREXO ou Enlevé par le centre ADREXO</v>
          </cell>
          <cell r="H421" t="str">
            <v>CE13 NANCY</v>
          </cell>
          <cell r="I421" t="str">
            <v>NORD EST</v>
          </cell>
        </row>
        <row r="422">
          <cell r="A422" t="str">
            <v>084</v>
          </cell>
          <cell r="C422" t="str">
            <v>AH0000034860</v>
          </cell>
          <cell r="D422">
            <v>1</v>
          </cell>
          <cell r="E422">
            <v>0</v>
          </cell>
          <cell r="F422">
            <v>43888.2</v>
          </cell>
          <cell r="G422" t="str">
            <v>5. LIVRE - Colis remis au CCL ADREXO ou Enlevé par le centre ADREXO</v>
          </cell>
          <cell r="H422" t="str">
            <v>CE14 DIJON</v>
          </cell>
          <cell r="I422" t="str">
            <v>NORD EST</v>
          </cell>
        </row>
        <row r="423">
          <cell r="A423" t="str">
            <v>084</v>
          </cell>
          <cell r="C423" t="str">
            <v>AH0000034862</v>
          </cell>
          <cell r="D423">
            <v>1</v>
          </cell>
          <cell r="E423">
            <v>0</v>
          </cell>
          <cell r="F423">
            <v>43888.2</v>
          </cell>
          <cell r="G423" t="str">
            <v>5. LIVRE - Colis remis au CCL ADREXO ou Enlevé par le centre ADREXO</v>
          </cell>
          <cell r="H423" t="str">
            <v>CE14 DIJON</v>
          </cell>
          <cell r="I423" t="str">
            <v>NORD EST</v>
          </cell>
        </row>
        <row r="424">
          <cell r="A424" t="str">
            <v>085</v>
          </cell>
          <cell r="C424" t="str">
            <v>AH0000034864</v>
          </cell>
          <cell r="D424">
            <v>1</v>
          </cell>
          <cell r="E424">
            <v>0</v>
          </cell>
          <cell r="F424">
            <v>43887</v>
          </cell>
          <cell r="G424" t="str">
            <v>5. LIVRE - Colis remis au CCL ADREXO ou Enlevé par le centre ADREXO</v>
          </cell>
          <cell r="H424" t="str">
            <v>CE13 NANCY</v>
          </cell>
          <cell r="I424" t="str">
            <v>NORD EST</v>
          </cell>
        </row>
        <row r="425">
          <cell r="A425" t="str">
            <v>093</v>
          </cell>
          <cell r="C425" t="str">
            <v>AH0000034865</v>
          </cell>
          <cell r="D425">
            <v>1</v>
          </cell>
          <cell r="E425">
            <v>0</v>
          </cell>
          <cell r="F425">
            <v>43887</v>
          </cell>
          <cell r="G425" t="str">
            <v>5. LIVRE - Colis remis au CCL ADREXO ou Enlevé par le centre ADREXO</v>
          </cell>
          <cell r="H425" t="str">
            <v>CE13 NANCY</v>
          </cell>
          <cell r="I425" t="str">
            <v>NORD EST</v>
          </cell>
        </row>
        <row r="426">
          <cell r="A426" t="str">
            <v>085</v>
          </cell>
          <cell r="C426" t="str">
            <v>AH0000034867</v>
          </cell>
          <cell r="D426">
            <v>1</v>
          </cell>
          <cell r="E426">
            <v>0</v>
          </cell>
          <cell r="F426">
            <v>43887</v>
          </cell>
          <cell r="G426" t="str">
            <v>5. LIVRE - Colis remis au CCL ADREXO ou Enlevé par le centre ADREXO</v>
          </cell>
          <cell r="H426" t="str">
            <v>CE13 NANCY</v>
          </cell>
          <cell r="I426" t="str">
            <v>NORD EST</v>
          </cell>
        </row>
        <row r="427">
          <cell r="A427" t="str">
            <v>088</v>
          </cell>
          <cell r="C427" t="str">
            <v>AH0000034868</v>
          </cell>
          <cell r="D427">
            <v>1</v>
          </cell>
          <cell r="E427">
            <v>0</v>
          </cell>
          <cell r="F427">
            <v>43887</v>
          </cell>
          <cell r="G427" t="str">
            <v>5. LIVRE - Colis remis au CCL ADREXO ou Enlevé par le centre ADREXO</v>
          </cell>
          <cell r="H427" t="str">
            <v>CE13 NANCY</v>
          </cell>
          <cell r="I427" t="str">
            <v>NORD EST</v>
          </cell>
        </row>
        <row r="428">
          <cell r="A428" t="str">
            <v>072</v>
          </cell>
          <cell r="C428" t="str">
            <v>AH0000034870</v>
          </cell>
          <cell r="D428">
            <v>1</v>
          </cell>
          <cell r="E428">
            <v>0</v>
          </cell>
          <cell r="F428">
            <v>43888.2</v>
          </cell>
          <cell r="G428" t="str">
            <v>5. LIVRE - Colis remis au CCL ADREXO ou Enlevé par le centre ADREXO</v>
          </cell>
          <cell r="H428" t="str">
            <v>CE14 DIJON</v>
          </cell>
          <cell r="I428" t="str">
            <v>NORD EST</v>
          </cell>
          <cell r="J428" t="str">
            <v>Agence Restante</v>
          </cell>
        </row>
        <row r="429">
          <cell r="A429" t="str">
            <v>092</v>
          </cell>
          <cell r="C429" t="str">
            <v>AH0000034872</v>
          </cell>
          <cell r="D429">
            <v>0</v>
          </cell>
          <cell r="E429">
            <v>1</v>
          </cell>
          <cell r="F429">
            <v>43887</v>
          </cell>
          <cell r="G429" t="str">
            <v>5. LIVRE - Colis remis au CCL ADREXO ou Enlevé par le centre ADREXO</v>
          </cell>
          <cell r="H429" t="str">
            <v>CE13 NANCY</v>
          </cell>
          <cell r="I429" t="str">
            <v>NORD EST</v>
          </cell>
        </row>
        <row r="430">
          <cell r="A430" t="str">
            <v>093</v>
          </cell>
          <cell r="C430" t="str">
            <v>AH0000034873</v>
          </cell>
          <cell r="D430">
            <v>1</v>
          </cell>
          <cell r="E430">
            <v>0</v>
          </cell>
          <cell r="F430">
            <v>43887</v>
          </cell>
          <cell r="G430" t="str">
            <v>5. LIVRE - Colis remis au CCL ADREXO ou Enlevé par le centre ADREXO</v>
          </cell>
          <cell r="H430" t="str">
            <v>CE13 NANCY</v>
          </cell>
          <cell r="I430" t="str">
            <v>NORD EST</v>
          </cell>
        </row>
        <row r="431">
          <cell r="A431" t="str">
            <v>082</v>
          </cell>
          <cell r="C431" t="str">
            <v>AH0000034875</v>
          </cell>
          <cell r="D431">
            <v>0</v>
          </cell>
          <cell r="E431">
            <v>1</v>
          </cell>
          <cell r="F431">
            <v>43887</v>
          </cell>
          <cell r="G431" t="str">
            <v>5. LIVRE - Colis remis au CCL ADREXO ou Enlevé par le centre ADREXO</v>
          </cell>
          <cell r="H431" t="str">
            <v>CE13 NANCY</v>
          </cell>
          <cell r="I431" t="str">
            <v>NORD EST</v>
          </cell>
        </row>
        <row r="432">
          <cell r="A432" t="str">
            <v>001</v>
          </cell>
          <cell r="C432" t="str">
            <v>AH0000034876</v>
          </cell>
          <cell r="D432">
            <v>0</v>
          </cell>
          <cell r="E432">
            <v>1</v>
          </cell>
          <cell r="F432">
            <v>43886.636111111111</v>
          </cell>
          <cell r="G432" t="str">
            <v>2. EXPEDIE - Colis au départ des HUBs vers les agences COLIS PRIVE</v>
          </cell>
          <cell r="H432" t="str">
            <v>CE08 MARSEILLE</v>
          </cell>
          <cell r="I432" t="str">
            <v>PACA</v>
          </cell>
          <cell r="J432" t="str">
            <v>Agence Restante</v>
          </cell>
        </row>
        <row r="433">
          <cell r="A433" t="str">
            <v>002</v>
          </cell>
          <cell r="C433" t="str">
            <v>AH0000034877</v>
          </cell>
          <cell r="D433">
            <v>0</v>
          </cell>
          <cell r="E433">
            <v>1</v>
          </cell>
          <cell r="F433">
            <v>43887.407546296294</v>
          </cell>
          <cell r="G433" t="str">
            <v>4. EN COURS LIVRAISON VERS ADREXO - Colis en partance vers les centres ADREXO</v>
          </cell>
          <cell r="H433" t="str">
            <v>CE06 MONTPELLIER</v>
          </cell>
          <cell r="I433" t="str">
            <v>PACA</v>
          </cell>
        </row>
        <row r="434">
          <cell r="A434" t="str">
            <v>003</v>
          </cell>
          <cell r="C434" t="str">
            <v>AH0000034878</v>
          </cell>
          <cell r="D434">
            <v>0</v>
          </cell>
          <cell r="E434">
            <v>1</v>
          </cell>
          <cell r="F434">
            <v>43886.637499999997</v>
          </cell>
          <cell r="G434" t="str">
            <v>2. EXPEDIE - Colis au départ des HUBs vers les agences COLIS PRIVE</v>
          </cell>
          <cell r="H434" t="str">
            <v>CE11 NICE</v>
          </cell>
          <cell r="I434" t="str">
            <v>PACA</v>
          </cell>
          <cell r="J434" t="str">
            <v>Agence Restante</v>
          </cell>
        </row>
        <row r="435">
          <cell r="A435" t="str">
            <v>011</v>
          </cell>
          <cell r="C435" t="str">
            <v>AH0000034879</v>
          </cell>
          <cell r="D435">
            <v>1</v>
          </cell>
          <cell r="E435">
            <v>0</v>
          </cell>
          <cell r="F435">
            <v>43886.645833333328</v>
          </cell>
          <cell r="G435" t="str">
            <v>2. EXPEDIE - Colis au départ des HUBs vers les agences COLIS PRIVE</v>
          </cell>
          <cell r="H435" t="str">
            <v>CE11 NICE</v>
          </cell>
          <cell r="I435" t="str">
            <v>PACA</v>
          </cell>
        </row>
        <row r="436">
          <cell r="A436" t="str">
            <v>003</v>
          </cell>
          <cell r="C436" t="str">
            <v>AH0000034881</v>
          </cell>
          <cell r="D436">
            <v>0</v>
          </cell>
          <cell r="E436">
            <v>1</v>
          </cell>
          <cell r="F436">
            <v>43886.637499999997</v>
          </cell>
          <cell r="G436" t="str">
            <v>2. EXPEDIE - Colis au départ des HUBs vers les agences COLIS PRIVE</v>
          </cell>
          <cell r="H436" t="str">
            <v>CE11 NICE</v>
          </cell>
          <cell r="I436" t="str">
            <v>PACA</v>
          </cell>
          <cell r="J436" t="str">
            <v>Agence Restante</v>
          </cell>
        </row>
        <row r="437">
          <cell r="A437" t="str">
            <v>006</v>
          </cell>
          <cell r="C437" t="str">
            <v>AH0000034882</v>
          </cell>
          <cell r="D437">
            <v>0</v>
          </cell>
          <cell r="E437">
            <v>1</v>
          </cell>
          <cell r="F437">
            <v>43886.640277777777</v>
          </cell>
          <cell r="G437" t="str">
            <v>2. EXPEDIE - Colis au départ des HUBs vers les agences COLIS PRIVE</v>
          </cell>
          <cell r="H437" t="str">
            <v>CE08 MARSEILLE</v>
          </cell>
          <cell r="I437" t="str">
            <v>PACA</v>
          </cell>
        </row>
        <row r="438">
          <cell r="A438" t="str">
            <v>006</v>
          </cell>
          <cell r="C438" t="str">
            <v>AH0000034883</v>
          </cell>
          <cell r="D438">
            <v>0</v>
          </cell>
          <cell r="E438">
            <v>1</v>
          </cell>
          <cell r="F438">
            <v>43886.640277777777</v>
          </cell>
          <cell r="G438" t="str">
            <v>2. EXPEDIE - Colis au départ des HUBs vers les agences COLIS PRIVE</v>
          </cell>
          <cell r="H438" t="str">
            <v>CE08 MARSEILLE</v>
          </cell>
          <cell r="I438" t="str">
            <v>PACA</v>
          </cell>
        </row>
        <row r="439">
          <cell r="A439" t="str">
            <v>009</v>
          </cell>
          <cell r="C439" t="str">
            <v>AH0000034884</v>
          </cell>
          <cell r="D439">
            <v>1</v>
          </cell>
          <cell r="E439">
            <v>0</v>
          </cell>
          <cell r="F439">
            <v>43886.643749999996</v>
          </cell>
          <cell r="G439" t="str">
            <v>2. EXPEDIE - Colis au départ des HUBs vers les agences COLIS PRIVE</v>
          </cell>
          <cell r="H439" t="str">
            <v>CE08 MARSEILLE</v>
          </cell>
          <cell r="I439" t="str">
            <v>PACA</v>
          </cell>
        </row>
        <row r="440">
          <cell r="A440" t="str">
            <v>010</v>
          </cell>
          <cell r="C440" t="str">
            <v>AH0000034886</v>
          </cell>
          <cell r="D440">
            <v>1</v>
          </cell>
          <cell r="E440">
            <v>0</v>
          </cell>
          <cell r="F440">
            <v>43887.580266203702</v>
          </cell>
          <cell r="G440" t="str">
            <v>5. LIVRE - Colis remis au CCL ADREXO ou Enlevé par le centre ADREXO</v>
          </cell>
          <cell r="H440" t="str">
            <v>CE08 MARSEILLE</v>
          </cell>
          <cell r="I440" t="str">
            <v>PACA</v>
          </cell>
          <cell r="J440" t="str">
            <v>Agence Restante</v>
          </cell>
        </row>
        <row r="441">
          <cell r="A441" t="str">
            <v>011</v>
          </cell>
          <cell r="C441" t="str">
            <v>AH0000034888</v>
          </cell>
          <cell r="D441">
            <v>0</v>
          </cell>
          <cell r="E441">
            <v>1</v>
          </cell>
          <cell r="F441">
            <v>43886.645833333328</v>
          </cell>
          <cell r="G441" t="str">
            <v>2. EXPEDIE - Colis au départ des HUBs vers les agences COLIS PRIVE</v>
          </cell>
          <cell r="H441" t="str">
            <v>CE11 NICE</v>
          </cell>
          <cell r="I441" t="str">
            <v>PACA</v>
          </cell>
        </row>
        <row r="442">
          <cell r="A442" t="str">
            <v>019</v>
          </cell>
          <cell r="C442" t="str">
            <v>AH0000034889</v>
          </cell>
          <cell r="D442">
            <v>1</v>
          </cell>
          <cell r="E442">
            <v>0</v>
          </cell>
          <cell r="F442">
            <v>43886.65347222222</v>
          </cell>
          <cell r="G442" t="str">
            <v>2. EXPEDIE - Colis au départ des HUBs vers les agences COLIS PRIVE</v>
          </cell>
          <cell r="H442" t="str">
            <v>CE11 NICE</v>
          </cell>
          <cell r="I442" t="str">
            <v>PACA</v>
          </cell>
        </row>
        <row r="443">
          <cell r="A443" t="str">
            <v>015</v>
          </cell>
          <cell r="C443" t="str">
            <v>AH0000034890</v>
          </cell>
          <cell r="D443">
            <v>1</v>
          </cell>
          <cell r="E443">
            <v>0</v>
          </cell>
          <cell r="F443">
            <v>43886.668749999997</v>
          </cell>
          <cell r="G443" t="str">
            <v>2. EXPEDIE - Colis au départ des HUBs vers les agences COLIS PRIVE</v>
          </cell>
          <cell r="H443" t="str">
            <v>CE08 MARSEILLE</v>
          </cell>
          <cell r="I443" t="str">
            <v>PACA</v>
          </cell>
          <cell r="J443" t="str">
            <v>Agence Restante</v>
          </cell>
        </row>
        <row r="444">
          <cell r="A444" t="str">
            <v>018</v>
          </cell>
          <cell r="C444" t="str">
            <v>AH0000034892</v>
          </cell>
          <cell r="D444">
            <v>1</v>
          </cell>
          <cell r="E444">
            <v>0</v>
          </cell>
          <cell r="F444">
            <v>43886.65</v>
          </cell>
          <cell r="G444" t="str">
            <v>2. EXPEDIE - Colis au départ des HUBs vers les agences COLIS PRIVE</v>
          </cell>
          <cell r="H444" t="str">
            <v>CE08 MARSEILLE</v>
          </cell>
          <cell r="I444" t="str">
            <v>PACA</v>
          </cell>
          <cell r="J444" t="str">
            <v>Agence Restante</v>
          </cell>
        </row>
        <row r="445">
          <cell r="A445" t="str">
            <v>019</v>
          </cell>
          <cell r="C445" t="str">
            <v>AH0000034894</v>
          </cell>
          <cell r="D445">
            <v>1</v>
          </cell>
          <cell r="E445">
            <v>0</v>
          </cell>
          <cell r="F445">
            <v>43886.65347222222</v>
          </cell>
          <cell r="G445" t="str">
            <v>2. EXPEDIE - Colis au départ des HUBs vers les agences COLIS PRIVE</v>
          </cell>
          <cell r="H445" t="str">
            <v>CE11 NICE</v>
          </cell>
          <cell r="I445" t="str">
            <v>PACA</v>
          </cell>
        </row>
        <row r="446">
          <cell r="A446" t="str">
            <v>009</v>
          </cell>
          <cell r="C446" t="str">
            <v>AH0000034896</v>
          </cell>
          <cell r="D446">
            <v>0</v>
          </cell>
          <cell r="E446">
            <v>1</v>
          </cell>
          <cell r="F446">
            <v>43886.643749999996</v>
          </cell>
          <cell r="G446" t="str">
            <v>2. EXPEDIE - Colis au départ des HUBs vers les agences COLIS PRIVE</v>
          </cell>
          <cell r="H446" t="str">
            <v>CE08 MARSEILLE</v>
          </cell>
          <cell r="I446" t="str">
            <v>PACA</v>
          </cell>
        </row>
        <row r="447">
          <cell r="A447" t="str">
            <v>002</v>
          </cell>
          <cell r="C447" t="str">
            <v>AH0000034897</v>
          </cell>
          <cell r="D447">
            <v>0</v>
          </cell>
          <cell r="E447">
            <v>1</v>
          </cell>
          <cell r="F447">
            <v>43887.452569444446</v>
          </cell>
          <cell r="G447" t="str">
            <v>5. LIVRE - Colis remis au CCL ADREXO ou Enlevé par le centre ADREXO</v>
          </cell>
          <cell r="H447" t="str">
            <v>CE06 MONTPELLIER</v>
          </cell>
          <cell r="I447" t="str">
            <v>PACA</v>
          </cell>
        </row>
        <row r="448">
          <cell r="A448" t="str">
            <v>018</v>
          </cell>
          <cell r="C448" t="str">
            <v>AH0000034898</v>
          </cell>
          <cell r="D448">
            <v>1</v>
          </cell>
          <cell r="E448">
            <v>0</v>
          </cell>
          <cell r="F448">
            <v>43886.65</v>
          </cell>
          <cell r="G448" t="str">
            <v>2. EXPEDIE - Colis au départ des HUBs vers les agences COLIS PRIVE</v>
          </cell>
          <cell r="H448" t="str">
            <v>CE08 MARSEILLE</v>
          </cell>
          <cell r="I448" t="str">
            <v>PACA</v>
          </cell>
          <cell r="J448" t="str">
            <v>Agence Restante</v>
          </cell>
        </row>
        <row r="449">
          <cell r="A449" t="str">
            <v>009</v>
          </cell>
          <cell r="C449" t="str">
            <v>AH0000034899</v>
          </cell>
          <cell r="D449">
            <v>1</v>
          </cell>
          <cell r="E449">
            <v>0</v>
          </cell>
          <cell r="F449">
            <v>43886.643749999996</v>
          </cell>
          <cell r="G449" t="str">
            <v>2. EXPEDIE - Colis au départ des HUBs vers les agences COLIS PRIVE</v>
          </cell>
          <cell r="H449" t="str">
            <v>CE08 MARSEILLE</v>
          </cell>
          <cell r="I449" t="str">
            <v>PACA</v>
          </cell>
        </row>
        <row r="450">
          <cell r="A450" t="str">
            <v>001</v>
          </cell>
          <cell r="C450" t="str">
            <v>AH0000034901</v>
          </cell>
          <cell r="D450">
            <v>1</v>
          </cell>
          <cell r="E450">
            <v>0</v>
          </cell>
          <cell r="F450">
            <v>43886.636111111111</v>
          </cell>
          <cell r="G450" t="str">
            <v>2. EXPEDIE - Colis au départ des HUBs vers les agences COLIS PRIVE</v>
          </cell>
          <cell r="H450" t="str">
            <v>CE08 MARSEILLE</v>
          </cell>
          <cell r="I450" t="str">
            <v>PACA</v>
          </cell>
          <cell r="J450" t="str">
            <v>Agence Restante</v>
          </cell>
        </row>
        <row r="451">
          <cell r="A451" t="str">
            <v>030</v>
          </cell>
          <cell r="C451" t="str">
            <v>AH0000034902</v>
          </cell>
          <cell r="D451">
            <v>0</v>
          </cell>
          <cell r="E451">
            <v>1</v>
          </cell>
          <cell r="F451">
            <v>43886.667361111111</v>
          </cell>
          <cell r="G451" t="str">
            <v>2. EXPEDIE - Colis au départ des HUBs vers les agences COLIS PRIVE</v>
          </cell>
          <cell r="H451" t="str">
            <v>CE08 MARSEILLE</v>
          </cell>
          <cell r="I451" t="str">
            <v>PACA</v>
          </cell>
          <cell r="J451" t="str">
            <v>Agence Restante</v>
          </cell>
        </row>
        <row r="452">
          <cell r="A452" t="str">
            <v>033</v>
          </cell>
          <cell r="C452" t="str">
            <v>AH0000034903</v>
          </cell>
          <cell r="D452">
            <v>0</v>
          </cell>
          <cell r="E452">
            <v>1</v>
          </cell>
          <cell r="F452">
            <v>43887.336111111108</v>
          </cell>
          <cell r="G452" t="str">
            <v>5. LIVRE - Colis remis au CCL ADREXO ou Enlevé par le centre ADREXO</v>
          </cell>
          <cell r="H452" t="str">
            <v>CE06 MONTPELLIER</v>
          </cell>
          <cell r="I452" t="str">
            <v>PACA</v>
          </cell>
          <cell r="J452" t="str">
            <v>Agence Restante</v>
          </cell>
        </row>
        <row r="453">
          <cell r="A453" t="str">
            <v>038</v>
          </cell>
          <cell r="C453" t="str">
            <v>AH0000034904</v>
          </cell>
          <cell r="D453">
            <v>0</v>
          </cell>
          <cell r="E453">
            <v>1</v>
          </cell>
          <cell r="F453">
            <v>43886.655555555553</v>
          </cell>
          <cell r="G453" t="str">
            <v>2. EXPEDIE - Colis au départ des HUBs vers les agences COLIS PRIVE</v>
          </cell>
          <cell r="H453" t="str">
            <v>CE08 MARSEILLE</v>
          </cell>
          <cell r="I453" t="str">
            <v>PACA</v>
          </cell>
        </row>
        <row r="454">
          <cell r="A454" t="str">
            <v>019</v>
          </cell>
          <cell r="C454" t="str">
            <v>AH0000034905</v>
          </cell>
          <cell r="D454">
            <v>1</v>
          </cell>
          <cell r="E454">
            <v>0</v>
          </cell>
          <cell r="F454">
            <v>43886.665277777778</v>
          </cell>
          <cell r="G454" t="str">
            <v>2. EXPEDIE - Colis au départ des HUBs vers les agences COLIS PRIVE</v>
          </cell>
          <cell r="H454" t="str">
            <v>CE11 NICE</v>
          </cell>
          <cell r="I454" t="str">
            <v>PACA</v>
          </cell>
        </row>
        <row r="455">
          <cell r="A455" t="str">
            <v>040</v>
          </cell>
          <cell r="C455" t="str">
            <v>AH0000034906</v>
          </cell>
          <cell r="D455">
            <v>0</v>
          </cell>
          <cell r="E455">
            <v>1</v>
          </cell>
          <cell r="F455">
            <v>43886.665277777778</v>
          </cell>
          <cell r="G455" t="str">
            <v>2. EXPEDIE - Colis au départ des HUBs vers les agences COLIS PRIVE</v>
          </cell>
          <cell r="H455" t="str">
            <v>CE07 LYON</v>
          </cell>
          <cell r="I455" t="str">
            <v>RHONE-ALPES</v>
          </cell>
          <cell r="J455" t="str">
            <v>Agence Restante</v>
          </cell>
        </row>
        <row r="456">
          <cell r="A456" t="str">
            <v>057</v>
          </cell>
          <cell r="C456" t="str">
            <v>AH0000034907</v>
          </cell>
          <cell r="D456">
            <v>0</v>
          </cell>
          <cell r="E456">
            <v>1</v>
          </cell>
          <cell r="F456">
            <v>43886.680555555555</v>
          </cell>
          <cell r="G456" t="str">
            <v>2. EXPEDIE - Colis au départ des HUBs vers les agences COLIS PRIVE</v>
          </cell>
          <cell r="H456" t="str">
            <v>CE07 LYON</v>
          </cell>
          <cell r="I456" t="str">
            <v>RHONE-ALPES</v>
          </cell>
          <cell r="J456" t="str">
            <v>Agence Restante</v>
          </cell>
        </row>
        <row r="457">
          <cell r="A457" t="str">
            <v>040</v>
          </cell>
          <cell r="C457" t="str">
            <v>AH0000034908</v>
          </cell>
          <cell r="D457">
            <v>1</v>
          </cell>
          <cell r="E457">
            <v>0</v>
          </cell>
          <cell r="F457">
            <v>43886.666666666664</v>
          </cell>
          <cell r="G457" t="str">
            <v>2. EXPEDIE - Colis au départ des HUBs vers les agences COLIS PRIVE</v>
          </cell>
          <cell r="H457" t="str">
            <v>CE07 LYON</v>
          </cell>
          <cell r="I457" t="str">
            <v>RHONE-ALPES</v>
          </cell>
          <cell r="J457" t="str">
            <v>Agence Restante</v>
          </cell>
        </row>
        <row r="458">
          <cell r="A458" t="str">
            <v>052</v>
          </cell>
          <cell r="C458" t="str">
            <v>AH0000034909</v>
          </cell>
          <cell r="D458">
            <v>1</v>
          </cell>
          <cell r="E458">
            <v>0</v>
          </cell>
          <cell r="F458">
            <v>43886.66805555555</v>
          </cell>
          <cell r="G458" t="str">
            <v>2. EXPEDIE - Colis au départ des HUBs vers les agences COLIS PRIVE</v>
          </cell>
          <cell r="H458" t="str">
            <v>CE07 LYON</v>
          </cell>
          <cell r="I458" t="str">
            <v>RHONE-ALPES</v>
          </cell>
        </row>
        <row r="459">
          <cell r="A459" t="str">
            <v>052</v>
          </cell>
          <cell r="C459" t="str">
            <v>AH0000034911</v>
          </cell>
          <cell r="D459">
            <v>0</v>
          </cell>
          <cell r="E459">
            <v>1</v>
          </cell>
          <cell r="F459">
            <v>43886.66805555555</v>
          </cell>
          <cell r="G459" t="str">
            <v>2. EXPEDIE - Colis au départ des HUBs vers les agences COLIS PRIVE</v>
          </cell>
          <cell r="H459" t="str">
            <v>CE07 LYON</v>
          </cell>
          <cell r="I459" t="str">
            <v>RHONE-ALPES</v>
          </cell>
        </row>
        <row r="460">
          <cell r="A460" t="str">
            <v>053</v>
          </cell>
          <cell r="C460" t="str">
            <v>AH0000034912</v>
          </cell>
          <cell r="D460">
            <v>0</v>
          </cell>
          <cell r="E460">
            <v>1</v>
          </cell>
          <cell r="F460">
            <v>43886.672222222223</v>
          </cell>
          <cell r="G460" t="str">
            <v>2. EXPEDIE - Colis au départ des HUBs vers les agences COLIS PRIVE</v>
          </cell>
          <cell r="H460" t="str">
            <v>CE07 LYON</v>
          </cell>
          <cell r="I460" t="str">
            <v>RHONE-ALPES</v>
          </cell>
        </row>
        <row r="461">
          <cell r="A461" t="str">
            <v>054</v>
          </cell>
          <cell r="C461" t="str">
            <v>AH0000034913</v>
          </cell>
          <cell r="D461">
            <v>0</v>
          </cell>
          <cell r="E461">
            <v>1</v>
          </cell>
          <cell r="F461">
            <v>43886.677083333328</v>
          </cell>
          <cell r="G461" t="str">
            <v>2. EXPEDIE - Colis au départ des HUBs vers les agences COLIS PRIVE</v>
          </cell>
          <cell r="H461" t="str">
            <v>CE07 LYON</v>
          </cell>
          <cell r="I461" t="str">
            <v>RHONE-ALPES</v>
          </cell>
          <cell r="J461" t="str">
            <v>Agence Restante</v>
          </cell>
        </row>
        <row r="462">
          <cell r="A462" t="str">
            <v>057</v>
          </cell>
          <cell r="C462" t="str">
            <v>AH0000034914</v>
          </cell>
          <cell r="D462">
            <v>0</v>
          </cell>
          <cell r="E462">
            <v>1</v>
          </cell>
          <cell r="F462">
            <v>43886.680555555555</v>
          </cell>
          <cell r="G462" t="str">
            <v>2. EXPEDIE - Colis au départ des HUBs vers les agences COLIS PRIVE</v>
          </cell>
          <cell r="H462" t="str">
            <v>CE07 LYON</v>
          </cell>
          <cell r="I462" t="str">
            <v>RHONE-ALPES</v>
          </cell>
          <cell r="J462" t="str">
            <v>Agence Restante</v>
          </cell>
        </row>
        <row r="463">
          <cell r="A463" t="str">
            <v>053</v>
          </cell>
          <cell r="C463" t="str">
            <v>AH0000034915</v>
          </cell>
          <cell r="D463">
            <v>1</v>
          </cell>
          <cell r="E463">
            <v>0</v>
          </cell>
          <cell r="F463">
            <v>43886.672222222223</v>
          </cell>
          <cell r="G463" t="str">
            <v>2. EXPEDIE - Colis au départ des HUBs vers les agences COLIS PRIVE</v>
          </cell>
          <cell r="H463" t="str">
            <v>CE07 LYON</v>
          </cell>
          <cell r="I463" t="str">
            <v>RHONE-ALPES</v>
          </cell>
        </row>
        <row r="464">
          <cell r="A464" t="str">
            <v>054</v>
          </cell>
          <cell r="C464" t="str">
            <v>AH0000034916</v>
          </cell>
          <cell r="D464">
            <v>0</v>
          </cell>
          <cell r="E464">
            <v>1</v>
          </cell>
          <cell r="F464">
            <v>43886.677083333328</v>
          </cell>
          <cell r="G464" t="str">
            <v>2. EXPEDIE - Colis au départ des HUBs vers les agences COLIS PRIVE</v>
          </cell>
          <cell r="H464" t="str">
            <v>CE07 LYON</v>
          </cell>
          <cell r="I464" t="str">
            <v>RHONE-ALPES</v>
          </cell>
          <cell r="J464" t="str">
            <v>Agence Restante</v>
          </cell>
        </row>
        <row r="465">
          <cell r="A465" t="str">
            <v>040</v>
          </cell>
          <cell r="C465" t="str">
            <v>AH0000034917</v>
          </cell>
          <cell r="D465">
            <v>1</v>
          </cell>
          <cell r="E465">
            <v>0</v>
          </cell>
          <cell r="F465">
            <v>43886.665277777778</v>
          </cell>
          <cell r="G465" t="str">
            <v>2. EXPEDIE - Colis au départ des HUBs vers les agences COLIS PRIVE</v>
          </cell>
          <cell r="H465" t="str">
            <v>CE07 LYON</v>
          </cell>
          <cell r="I465" t="str">
            <v>RHONE-ALPES</v>
          </cell>
          <cell r="J465" t="str">
            <v>Agence Restante</v>
          </cell>
        </row>
        <row r="466">
          <cell r="A466" t="str">
            <v>052</v>
          </cell>
          <cell r="C466" t="str">
            <v>AH0000034919</v>
          </cell>
          <cell r="D466">
            <v>1</v>
          </cell>
          <cell r="E466">
            <v>0</v>
          </cell>
          <cell r="F466">
            <v>43886.66805555555</v>
          </cell>
          <cell r="G466" t="str">
            <v>2. EXPEDIE - Colis au départ des HUBs vers les agences COLIS PRIVE</v>
          </cell>
          <cell r="H466" t="str">
            <v>CE07 LYON</v>
          </cell>
          <cell r="I466" t="str">
            <v>RHONE-ALPES</v>
          </cell>
        </row>
        <row r="467">
          <cell r="A467" t="str">
            <v>054</v>
          </cell>
          <cell r="C467" t="str">
            <v>AH0000034921</v>
          </cell>
          <cell r="D467">
            <v>1</v>
          </cell>
          <cell r="E467">
            <v>0</v>
          </cell>
          <cell r="F467">
            <v>43886.677083333328</v>
          </cell>
          <cell r="G467" t="str">
            <v>2. EXPEDIE - Colis au départ des HUBs vers les agences COLIS PRIVE</v>
          </cell>
          <cell r="H467" t="str">
            <v>CE07 LYON</v>
          </cell>
          <cell r="I467" t="str">
            <v>RHONE-ALPES</v>
          </cell>
          <cell r="J467" t="str">
            <v>Agence Restante</v>
          </cell>
        </row>
        <row r="468">
          <cell r="A468" t="str">
            <v>053</v>
          </cell>
          <cell r="C468" t="str">
            <v>AH0000034922</v>
          </cell>
          <cell r="D468">
            <v>1</v>
          </cell>
          <cell r="E468">
            <v>0</v>
          </cell>
          <cell r="F468">
            <v>43886.672222222223</v>
          </cell>
          <cell r="G468" t="str">
            <v>2. EXPEDIE - Colis au départ des HUBs vers les agences COLIS PRIVE</v>
          </cell>
          <cell r="H468" t="str">
            <v>CE07 LYON</v>
          </cell>
          <cell r="I468" t="str">
            <v>RHONE-ALPES</v>
          </cell>
        </row>
        <row r="469">
          <cell r="A469" t="str">
            <v>426</v>
          </cell>
          <cell r="C469" t="str">
            <v>AH0000034924</v>
          </cell>
          <cell r="D469">
            <v>1</v>
          </cell>
          <cell r="E469">
            <v>0</v>
          </cell>
          <cell r="F469">
            <v>43887</v>
          </cell>
          <cell r="G469" t="str">
            <v>5. LIVRE - Colis remis au CCL ADREXO ou Enlevé par le centre ADREXO</v>
          </cell>
          <cell r="H469" t="str">
            <v>CE21 NIORT</v>
          </cell>
          <cell r="I469" t="str">
            <v>AQUITAINE</v>
          </cell>
          <cell r="J469" t="str">
            <v>Agence Restante</v>
          </cell>
        </row>
        <row r="470">
          <cell r="A470" t="str">
            <v>427</v>
          </cell>
          <cell r="C470" t="str">
            <v>AH0000034926</v>
          </cell>
          <cell r="D470">
            <v>1</v>
          </cell>
          <cell r="E470">
            <v>0</v>
          </cell>
          <cell r="F470">
            <v>43887</v>
          </cell>
          <cell r="G470" t="str">
            <v>5. LIVRE - Colis remis au CCL ADREXO ou Enlevé par le centre ADREXO</v>
          </cell>
          <cell r="H470" t="str">
            <v>CE21 NIORT</v>
          </cell>
          <cell r="I470" t="str">
            <v>AQUITAINE</v>
          </cell>
        </row>
        <row r="471">
          <cell r="A471" t="str">
            <v>427</v>
          </cell>
          <cell r="C471" t="str">
            <v>AH0000034928</v>
          </cell>
          <cell r="D471">
            <v>1</v>
          </cell>
          <cell r="E471">
            <v>0</v>
          </cell>
          <cell r="F471">
            <v>43887</v>
          </cell>
          <cell r="G471" t="str">
            <v>5. LIVRE - Colis remis au CCL ADREXO ou Enlevé par le centre ADREXO</v>
          </cell>
          <cell r="H471" t="str">
            <v>CE21 NIORT</v>
          </cell>
          <cell r="I471" t="str">
            <v>AQUITAINE</v>
          </cell>
        </row>
        <row r="472">
          <cell r="A472" t="str">
            <v>429</v>
          </cell>
          <cell r="C472" t="str">
            <v>AH0000034929</v>
          </cell>
          <cell r="D472">
            <v>0</v>
          </cell>
          <cell r="E472">
            <v>1</v>
          </cell>
          <cell r="F472">
            <v>43887</v>
          </cell>
          <cell r="G472" t="str">
            <v>5. LIVRE - Colis remis au CCL ADREXO ou Enlevé par le centre ADREXO</v>
          </cell>
          <cell r="H472" t="str">
            <v>CE21 NIORT</v>
          </cell>
          <cell r="I472" t="str">
            <v>AQUITAINE</v>
          </cell>
          <cell r="J472" t="str">
            <v>Agence Restante</v>
          </cell>
        </row>
        <row r="473">
          <cell r="A473" t="str">
            <v>429</v>
          </cell>
          <cell r="C473" t="str">
            <v>AH0000034930</v>
          </cell>
          <cell r="D473">
            <v>1</v>
          </cell>
          <cell r="E473">
            <v>0</v>
          </cell>
          <cell r="F473">
            <v>43887</v>
          </cell>
          <cell r="G473" t="str">
            <v>5. LIVRE - Colis remis au CCL ADREXO ou Enlevé par le centre ADREXO</v>
          </cell>
          <cell r="H473" t="str">
            <v>CE21 NIORT</v>
          </cell>
          <cell r="I473" t="str">
            <v>AQUITAINE</v>
          </cell>
          <cell r="J473" t="str">
            <v>Agence Restante</v>
          </cell>
        </row>
        <row r="474">
          <cell r="A474" t="str">
            <v>432</v>
          </cell>
          <cell r="C474" t="str">
            <v>AH0000034932</v>
          </cell>
          <cell r="D474">
            <v>1</v>
          </cell>
          <cell r="E474">
            <v>0</v>
          </cell>
          <cell r="F474">
            <v>43887</v>
          </cell>
          <cell r="G474" t="str">
            <v>5. LIVRE - Colis remis au CCL ADREXO ou Enlevé par le centre ADREXO</v>
          </cell>
          <cell r="H474" t="str">
            <v>CE21 NIORT</v>
          </cell>
          <cell r="I474" t="str">
            <v>AQUITAINE</v>
          </cell>
        </row>
        <row r="475">
          <cell r="A475" t="str">
            <v>432</v>
          </cell>
          <cell r="C475" t="str">
            <v>AH0000034934</v>
          </cell>
          <cell r="D475">
            <v>1</v>
          </cell>
          <cell r="E475">
            <v>0</v>
          </cell>
          <cell r="F475">
            <v>43887</v>
          </cell>
          <cell r="G475" t="str">
            <v>5. LIVRE - Colis remis au CCL ADREXO ou Enlevé par le centre ADREXO</v>
          </cell>
          <cell r="H475" t="str">
            <v>CE21 NIORT</v>
          </cell>
          <cell r="I475" t="str">
            <v>AQUITAINE</v>
          </cell>
        </row>
        <row r="476">
          <cell r="A476" t="str">
            <v>435</v>
          </cell>
          <cell r="C476" t="str">
            <v>AH0000034936</v>
          </cell>
          <cell r="D476">
            <v>0</v>
          </cell>
          <cell r="E476">
            <v>1</v>
          </cell>
          <cell r="F476">
            <v>43887</v>
          </cell>
          <cell r="G476" t="str">
            <v>5. LIVRE - Colis remis au CCL ADREXO ou Enlevé par le centre ADREXO</v>
          </cell>
          <cell r="H476" t="str">
            <v>CE21 NIORT</v>
          </cell>
          <cell r="I476" t="str">
            <v>AQUITAINE</v>
          </cell>
        </row>
        <row r="477">
          <cell r="A477" t="str">
            <v>435</v>
          </cell>
          <cell r="C477" t="str">
            <v>AH0000034937</v>
          </cell>
          <cell r="D477">
            <v>1</v>
          </cell>
          <cell r="E477">
            <v>0</v>
          </cell>
          <cell r="F477">
            <v>43887</v>
          </cell>
          <cell r="G477" t="str">
            <v>5. LIVRE - Colis remis au CCL ADREXO ou Enlevé par le centre ADREXO</v>
          </cell>
          <cell r="H477" t="str">
            <v>CE21 NIORT</v>
          </cell>
          <cell r="I477" t="str">
            <v>AQUITAINE</v>
          </cell>
        </row>
        <row r="478">
          <cell r="A478" t="str">
            <v>438</v>
          </cell>
          <cell r="C478" t="str">
            <v>AH0000034938</v>
          </cell>
          <cell r="D478">
            <v>0</v>
          </cell>
          <cell r="E478">
            <v>1</v>
          </cell>
          <cell r="F478">
            <v>43887</v>
          </cell>
          <cell r="G478" t="str">
            <v>5. LIVRE - Colis remis au CCL ADREXO ou Enlevé par le centre ADREXO</v>
          </cell>
          <cell r="H478" t="str">
            <v>CE04 BORDEAUX</v>
          </cell>
          <cell r="I478" t="str">
            <v>AQUITAINE</v>
          </cell>
        </row>
        <row r="479">
          <cell r="A479" t="str">
            <v>438</v>
          </cell>
          <cell r="C479" t="str">
            <v>AH0000034939</v>
          </cell>
          <cell r="D479">
            <v>1</v>
          </cell>
          <cell r="E479">
            <v>0</v>
          </cell>
          <cell r="F479">
            <v>43887</v>
          </cell>
          <cell r="G479" t="str">
            <v>5. LIVRE - Colis remis au CCL ADREXO ou Enlevé par le centre ADREXO</v>
          </cell>
          <cell r="H479" t="str">
            <v>CE04 BORDEAUX</v>
          </cell>
          <cell r="I479" t="str">
            <v>AQUITAINE</v>
          </cell>
        </row>
        <row r="480">
          <cell r="A480" t="str">
            <v>139</v>
          </cell>
          <cell r="C480" t="str">
            <v>AH0000034940</v>
          </cell>
          <cell r="D480">
            <v>0</v>
          </cell>
          <cell r="E480">
            <v>1</v>
          </cell>
          <cell r="F480">
            <v>43887</v>
          </cell>
          <cell r="G480" t="str">
            <v>5. LIVRE - Colis remis au CCL ADREXO ou Enlevé par le centre ADREXO</v>
          </cell>
          <cell r="H480" t="str">
            <v>CE15 TREMBLAY</v>
          </cell>
          <cell r="I480" t="str">
            <v>NORD</v>
          </cell>
        </row>
        <row r="481">
          <cell r="A481" t="str">
            <v>114</v>
          </cell>
          <cell r="C481" t="str">
            <v>AH0000034941</v>
          </cell>
          <cell r="D481">
            <v>0</v>
          </cell>
          <cell r="E481">
            <v>1</v>
          </cell>
          <cell r="F481">
            <v>43887</v>
          </cell>
          <cell r="G481" t="str">
            <v>5. LIVRE - Colis remis au CCL ADREXO ou Enlevé par le centre ADREXO</v>
          </cell>
          <cell r="H481" t="str">
            <v>CE15 TREMBLAY</v>
          </cell>
          <cell r="I481" t="str">
            <v>NORD</v>
          </cell>
        </row>
        <row r="482">
          <cell r="A482" t="str">
            <v>129</v>
          </cell>
          <cell r="C482" t="str">
            <v>AH0000034942</v>
          </cell>
          <cell r="D482">
            <v>1</v>
          </cell>
          <cell r="E482">
            <v>0</v>
          </cell>
          <cell r="F482">
            <v>43887</v>
          </cell>
          <cell r="G482" t="str">
            <v>5. LIVRE - Colis remis au CCL ADREXO ou Enlevé par le centre ADREXO</v>
          </cell>
          <cell r="H482" t="str">
            <v>CE15 TREMBLAY</v>
          </cell>
          <cell r="I482" t="str">
            <v>NORD</v>
          </cell>
        </row>
        <row r="483">
          <cell r="A483" t="str">
            <v>129</v>
          </cell>
          <cell r="C483" t="str">
            <v>AH0000034944</v>
          </cell>
          <cell r="D483">
            <v>1</v>
          </cell>
          <cell r="E483">
            <v>0</v>
          </cell>
          <cell r="F483">
            <v>43887</v>
          </cell>
          <cell r="G483" t="str">
            <v>5. LIVRE - Colis remis au CCL ADREXO ou Enlevé par le centre ADREXO</v>
          </cell>
          <cell r="H483" t="str">
            <v>CE15 TREMBLAY</v>
          </cell>
          <cell r="I483" t="str">
            <v>NORD</v>
          </cell>
        </row>
        <row r="484">
          <cell r="A484" t="str">
            <v>137</v>
          </cell>
          <cell r="C484" t="str">
            <v>AH0000034945</v>
          </cell>
          <cell r="D484">
            <v>0</v>
          </cell>
          <cell r="E484">
            <v>1</v>
          </cell>
          <cell r="F484">
            <v>43887.349108796298</v>
          </cell>
          <cell r="G484" t="str">
            <v>5. LIVRE - Colis remis au CCL ADREXO ou Enlevé par le centre ADREXO</v>
          </cell>
          <cell r="H484" t="str">
            <v>CE19 CHARTRES</v>
          </cell>
          <cell r="I484" t="str">
            <v>NORD</v>
          </cell>
        </row>
        <row r="485">
          <cell r="A485" t="str">
            <v>137</v>
          </cell>
          <cell r="C485" t="str">
            <v>AH0000034946</v>
          </cell>
          <cell r="D485">
            <v>1</v>
          </cell>
          <cell r="E485">
            <v>0</v>
          </cell>
          <cell r="F485">
            <v>43887.349444444444</v>
          </cell>
          <cell r="G485" t="str">
            <v>5. LIVRE - Colis remis au CCL ADREXO ou Enlevé par le centre ADREXO</v>
          </cell>
          <cell r="H485" t="str">
            <v>CE19 CHARTRES</v>
          </cell>
          <cell r="I485" t="str">
            <v>NORD</v>
          </cell>
        </row>
        <row r="486">
          <cell r="A486" t="str">
            <v>139</v>
          </cell>
          <cell r="C486" t="str">
            <v>AH0000034948</v>
          </cell>
          <cell r="D486">
            <v>0</v>
          </cell>
          <cell r="E486">
            <v>1</v>
          </cell>
          <cell r="F486">
            <v>43887</v>
          </cell>
          <cell r="G486" t="str">
            <v>5. LIVRE - Colis remis au CCL ADREXO ou Enlevé par le centre ADREXO</v>
          </cell>
          <cell r="H486" t="str">
            <v>CE15 TREMBLAY</v>
          </cell>
          <cell r="I486" t="str">
            <v>NORD</v>
          </cell>
        </row>
        <row r="487">
          <cell r="A487" t="str">
            <v>163</v>
          </cell>
          <cell r="C487" t="str">
            <v>AH0000034949</v>
          </cell>
          <cell r="D487">
            <v>0</v>
          </cell>
          <cell r="E487">
            <v>1</v>
          </cell>
          <cell r="F487">
            <v>43887.221261574072</v>
          </cell>
          <cell r="G487" t="str">
            <v>5. LIVRE - Colis remis au CCL ADREXO ou Enlevé par le centre ADREXO</v>
          </cell>
          <cell r="H487" t="str">
            <v>CE12 CAEN</v>
          </cell>
          <cell r="I487" t="str">
            <v>NORD</v>
          </cell>
        </row>
        <row r="488">
          <cell r="A488" t="str">
            <v>114</v>
          </cell>
          <cell r="C488" t="str">
            <v>AH0000034950</v>
          </cell>
          <cell r="D488">
            <v>0</v>
          </cell>
          <cell r="E488">
            <v>1</v>
          </cell>
          <cell r="F488">
            <v>43887</v>
          </cell>
          <cell r="G488" t="str">
            <v>5. LIVRE - Colis remis au CCL ADREXO ou Enlevé par le centre ADREXO</v>
          </cell>
          <cell r="H488" t="str">
            <v>CE15 TREMBLAY</v>
          </cell>
          <cell r="I488" t="str">
            <v>NORD</v>
          </cell>
        </row>
        <row r="489">
          <cell r="A489" t="str">
            <v>223</v>
          </cell>
          <cell r="C489" t="str">
            <v>AH0000034951</v>
          </cell>
          <cell r="D489">
            <v>0</v>
          </cell>
          <cell r="E489">
            <v>1</v>
          </cell>
          <cell r="F489">
            <v>43887</v>
          </cell>
          <cell r="G489" t="str">
            <v>5. LIVRE - Colis remis au CCL ADREXO ou Enlevé par le centre ADREXO</v>
          </cell>
          <cell r="H489" t="str">
            <v>CE10 LILLE</v>
          </cell>
          <cell r="I489" t="str">
            <v>NORD</v>
          </cell>
          <cell r="J489" t="str">
            <v>Agence Restante</v>
          </cell>
        </row>
        <row r="490">
          <cell r="A490" t="str">
            <v>226</v>
          </cell>
          <cell r="C490" t="str">
            <v>AH0000034952</v>
          </cell>
          <cell r="D490">
            <v>0</v>
          </cell>
          <cell r="E490">
            <v>1</v>
          </cell>
          <cell r="F490">
            <v>43886.722916666666</v>
          </cell>
          <cell r="G490" t="str">
            <v>2. EXPEDIE - Colis au départ des HUBs vers les agences COLIS PRIVE</v>
          </cell>
          <cell r="H490" t="str">
            <v>CE10 LILLE</v>
          </cell>
          <cell r="I490" t="str">
            <v>NORD</v>
          </cell>
          <cell r="J490" t="str">
            <v>Agence Restante</v>
          </cell>
        </row>
        <row r="491">
          <cell r="A491" t="str">
            <v>228</v>
          </cell>
          <cell r="C491" t="str">
            <v>AH0000034953</v>
          </cell>
          <cell r="D491">
            <v>0</v>
          </cell>
          <cell r="E491">
            <v>1</v>
          </cell>
          <cell r="F491">
            <v>43887</v>
          </cell>
          <cell r="G491" t="str">
            <v>5. LIVRE - Colis remis au CCL ADREXO ou Enlevé par le centre ADREXO</v>
          </cell>
          <cell r="H491" t="str">
            <v>CE20 REIMS</v>
          </cell>
          <cell r="I491" t="str">
            <v>NORD</v>
          </cell>
        </row>
        <row r="492">
          <cell r="A492" t="str">
            <v>231</v>
          </cell>
          <cell r="C492" t="str">
            <v>AH0000034954</v>
          </cell>
          <cell r="D492">
            <v>1</v>
          </cell>
          <cell r="E492">
            <v>0</v>
          </cell>
          <cell r="F492">
            <v>43887</v>
          </cell>
          <cell r="G492" t="str">
            <v>5. LIVRE - Colis remis au CCL ADREXO ou Enlevé par le centre ADREXO</v>
          </cell>
          <cell r="H492" t="str">
            <v>CE10 LILLE</v>
          </cell>
          <cell r="I492" t="str">
            <v>NORD</v>
          </cell>
        </row>
        <row r="493">
          <cell r="A493" t="str">
            <v>223</v>
          </cell>
          <cell r="C493" t="str">
            <v>AH0000034956</v>
          </cell>
          <cell r="D493">
            <v>1</v>
          </cell>
          <cell r="E493">
            <v>0</v>
          </cell>
          <cell r="F493">
            <v>43887</v>
          </cell>
          <cell r="G493" t="str">
            <v>5. LIVRE - Colis remis au CCL ADREXO ou Enlevé par le centre ADREXO</v>
          </cell>
          <cell r="H493" t="str">
            <v>CE10 LILLE</v>
          </cell>
          <cell r="I493" t="str">
            <v>NORD</v>
          </cell>
          <cell r="J493" t="str">
            <v>Agence Restante</v>
          </cell>
        </row>
        <row r="494">
          <cell r="A494" t="str">
            <v>226</v>
          </cell>
          <cell r="C494" t="str">
            <v>AH0000034958</v>
          </cell>
          <cell r="D494">
            <v>0</v>
          </cell>
          <cell r="E494">
            <v>1</v>
          </cell>
          <cell r="F494">
            <v>43887</v>
          </cell>
          <cell r="G494" t="str">
            <v>5. LIVRE - Colis remis au CCL ADREXO ou Enlevé par le centre ADREXO</v>
          </cell>
          <cell r="H494" t="str">
            <v>CE10 LILLE</v>
          </cell>
          <cell r="I494" t="str">
            <v>NORD</v>
          </cell>
          <cell r="J494" t="str">
            <v>Agence Restante</v>
          </cell>
        </row>
        <row r="495">
          <cell r="A495" t="str">
            <v>237</v>
          </cell>
          <cell r="C495" t="str">
            <v>AH0000034959</v>
          </cell>
          <cell r="D495">
            <v>0</v>
          </cell>
          <cell r="E495">
            <v>1</v>
          </cell>
          <cell r="F495">
            <v>43887</v>
          </cell>
          <cell r="G495" t="str">
            <v>5. LIVRE - Colis remis au CCL ADREXO ou Enlevé par le centre ADREXO</v>
          </cell>
          <cell r="H495" t="str">
            <v>CE10 LILLE</v>
          </cell>
          <cell r="I495" t="str">
            <v>NORD</v>
          </cell>
        </row>
        <row r="496">
          <cell r="A496" t="str">
            <v>231</v>
          </cell>
          <cell r="C496" t="str">
            <v>AH0000034960</v>
          </cell>
          <cell r="D496">
            <v>0</v>
          </cell>
          <cell r="E496">
            <v>1</v>
          </cell>
          <cell r="F496">
            <v>43887</v>
          </cell>
          <cell r="G496" t="str">
            <v>5. LIVRE - Colis remis au CCL ADREXO ou Enlevé par le centre ADREXO</v>
          </cell>
          <cell r="H496" t="str">
            <v>CE10 LILLE</v>
          </cell>
          <cell r="I496" t="str">
            <v>NORD</v>
          </cell>
        </row>
        <row r="497">
          <cell r="A497" t="str">
            <v>228</v>
          </cell>
          <cell r="C497" t="str">
            <v>AH0000034961</v>
          </cell>
          <cell r="D497">
            <v>0</v>
          </cell>
          <cell r="E497">
            <v>1</v>
          </cell>
          <cell r="F497">
            <v>43887</v>
          </cell>
          <cell r="G497" t="str">
            <v>5. LIVRE - Colis remis au CCL ADREXO ou Enlevé par le centre ADREXO</v>
          </cell>
          <cell r="H497" t="str">
            <v>CE20 REIMS</v>
          </cell>
          <cell r="I497" t="str">
            <v>NORD</v>
          </cell>
        </row>
        <row r="498">
          <cell r="A498" t="str">
            <v>129</v>
          </cell>
          <cell r="C498" t="str">
            <v>AH0000034962</v>
          </cell>
          <cell r="D498">
            <v>1</v>
          </cell>
          <cell r="E498">
            <v>0</v>
          </cell>
          <cell r="F498">
            <v>43887</v>
          </cell>
          <cell r="G498" t="str">
            <v>5. LIVRE - Colis remis au CCL ADREXO ou Enlevé par le centre ADREXO</v>
          </cell>
          <cell r="H498" t="str">
            <v>CE15 TREMBLAY</v>
          </cell>
          <cell r="I498" t="str">
            <v>NORD</v>
          </cell>
        </row>
        <row r="499">
          <cell r="A499" t="str">
            <v>026</v>
          </cell>
          <cell r="C499" t="str">
            <v>AH0000034964</v>
          </cell>
          <cell r="D499">
            <v>0</v>
          </cell>
          <cell r="E499">
            <v>1</v>
          </cell>
          <cell r="F499">
            <v>43888.303356481483</v>
          </cell>
          <cell r="G499" t="str">
            <v>5. LIVRE - Colis remis au CCL ADREXO ou Enlevé par le centre ADREXO</v>
          </cell>
          <cell r="H499" t="str">
            <v>CE06 MONTPELLIER</v>
          </cell>
          <cell r="I499" t="str">
            <v>MIDI PYRENEES-LANGUEDOC</v>
          </cell>
        </row>
        <row r="500">
          <cell r="A500" t="str">
            <v>026</v>
          </cell>
          <cell r="C500" t="str">
            <v>AH0000034965</v>
          </cell>
          <cell r="D500">
            <v>0</v>
          </cell>
          <cell r="E500">
            <v>1</v>
          </cell>
          <cell r="F500">
            <v>43887.336111111108</v>
          </cell>
          <cell r="G500" t="str">
            <v>3. AGENCE COLIS - Colis reçu sur les agences COLIS PRIVE</v>
          </cell>
          <cell r="H500" t="str">
            <v>CE06 MONTPELLIER</v>
          </cell>
          <cell r="I500" t="str">
            <v>MIDI PYRENEES-LANGUEDOC</v>
          </cell>
        </row>
        <row r="501">
          <cell r="A501" t="str">
            <v>026</v>
          </cell>
          <cell r="C501" t="str">
            <v>AH0000034966</v>
          </cell>
          <cell r="D501">
            <v>0</v>
          </cell>
          <cell r="E501">
            <v>1</v>
          </cell>
          <cell r="F501">
            <v>43887.336111111108</v>
          </cell>
          <cell r="G501" t="str">
            <v>3. AGENCE COLIS - Colis reçu sur les agences COLIS PRIVE</v>
          </cell>
          <cell r="H501" t="str">
            <v>CE06 MONTPELLIER</v>
          </cell>
          <cell r="I501" t="str">
            <v>MIDI PYRENEES-LANGUEDOC</v>
          </cell>
        </row>
        <row r="502">
          <cell r="A502" t="str">
            <v>050</v>
          </cell>
          <cell r="C502" t="str">
            <v>AH0000034967</v>
          </cell>
          <cell r="D502">
            <v>1</v>
          </cell>
          <cell r="E502">
            <v>0</v>
          </cell>
          <cell r="F502">
            <v>43886.65902777778</v>
          </cell>
          <cell r="G502" t="str">
            <v>2. EXPEDIE - Colis au départ des HUBs vers les agences COLIS PRIVE</v>
          </cell>
          <cell r="H502" t="str">
            <v>CE07 LYON</v>
          </cell>
          <cell r="I502" t="str">
            <v>PACA</v>
          </cell>
        </row>
        <row r="503">
          <cell r="A503" t="str">
            <v>038</v>
          </cell>
          <cell r="C503" t="str">
            <v>AH0000034969</v>
          </cell>
          <cell r="D503">
            <v>1</v>
          </cell>
          <cell r="E503">
            <v>0</v>
          </cell>
          <cell r="F503">
            <v>43886.655555555553</v>
          </cell>
          <cell r="G503" t="str">
            <v>2. EXPEDIE - Colis au départ des HUBs vers les agences COLIS PRIVE</v>
          </cell>
          <cell r="H503" t="str">
            <v>CE08 MARSEILLE</v>
          </cell>
          <cell r="I503" t="str">
            <v>PACA</v>
          </cell>
        </row>
        <row r="504">
          <cell r="A504" t="str">
            <v>045</v>
          </cell>
          <cell r="C504" t="str">
            <v>AH0000034971</v>
          </cell>
          <cell r="D504">
            <v>0</v>
          </cell>
          <cell r="E504">
            <v>1</v>
          </cell>
          <cell r="F504">
            <v>43888.357465277775</v>
          </cell>
          <cell r="G504" t="str">
            <v>5. LIVRE - Colis remis au CCL ADREXO ou Enlevé par le centre ADREXO</v>
          </cell>
          <cell r="H504" t="str">
            <v>CE06 MONTPELLIER</v>
          </cell>
          <cell r="I504" t="str">
            <v>MIDI PYRENEES-LANGUEDOC</v>
          </cell>
        </row>
        <row r="505">
          <cell r="A505" t="str">
            <v>026</v>
          </cell>
          <cell r="C505" t="str">
            <v>AH0000034972</v>
          </cell>
          <cell r="D505">
            <v>0</v>
          </cell>
          <cell r="E505">
            <v>1</v>
          </cell>
          <cell r="F505">
            <v>43888.303356481483</v>
          </cell>
          <cell r="G505" t="str">
            <v>5. LIVRE - Colis remis au CCL ADREXO ou Enlevé par le centre ADREXO</v>
          </cell>
          <cell r="H505" t="str">
            <v>CE06 MONTPELLIER</v>
          </cell>
          <cell r="I505" t="str">
            <v>MIDI PYRENEES-LANGUEDOC</v>
          </cell>
        </row>
        <row r="506">
          <cell r="A506" t="str">
            <v>050</v>
          </cell>
          <cell r="C506" t="str">
            <v>AH0000034973</v>
          </cell>
          <cell r="D506">
            <v>0</v>
          </cell>
          <cell r="E506">
            <v>1</v>
          </cell>
          <cell r="F506">
            <v>43886.65902777778</v>
          </cell>
          <cell r="G506" t="str">
            <v>2. EXPEDIE - Colis au départ des HUBs vers les agences COLIS PRIVE</v>
          </cell>
          <cell r="H506" t="str">
            <v>CE07 LYON</v>
          </cell>
          <cell r="I506" t="str">
            <v>PACA</v>
          </cell>
        </row>
        <row r="507">
          <cell r="A507" t="str">
            <v>038</v>
          </cell>
          <cell r="C507" t="str">
            <v>AH0000034974</v>
          </cell>
          <cell r="D507">
            <v>1</v>
          </cell>
          <cell r="E507">
            <v>0</v>
          </cell>
          <cell r="F507">
            <v>43886.655555555553</v>
          </cell>
          <cell r="G507" t="str">
            <v>2. EXPEDIE - Colis au départ des HUBs vers les agences COLIS PRIVE</v>
          </cell>
          <cell r="H507" t="str">
            <v>CE08 MARSEILLE</v>
          </cell>
          <cell r="I507" t="str">
            <v>PACA</v>
          </cell>
        </row>
        <row r="508">
          <cell r="A508" t="str">
            <v>060</v>
          </cell>
          <cell r="C508" t="str">
            <v>AH0000034976</v>
          </cell>
          <cell r="D508">
            <v>0</v>
          </cell>
          <cell r="E508">
            <v>1</v>
          </cell>
          <cell r="F508">
            <v>43886.667361111111</v>
          </cell>
          <cell r="G508" t="str">
            <v>2. EXPEDIE - Colis au départ des HUBs vers les agences COLIS PRIVE</v>
          </cell>
          <cell r="H508" t="str">
            <v>CE08 MARSEILLE</v>
          </cell>
          <cell r="I508" t="str">
            <v>PACA</v>
          </cell>
          <cell r="J508" t="str">
            <v>Agence Restante</v>
          </cell>
        </row>
        <row r="509">
          <cell r="A509" t="str">
            <v>045</v>
          </cell>
          <cell r="C509" t="str">
            <v>AH0000034977</v>
          </cell>
          <cell r="D509">
            <v>1</v>
          </cell>
          <cell r="E509">
            <v>0</v>
          </cell>
          <cell r="F509">
            <v>43888.356145833328</v>
          </cell>
          <cell r="G509" t="str">
            <v>5. LIVRE - Colis remis au CCL ADREXO ou Enlevé par le centre ADREXO</v>
          </cell>
          <cell r="H509" t="str">
            <v>CE06 MONTPELLIER</v>
          </cell>
          <cell r="I509" t="str">
            <v>MIDI PYRENEES-LANGUEDOC</v>
          </cell>
        </row>
        <row r="510">
          <cell r="A510" t="str">
            <v>026</v>
          </cell>
          <cell r="C510" t="str">
            <v>AH0000034979</v>
          </cell>
          <cell r="D510">
            <v>1</v>
          </cell>
          <cell r="E510">
            <v>0</v>
          </cell>
          <cell r="F510">
            <v>43887.335416666661</v>
          </cell>
          <cell r="G510" t="str">
            <v>3. AGENCE COLIS - Colis reçu sur les agences COLIS PRIVE</v>
          </cell>
          <cell r="H510" t="str">
            <v>CE06 MONTPELLIER</v>
          </cell>
          <cell r="I510" t="str">
            <v>MIDI PYRENEES-LANGUEDOC</v>
          </cell>
        </row>
        <row r="511">
          <cell r="A511" t="str">
            <v>203</v>
          </cell>
          <cell r="C511" t="str">
            <v>AH0000034980</v>
          </cell>
          <cell r="D511">
            <v>0</v>
          </cell>
          <cell r="E511">
            <v>1</v>
          </cell>
          <cell r="F511">
            <v>43887.336111111108</v>
          </cell>
          <cell r="G511" t="str">
            <v>3. AGENCE COLIS - Colis reçu sur les agences COLIS PRIVE</v>
          </cell>
          <cell r="H511" t="str">
            <v>CE06 MONTPELLIER</v>
          </cell>
          <cell r="I511" t="str">
            <v>PACA</v>
          </cell>
          <cell r="J511" t="str">
            <v>Agence Restante</v>
          </cell>
        </row>
        <row r="512">
          <cell r="A512" t="str">
            <v>278</v>
          </cell>
          <cell r="C512" t="str">
            <v>AH0000034981</v>
          </cell>
          <cell r="D512">
            <v>0</v>
          </cell>
          <cell r="E512">
            <v>1</v>
          </cell>
          <cell r="F512">
            <v>43886.668749999997</v>
          </cell>
          <cell r="G512" t="str">
            <v>2. EXPEDIE - Colis au départ des HUBs vers les agences COLIS PRIVE</v>
          </cell>
          <cell r="H512" t="str">
            <v>CE11 NICE</v>
          </cell>
          <cell r="I512" t="str">
            <v>PACA</v>
          </cell>
        </row>
        <row r="513">
          <cell r="A513" t="str">
            <v>050</v>
          </cell>
          <cell r="C513" t="str">
            <v>AH0000034982</v>
          </cell>
          <cell r="D513">
            <v>1</v>
          </cell>
          <cell r="E513">
            <v>0</v>
          </cell>
          <cell r="F513">
            <v>43886.65902777778</v>
          </cell>
          <cell r="G513" t="str">
            <v>2. EXPEDIE - Colis au départ des HUBs vers les agences COLIS PRIVE</v>
          </cell>
          <cell r="H513" t="str">
            <v>CE07 LYON</v>
          </cell>
          <cell r="I513" t="str">
            <v>PACA</v>
          </cell>
        </row>
        <row r="514">
          <cell r="A514" t="str">
            <v>310</v>
          </cell>
          <cell r="C514" t="str">
            <v>AH0000034984</v>
          </cell>
          <cell r="D514">
            <v>0</v>
          </cell>
          <cell r="E514">
            <v>1</v>
          </cell>
          <cell r="F514">
            <v>43887</v>
          </cell>
          <cell r="G514" t="str">
            <v>5. LIVRE - Colis remis au CCL ADREXO ou Enlevé par le centre ADREXO</v>
          </cell>
          <cell r="H514" t="str">
            <v>CE05 TOULOUSE</v>
          </cell>
          <cell r="I514" t="str">
            <v>MIDI PYRENEES-LANGUEDOC</v>
          </cell>
        </row>
        <row r="515">
          <cell r="A515" t="str">
            <v>403</v>
          </cell>
          <cell r="C515" t="str">
            <v>AH0000034985</v>
          </cell>
          <cell r="D515">
            <v>0</v>
          </cell>
          <cell r="E515">
            <v>1</v>
          </cell>
          <cell r="F515">
            <v>43887</v>
          </cell>
          <cell r="G515" t="str">
            <v>5. LIVRE - Colis remis au CCL ADREXO ou Enlevé par le centre ADREXO</v>
          </cell>
          <cell r="H515" t="str">
            <v>CE04 BORDEAUX</v>
          </cell>
          <cell r="I515" t="str">
            <v>MIDI PYRENEES-LANGUEDOC</v>
          </cell>
        </row>
        <row r="516">
          <cell r="A516" t="str">
            <v>406</v>
          </cell>
          <cell r="C516" t="str">
            <v>AH0000034986</v>
          </cell>
          <cell r="D516">
            <v>1</v>
          </cell>
          <cell r="E516">
            <v>0</v>
          </cell>
          <cell r="F516">
            <v>43887</v>
          </cell>
          <cell r="G516" t="str">
            <v>5. LIVRE - Colis remis au CCL ADREXO ou Enlevé par le centre ADREXO</v>
          </cell>
          <cell r="H516" t="str">
            <v>CE05 TOULOUSE</v>
          </cell>
          <cell r="I516" t="str">
            <v>MIDI PYRENEES-LANGUEDOC</v>
          </cell>
        </row>
        <row r="517">
          <cell r="A517" t="str">
            <v>408</v>
          </cell>
          <cell r="C517" t="str">
            <v>AH0000034988</v>
          </cell>
          <cell r="D517">
            <v>0</v>
          </cell>
          <cell r="E517">
            <v>1</v>
          </cell>
          <cell r="F517">
            <v>43887</v>
          </cell>
          <cell r="G517" t="str">
            <v>5. LIVRE - Colis remis au CCL ADREXO ou Enlevé par le centre ADREXO</v>
          </cell>
          <cell r="H517" t="str">
            <v>CE05 TOULOUSE</v>
          </cell>
          <cell r="I517" t="str">
            <v>MIDI PYRENEES-LANGUEDOC</v>
          </cell>
        </row>
        <row r="518">
          <cell r="A518" t="str">
            <v>408</v>
          </cell>
          <cell r="C518" t="str">
            <v>AH0000034989</v>
          </cell>
          <cell r="D518">
            <v>0</v>
          </cell>
          <cell r="E518">
            <v>1</v>
          </cell>
          <cell r="F518">
            <v>43887</v>
          </cell>
          <cell r="G518" t="str">
            <v>5. LIVRE - Colis remis au CCL ADREXO ou Enlevé par le centre ADREXO</v>
          </cell>
          <cell r="H518" t="str">
            <v>CE05 TOULOUSE</v>
          </cell>
          <cell r="I518" t="str">
            <v>MIDI PYRENEES-LANGUEDOC</v>
          </cell>
        </row>
        <row r="519">
          <cell r="A519" t="str">
            <v>113</v>
          </cell>
          <cell r="C519" t="str">
            <v>AH0000034990</v>
          </cell>
          <cell r="D519">
            <v>1</v>
          </cell>
          <cell r="E519">
            <v>0</v>
          </cell>
          <cell r="F519">
            <v>43886.791666666664</v>
          </cell>
          <cell r="G519" t="str">
            <v>2. EXPEDIE - Colis au départ des HUBs vers les agences COLIS PRIVE</v>
          </cell>
          <cell r="H519" t="str">
            <v>CE18 PANTIN 2</v>
          </cell>
          <cell r="I519" t="str">
            <v>ILE DE FRANCE</v>
          </cell>
        </row>
        <row r="520">
          <cell r="A520" t="str">
            <v>106</v>
          </cell>
          <cell r="C520" t="str">
            <v>AH0000034992</v>
          </cell>
          <cell r="D520">
            <v>0</v>
          </cell>
          <cell r="E520">
            <v>1</v>
          </cell>
          <cell r="F520">
            <v>43887</v>
          </cell>
          <cell r="G520" t="str">
            <v>5. LIVRE - Colis remis au CCL ADREXO ou Enlevé par le centre ADREXO</v>
          </cell>
          <cell r="H520" t="str">
            <v>CE15 TREMBLAY</v>
          </cell>
          <cell r="I520" t="str">
            <v>ILE DE FRANCE</v>
          </cell>
          <cell r="J520" t="str">
            <v>Agence Restante</v>
          </cell>
        </row>
        <row r="521">
          <cell r="A521" t="str">
            <v>118</v>
          </cell>
          <cell r="C521" t="str">
            <v>AH0000034993</v>
          </cell>
          <cell r="D521">
            <v>1</v>
          </cell>
          <cell r="E521">
            <v>0</v>
          </cell>
          <cell r="F521">
            <v>43886.606249999997</v>
          </cell>
          <cell r="G521" t="str">
            <v>1. PREPARE - Remis aux hubs ARTENAY / CORBAS</v>
          </cell>
          <cell r="H521" t="str">
            <v>CE03 ORLEANS</v>
          </cell>
          <cell r="I521" t="str">
            <v>ILE DE FRANCE</v>
          </cell>
          <cell r="J521" t="str">
            <v>Agence Restante</v>
          </cell>
        </row>
        <row r="522">
          <cell r="A522" t="str">
            <v>112</v>
          </cell>
          <cell r="C522" t="str">
            <v>AH0000034995</v>
          </cell>
          <cell r="D522">
            <v>0</v>
          </cell>
          <cell r="E522">
            <v>1</v>
          </cell>
          <cell r="F522">
            <v>43887</v>
          </cell>
          <cell r="G522" t="str">
            <v>5. LIVRE - Colis remis au CCL ADREXO ou Enlevé par le centre ADREXO</v>
          </cell>
          <cell r="H522" t="str">
            <v>CE15 TREMBLAY</v>
          </cell>
          <cell r="I522" t="str">
            <v>ILE DE FRANCE</v>
          </cell>
          <cell r="J522" t="str">
            <v>Agence Restante</v>
          </cell>
        </row>
        <row r="523">
          <cell r="A523" t="str">
            <v>112</v>
          </cell>
          <cell r="C523" t="str">
            <v>AH0000034996</v>
          </cell>
          <cell r="D523">
            <v>0</v>
          </cell>
          <cell r="E523">
            <v>1</v>
          </cell>
          <cell r="F523">
            <v>43887</v>
          </cell>
          <cell r="G523" t="str">
            <v>5. LIVRE - Colis remis au CCL ADREXO ou Enlevé par le centre ADREXO</v>
          </cell>
          <cell r="H523" t="str">
            <v>CE15 TREMBLAY</v>
          </cell>
          <cell r="I523" t="str">
            <v>ILE DE FRANCE</v>
          </cell>
          <cell r="J523" t="str">
            <v>Agence Restante</v>
          </cell>
        </row>
        <row r="524">
          <cell r="A524" t="str">
            <v>113</v>
          </cell>
          <cell r="C524" t="str">
            <v>AH0000034997</v>
          </cell>
          <cell r="D524">
            <v>0</v>
          </cell>
          <cell r="E524">
            <v>1</v>
          </cell>
          <cell r="F524">
            <v>43887</v>
          </cell>
          <cell r="G524" t="str">
            <v>5. LIVRE - Colis remis au CCL ADREXO ou Enlevé par le centre ADREXO</v>
          </cell>
          <cell r="H524" t="str">
            <v>CE18 PANTIN 2</v>
          </cell>
          <cell r="I524" t="str">
            <v>ILE DE FRANCE</v>
          </cell>
        </row>
        <row r="525">
          <cell r="A525" t="str">
            <v>117</v>
          </cell>
          <cell r="C525" t="str">
            <v>AH0000034998</v>
          </cell>
          <cell r="D525">
            <v>1</v>
          </cell>
          <cell r="E525">
            <v>0</v>
          </cell>
          <cell r="F525">
            <v>43887</v>
          </cell>
          <cell r="G525" t="str">
            <v>5. LIVRE - Colis remis au CCL ADREXO ou Enlevé par le centre ADREXO</v>
          </cell>
          <cell r="H525" t="str">
            <v>CE16 LISSES</v>
          </cell>
          <cell r="I525" t="str">
            <v>ILE DE FRANCE</v>
          </cell>
          <cell r="J525" t="str">
            <v>Agence Restante</v>
          </cell>
        </row>
        <row r="526">
          <cell r="A526" t="str">
            <v>118</v>
          </cell>
          <cell r="C526" t="str">
            <v>AH0000035000</v>
          </cell>
          <cell r="D526">
            <v>0</v>
          </cell>
          <cell r="E526">
            <v>1</v>
          </cell>
          <cell r="F526">
            <v>43886.606249999997</v>
          </cell>
          <cell r="G526" t="str">
            <v>1. PREPARE - Remis aux hubs ARTENAY / CORBAS</v>
          </cell>
          <cell r="H526" t="str">
            <v>CE03 ORLEANS</v>
          </cell>
          <cell r="I526" t="str">
            <v>ILE DE FRANCE</v>
          </cell>
          <cell r="J526" t="str">
            <v>Agence Restante</v>
          </cell>
        </row>
        <row r="527">
          <cell r="A527" t="str">
            <v>120</v>
          </cell>
          <cell r="C527" t="str">
            <v>AH0000035001</v>
          </cell>
          <cell r="D527">
            <v>0</v>
          </cell>
          <cell r="E527">
            <v>1</v>
          </cell>
          <cell r="F527">
            <v>43887</v>
          </cell>
          <cell r="G527" t="str">
            <v>5. LIVRE - Colis remis au CCL ADREXO ou Enlevé par le centre ADREXO</v>
          </cell>
          <cell r="H527" t="str">
            <v>CE16 LISSES</v>
          </cell>
          <cell r="I527" t="str">
            <v>ILE DE FRANCE</v>
          </cell>
          <cell r="J527" t="str">
            <v>Agence Restante</v>
          </cell>
        </row>
        <row r="528">
          <cell r="A528" t="str">
            <v>120</v>
          </cell>
          <cell r="C528" t="str">
            <v>AH0000035002</v>
          </cell>
          <cell r="D528">
            <v>1</v>
          </cell>
          <cell r="E528">
            <v>0</v>
          </cell>
          <cell r="F528">
            <v>43887</v>
          </cell>
          <cell r="G528" t="str">
            <v>5. LIVRE - Colis remis au CCL ADREXO ou Enlevé par le centre ADREXO</v>
          </cell>
          <cell r="H528" t="str">
            <v>CE16 LISSES</v>
          </cell>
          <cell r="I528" t="str">
            <v>ILE DE FRANCE</v>
          </cell>
          <cell r="J528" t="str">
            <v>Agence Restante</v>
          </cell>
        </row>
        <row r="529">
          <cell r="A529" t="str">
            <v>122</v>
          </cell>
          <cell r="C529" t="str">
            <v>AH0000035004</v>
          </cell>
          <cell r="D529">
            <v>0</v>
          </cell>
          <cell r="E529">
            <v>1</v>
          </cell>
          <cell r="F529">
            <v>43889</v>
          </cell>
          <cell r="G529" t="str">
            <v>5. LIVRE - Colis remis au CCL ADREXO ou Enlevé par le centre ADREXO</v>
          </cell>
          <cell r="H529" t="str">
            <v>CE18 PANTIN 2</v>
          </cell>
          <cell r="I529" t="str">
            <v>ILE DE FRANCE</v>
          </cell>
          <cell r="J529" t="str">
            <v>Agence Restante</v>
          </cell>
        </row>
        <row r="530">
          <cell r="A530" t="str">
            <v>123</v>
          </cell>
          <cell r="C530" t="str">
            <v>AH0000035005</v>
          </cell>
          <cell r="D530">
            <v>0</v>
          </cell>
          <cell r="E530">
            <v>1</v>
          </cell>
          <cell r="F530">
            <v>43887</v>
          </cell>
          <cell r="G530" t="str">
            <v>5. LIVRE - Colis remis au CCL ADREXO ou Enlevé par le centre ADREXO</v>
          </cell>
          <cell r="H530" t="str">
            <v>CE15 TREMBLAY</v>
          </cell>
          <cell r="I530" t="str">
            <v>ILE DE FRANCE</v>
          </cell>
          <cell r="J530" t="str">
            <v>Agence Restante</v>
          </cell>
        </row>
        <row r="531">
          <cell r="A531" t="str">
            <v>126</v>
          </cell>
          <cell r="C531" t="str">
            <v>AH0000035006</v>
          </cell>
          <cell r="D531">
            <v>1</v>
          </cell>
          <cell r="E531">
            <v>0</v>
          </cell>
          <cell r="F531">
            <v>43887</v>
          </cell>
          <cell r="G531" t="str">
            <v>5. LIVRE - Colis remis au CCL ADREXO ou Enlevé par le centre ADREXO</v>
          </cell>
          <cell r="H531" t="str">
            <v>CE15 TREMBLAY</v>
          </cell>
          <cell r="I531" t="str">
            <v>ILE DE FRANCE</v>
          </cell>
          <cell r="J531" t="str">
            <v>Agence Restante</v>
          </cell>
        </row>
        <row r="532">
          <cell r="A532" t="str">
            <v>126</v>
          </cell>
          <cell r="C532" t="str">
            <v>AH0000035008</v>
          </cell>
          <cell r="D532">
            <v>0</v>
          </cell>
          <cell r="E532">
            <v>1</v>
          </cell>
          <cell r="F532">
            <v>43887</v>
          </cell>
          <cell r="G532" t="str">
            <v>5. LIVRE - Colis remis au CCL ADREXO ou Enlevé par le centre ADREXO</v>
          </cell>
          <cell r="H532" t="str">
            <v>CE15 TREMBLAY</v>
          </cell>
          <cell r="I532" t="str">
            <v>ILE DE FRANCE</v>
          </cell>
          <cell r="J532" t="str">
            <v>Agence Restante</v>
          </cell>
        </row>
        <row r="533">
          <cell r="A533" t="str">
            <v>126</v>
          </cell>
          <cell r="C533" t="str">
            <v>AH0000035009</v>
          </cell>
          <cell r="D533">
            <v>1</v>
          </cell>
          <cell r="E533">
            <v>0</v>
          </cell>
          <cell r="F533">
            <v>43887</v>
          </cell>
          <cell r="G533" t="str">
            <v>5. LIVRE - Colis remis au CCL ADREXO ou Enlevé par le centre ADREXO</v>
          </cell>
          <cell r="H533" t="str">
            <v>CE15 TREMBLAY</v>
          </cell>
          <cell r="I533" t="str">
            <v>ILE DE FRANCE</v>
          </cell>
          <cell r="J533" t="str">
            <v>Agence Restante</v>
          </cell>
        </row>
        <row r="534">
          <cell r="A534" t="str">
            <v>150</v>
          </cell>
          <cell r="C534" t="str">
            <v>AH0000035011</v>
          </cell>
          <cell r="D534">
            <v>0</v>
          </cell>
          <cell r="E534">
            <v>1</v>
          </cell>
          <cell r="F534">
            <v>43887.044444444444</v>
          </cell>
          <cell r="G534" t="str">
            <v>5. LIVRE - Colis remis au CCL ADREXO ou Enlevé par le centre ADREXO</v>
          </cell>
          <cell r="H534" t="str">
            <v>CE03 ORLEANS</v>
          </cell>
          <cell r="I534" t="str">
            <v>ILE DE FRANCE</v>
          </cell>
          <cell r="J534" t="str">
            <v>Agence Restante</v>
          </cell>
        </row>
        <row r="535">
          <cell r="A535" t="str">
            <v>117</v>
          </cell>
          <cell r="C535" t="str">
            <v>AH0000035012</v>
          </cell>
          <cell r="D535">
            <v>1</v>
          </cell>
          <cell r="E535">
            <v>0</v>
          </cell>
          <cell r="F535">
            <v>43887</v>
          </cell>
          <cell r="G535" t="str">
            <v>5. LIVRE - Colis remis au CCL ADREXO ou Enlevé par le centre ADREXO</v>
          </cell>
          <cell r="H535" t="str">
            <v>CE16 LISSES</v>
          </cell>
          <cell r="I535" t="str">
            <v>ILE DE FRANCE</v>
          </cell>
          <cell r="J535" t="str">
            <v>Agence Restante</v>
          </cell>
        </row>
        <row r="536">
          <cell r="A536" t="str">
            <v>066</v>
          </cell>
          <cell r="C536" t="str">
            <v>AH0000035013</v>
          </cell>
          <cell r="D536">
            <v>0</v>
          </cell>
          <cell r="E536">
            <v>1</v>
          </cell>
          <cell r="F536">
            <v>43886.686805555553</v>
          </cell>
          <cell r="G536" t="str">
            <v>2. EXPEDIE - Colis au départ des HUBs vers les agences COLIS PRIVE</v>
          </cell>
          <cell r="H536" t="str">
            <v>CE07 LYON</v>
          </cell>
          <cell r="I536" t="str">
            <v>RHONE-ALPES</v>
          </cell>
        </row>
        <row r="537">
          <cell r="A537" t="str">
            <v>288</v>
          </cell>
          <cell r="C537" t="str">
            <v>AH0000035014</v>
          </cell>
          <cell r="D537">
            <v>0</v>
          </cell>
          <cell r="E537">
            <v>1</v>
          </cell>
          <cell r="F537">
            <v>43886.693055555552</v>
          </cell>
          <cell r="G537" t="str">
            <v>2. EXPEDIE - Colis au départ des HUBs vers les agences COLIS PRIVE</v>
          </cell>
          <cell r="H537" t="str">
            <v>CE07 LYON</v>
          </cell>
          <cell r="I537" t="str">
            <v>RHONE-ALPES</v>
          </cell>
          <cell r="J537" t="str">
            <v>Agence Restante</v>
          </cell>
        </row>
        <row r="538">
          <cell r="A538" t="str">
            <v>212</v>
          </cell>
          <cell r="C538" t="str">
            <v>AH0000035015</v>
          </cell>
          <cell r="D538">
            <v>0</v>
          </cell>
          <cell r="E538">
            <v>1</v>
          </cell>
          <cell r="F538">
            <v>43886.7</v>
          </cell>
          <cell r="G538" t="str">
            <v>2. EXPEDIE - Colis au départ des HUBs vers les agences COLIS PRIVE</v>
          </cell>
          <cell r="H538" t="str">
            <v>CE07 LYON</v>
          </cell>
          <cell r="I538" t="str">
            <v>RHONE-ALPES</v>
          </cell>
        </row>
        <row r="539">
          <cell r="A539" t="str">
            <v>057</v>
          </cell>
          <cell r="C539" t="str">
            <v>AH0000035016</v>
          </cell>
          <cell r="D539">
            <v>0</v>
          </cell>
          <cell r="E539">
            <v>1</v>
          </cell>
          <cell r="F539">
            <v>43886.680555555555</v>
          </cell>
          <cell r="G539" t="str">
            <v>2. EXPEDIE - Colis au départ des HUBs vers les agences COLIS PRIVE</v>
          </cell>
          <cell r="H539" t="str">
            <v>CE07 LYON</v>
          </cell>
          <cell r="I539" t="str">
            <v>RHONE-ALPES</v>
          </cell>
          <cell r="J539" t="str">
            <v>Agence Restante</v>
          </cell>
        </row>
        <row r="540">
          <cell r="A540" t="str">
            <v>063</v>
          </cell>
          <cell r="C540" t="str">
            <v>AH0000035017</v>
          </cell>
          <cell r="D540">
            <v>0</v>
          </cell>
          <cell r="E540">
            <v>1</v>
          </cell>
          <cell r="F540">
            <v>43887.199999999997</v>
          </cell>
          <cell r="G540" t="str">
            <v>5. LIVRE - Colis remis au CCL ADREXO ou Enlevé par le centre ADREXO</v>
          </cell>
          <cell r="H540" t="str">
            <v>CE14 DIJON</v>
          </cell>
          <cell r="I540" t="str">
            <v>RHONE-ALPES</v>
          </cell>
          <cell r="J540" t="str">
            <v>Agence Restante</v>
          </cell>
        </row>
        <row r="541">
          <cell r="A541" t="str">
            <v>068</v>
          </cell>
          <cell r="C541" t="str">
            <v>AH0000035018</v>
          </cell>
          <cell r="D541">
            <v>1</v>
          </cell>
          <cell r="E541">
            <v>0</v>
          </cell>
          <cell r="F541">
            <v>43886.706944444442</v>
          </cell>
          <cell r="G541" t="str">
            <v>2. EXPEDIE - Colis au départ des HUBs vers les agences COLIS PRIVE</v>
          </cell>
          <cell r="H541" t="str">
            <v>CE07 LYON</v>
          </cell>
          <cell r="I541" t="str">
            <v>RHONE-ALPES</v>
          </cell>
        </row>
        <row r="542">
          <cell r="A542" t="str">
            <v>066</v>
          </cell>
          <cell r="C542" t="str">
            <v>AH0000035020</v>
          </cell>
          <cell r="D542">
            <v>0</v>
          </cell>
          <cell r="E542">
            <v>1</v>
          </cell>
          <cell r="F542">
            <v>43886.686805555553</v>
          </cell>
          <cell r="G542" t="str">
            <v>2. EXPEDIE - Colis au départ des HUBs vers les agences COLIS PRIVE</v>
          </cell>
          <cell r="H542" t="str">
            <v>CE07 LYON</v>
          </cell>
          <cell r="I542" t="str">
            <v>RHONE-ALPES</v>
          </cell>
        </row>
        <row r="543">
          <cell r="A543" t="str">
            <v>068</v>
          </cell>
          <cell r="C543" t="str">
            <v>AH0000035021</v>
          </cell>
          <cell r="D543">
            <v>0</v>
          </cell>
          <cell r="E543">
            <v>1</v>
          </cell>
          <cell r="F543">
            <v>43886.706944444442</v>
          </cell>
          <cell r="G543" t="str">
            <v>2. EXPEDIE - Colis au départ des HUBs vers les agences COLIS PRIVE</v>
          </cell>
          <cell r="H543" t="str">
            <v>CE07 LYON</v>
          </cell>
          <cell r="I543" t="str">
            <v>RHONE-ALPES</v>
          </cell>
        </row>
        <row r="544">
          <cell r="A544" t="str">
            <v>196</v>
          </cell>
          <cell r="C544" t="str">
            <v>AH0000035022</v>
          </cell>
          <cell r="D544">
            <v>1</v>
          </cell>
          <cell r="E544">
            <v>0</v>
          </cell>
          <cell r="F544">
            <v>43887.355740740742</v>
          </cell>
          <cell r="G544" t="str">
            <v>5. LIVRE - Colis remis au CCL ADREXO ou Enlevé par le centre ADREXO</v>
          </cell>
          <cell r="H544" t="str">
            <v>CE09 CLERMONT</v>
          </cell>
          <cell r="I544" t="str">
            <v>RHONE-ALPES</v>
          </cell>
        </row>
        <row r="545">
          <cell r="A545" t="str">
            <v>196</v>
          </cell>
          <cell r="C545" t="str">
            <v>AH0000035024</v>
          </cell>
          <cell r="D545">
            <v>0</v>
          </cell>
          <cell r="E545">
            <v>1</v>
          </cell>
          <cell r="F545">
            <v>43887.355740740742</v>
          </cell>
          <cell r="G545" t="str">
            <v>5. LIVRE - Colis remis au CCL ADREXO ou Enlevé par le centre ADREXO</v>
          </cell>
          <cell r="H545" t="str">
            <v>CE09 CLERMONT</v>
          </cell>
          <cell r="I545" t="str">
            <v>RHONE-ALPES</v>
          </cell>
        </row>
        <row r="546">
          <cell r="A546" t="str">
            <v>197</v>
          </cell>
          <cell r="C546" t="str">
            <v>AH0000035025</v>
          </cell>
          <cell r="D546">
            <v>0</v>
          </cell>
          <cell r="E546">
            <v>1</v>
          </cell>
          <cell r="F546">
            <v>43887.340196759258</v>
          </cell>
          <cell r="G546" t="str">
            <v>5. LIVRE - Colis remis au CCL ADREXO ou Enlevé par le centre ADREXO</v>
          </cell>
          <cell r="H546" t="str">
            <v>CE09 CLERMONT</v>
          </cell>
          <cell r="I546" t="str">
            <v>RHONE-ALPES</v>
          </cell>
        </row>
        <row r="547">
          <cell r="A547" t="str">
            <v>206</v>
          </cell>
          <cell r="C547" t="str">
            <v>AH0000035026</v>
          </cell>
          <cell r="D547">
            <v>0</v>
          </cell>
          <cell r="E547">
            <v>1</v>
          </cell>
          <cell r="F547">
            <v>43887.354166666664</v>
          </cell>
          <cell r="G547" t="str">
            <v>5. LIVRE - Colis remis au CCL ADREXO ou Enlevé par le centre ADREXO</v>
          </cell>
          <cell r="H547" t="str">
            <v>CE09 CLERMONT</v>
          </cell>
          <cell r="I547" t="str">
            <v>RHONE-ALPES</v>
          </cell>
        </row>
        <row r="548">
          <cell r="A548" t="str">
            <v>208</v>
          </cell>
          <cell r="C548" t="str">
            <v>AH0000035027</v>
          </cell>
          <cell r="D548">
            <v>0</v>
          </cell>
          <cell r="E548">
            <v>1</v>
          </cell>
          <cell r="F548">
            <v>43887.199999999997</v>
          </cell>
          <cell r="G548" t="str">
            <v>5. LIVRE - Colis remis au CCL ADREXO ou Enlevé par le centre ADREXO</v>
          </cell>
          <cell r="H548" t="str">
            <v>CE14 DIJON</v>
          </cell>
          <cell r="I548" t="str">
            <v>RHONE-ALPES</v>
          </cell>
        </row>
        <row r="549">
          <cell r="A549" t="str">
            <v>210</v>
          </cell>
          <cell r="C549" t="str">
            <v>AH0000035028</v>
          </cell>
          <cell r="D549">
            <v>0</v>
          </cell>
          <cell r="E549">
            <v>1</v>
          </cell>
          <cell r="F549">
            <v>43887.237928240742</v>
          </cell>
          <cell r="G549" t="str">
            <v>5. LIVRE - Colis remis au CCL ADREXO ou Enlevé par le centre ADREXO</v>
          </cell>
          <cell r="H549" t="str">
            <v>CE09 CLERMONT</v>
          </cell>
          <cell r="I549" t="str">
            <v>RHONE-ALPES</v>
          </cell>
          <cell r="J549" t="str">
            <v>Agence Restante</v>
          </cell>
        </row>
        <row r="550">
          <cell r="A550" t="str">
            <v>212</v>
          </cell>
          <cell r="C550" t="str">
            <v>AH0000035029</v>
          </cell>
          <cell r="D550">
            <v>0</v>
          </cell>
          <cell r="E550">
            <v>1</v>
          </cell>
          <cell r="F550">
            <v>43886.7</v>
          </cell>
          <cell r="G550" t="str">
            <v>2. EXPEDIE - Colis au départ des HUBs vers les agences COLIS PRIVE</v>
          </cell>
          <cell r="H550" t="str">
            <v>CE07 LYON</v>
          </cell>
          <cell r="I550" t="str">
            <v>RHONE-ALPES</v>
          </cell>
        </row>
        <row r="551">
          <cell r="A551" t="str">
            <v>212</v>
          </cell>
          <cell r="C551" t="str">
            <v>AH0000035030</v>
          </cell>
          <cell r="D551">
            <v>0</v>
          </cell>
          <cell r="E551">
            <v>1</v>
          </cell>
          <cell r="F551">
            <v>43886.7</v>
          </cell>
          <cell r="G551" t="str">
            <v>2. EXPEDIE - Colis au départ des HUBs vers les agences COLIS PRIVE</v>
          </cell>
          <cell r="H551" t="str">
            <v>CE07 LYON</v>
          </cell>
          <cell r="I551" t="str">
            <v>RHONE-ALPES</v>
          </cell>
        </row>
        <row r="552">
          <cell r="A552" t="str">
            <v>206</v>
          </cell>
          <cell r="C552" t="str">
            <v>AH0000035031</v>
          </cell>
          <cell r="D552">
            <v>1</v>
          </cell>
          <cell r="E552">
            <v>0</v>
          </cell>
          <cell r="F552">
            <v>43887.354166666664</v>
          </cell>
          <cell r="G552" t="str">
            <v>5. LIVRE - Colis remis au CCL ADREXO ou Enlevé par le centre ADREXO</v>
          </cell>
          <cell r="H552" t="str">
            <v>CE09 CLERMONT</v>
          </cell>
          <cell r="I552" t="str">
            <v>RHONE-ALPES</v>
          </cell>
        </row>
        <row r="553">
          <cell r="A553" t="str">
            <v>288</v>
          </cell>
          <cell r="C553" t="str">
            <v>AH0000035032</v>
          </cell>
          <cell r="D553">
            <v>0</v>
          </cell>
          <cell r="E553">
            <v>1</v>
          </cell>
          <cell r="F553">
            <v>43886.693055555552</v>
          </cell>
          <cell r="G553" t="str">
            <v>2. EXPEDIE - Colis au départ des HUBs vers les agences COLIS PRIVE</v>
          </cell>
          <cell r="H553" t="str">
            <v>CE07 LYON</v>
          </cell>
          <cell r="I553" t="str">
            <v>RHONE-ALPES</v>
          </cell>
          <cell r="J553" t="str">
            <v>Agence Restante</v>
          </cell>
        </row>
        <row r="554">
          <cell r="A554" t="str">
            <v>210</v>
          </cell>
          <cell r="C554" t="str">
            <v>AH0000035033</v>
          </cell>
          <cell r="D554">
            <v>1</v>
          </cell>
          <cell r="E554">
            <v>0</v>
          </cell>
          <cell r="F554">
            <v>43887.237627314811</v>
          </cell>
          <cell r="G554" t="str">
            <v>5. LIVRE - Colis remis au CCL ADREXO ou Enlevé par le centre ADREXO</v>
          </cell>
          <cell r="H554" t="str">
            <v>CE09 CLERMONT</v>
          </cell>
          <cell r="I554" t="str">
            <v>RHONE-ALPES</v>
          </cell>
          <cell r="J554" t="str">
            <v>Agence Restante</v>
          </cell>
        </row>
        <row r="555">
          <cell r="A555" t="str">
            <v>066</v>
          </cell>
          <cell r="C555" t="str">
            <v>AH0000035034</v>
          </cell>
          <cell r="D555">
            <v>1</v>
          </cell>
          <cell r="E555">
            <v>0</v>
          </cell>
          <cell r="F555">
            <v>43886.686805555553</v>
          </cell>
          <cell r="G555" t="str">
            <v>2. EXPEDIE - Colis au départ des HUBs vers les agences COLIS PRIVE</v>
          </cell>
          <cell r="H555" t="str">
            <v>CE07 LYON</v>
          </cell>
          <cell r="I555" t="str">
            <v>RHONE-ALPES</v>
          </cell>
        </row>
        <row r="556">
          <cell r="A556" t="str">
            <v>066</v>
          </cell>
          <cell r="C556" t="str">
            <v>AH0000035036</v>
          </cell>
          <cell r="D556">
            <v>0</v>
          </cell>
          <cell r="E556">
            <v>1</v>
          </cell>
          <cell r="F556">
            <v>43886.686805555553</v>
          </cell>
          <cell r="G556" t="str">
            <v>2. EXPEDIE - Colis au départ des HUBs vers les agences COLIS PRIVE</v>
          </cell>
          <cell r="H556" t="str">
            <v>CE07 LYON</v>
          </cell>
          <cell r="I556" t="str">
            <v>RHONE-ALPES</v>
          </cell>
        </row>
        <row r="557">
          <cell r="A557" t="str">
            <v>206</v>
          </cell>
          <cell r="C557" t="str">
            <v>AH0000035037</v>
          </cell>
          <cell r="D557">
            <v>1</v>
          </cell>
          <cell r="E557">
            <v>0</v>
          </cell>
          <cell r="F557">
            <v>43887.354166666664</v>
          </cell>
          <cell r="G557" t="str">
            <v>5. LIVRE - Colis remis au CCL ADREXO ou Enlevé par le centre ADREXO</v>
          </cell>
          <cell r="H557" t="str">
            <v>CE09 CLERMONT</v>
          </cell>
          <cell r="I557" t="str">
            <v>RHONE-ALPES</v>
          </cell>
        </row>
        <row r="558">
          <cell r="A558" t="str">
            <v>312</v>
          </cell>
          <cell r="C558" t="str">
            <v>AH0000035038</v>
          </cell>
          <cell r="D558">
            <v>1</v>
          </cell>
          <cell r="E558">
            <v>0</v>
          </cell>
          <cell r="F558">
            <v>43889</v>
          </cell>
          <cell r="G558" t="str">
            <v>5. LIVRE - Colis remis au CCL ADREXO ou Enlevé par le centre ADREXO</v>
          </cell>
          <cell r="H558" t="str">
            <v>CE09 CLERMONT</v>
          </cell>
          <cell r="I558" t="str">
            <v>RHONE-ALPES</v>
          </cell>
        </row>
        <row r="559">
          <cell r="A559" t="str">
            <v>158</v>
          </cell>
          <cell r="C559" t="str">
            <v>AH0000035040</v>
          </cell>
          <cell r="D559">
            <v>0</v>
          </cell>
          <cell r="E559">
            <v>1</v>
          </cell>
          <cell r="F559">
            <v>43887</v>
          </cell>
          <cell r="G559" t="str">
            <v>5. LIVRE - Colis remis au CCL ADREXO ou Enlevé par le centre ADREXO</v>
          </cell>
          <cell r="H559" t="str">
            <v>CE16 LISSES</v>
          </cell>
          <cell r="I559" t="str">
            <v>ILE DE FRANCE</v>
          </cell>
          <cell r="J559" t="str">
            <v>Agence Restante</v>
          </cell>
        </row>
        <row r="560">
          <cell r="A560" t="str">
            <v>152</v>
          </cell>
          <cell r="C560" t="str">
            <v>AH0000035041</v>
          </cell>
          <cell r="D560">
            <v>0</v>
          </cell>
          <cell r="E560">
            <v>1</v>
          </cell>
          <cell r="F560">
            <v>43887</v>
          </cell>
          <cell r="G560" t="str">
            <v>5. LIVRE - Colis remis au CCL ADREXO ou Enlevé par le centre ADREXO</v>
          </cell>
          <cell r="H560" t="str">
            <v>CE16 LISSES</v>
          </cell>
          <cell r="I560" t="str">
            <v>ILE DE FRANCE</v>
          </cell>
          <cell r="J560" t="str">
            <v>Agence Restante</v>
          </cell>
        </row>
        <row r="561">
          <cell r="A561" t="str">
            <v>158</v>
          </cell>
          <cell r="C561" t="str">
            <v>AH0000035042</v>
          </cell>
          <cell r="D561">
            <v>0</v>
          </cell>
          <cell r="E561">
            <v>1</v>
          </cell>
          <cell r="F561">
            <v>43887</v>
          </cell>
          <cell r="G561" t="str">
            <v>5. LIVRE - Colis remis au CCL ADREXO ou Enlevé par le centre ADREXO</v>
          </cell>
          <cell r="H561" t="str">
            <v>CE16 LISSES</v>
          </cell>
          <cell r="I561" t="str">
            <v>ILE DE FRANCE</v>
          </cell>
          <cell r="J561" t="str">
            <v>Agence Restante</v>
          </cell>
        </row>
        <row r="562">
          <cell r="A562" t="str">
            <v>155</v>
          </cell>
          <cell r="C562" t="str">
            <v>AH0000035043</v>
          </cell>
          <cell r="D562">
            <v>1</v>
          </cell>
          <cell r="E562">
            <v>0</v>
          </cell>
          <cell r="F562">
            <v>43887</v>
          </cell>
          <cell r="G562" t="str">
            <v>5. LIVRE - Colis remis au CCL ADREXO ou Enlevé par le centre ADREXO</v>
          </cell>
          <cell r="H562" t="str">
            <v>CE15 TREMBLAY</v>
          </cell>
          <cell r="I562" t="str">
            <v>ILE DE FRANCE</v>
          </cell>
          <cell r="J562" t="str">
            <v>Agence Restante</v>
          </cell>
        </row>
        <row r="563">
          <cell r="A563" t="str">
            <v>156</v>
          </cell>
          <cell r="C563" t="str">
            <v>AH0000035045</v>
          </cell>
          <cell r="D563">
            <v>0</v>
          </cell>
          <cell r="E563">
            <v>1</v>
          </cell>
          <cell r="F563">
            <v>43887</v>
          </cell>
          <cell r="G563" t="str">
            <v>5. LIVRE - Colis remis au CCL ADREXO ou Enlevé par le centre ADREXO</v>
          </cell>
          <cell r="H563" t="str">
            <v>CE16 LISSES</v>
          </cell>
          <cell r="I563" t="str">
            <v>ILE DE FRANCE</v>
          </cell>
          <cell r="J563" t="str">
            <v>Agence Restante</v>
          </cell>
        </row>
        <row r="564">
          <cell r="A564" t="str">
            <v>157</v>
          </cell>
          <cell r="C564" t="str">
            <v>AH0000035046</v>
          </cell>
          <cell r="D564">
            <v>0</v>
          </cell>
          <cell r="E564">
            <v>1</v>
          </cell>
          <cell r="F564">
            <v>43887</v>
          </cell>
          <cell r="G564" t="str">
            <v>5. LIVRE - Colis remis au CCL ADREXO ou Enlevé par le centre ADREXO</v>
          </cell>
          <cell r="H564" t="str">
            <v>CE15 TREMBLAY</v>
          </cell>
          <cell r="I564" t="str">
            <v>ILE DE FRANCE</v>
          </cell>
          <cell r="J564" t="str">
            <v>Agence Restante</v>
          </cell>
        </row>
        <row r="565">
          <cell r="A565" t="str">
            <v>158</v>
          </cell>
          <cell r="C565" t="str">
            <v>AH0000035047</v>
          </cell>
          <cell r="D565">
            <v>0</v>
          </cell>
          <cell r="E565">
            <v>1</v>
          </cell>
          <cell r="F565">
            <v>43887</v>
          </cell>
          <cell r="G565" t="str">
            <v>5. LIVRE - Colis remis au CCL ADREXO ou Enlevé par le centre ADREXO</v>
          </cell>
          <cell r="H565" t="str">
            <v>CE16 LISSES</v>
          </cell>
          <cell r="I565" t="str">
            <v>ILE DE FRANCE</v>
          </cell>
          <cell r="J565" t="str">
            <v>Agence Restante</v>
          </cell>
        </row>
        <row r="566">
          <cell r="A566" t="str">
            <v>156</v>
          </cell>
          <cell r="C566" t="str">
            <v>AH0000035048</v>
          </cell>
          <cell r="D566">
            <v>0</v>
          </cell>
          <cell r="E566">
            <v>1</v>
          </cell>
          <cell r="F566">
            <v>43887</v>
          </cell>
          <cell r="G566" t="str">
            <v>5. LIVRE - Colis remis au CCL ADREXO ou Enlevé par le centre ADREXO</v>
          </cell>
          <cell r="H566" t="str">
            <v>CE16 LISSES</v>
          </cell>
          <cell r="I566" t="str">
            <v>ILE DE FRANCE</v>
          </cell>
          <cell r="J566" t="str">
            <v>Agence Restante</v>
          </cell>
        </row>
        <row r="567">
          <cell r="A567" t="str">
            <v>152</v>
          </cell>
          <cell r="C567" t="str">
            <v>AH0000035049</v>
          </cell>
          <cell r="D567">
            <v>0</v>
          </cell>
          <cell r="E567">
            <v>1</v>
          </cell>
          <cell r="F567">
            <v>43887</v>
          </cell>
          <cell r="G567" t="str">
            <v>5. LIVRE - Colis remis au CCL ADREXO ou Enlevé par le centre ADREXO</v>
          </cell>
          <cell r="H567" t="str">
            <v>CE16 LISSES</v>
          </cell>
          <cell r="I567" t="str">
            <v>ILE DE FRANCE</v>
          </cell>
          <cell r="J567" t="str">
            <v>Agence Restante</v>
          </cell>
        </row>
        <row r="568">
          <cell r="A568" t="str">
            <v>214</v>
          </cell>
          <cell r="C568" t="str">
            <v>AH0000035050</v>
          </cell>
          <cell r="D568">
            <v>0</v>
          </cell>
          <cell r="E568">
            <v>1</v>
          </cell>
          <cell r="F568">
            <v>43887</v>
          </cell>
          <cell r="G568" t="str">
            <v>5. LIVRE - Colis remis au CCL ADREXO ou Enlevé par le centre ADREXO</v>
          </cell>
          <cell r="H568" t="str">
            <v>CE16 LISSES</v>
          </cell>
          <cell r="I568" t="str">
            <v>ILE DE FRANCE</v>
          </cell>
        </row>
        <row r="569">
          <cell r="A569" t="str">
            <v>214</v>
          </cell>
          <cell r="C569" t="str">
            <v>AH0000035051</v>
          </cell>
          <cell r="D569">
            <v>0</v>
          </cell>
          <cell r="E569">
            <v>1</v>
          </cell>
          <cell r="F569">
            <v>43887</v>
          </cell>
          <cell r="G569" t="str">
            <v>5. LIVRE - Colis remis au CCL ADREXO ou Enlevé par le centre ADREXO</v>
          </cell>
          <cell r="H569" t="str">
            <v>CE16 LISSES</v>
          </cell>
          <cell r="I569" t="str">
            <v>ILE DE FRANCE</v>
          </cell>
        </row>
        <row r="570">
          <cell r="A570" t="str">
            <v>279</v>
          </cell>
          <cell r="C570" t="str">
            <v>AH0000035052</v>
          </cell>
          <cell r="D570">
            <v>0</v>
          </cell>
          <cell r="E570">
            <v>1</v>
          </cell>
          <cell r="F570">
            <v>43887</v>
          </cell>
          <cell r="G570" t="str">
            <v>5. LIVRE - Colis remis au CCL ADREXO ou Enlevé par le centre ADREXO</v>
          </cell>
          <cell r="H570" t="str">
            <v>CE15 TREMBLAY</v>
          </cell>
          <cell r="I570" t="str">
            <v>ILE DE FRANCE</v>
          </cell>
          <cell r="J570" t="str">
            <v>Agence Restante</v>
          </cell>
        </row>
        <row r="571">
          <cell r="A571" t="str">
            <v>062</v>
          </cell>
          <cell r="C571" t="str">
            <v>AH0000035053</v>
          </cell>
          <cell r="D571">
            <v>0</v>
          </cell>
          <cell r="E571">
            <v>1</v>
          </cell>
          <cell r="F571">
            <v>43887.044444444444</v>
          </cell>
          <cell r="G571" t="str">
            <v>5. LIVRE - Colis remis au CCL ADREXO ou Enlevé par le centre ADREXO</v>
          </cell>
          <cell r="H571" t="str">
            <v>CE03 ORLEANS</v>
          </cell>
          <cell r="I571" t="str">
            <v>AQUITAINE</v>
          </cell>
        </row>
        <row r="572">
          <cell r="A572" t="str">
            <v>175</v>
          </cell>
          <cell r="C572" t="str">
            <v>AH0000035054</v>
          </cell>
          <cell r="D572">
            <v>0</v>
          </cell>
          <cell r="E572">
            <v>1</v>
          </cell>
          <cell r="F572">
            <v>43887.044444444444</v>
          </cell>
          <cell r="G572" t="str">
            <v>5. LIVRE - Colis remis au CCL ADREXO ou Enlevé par le centre ADREXO</v>
          </cell>
          <cell r="H572" t="str">
            <v>CE03 ORLEANS</v>
          </cell>
          <cell r="I572" t="str">
            <v>AQUITAINE</v>
          </cell>
        </row>
        <row r="573">
          <cell r="A573" t="str">
            <v>201</v>
          </cell>
          <cell r="C573" t="str">
            <v>AH0000035055</v>
          </cell>
          <cell r="D573">
            <v>1</v>
          </cell>
          <cell r="E573">
            <v>0</v>
          </cell>
          <cell r="F573">
            <v>43887.38616898148</v>
          </cell>
          <cell r="G573" t="str">
            <v>5. LIVRE - Colis remis au CCL ADREXO ou Enlevé par le centre ADREXO</v>
          </cell>
          <cell r="H573" t="str">
            <v>CE09 CLERMONT</v>
          </cell>
          <cell r="I573" t="str">
            <v>AQUITAINE</v>
          </cell>
        </row>
        <row r="574">
          <cell r="A574" t="str">
            <v>213</v>
          </cell>
          <cell r="C574" t="str">
            <v>AH0000035057</v>
          </cell>
          <cell r="D574">
            <v>1</v>
          </cell>
          <cell r="E574">
            <v>0</v>
          </cell>
          <cell r="F574">
            <v>43887</v>
          </cell>
          <cell r="G574" t="str">
            <v>5. LIVRE - Colis remis au CCL ADREXO ou Enlevé par le centre ADREXO</v>
          </cell>
          <cell r="H574" t="str">
            <v>CE21 NIORT</v>
          </cell>
          <cell r="I574" t="str">
            <v>AQUITAINE</v>
          </cell>
        </row>
        <row r="575">
          <cell r="A575" t="str">
            <v>062</v>
          </cell>
          <cell r="C575" t="str">
            <v>AH0000035058</v>
          </cell>
          <cell r="D575">
            <v>0</v>
          </cell>
          <cell r="E575">
            <v>1</v>
          </cell>
          <cell r="F575">
            <v>43887.044444444444</v>
          </cell>
          <cell r="G575" t="str">
            <v>5. LIVRE - Colis remis au CCL ADREXO ou Enlevé par le centre ADREXO</v>
          </cell>
          <cell r="H575" t="str">
            <v>CE03 ORLEANS</v>
          </cell>
          <cell r="I575" t="str">
            <v>AQUITAINE</v>
          </cell>
        </row>
        <row r="576">
          <cell r="A576" t="str">
            <v>213</v>
          </cell>
          <cell r="C576" t="str">
            <v>AH0000035059</v>
          </cell>
          <cell r="D576">
            <v>0</v>
          </cell>
          <cell r="E576">
            <v>1</v>
          </cell>
          <cell r="F576">
            <v>43887</v>
          </cell>
          <cell r="G576" t="str">
            <v>5. LIVRE - Colis remis au CCL ADREXO ou Enlevé par le centre ADREXO</v>
          </cell>
          <cell r="H576" t="str">
            <v>CE21 NIORT</v>
          </cell>
          <cell r="I576" t="str">
            <v>AQUITAINE</v>
          </cell>
        </row>
        <row r="577">
          <cell r="A577" t="str">
            <v>409</v>
          </cell>
          <cell r="C577" t="str">
            <v>AH0000035060</v>
          </cell>
          <cell r="D577">
            <v>1</v>
          </cell>
          <cell r="E577">
            <v>0</v>
          </cell>
          <cell r="F577">
            <v>43887</v>
          </cell>
          <cell r="G577" t="str">
            <v>5. LIVRE - Colis remis au CCL ADREXO ou Enlevé par le centre ADREXO</v>
          </cell>
          <cell r="H577" t="str">
            <v>CE05 TOULOUSE</v>
          </cell>
          <cell r="I577" t="str">
            <v>MIDI PYRENEES-LANGUEDOC</v>
          </cell>
          <cell r="J577" t="str">
            <v>Agence Restante</v>
          </cell>
        </row>
        <row r="578">
          <cell r="A578" t="str">
            <v>456</v>
          </cell>
          <cell r="C578" t="str">
            <v>AH0000035062</v>
          </cell>
          <cell r="D578">
            <v>1</v>
          </cell>
          <cell r="E578">
            <v>0</v>
          </cell>
          <cell r="F578">
            <v>43887</v>
          </cell>
          <cell r="G578" t="str">
            <v>5. LIVRE - Colis remis au CCL ADREXO ou Enlevé par le centre ADREXO</v>
          </cell>
          <cell r="H578" t="str">
            <v>CE05 TOULOUSE</v>
          </cell>
          <cell r="I578" t="str">
            <v>MIDI PYRENEES-LANGUEDOC</v>
          </cell>
        </row>
        <row r="579">
          <cell r="A579" t="str">
            <v>409</v>
          </cell>
          <cell r="C579" t="str">
            <v>AH0000035064</v>
          </cell>
          <cell r="D579">
            <v>0</v>
          </cell>
          <cell r="E579">
            <v>1</v>
          </cell>
          <cell r="F579">
            <v>43887</v>
          </cell>
          <cell r="G579" t="str">
            <v>5. LIVRE - Colis remis au CCL ADREXO ou Enlevé par le centre ADREXO</v>
          </cell>
          <cell r="H579" t="str">
            <v>CE05 TOULOUSE</v>
          </cell>
          <cell r="I579" t="str">
            <v>MIDI PYRENEES-LANGUEDOC</v>
          </cell>
          <cell r="J579" t="str">
            <v>Agence Restante</v>
          </cell>
        </row>
        <row r="580">
          <cell r="A580" t="str">
            <v>409</v>
          </cell>
          <cell r="C580" t="str">
            <v>AH0000035065</v>
          </cell>
          <cell r="D580">
            <v>0</v>
          </cell>
          <cell r="E580">
            <v>1</v>
          </cell>
          <cell r="F580">
            <v>43887</v>
          </cell>
          <cell r="G580" t="str">
            <v>5. LIVRE - Colis remis au CCL ADREXO ou Enlevé par le centre ADREXO</v>
          </cell>
          <cell r="H580" t="str">
            <v>CE05 TOULOUSE</v>
          </cell>
          <cell r="I580" t="str">
            <v>MIDI PYRENEES-LANGUEDOC</v>
          </cell>
          <cell r="J580" t="str">
            <v>Agence Restante</v>
          </cell>
        </row>
        <row r="581">
          <cell r="A581" t="str">
            <v>412</v>
          </cell>
          <cell r="C581" t="str">
            <v>AH0000035066</v>
          </cell>
          <cell r="D581">
            <v>0</v>
          </cell>
          <cell r="E581">
            <v>1</v>
          </cell>
          <cell r="F581">
            <v>43887</v>
          </cell>
          <cell r="G581" t="str">
            <v>5. LIVRE - Colis remis au CCL ADREXO ou Enlevé par le centre ADREXO</v>
          </cell>
          <cell r="H581" t="str">
            <v>CE05 TOULOUSE</v>
          </cell>
          <cell r="I581" t="str">
            <v>MIDI PYRENEES-LANGUEDOC</v>
          </cell>
        </row>
        <row r="582">
          <cell r="A582" t="str">
            <v>417</v>
          </cell>
          <cell r="C582" t="str">
            <v>AH0000035067</v>
          </cell>
          <cell r="D582">
            <v>1</v>
          </cell>
          <cell r="E582">
            <v>0</v>
          </cell>
          <cell r="F582">
            <v>43887</v>
          </cell>
          <cell r="G582" t="str">
            <v>5. LIVRE - Colis remis au CCL ADREXO ou Enlevé par le centre ADREXO</v>
          </cell>
          <cell r="H582" t="str">
            <v>CE04 BORDEAUX</v>
          </cell>
          <cell r="I582" t="str">
            <v>MIDI PYRENEES-LANGUEDOC</v>
          </cell>
        </row>
        <row r="583">
          <cell r="A583" t="str">
            <v>414</v>
          </cell>
          <cell r="C583" t="str">
            <v>AH0000035068</v>
          </cell>
          <cell r="D583">
            <v>0</v>
          </cell>
          <cell r="E583">
            <v>1</v>
          </cell>
          <cell r="F583">
            <v>43887</v>
          </cell>
          <cell r="G583" t="str">
            <v>5. LIVRE - Colis remis au CCL ADREXO ou Enlevé par le centre ADREXO</v>
          </cell>
          <cell r="H583" t="str">
            <v>CE05 TOULOUSE</v>
          </cell>
          <cell r="I583" t="str">
            <v>MIDI PYRENEES-LANGUEDOC</v>
          </cell>
        </row>
        <row r="584">
          <cell r="A584" t="str">
            <v>415</v>
          </cell>
          <cell r="C584" t="str">
            <v>AH0000035069</v>
          </cell>
          <cell r="D584">
            <v>0</v>
          </cell>
          <cell r="E584">
            <v>1</v>
          </cell>
          <cell r="F584">
            <v>43887</v>
          </cell>
          <cell r="G584" t="str">
            <v>5. LIVRE - Colis remis au CCL ADREXO ou Enlevé par le centre ADREXO</v>
          </cell>
          <cell r="H584" t="str">
            <v>CE04 BORDEAUX</v>
          </cell>
          <cell r="I584" t="str">
            <v>MIDI PYRENEES-LANGUEDOC</v>
          </cell>
        </row>
        <row r="585">
          <cell r="A585" t="str">
            <v>414</v>
          </cell>
          <cell r="C585" t="str">
            <v>AH0000035070</v>
          </cell>
          <cell r="D585">
            <v>1</v>
          </cell>
          <cell r="E585">
            <v>0</v>
          </cell>
          <cell r="F585">
            <v>43887</v>
          </cell>
          <cell r="G585" t="str">
            <v>5. LIVRE - Colis remis au CCL ADREXO ou Enlevé par le centre ADREXO</v>
          </cell>
          <cell r="H585" t="str">
            <v>CE05 TOULOUSE</v>
          </cell>
          <cell r="I585" t="str">
            <v>MIDI PYRENEES-LANGUEDOC</v>
          </cell>
        </row>
        <row r="586">
          <cell r="A586" t="str">
            <v>417</v>
          </cell>
          <cell r="C586" t="str">
            <v>AH0000035071</v>
          </cell>
          <cell r="D586">
            <v>0</v>
          </cell>
          <cell r="E586">
            <v>1</v>
          </cell>
          <cell r="F586">
            <v>43887</v>
          </cell>
          <cell r="G586" t="str">
            <v>5. LIVRE - Colis remis au CCL ADREXO ou Enlevé par le centre ADREXO</v>
          </cell>
          <cell r="H586" t="str">
            <v>CE04 BORDEAUX</v>
          </cell>
          <cell r="I586" t="str">
            <v>MIDI PYRENEES-LANGUEDOC</v>
          </cell>
        </row>
        <row r="587">
          <cell r="A587" t="str">
            <v>417</v>
          </cell>
          <cell r="C587" t="str">
            <v>AH0000035072</v>
          </cell>
          <cell r="D587">
            <v>1</v>
          </cell>
          <cell r="E587">
            <v>0</v>
          </cell>
          <cell r="F587">
            <v>43887</v>
          </cell>
          <cell r="G587" t="str">
            <v>5. LIVRE - Colis remis au CCL ADREXO ou Enlevé par le centre ADREXO</v>
          </cell>
          <cell r="H587" t="str">
            <v>CE04 BORDEAUX</v>
          </cell>
          <cell r="I587" t="str">
            <v>MIDI PYRENEES-LANGUEDOC</v>
          </cell>
        </row>
        <row r="588">
          <cell r="A588" t="str">
            <v>422</v>
          </cell>
          <cell r="C588" t="str">
            <v>AH0000035073</v>
          </cell>
          <cell r="D588">
            <v>1</v>
          </cell>
          <cell r="E588">
            <v>0</v>
          </cell>
          <cell r="F588">
            <v>43887</v>
          </cell>
          <cell r="G588" t="str">
            <v>5. LIVRE - Colis remis au CCL ADREXO ou Enlevé par le centre ADREXO</v>
          </cell>
          <cell r="H588" t="str">
            <v>CE04 BORDEAUX</v>
          </cell>
          <cell r="I588" t="str">
            <v>AQUITAINE</v>
          </cell>
        </row>
        <row r="589">
          <cell r="A589" t="str">
            <v>420</v>
          </cell>
          <cell r="C589" t="str">
            <v>AH0000035075</v>
          </cell>
          <cell r="D589">
            <v>1</v>
          </cell>
          <cell r="E589">
            <v>0</v>
          </cell>
          <cell r="F589">
            <v>43887</v>
          </cell>
          <cell r="G589" t="str">
            <v>5. LIVRE - Colis remis au CCL ADREXO ou Enlevé par le centre ADREXO</v>
          </cell>
          <cell r="H589" t="str">
            <v>CE04 BORDEAUX</v>
          </cell>
          <cell r="I589" t="str">
            <v>MIDI PYRENEES-LANGUEDOC</v>
          </cell>
        </row>
        <row r="590">
          <cell r="A590" t="str">
            <v>421</v>
          </cell>
          <cell r="C590" t="str">
            <v>AH0000035077</v>
          </cell>
          <cell r="D590">
            <v>1</v>
          </cell>
          <cell r="E590">
            <v>0</v>
          </cell>
          <cell r="F590">
            <v>43887</v>
          </cell>
          <cell r="G590" t="str">
            <v>5. LIVRE - Colis remis au CCL ADREXO ou Enlevé par le centre ADREXO</v>
          </cell>
          <cell r="H590" t="str">
            <v>CE04 BORDEAUX</v>
          </cell>
          <cell r="I590" t="str">
            <v>MIDI PYRENEES-LANGUEDOC</v>
          </cell>
        </row>
        <row r="591">
          <cell r="A591" t="str">
            <v>422</v>
          </cell>
          <cell r="C591" t="str">
            <v>AH0000035079</v>
          </cell>
          <cell r="D591">
            <v>1</v>
          </cell>
          <cell r="E591">
            <v>0</v>
          </cell>
          <cell r="F591">
            <v>43887</v>
          </cell>
          <cell r="G591" t="str">
            <v>5. LIVRE - Colis remis au CCL ADREXO ou Enlevé par le centre ADREXO</v>
          </cell>
          <cell r="H591" t="str">
            <v>CE04 BORDEAUX</v>
          </cell>
          <cell r="I591" t="str">
            <v>AQUITAINE</v>
          </cell>
        </row>
        <row r="592">
          <cell r="A592" t="str">
            <v>423</v>
          </cell>
          <cell r="C592" t="str">
            <v>AH0000035081</v>
          </cell>
          <cell r="D592">
            <v>0</v>
          </cell>
          <cell r="E592">
            <v>1</v>
          </cell>
          <cell r="F592">
            <v>43887</v>
          </cell>
          <cell r="G592" t="str">
            <v>5. LIVRE - Colis remis au CCL ADREXO ou Enlevé par le centre ADREXO</v>
          </cell>
          <cell r="H592" t="str">
            <v>CE04 BORDEAUX</v>
          </cell>
          <cell r="I592" t="str">
            <v>AQUITAINE</v>
          </cell>
        </row>
        <row r="593">
          <cell r="A593" t="str">
            <v>423</v>
          </cell>
          <cell r="C593" t="str">
            <v>AH0000035082</v>
          </cell>
          <cell r="D593">
            <v>0</v>
          </cell>
          <cell r="E593">
            <v>1</v>
          </cell>
          <cell r="F593">
            <v>43887</v>
          </cell>
          <cell r="G593" t="str">
            <v>5. LIVRE - Colis remis au CCL ADREXO ou Enlevé par le centre ADREXO</v>
          </cell>
          <cell r="H593" t="str">
            <v>CE04 BORDEAUX</v>
          </cell>
          <cell r="I593" t="str">
            <v>AQUITAINE</v>
          </cell>
        </row>
        <row r="594">
          <cell r="A594" t="str">
            <v>456</v>
          </cell>
          <cell r="C594" t="str">
            <v>AH0000035083</v>
          </cell>
          <cell r="D594">
            <v>0</v>
          </cell>
          <cell r="E594">
            <v>1</v>
          </cell>
          <cell r="F594">
            <v>43887</v>
          </cell>
          <cell r="G594" t="str">
            <v>5. LIVRE - Colis remis au CCL ADREXO ou Enlevé par le centre ADREXO</v>
          </cell>
          <cell r="H594" t="str">
            <v>CE05 TOULOUSE</v>
          </cell>
          <cell r="I594" t="str">
            <v>MIDI PYRENEES-LANGUEDOC</v>
          </cell>
        </row>
        <row r="595">
          <cell r="A595" t="str">
            <v>097</v>
          </cell>
          <cell r="C595" t="str">
            <v>AH0000035084</v>
          </cell>
          <cell r="D595">
            <v>1</v>
          </cell>
          <cell r="E595">
            <v>0</v>
          </cell>
          <cell r="F595">
            <v>43888.227083333331</v>
          </cell>
          <cell r="G595" t="str">
            <v>5. LIVRE - Colis remis au CCL ADREXO ou Enlevé par le centre ADREXO</v>
          </cell>
          <cell r="H595" t="str">
            <v>CE19 CHARTRES</v>
          </cell>
          <cell r="I595" t="str">
            <v>ILE DE FRANCE</v>
          </cell>
          <cell r="J595" t="str">
            <v>Agence Restante</v>
          </cell>
        </row>
        <row r="596">
          <cell r="A596" t="str">
            <v>102</v>
          </cell>
          <cell r="C596" t="str">
            <v>AH0000035085</v>
          </cell>
          <cell r="D596">
            <v>1</v>
          </cell>
          <cell r="E596">
            <v>0</v>
          </cell>
          <cell r="F596">
            <v>43888</v>
          </cell>
          <cell r="G596" t="str">
            <v>5. LIVRE - Colis remis au CCL ADREXO ou Enlevé par le centre ADREXO</v>
          </cell>
          <cell r="H596" t="str">
            <v>CE18 PANTIN 2</v>
          </cell>
          <cell r="I596" t="str">
            <v>ILE DE FRANCE</v>
          </cell>
        </row>
        <row r="597">
          <cell r="A597" t="str">
            <v>104</v>
          </cell>
          <cell r="C597" t="str">
            <v>AH0000035086</v>
          </cell>
          <cell r="D597">
            <v>1</v>
          </cell>
          <cell r="E597">
            <v>0</v>
          </cell>
          <cell r="F597">
            <v>43888</v>
          </cell>
          <cell r="G597" t="str">
            <v>5. LIVRE - Colis remis au CCL ADREXO ou Enlevé par le centre ADREXO</v>
          </cell>
          <cell r="H597" t="str">
            <v>CE18 PANTIN 2</v>
          </cell>
          <cell r="I597" t="str">
            <v>ILE DE FRANCE</v>
          </cell>
        </row>
        <row r="598">
          <cell r="A598" t="str">
            <v>105</v>
          </cell>
          <cell r="C598" t="str">
            <v>AH0000035088</v>
          </cell>
          <cell r="D598">
            <v>0</v>
          </cell>
          <cell r="E598">
            <v>1</v>
          </cell>
          <cell r="F598">
            <v>43888</v>
          </cell>
          <cell r="G598" t="str">
            <v>5. LIVRE - Colis remis au CCL ADREXO ou Enlevé par le centre ADREXO</v>
          </cell>
          <cell r="H598" t="str">
            <v>CE15 TREMBLAY</v>
          </cell>
          <cell r="I598" t="str">
            <v>ILE DE FRANCE</v>
          </cell>
          <cell r="J598" t="str">
            <v>Agence Restante</v>
          </cell>
        </row>
        <row r="599">
          <cell r="A599" t="str">
            <v>282</v>
          </cell>
          <cell r="C599" t="str">
            <v>AH0000035089</v>
          </cell>
          <cell r="D599">
            <v>0</v>
          </cell>
          <cell r="E599">
            <v>1</v>
          </cell>
          <cell r="F599">
            <v>43888</v>
          </cell>
          <cell r="G599" t="str">
            <v>5. LIVRE - Colis remis au CCL ADREXO ou Enlevé par le centre ADREXO</v>
          </cell>
          <cell r="H599" t="str">
            <v>CE10 LILLE</v>
          </cell>
          <cell r="I599" t="str">
            <v>NORD</v>
          </cell>
          <cell r="J599" t="str">
            <v>Agence Restante</v>
          </cell>
        </row>
        <row r="600">
          <cell r="A600" t="str">
            <v>241</v>
          </cell>
          <cell r="C600" t="str">
            <v>AH0000035090</v>
          </cell>
          <cell r="D600">
            <v>1</v>
          </cell>
          <cell r="E600">
            <v>0</v>
          </cell>
          <cell r="F600">
            <v>43888</v>
          </cell>
          <cell r="G600" t="str">
            <v>5. LIVRE - Colis remis au CCL ADREXO ou Enlevé par le centre ADREXO</v>
          </cell>
          <cell r="H600" t="str">
            <v>CE10 LILLE</v>
          </cell>
          <cell r="I600" t="str">
            <v>NORD</v>
          </cell>
        </row>
        <row r="601">
          <cell r="A601" t="str">
            <v>240</v>
          </cell>
          <cell r="C601" t="str">
            <v>AH0000035091</v>
          </cell>
          <cell r="D601">
            <v>1</v>
          </cell>
          <cell r="E601">
            <v>0</v>
          </cell>
          <cell r="F601">
            <v>43888</v>
          </cell>
          <cell r="G601" t="str">
            <v>5. LIVRE - Colis remis au CCL ADREXO ou Enlevé par le centre ADREXO</v>
          </cell>
          <cell r="H601" t="str">
            <v>CE10 LILLE</v>
          </cell>
          <cell r="I601" t="str">
            <v>NORD</v>
          </cell>
          <cell r="J601" t="str">
            <v>Agence Restante</v>
          </cell>
        </row>
        <row r="602">
          <cell r="A602" t="str">
            <v>247</v>
          </cell>
          <cell r="C602" t="str">
            <v>AH0000035092</v>
          </cell>
          <cell r="D602">
            <v>1</v>
          </cell>
          <cell r="E602">
            <v>0</v>
          </cell>
          <cell r="F602">
            <v>43888</v>
          </cell>
          <cell r="G602" t="str">
            <v>5. LIVRE - Colis remis au CCL ADREXO ou Enlevé par le centre ADREXO</v>
          </cell>
          <cell r="H602" t="str">
            <v>CE10 LILLE</v>
          </cell>
          <cell r="I602" t="str">
            <v>NORD</v>
          </cell>
          <cell r="J602" t="str">
            <v>Agence Restante</v>
          </cell>
        </row>
        <row r="603">
          <cell r="A603" t="str">
            <v>237</v>
          </cell>
          <cell r="C603" t="str">
            <v>AH0000035094</v>
          </cell>
          <cell r="D603">
            <v>1</v>
          </cell>
          <cell r="E603">
            <v>0</v>
          </cell>
          <cell r="F603">
            <v>43888</v>
          </cell>
          <cell r="G603" t="str">
            <v>5. LIVRE - Colis remis au CCL ADREXO ou Enlevé par le centre ADREXO</v>
          </cell>
          <cell r="H603" t="str">
            <v>CE10 LILLE</v>
          </cell>
          <cell r="I603" t="str">
            <v>NORD</v>
          </cell>
        </row>
        <row r="604">
          <cell r="A604" t="str">
            <v>240</v>
          </cell>
          <cell r="C604" t="str">
            <v>AH0000035095</v>
          </cell>
          <cell r="D604">
            <v>1</v>
          </cell>
          <cell r="E604">
            <v>0</v>
          </cell>
          <cell r="F604">
            <v>43888</v>
          </cell>
          <cell r="G604" t="str">
            <v>5. LIVRE - Colis remis au CCL ADREXO ou Enlevé par le centre ADREXO</v>
          </cell>
          <cell r="H604" t="str">
            <v>CE10 LILLE</v>
          </cell>
          <cell r="I604" t="str">
            <v>NORD</v>
          </cell>
        </row>
        <row r="605">
          <cell r="A605" t="str">
            <v>095</v>
          </cell>
          <cell r="C605" t="str">
            <v>AH0000035096</v>
          </cell>
          <cell r="D605">
            <v>1</v>
          </cell>
          <cell r="E605">
            <v>0</v>
          </cell>
          <cell r="F605">
            <v>43888</v>
          </cell>
          <cell r="G605" t="str">
            <v>5. LIVRE - Colis remis au CCL ADREXO ou Enlevé par le centre ADREXO</v>
          </cell>
          <cell r="H605" t="str">
            <v>CE13 NANCY</v>
          </cell>
          <cell r="I605" t="str">
            <v>NORD EST</v>
          </cell>
          <cell r="J605" t="str">
            <v>Agence Restante</v>
          </cell>
        </row>
        <row r="606">
          <cell r="A606" t="str">
            <v>094</v>
          </cell>
          <cell r="C606" t="str">
            <v>AH0000035097</v>
          </cell>
          <cell r="D606">
            <v>1</v>
          </cell>
          <cell r="E606">
            <v>0</v>
          </cell>
          <cell r="F606">
            <v>43888</v>
          </cell>
          <cell r="G606" t="str">
            <v>5. LIVRE - Colis remis au CCL ADREXO ou Enlevé par le centre ADREXO</v>
          </cell>
          <cell r="H606" t="str">
            <v>CE13 NANCY</v>
          </cell>
          <cell r="I606" t="str">
            <v>NORD EST</v>
          </cell>
          <cell r="J606" t="str">
            <v>Agence Restante</v>
          </cell>
        </row>
        <row r="607">
          <cell r="A607" t="str">
            <v>160</v>
          </cell>
          <cell r="C607" t="str">
            <v>AH0000035099</v>
          </cell>
          <cell r="D607">
            <v>1</v>
          </cell>
          <cell r="E607">
            <v>0</v>
          </cell>
          <cell r="F607">
            <v>43888.209282407406</v>
          </cell>
          <cell r="G607" t="str">
            <v>5. LIVRE - Colis remis au CCL ADREXO ou Enlevé par le centre ADREXO</v>
          </cell>
          <cell r="H607" t="str">
            <v>CE12 CAEN</v>
          </cell>
          <cell r="I607" t="str">
            <v>BRETAGNE</v>
          </cell>
          <cell r="J607" t="str">
            <v>Agence Restante</v>
          </cell>
        </row>
        <row r="608">
          <cell r="A608" t="str">
            <v>164</v>
          </cell>
          <cell r="C608" t="str">
            <v>AH0000035100</v>
          </cell>
          <cell r="D608">
            <v>1</v>
          </cell>
          <cell r="E608">
            <v>0</v>
          </cell>
          <cell r="F608">
            <v>43888.270833333328</v>
          </cell>
          <cell r="G608" t="str">
            <v>5. LIVRE - Colis remis au CCL ADREXO ou Enlevé par le centre ADREXO</v>
          </cell>
          <cell r="H608" t="str">
            <v>CE01 RENNES</v>
          </cell>
          <cell r="I608" t="str">
            <v>BRETAGNE</v>
          </cell>
        </row>
        <row r="609">
          <cell r="A609" t="str">
            <v>166</v>
          </cell>
          <cell r="C609" t="str">
            <v>AH0000035101</v>
          </cell>
          <cell r="D609">
            <v>1</v>
          </cell>
          <cell r="E609">
            <v>0</v>
          </cell>
          <cell r="F609">
            <v>43888.268055555556</v>
          </cell>
          <cell r="G609" t="str">
            <v>5. LIVRE - Colis remis au CCL ADREXO ou Enlevé par le centre ADREXO</v>
          </cell>
          <cell r="H609" t="str">
            <v>CE01 RENNES</v>
          </cell>
          <cell r="I609" t="str">
            <v>BRETAGNE</v>
          </cell>
        </row>
        <row r="610">
          <cell r="A610" t="str">
            <v>168</v>
          </cell>
          <cell r="C610" t="str">
            <v>AH0000035103</v>
          </cell>
          <cell r="D610">
            <v>1</v>
          </cell>
          <cell r="E610">
            <v>0</v>
          </cell>
          <cell r="F610">
            <v>43888.267361111109</v>
          </cell>
          <cell r="G610" t="str">
            <v>5. LIVRE - Colis remis au CCL ADREXO ou Enlevé par le centre ADREXO</v>
          </cell>
          <cell r="H610" t="str">
            <v>CE01 RENNES</v>
          </cell>
          <cell r="I610" t="str">
            <v>BRETAGNE</v>
          </cell>
        </row>
        <row r="611">
          <cell r="A611" t="str">
            <v>170</v>
          </cell>
          <cell r="C611" t="str">
            <v>AH0000035104</v>
          </cell>
          <cell r="D611">
            <v>0</v>
          </cell>
          <cell r="E611">
            <v>1</v>
          </cell>
          <cell r="F611">
            <v>43888.384467592594</v>
          </cell>
          <cell r="G611" t="str">
            <v>5. LIVRE - Colis remis au CCL ADREXO ou Enlevé par le centre ADREXO</v>
          </cell>
          <cell r="H611" t="str">
            <v>CE01 RENNES</v>
          </cell>
          <cell r="I611" t="str">
            <v>BRETAGNE</v>
          </cell>
        </row>
        <row r="612">
          <cell r="A612" t="str">
            <v>172</v>
          </cell>
          <cell r="C612" t="str">
            <v>AH0000035105</v>
          </cell>
          <cell r="D612">
            <v>1</v>
          </cell>
          <cell r="E612">
            <v>0</v>
          </cell>
          <cell r="F612">
            <v>43888.270833333328</v>
          </cell>
          <cell r="G612" t="str">
            <v>5. LIVRE - Colis remis au CCL ADREXO ou Enlevé par le centre ADREXO</v>
          </cell>
          <cell r="H612" t="str">
            <v>CE01 RENNES</v>
          </cell>
          <cell r="I612" t="str">
            <v>BRETAGNE</v>
          </cell>
        </row>
        <row r="613">
          <cell r="A613" t="str">
            <v>238</v>
          </cell>
          <cell r="C613" t="str">
            <v>AH0000035106</v>
          </cell>
          <cell r="D613">
            <v>0</v>
          </cell>
          <cell r="E613">
            <v>1</v>
          </cell>
          <cell r="F613">
            <v>43888</v>
          </cell>
          <cell r="G613" t="str">
            <v>5. LIVRE - Colis remis au CCL ADREXO ou Enlevé par le centre ADREXO</v>
          </cell>
          <cell r="H613" t="str">
            <v>CE20 REIMS</v>
          </cell>
          <cell r="I613" t="str">
            <v>NORD EST</v>
          </cell>
          <cell r="J613" t="str">
            <v>Agence Restante</v>
          </cell>
        </row>
        <row r="614">
          <cell r="A614" t="str">
            <v>242</v>
          </cell>
          <cell r="C614" t="str">
            <v>AH0000035107</v>
          </cell>
          <cell r="D614">
            <v>1</v>
          </cell>
          <cell r="E614">
            <v>0</v>
          </cell>
          <cell r="F614">
            <v>43888</v>
          </cell>
          <cell r="G614" t="str">
            <v>5. LIVRE - Colis remis au CCL ADREXO ou Enlevé par le centre ADREXO</v>
          </cell>
          <cell r="H614" t="str">
            <v>CE20 REIMS</v>
          </cell>
          <cell r="I614" t="str">
            <v>NORD EST</v>
          </cell>
          <cell r="J614" t="str">
            <v>Agence Restante</v>
          </cell>
        </row>
        <row r="615">
          <cell r="A615" t="str">
            <v>293</v>
          </cell>
          <cell r="C615" t="str">
            <v>AH0000035108</v>
          </cell>
          <cell r="D615">
            <v>1</v>
          </cell>
          <cell r="E615">
            <v>0</v>
          </cell>
          <cell r="F615">
            <v>43888</v>
          </cell>
          <cell r="G615" t="str">
            <v>5. LIVRE - Colis remis au CCL ADREXO ou Enlevé par le centre ADREXO</v>
          </cell>
          <cell r="H615" t="str">
            <v>CE13 NANCY</v>
          </cell>
          <cell r="I615" t="str">
            <v>NORD EST</v>
          </cell>
          <cell r="J615" t="str">
            <v>Agence Restante</v>
          </cell>
        </row>
        <row r="616">
          <cell r="A616" t="str">
            <v>340</v>
          </cell>
          <cell r="C616" t="str">
            <v>AH0000035109</v>
          </cell>
          <cell r="D616">
            <v>1</v>
          </cell>
          <cell r="E616">
            <v>0</v>
          </cell>
          <cell r="F616">
            <v>43888</v>
          </cell>
          <cell r="G616" t="str">
            <v>5. LIVRE - Colis remis au CCL ADREXO ou Enlevé par le centre ADREXO</v>
          </cell>
          <cell r="H616" t="str">
            <v>CE13 NANCY</v>
          </cell>
          <cell r="I616" t="str">
            <v>NORD EST</v>
          </cell>
        </row>
        <row r="617">
          <cell r="A617" t="str">
            <v>039</v>
          </cell>
          <cell r="C617" t="str">
            <v>AH0000035110</v>
          </cell>
          <cell r="D617">
            <v>1</v>
          </cell>
          <cell r="E617">
            <v>0</v>
          </cell>
          <cell r="F617">
            <v>43888</v>
          </cell>
          <cell r="G617" t="str">
            <v>5. LIVRE - Colis remis au CCL ADREXO ou Enlevé par le centre ADREXO</v>
          </cell>
          <cell r="H617" t="str">
            <v>CE15 TREMBLAY</v>
          </cell>
          <cell r="I617" t="str">
            <v>NORD</v>
          </cell>
        </row>
        <row r="618">
          <cell r="A618" t="str">
            <v>044</v>
          </cell>
          <cell r="C618" t="str">
            <v>AH0000035112</v>
          </cell>
          <cell r="D618">
            <v>1</v>
          </cell>
          <cell r="E618">
            <v>0</v>
          </cell>
          <cell r="F618">
            <v>43888.210277777776</v>
          </cell>
          <cell r="G618" t="str">
            <v>5. LIVRE - Colis remis au CCL ADREXO ou Enlevé par le centre ADREXO</v>
          </cell>
          <cell r="H618" t="str">
            <v>CE12 CAEN</v>
          </cell>
          <cell r="I618" t="str">
            <v>NORD</v>
          </cell>
        </row>
        <row r="619">
          <cell r="A619" t="str">
            <v>190</v>
          </cell>
          <cell r="C619" t="str">
            <v>AH0000035113</v>
          </cell>
          <cell r="D619">
            <v>1</v>
          </cell>
          <cell r="E619">
            <v>0</v>
          </cell>
          <cell r="F619">
            <v>43888.20857638889</v>
          </cell>
          <cell r="G619" t="str">
            <v>5. LIVRE - Colis remis au CCL ADREXO ou Enlevé par le centre ADREXO</v>
          </cell>
          <cell r="H619" t="str">
            <v>CE12 CAEN</v>
          </cell>
          <cell r="I619" t="str">
            <v>BRETAGNE</v>
          </cell>
        </row>
        <row r="620">
          <cell r="A620" t="str">
            <v>173</v>
          </cell>
          <cell r="C620" t="str">
            <v>AH0000035114</v>
          </cell>
          <cell r="D620">
            <v>0</v>
          </cell>
          <cell r="E620">
            <v>1</v>
          </cell>
          <cell r="F620">
            <v>43888</v>
          </cell>
          <cell r="G620" t="str">
            <v>5. LIVRE - Colis remis au CCL ADREXO ou Enlevé par le centre ADREXO</v>
          </cell>
          <cell r="H620" t="str">
            <v>CE02 NANTES</v>
          </cell>
          <cell r="I620" t="str">
            <v>BRETAGNE</v>
          </cell>
          <cell r="J620" t="str">
            <v>Agence Restante</v>
          </cell>
        </row>
        <row r="621">
          <cell r="A621" t="str">
            <v>182</v>
          </cell>
          <cell r="C621" t="str">
            <v>AH0000035115</v>
          </cell>
          <cell r="D621">
            <v>1</v>
          </cell>
          <cell r="E621">
            <v>0</v>
          </cell>
          <cell r="F621">
            <v>43888.209918981476</v>
          </cell>
          <cell r="G621" t="str">
            <v>5. LIVRE - Colis remis au CCL ADREXO ou Enlevé par le centre ADREXO</v>
          </cell>
          <cell r="H621" t="str">
            <v>CE12 CAEN</v>
          </cell>
          <cell r="I621" t="str">
            <v>BRETAGNE</v>
          </cell>
          <cell r="J621" t="str">
            <v>Agence Restante</v>
          </cell>
        </row>
        <row r="622">
          <cell r="A622" t="str">
            <v>174</v>
          </cell>
          <cell r="C622" t="str">
            <v>AH0000035116</v>
          </cell>
          <cell r="D622">
            <v>1</v>
          </cell>
          <cell r="E622">
            <v>0</v>
          </cell>
          <cell r="F622">
            <v>43889</v>
          </cell>
          <cell r="G622" t="str">
            <v>5. LIVRE - Colis remis au CCL ADREXO ou Enlevé par le centre ADREXO</v>
          </cell>
          <cell r="H622" t="str">
            <v>CE02 NANTES</v>
          </cell>
          <cell r="I622" t="str">
            <v>BRETAGNE</v>
          </cell>
        </row>
        <row r="623">
          <cell r="A623" t="str">
            <v>193</v>
          </cell>
          <cell r="C623" t="str">
            <v>AH0000035117</v>
          </cell>
          <cell r="D623">
            <v>1</v>
          </cell>
          <cell r="E623">
            <v>0</v>
          </cell>
          <cell r="F623">
            <v>43889</v>
          </cell>
          <cell r="G623" t="str">
            <v>5. LIVRE - Colis remis au CCL ADREXO ou Enlevé par le centre ADREXO</v>
          </cell>
          <cell r="H623" t="str">
            <v>CE02 NANTES</v>
          </cell>
          <cell r="I623" t="str">
            <v>BRETAGNE</v>
          </cell>
        </row>
        <row r="624">
          <cell r="A624" t="str">
            <v>178</v>
          </cell>
          <cell r="C624" t="str">
            <v>AH0000035119</v>
          </cell>
          <cell r="D624">
            <v>1</v>
          </cell>
          <cell r="E624">
            <v>0</v>
          </cell>
          <cell r="F624">
            <v>43888</v>
          </cell>
          <cell r="G624" t="str">
            <v>5. LIVRE - Colis remis au CCL ADREXO ou Enlevé par le centre ADREXO</v>
          </cell>
          <cell r="H624" t="str">
            <v>CE02 NANTES</v>
          </cell>
          <cell r="I624" t="str">
            <v>BRETAGNE</v>
          </cell>
        </row>
        <row r="625">
          <cell r="A625" t="str">
            <v>181</v>
          </cell>
          <cell r="C625" t="str">
            <v>AH0000035121</v>
          </cell>
          <cell r="D625">
            <v>1</v>
          </cell>
          <cell r="E625">
            <v>0</v>
          </cell>
          <cell r="F625">
            <v>43888.209016203698</v>
          </cell>
          <cell r="G625" t="str">
            <v>5. LIVRE - Colis remis au CCL ADREXO ou Enlevé par le centre ADREXO</v>
          </cell>
          <cell r="H625" t="str">
            <v>CE12 CAEN</v>
          </cell>
          <cell r="I625" t="str">
            <v>BRETAGNE</v>
          </cell>
          <cell r="J625" t="str">
            <v>Agence Restante</v>
          </cell>
        </row>
        <row r="626">
          <cell r="A626" t="str">
            <v>192</v>
          </cell>
          <cell r="C626" t="str">
            <v>AH0000035122</v>
          </cell>
          <cell r="D626">
            <v>1</v>
          </cell>
          <cell r="E626">
            <v>0</v>
          </cell>
          <cell r="F626">
            <v>43888.435937499999</v>
          </cell>
          <cell r="G626" t="str">
            <v>5. LIVRE - Colis remis au CCL ADREXO ou Enlevé par le centre ADREXO</v>
          </cell>
          <cell r="H626" t="str">
            <v>CE19 CHARTRES</v>
          </cell>
          <cell r="I626" t="str">
            <v>BRETAGNE</v>
          </cell>
        </row>
        <row r="627">
          <cell r="A627" t="str">
            <v>186</v>
          </cell>
          <cell r="C627" t="str">
            <v>AH0000035123</v>
          </cell>
          <cell r="D627">
            <v>1</v>
          </cell>
          <cell r="E627">
            <v>0</v>
          </cell>
          <cell r="F627">
            <v>43888.368750000001</v>
          </cell>
          <cell r="G627" t="str">
            <v>5. LIVRE - Colis remis au CCL ADREXO ou Enlevé par le centre ADREXO</v>
          </cell>
          <cell r="H627" t="str">
            <v>CE01 RENNES</v>
          </cell>
          <cell r="I627" t="str">
            <v>BRETAGNE</v>
          </cell>
        </row>
        <row r="628">
          <cell r="A628" t="str">
            <v>186</v>
          </cell>
          <cell r="C628" t="str">
            <v>AH0000035124</v>
          </cell>
          <cell r="D628">
            <v>1</v>
          </cell>
          <cell r="E628">
            <v>0</v>
          </cell>
          <cell r="F628">
            <v>43888.270833333328</v>
          </cell>
          <cell r="G628" t="str">
            <v>5. LIVRE - Colis remis au CCL ADREXO ou Enlevé par le centre ADREXO</v>
          </cell>
          <cell r="H628" t="str">
            <v>CE01 RENNES</v>
          </cell>
          <cell r="I628" t="str">
            <v>BRETAGNE</v>
          </cell>
        </row>
        <row r="629">
          <cell r="A629" t="str">
            <v>061</v>
          </cell>
          <cell r="C629" t="str">
            <v>AH0000035125</v>
          </cell>
          <cell r="D629">
            <v>1</v>
          </cell>
          <cell r="E629">
            <v>0</v>
          </cell>
          <cell r="F629">
            <v>43888</v>
          </cell>
          <cell r="G629" t="str">
            <v>5. LIVRE - Colis remis au CCL ADREXO ou Enlevé par le centre ADREXO</v>
          </cell>
          <cell r="H629" t="str">
            <v>CE20 REIMS</v>
          </cell>
          <cell r="I629" t="str">
            <v>NORD EST</v>
          </cell>
        </row>
        <row r="630">
          <cell r="A630" t="str">
            <v>070</v>
          </cell>
          <cell r="C630" t="str">
            <v>AH0000035126</v>
          </cell>
          <cell r="D630">
            <v>1</v>
          </cell>
          <cell r="E630">
            <v>0</v>
          </cell>
          <cell r="F630">
            <v>43888.213194444441</v>
          </cell>
          <cell r="G630" t="str">
            <v>5. LIVRE - Colis remis au CCL ADREXO ou Enlevé par le centre ADREXO</v>
          </cell>
          <cell r="H630" t="str">
            <v>CE14 DIJON</v>
          </cell>
          <cell r="I630" t="str">
            <v>NORD EST</v>
          </cell>
          <cell r="J630" t="str">
            <v>Agence Restante</v>
          </cell>
        </row>
        <row r="631">
          <cell r="A631" t="str">
            <v>072</v>
          </cell>
          <cell r="C631" t="str">
            <v>AH0000035127</v>
          </cell>
          <cell r="D631">
            <v>1</v>
          </cell>
          <cell r="E631">
            <v>0</v>
          </cell>
          <cell r="F631">
            <v>43888.213194444441</v>
          </cell>
          <cell r="G631" t="str">
            <v>5. LIVRE - Colis remis au CCL ADREXO ou Enlevé par le centre ADREXO</v>
          </cell>
          <cell r="H631" t="str">
            <v>CE14 DIJON</v>
          </cell>
          <cell r="I631" t="str">
            <v>NORD EST</v>
          </cell>
          <cell r="J631" t="str">
            <v>Agence Restante</v>
          </cell>
        </row>
        <row r="632">
          <cell r="A632" t="str">
            <v>075</v>
          </cell>
          <cell r="C632" t="str">
            <v>AH0000035128</v>
          </cell>
          <cell r="D632">
            <v>1</v>
          </cell>
          <cell r="E632">
            <v>0</v>
          </cell>
          <cell r="F632">
            <v>43888</v>
          </cell>
          <cell r="G632" t="str">
            <v>5. LIVRE - Colis remis au CCL ADREXO ou Enlevé par le centre ADREXO</v>
          </cell>
          <cell r="H632" t="str">
            <v>CE13 NANCY</v>
          </cell>
          <cell r="I632" t="str">
            <v>NORD EST</v>
          </cell>
        </row>
        <row r="633">
          <cell r="A633" t="str">
            <v>075</v>
          </cell>
          <cell r="C633" t="str">
            <v>AH0000035129</v>
          </cell>
          <cell r="D633">
            <v>1</v>
          </cell>
          <cell r="E633">
            <v>0</v>
          </cell>
          <cell r="F633">
            <v>43887.595138888886</v>
          </cell>
          <cell r="G633" t="str">
            <v>2. EXPEDIE - Colis au départ des HUBs vers les agences COLIS PRIVE</v>
          </cell>
          <cell r="H633" t="str">
            <v>CE13 NANCY</v>
          </cell>
          <cell r="I633" t="str">
            <v>NORD EST</v>
          </cell>
        </row>
        <row r="634">
          <cell r="A634" t="str">
            <v>075</v>
          </cell>
          <cell r="C634" t="str">
            <v>AH0000035130</v>
          </cell>
          <cell r="D634">
            <v>1</v>
          </cell>
          <cell r="E634">
            <v>0</v>
          </cell>
          <cell r="F634">
            <v>43888</v>
          </cell>
          <cell r="G634" t="str">
            <v>5. LIVRE - Colis remis au CCL ADREXO ou Enlevé par le centre ADREXO</v>
          </cell>
          <cell r="H634" t="str">
            <v>CE13 NANCY</v>
          </cell>
          <cell r="I634" t="str">
            <v>NORD EST</v>
          </cell>
          <cell r="J634" t="str">
            <v>Agence Restante</v>
          </cell>
        </row>
        <row r="635">
          <cell r="A635" t="str">
            <v>082</v>
          </cell>
          <cell r="C635" t="str">
            <v>AH0000035131</v>
          </cell>
          <cell r="D635">
            <v>1</v>
          </cell>
          <cell r="E635">
            <v>0</v>
          </cell>
          <cell r="F635">
            <v>43888</v>
          </cell>
          <cell r="G635" t="str">
            <v>5. LIVRE - Colis remis au CCL ADREXO ou Enlevé par le centre ADREXO</v>
          </cell>
          <cell r="H635" t="str">
            <v>CE13 NANCY</v>
          </cell>
          <cell r="I635" t="str">
            <v>NORD EST</v>
          </cell>
        </row>
        <row r="636">
          <cell r="A636" t="str">
            <v>084</v>
          </cell>
          <cell r="C636" t="str">
            <v>AH0000035132</v>
          </cell>
          <cell r="D636">
            <v>1</v>
          </cell>
          <cell r="E636">
            <v>0</v>
          </cell>
          <cell r="F636">
            <v>43888.213194444441</v>
          </cell>
          <cell r="G636" t="str">
            <v>5. LIVRE - Colis remis au CCL ADREXO ou Enlevé par le centre ADREXO</v>
          </cell>
          <cell r="H636" t="str">
            <v>CE14 DIJON</v>
          </cell>
          <cell r="I636" t="str">
            <v>NORD EST</v>
          </cell>
        </row>
        <row r="637">
          <cell r="A637" t="str">
            <v>085</v>
          </cell>
          <cell r="C637" t="str">
            <v>AH0000035133</v>
          </cell>
          <cell r="D637">
            <v>1</v>
          </cell>
          <cell r="E637">
            <v>0</v>
          </cell>
          <cell r="F637">
            <v>43888</v>
          </cell>
          <cell r="G637" t="str">
            <v>5. LIVRE - Colis remis au CCL ADREXO ou Enlevé par le centre ADREXO</v>
          </cell>
          <cell r="H637" t="str">
            <v>CE13 NANCY</v>
          </cell>
          <cell r="I637" t="str">
            <v>NORD EST</v>
          </cell>
        </row>
        <row r="638">
          <cell r="A638" t="str">
            <v>093</v>
          </cell>
          <cell r="C638" t="str">
            <v>AH0000035134</v>
          </cell>
          <cell r="D638">
            <v>1</v>
          </cell>
          <cell r="E638">
            <v>0</v>
          </cell>
          <cell r="F638">
            <v>43888</v>
          </cell>
          <cell r="G638" t="str">
            <v>5. LIVRE - Colis remis au CCL ADREXO ou Enlevé par le centre ADREXO</v>
          </cell>
          <cell r="H638" t="str">
            <v>CE13 NANCY</v>
          </cell>
          <cell r="I638" t="str">
            <v>NORD EST</v>
          </cell>
        </row>
        <row r="639">
          <cell r="A639" t="str">
            <v>088</v>
          </cell>
          <cell r="C639" t="str">
            <v>AH0000035136</v>
          </cell>
          <cell r="D639">
            <v>0</v>
          </cell>
          <cell r="E639">
            <v>1</v>
          </cell>
          <cell r="F639">
            <v>43888</v>
          </cell>
          <cell r="G639" t="str">
            <v>5. LIVRE - Colis remis au CCL ADREXO ou Enlevé par le centre ADREXO</v>
          </cell>
          <cell r="H639" t="str">
            <v>CE13 NANCY</v>
          </cell>
          <cell r="I639" t="str">
            <v>NORD EST</v>
          </cell>
        </row>
        <row r="640">
          <cell r="A640" t="str">
            <v>092</v>
          </cell>
          <cell r="C640" t="str">
            <v>AH0000035137</v>
          </cell>
          <cell r="D640">
            <v>1</v>
          </cell>
          <cell r="E640">
            <v>0</v>
          </cell>
          <cell r="F640">
            <v>43888</v>
          </cell>
          <cell r="G640" t="str">
            <v>5. LIVRE - Colis remis au CCL ADREXO ou Enlevé par le centre ADREXO</v>
          </cell>
          <cell r="H640" t="str">
            <v>CE13 NANCY</v>
          </cell>
          <cell r="I640" t="str">
            <v>NORD EST</v>
          </cell>
        </row>
        <row r="641">
          <cell r="A641" t="str">
            <v>001</v>
          </cell>
          <cell r="C641" t="str">
            <v>AH0000035139</v>
          </cell>
          <cell r="D641">
            <v>1</v>
          </cell>
          <cell r="E641">
            <v>0</v>
          </cell>
          <cell r="F641">
            <v>43887</v>
          </cell>
          <cell r="G641" t="str">
            <v>5. LIVRE - Colis remis au CCL ADREXO ou Enlevé par le centre ADREXO</v>
          </cell>
          <cell r="H641" t="str">
            <v>CE08 MARSEILLE</v>
          </cell>
          <cell r="I641" t="str">
            <v>PACA</v>
          </cell>
          <cell r="J641" t="str">
            <v>Agence Restante</v>
          </cell>
        </row>
        <row r="642">
          <cell r="A642" t="str">
            <v>002</v>
          </cell>
          <cell r="C642" t="str">
            <v>AH0000035140</v>
          </cell>
          <cell r="D642">
            <v>1</v>
          </cell>
          <cell r="E642">
            <v>0</v>
          </cell>
          <cell r="F642">
            <v>43888.396886574075</v>
          </cell>
          <cell r="G642" t="str">
            <v>Colis livré en boîte à lettres</v>
          </cell>
          <cell r="H642" t="str">
            <v>CE06 MONTPELLIER</v>
          </cell>
          <cell r="I642" t="str">
            <v>PACA</v>
          </cell>
        </row>
        <row r="643">
          <cell r="A643" t="str">
            <v>003</v>
          </cell>
          <cell r="C643" t="str">
            <v>AH0000035142</v>
          </cell>
          <cell r="D643">
            <v>1</v>
          </cell>
          <cell r="E643">
            <v>0</v>
          </cell>
          <cell r="F643">
            <v>43887.595138888886</v>
          </cell>
          <cell r="G643" t="str">
            <v>5. LIVRE - Colis remis au CCL ADREXO ou Enlevé par le centre ADREXO</v>
          </cell>
          <cell r="H643" t="str">
            <v>CE11 NICE</v>
          </cell>
          <cell r="I643" t="str">
            <v>PACA</v>
          </cell>
          <cell r="J643" t="str">
            <v>Agence Restante</v>
          </cell>
        </row>
        <row r="644">
          <cell r="A644" t="str">
            <v>011</v>
          </cell>
          <cell r="C644" t="str">
            <v>AH0000035143</v>
          </cell>
          <cell r="D644">
            <v>1</v>
          </cell>
          <cell r="E644">
            <v>0</v>
          </cell>
          <cell r="F644">
            <v>43887.595138888886</v>
          </cell>
          <cell r="G644" t="str">
            <v>5. LIVRE - Colis remis au CCL ADREXO ou Enlevé par le centre ADREXO</v>
          </cell>
          <cell r="H644" t="str">
            <v>CE11 NICE</v>
          </cell>
          <cell r="I644" t="str">
            <v>PACA</v>
          </cell>
        </row>
        <row r="645">
          <cell r="A645" t="str">
            <v>006</v>
          </cell>
          <cell r="C645" t="str">
            <v>AH0000035144</v>
          </cell>
          <cell r="D645">
            <v>1</v>
          </cell>
          <cell r="E645">
            <v>0</v>
          </cell>
          <cell r="F645">
            <v>43887.490972222222</v>
          </cell>
          <cell r="G645" t="str">
            <v>5. LIVRE - Colis remis au CCL ADREXO ou Enlevé par le centre ADREXO</v>
          </cell>
          <cell r="H645" t="str">
            <v>CE08 MARSEILLE</v>
          </cell>
          <cell r="I645" t="str">
            <v>PACA</v>
          </cell>
        </row>
        <row r="646">
          <cell r="A646" t="str">
            <v>009</v>
          </cell>
          <cell r="C646" t="str">
            <v>AH0000035146</v>
          </cell>
          <cell r="D646">
            <v>1</v>
          </cell>
          <cell r="E646">
            <v>0</v>
          </cell>
          <cell r="F646">
            <v>43887</v>
          </cell>
          <cell r="G646" t="str">
            <v>5. LIVRE - Colis remis au CCL ADREXO ou Enlevé par le centre ADREXO</v>
          </cell>
          <cell r="H646" t="str">
            <v>CE08 MARSEILLE</v>
          </cell>
          <cell r="I646" t="str">
            <v>PACA</v>
          </cell>
        </row>
        <row r="647">
          <cell r="A647" t="str">
            <v>010</v>
          </cell>
          <cell r="C647" t="str">
            <v>AH0000035147</v>
          </cell>
          <cell r="D647">
            <v>1</v>
          </cell>
          <cell r="E647">
            <v>0</v>
          </cell>
          <cell r="F647">
            <v>43887</v>
          </cell>
          <cell r="G647" t="str">
            <v>5. LIVRE - Colis remis au CCL ADREXO ou Enlevé par le centre ADREXO</v>
          </cell>
          <cell r="H647" t="str">
            <v>CE08 MARSEILLE</v>
          </cell>
          <cell r="I647" t="str">
            <v>PACA</v>
          </cell>
          <cell r="J647" t="str">
            <v>Agence Restante</v>
          </cell>
        </row>
        <row r="648">
          <cell r="A648" t="str">
            <v>019</v>
          </cell>
          <cell r="C648" t="str">
            <v>AH0000035148</v>
          </cell>
          <cell r="D648">
            <v>1</v>
          </cell>
          <cell r="E648">
            <v>0</v>
          </cell>
          <cell r="F648">
            <v>43887.595138888886</v>
          </cell>
          <cell r="G648" t="str">
            <v>5. LIVRE - Colis remis au CCL ADREXO ou Enlevé par le centre ADREXO</v>
          </cell>
          <cell r="H648" t="str">
            <v>CE11 NICE</v>
          </cell>
          <cell r="I648" t="str">
            <v>PACA</v>
          </cell>
        </row>
        <row r="649">
          <cell r="A649" t="str">
            <v>015</v>
          </cell>
          <cell r="C649" t="str">
            <v>AH0000035149</v>
          </cell>
          <cell r="D649">
            <v>1</v>
          </cell>
          <cell r="E649">
            <v>0</v>
          </cell>
          <cell r="F649">
            <v>43887</v>
          </cell>
          <cell r="G649" t="str">
            <v>5. LIVRE - Colis remis au CCL ADREXO ou Enlevé par le centre ADREXO</v>
          </cell>
          <cell r="H649" t="str">
            <v>CE08 MARSEILLE</v>
          </cell>
          <cell r="I649" t="str">
            <v>PACA</v>
          </cell>
          <cell r="J649" t="str">
            <v>Agence Restante</v>
          </cell>
        </row>
        <row r="650">
          <cell r="A650" t="str">
            <v>018</v>
          </cell>
          <cell r="C650" t="str">
            <v>AH0000035150</v>
          </cell>
          <cell r="D650">
            <v>1</v>
          </cell>
          <cell r="E650">
            <v>0</v>
          </cell>
          <cell r="F650">
            <v>43888.282638888886</v>
          </cell>
          <cell r="G650" t="str">
            <v>5. LIVRE - Colis remis au CCL ADREXO ou Enlevé par le centre ADREXO</v>
          </cell>
          <cell r="H650" t="str">
            <v>CE08 MARSEILLE</v>
          </cell>
          <cell r="I650" t="str">
            <v>PACA</v>
          </cell>
          <cell r="J650" t="str">
            <v>Agence Restante</v>
          </cell>
        </row>
        <row r="651">
          <cell r="A651" t="str">
            <v>009</v>
          </cell>
          <cell r="C651" t="str">
            <v>AH0000035151</v>
          </cell>
          <cell r="D651">
            <v>1</v>
          </cell>
          <cell r="E651">
            <v>0</v>
          </cell>
          <cell r="F651">
            <v>43887</v>
          </cell>
          <cell r="G651" t="str">
            <v>5. LIVRE - Colis remis au CCL ADREXO ou Enlevé par le centre ADREXO</v>
          </cell>
          <cell r="H651" t="str">
            <v>CE08 MARSEILLE</v>
          </cell>
          <cell r="I651" t="str">
            <v>PACA</v>
          </cell>
        </row>
        <row r="652">
          <cell r="A652" t="str">
            <v>030</v>
          </cell>
          <cell r="C652" t="str">
            <v>AH0000035152</v>
          </cell>
          <cell r="D652">
            <v>1</v>
          </cell>
          <cell r="E652">
            <v>0</v>
          </cell>
          <cell r="F652">
            <v>43887</v>
          </cell>
          <cell r="G652" t="str">
            <v>5. LIVRE - Colis remis au CCL ADREXO ou Enlevé par le centre ADREXO</v>
          </cell>
          <cell r="H652" t="str">
            <v>CE08 MARSEILLE</v>
          </cell>
          <cell r="I652" t="str">
            <v>PACA</v>
          </cell>
          <cell r="J652" t="str">
            <v>Agence Restante</v>
          </cell>
        </row>
        <row r="653">
          <cell r="A653" t="str">
            <v>033</v>
          </cell>
          <cell r="C653" t="str">
            <v>AH0000035154</v>
          </cell>
          <cell r="D653">
            <v>1</v>
          </cell>
          <cell r="E653">
            <v>0</v>
          </cell>
          <cell r="F653">
            <v>43888.313194444439</v>
          </cell>
          <cell r="G653" t="str">
            <v>5. LIVRE - Colis remis au CCL ADREXO ou Enlevé par le centre ADREXO</v>
          </cell>
          <cell r="H653" t="str">
            <v>CE06 MONTPELLIER</v>
          </cell>
          <cell r="I653" t="str">
            <v>PACA</v>
          </cell>
          <cell r="J653" t="str">
            <v>Agence Restante</v>
          </cell>
        </row>
        <row r="654">
          <cell r="A654" t="str">
            <v>038</v>
          </cell>
          <cell r="C654" t="str">
            <v>AH0000035156</v>
          </cell>
          <cell r="D654">
            <v>1</v>
          </cell>
          <cell r="E654">
            <v>0</v>
          </cell>
          <cell r="F654">
            <v>43887.490972222222</v>
          </cell>
          <cell r="G654" t="str">
            <v>5. LIVRE - Colis remis au CCL ADREXO ou Enlevé par le centre ADREXO</v>
          </cell>
          <cell r="H654" t="str">
            <v>CE08 MARSEILLE</v>
          </cell>
          <cell r="I654" t="str">
            <v>PACA</v>
          </cell>
        </row>
        <row r="655">
          <cell r="A655" t="str">
            <v>040</v>
          </cell>
          <cell r="C655" t="str">
            <v>AH0000035157</v>
          </cell>
          <cell r="D655">
            <v>1</v>
          </cell>
          <cell r="E655">
            <v>0</v>
          </cell>
          <cell r="F655">
            <v>43888.175717592589</v>
          </cell>
          <cell r="G655" t="str">
            <v>4. EN COURS LIVRAISON VERS ADREXO - Colis en partance vers les centres ADREXO</v>
          </cell>
          <cell r="H655" t="str">
            <v>CE07 LYON</v>
          </cell>
          <cell r="I655" t="str">
            <v>RHONE-ALPES</v>
          </cell>
          <cell r="J655" t="str">
            <v>Agence Restante</v>
          </cell>
        </row>
        <row r="656">
          <cell r="A656" t="str">
            <v>057</v>
          </cell>
          <cell r="C656" t="str">
            <v>AH0000035159</v>
          </cell>
          <cell r="D656">
            <v>0</v>
          </cell>
          <cell r="E656">
            <v>1</v>
          </cell>
          <cell r="F656">
            <v>43888.175717592589</v>
          </cell>
          <cell r="G656" t="str">
            <v>4. EN COURS LIVRAISON VERS ADREXO - Colis en partance vers les centres ADREXO</v>
          </cell>
          <cell r="H656" t="str">
            <v>CE07 LYON</v>
          </cell>
          <cell r="I656" t="str">
            <v>RHONE-ALPES</v>
          </cell>
          <cell r="J656" t="str">
            <v>Agence Restante</v>
          </cell>
        </row>
        <row r="657">
          <cell r="A657" t="str">
            <v>052</v>
          </cell>
          <cell r="C657" t="str">
            <v>AH0000035160</v>
          </cell>
          <cell r="D657">
            <v>1</v>
          </cell>
          <cell r="E657">
            <v>0</v>
          </cell>
          <cell r="F657">
            <v>43888.176458333328</v>
          </cell>
          <cell r="G657" t="str">
            <v>5. LIVRE - Colis remis au CCL ADREXO ou Enlevé par le centre ADREXO</v>
          </cell>
          <cell r="H657" t="str">
            <v>CE07 LYON</v>
          </cell>
          <cell r="I657" t="str">
            <v>RHONE-ALPES</v>
          </cell>
        </row>
        <row r="658">
          <cell r="A658" t="str">
            <v>053</v>
          </cell>
          <cell r="C658" t="str">
            <v>AH0000035161</v>
          </cell>
          <cell r="D658">
            <v>1</v>
          </cell>
          <cell r="E658">
            <v>0</v>
          </cell>
          <cell r="F658">
            <v>43888.175717592589</v>
          </cell>
          <cell r="G658" t="str">
            <v>4. EN COURS LIVRAISON VERS ADREXO - Colis en partance vers les centres ADREXO</v>
          </cell>
          <cell r="H658" t="str">
            <v>CE07 LYON</v>
          </cell>
          <cell r="I658" t="str">
            <v>RHONE-ALPES</v>
          </cell>
        </row>
        <row r="659">
          <cell r="A659" t="str">
            <v>054</v>
          </cell>
          <cell r="C659" t="str">
            <v>AH0000035162</v>
          </cell>
          <cell r="D659">
            <v>1</v>
          </cell>
          <cell r="E659">
            <v>0</v>
          </cell>
          <cell r="F659">
            <v>43888.175717592589</v>
          </cell>
          <cell r="G659" t="str">
            <v>4. EN COURS LIVRAISON VERS ADREXO - Colis en partance vers les centres ADREXO</v>
          </cell>
          <cell r="H659" t="str">
            <v>CE07 LYON</v>
          </cell>
          <cell r="I659" t="str">
            <v>RHONE-ALPES</v>
          </cell>
          <cell r="J659" t="str">
            <v>Agence Restante</v>
          </cell>
        </row>
        <row r="660">
          <cell r="A660" t="str">
            <v>426</v>
          </cell>
          <cell r="C660" t="str">
            <v>AH0000035164</v>
          </cell>
          <cell r="D660">
            <v>1</v>
          </cell>
          <cell r="E660">
            <v>0</v>
          </cell>
          <cell r="F660">
            <v>43888</v>
          </cell>
          <cell r="G660" t="str">
            <v>5. LIVRE - Colis remis au CCL ADREXO ou Enlevé par le centre ADREXO</v>
          </cell>
          <cell r="H660" t="str">
            <v>CE21 NIORT</v>
          </cell>
          <cell r="I660" t="str">
            <v>AQUITAINE</v>
          </cell>
          <cell r="J660" t="str">
            <v>Agence Restante</v>
          </cell>
        </row>
        <row r="661">
          <cell r="A661" t="str">
            <v>427</v>
          </cell>
          <cell r="C661" t="str">
            <v>AH0000035165</v>
          </cell>
          <cell r="D661">
            <v>1</v>
          </cell>
          <cell r="E661">
            <v>0</v>
          </cell>
          <cell r="F661">
            <v>43888</v>
          </cell>
          <cell r="G661" t="str">
            <v>5. LIVRE - Colis remis au CCL ADREXO ou Enlevé par le centre ADREXO</v>
          </cell>
          <cell r="H661" t="str">
            <v>CE21 NIORT</v>
          </cell>
          <cell r="I661" t="str">
            <v>AQUITAINE</v>
          </cell>
        </row>
        <row r="662">
          <cell r="A662" t="str">
            <v>429</v>
          </cell>
          <cell r="C662" t="str">
            <v>AH0000035166</v>
          </cell>
          <cell r="D662">
            <v>1</v>
          </cell>
          <cell r="E662">
            <v>0</v>
          </cell>
          <cell r="F662">
            <v>43888</v>
          </cell>
          <cell r="G662" t="str">
            <v>5. LIVRE - Colis remis au CCL ADREXO ou Enlevé par le centre ADREXO</v>
          </cell>
          <cell r="H662" t="str">
            <v>CE21 NIORT</v>
          </cell>
          <cell r="I662" t="str">
            <v>AQUITAINE</v>
          </cell>
          <cell r="J662" t="str">
            <v>Agence Restante</v>
          </cell>
        </row>
        <row r="663">
          <cell r="A663" t="str">
            <v>432</v>
          </cell>
          <cell r="C663" t="str">
            <v>AH0000035167</v>
          </cell>
          <cell r="D663">
            <v>1</v>
          </cell>
          <cell r="E663">
            <v>0</v>
          </cell>
          <cell r="F663">
            <v>43888</v>
          </cell>
          <cell r="G663" t="str">
            <v>5. LIVRE - Colis remis au CCL ADREXO ou Enlevé par le centre ADREXO</v>
          </cell>
          <cell r="H663" t="str">
            <v>CE21 NIORT</v>
          </cell>
          <cell r="I663" t="str">
            <v>AQUITAINE</v>
          </cell>
        </row>
        <row r="664">
          <cell r="A664" t="str">
            <v>435</v>
          </cell>
          <cell r="C664" t="str">
            <v>AH0000035168</v>
          </cell>
          <cell r="D664">
            <v>1</v>
          </cell>
          <cell r="E664">
            <v>0</v>
          </cell>
          <cell r="F664">
            <v>43888</v>
          </cell>
          <cell r="G664" t="str">
            <v>5. LIVRE - Colis remis au CCL ADREXO ou Enlevé par le centre ADREXO</v>
          </cell>
          <cell r="H664" t="str">
            <v>CE21 NIORT</v>
          </cell>
          <cell r="I664" t="str">
            <v>AQUITAINE</v>
          </cell>
        </row>
        <row r="665">
          <cell r="A665" t="str">
            <v>438</v>
          </cell>
          <cell r="C665" t="str">
            <v>AH0000035169</v>
          </cell>
          <cell r="D665">
            <v>1</v>
          </cell>
          <cell r="E665">
            <v>0</v>
          </cell>
          <cell r="F665">
            <v>43888</v>
          </cell>
          <cell r="G665" t="str">
            <v>5. LIVRE - Colis remis au CCL ADREXO ou Enlevé par le centre ADREXO</v>
          </cell>
          <cell r="H665" t="str">
            <v>CE04 BORDEAUX</v>
          </cell>
          <cell r="I665" t="str">
            <v>AQUITAINE</v>
          </cell>
        </row>
        <row r="666">
          <cell r="A666" t="str">
            <v>139</v>
          </cell>
          <cell r="C666" t="str">
            <v>AH0000035170</v>
          </cell>
          <cell r="D666">
            <v>1</v>
          </cell>
          <cell r="E666">
            <v>0</v>
          </cell>
          <cell r="F666">
            <v>43888</v>
          </cell>
          <cell r="G666" t="str">
            <v>5. LIVRE - Colis remis au CCL ADREXO ou Enlevé par le centre ADREXO</v>
          </cell>
          <cell r="H666" t="str">
            <v>CE15 TREMBLAY</v>
          </cell>
          <cell r="I666" t="str">
            <v>NORD</v>
          </cell>
        </row>
        <row r="667">
          <cell r="A667" t="str">
            <v>114</v>
          </cell>
          <cell r="C667" t="str">
            <v>AH0000035171</v>
          </cell>
          <cell r="D667">
            <v>1</v>
          </cell>
          <cell r="E667">
            <v>0</v>
          </cell>
          <cell r="F667">
            <v>43888.3433912037</v>
          </cell>
          <cell r="G667" t="str">
            <v>5. LIVRE - Colis remis au CCL ADREXO ou Enlevé par le centre ADREXO</v>
          </cell>
          <cell r="H667" t="str">
            <v>CE15 TREMBLAY</v>
          </cell>
          <cell r="I667" t="str">
            <v>NORD</v>
          </cell>
        </row>
        <row r="668">
          <cell r="A668" t="str">
            <v>129</v>
          </cell>
          <cell r="C668" t="str">
            <v>AH0000035173</v>
          </cell>
          <cell r="D668">
            <v>0</v>
          </cell>
          <cell r="E668">
            <v>1</v>
          </cell>
          <cell r="F668">
            <v>43888</v>
          </cell>
          <cell r="G668" t="str">
            <v>5. LIVRE - Colis remis au CCL ADREXO ou Enlevé par le centre ADREXO</v>
          </cell>
          <cell r="H668" t="str">
            <v>CE15 TREMBLAY</v>
          </cell>
          <cell r="I668" t="str">
            <v>NORD</v>
          </cell>
        </row>
        <row r="669">
          <cell r="A669" t="str">
            <v>137</v>
          </cell>
          <cell r="C669" t="str">
            <v>AH0000035174</v>
          </cell>
          <cell r="D669">
            <v>1</v>
          </cell>
          <cell r="E669">
            <v>0</v>
          </cell>
          <cell r="F669">
            <v>43888.366805555554</v>
          </cell>
          <cell r="G669" t="str">
            <v>5. LIVRE - Colis remis au CCL ADREXO ou Enlevé par le centre ADREXO</v>
          </cell>
          <cell r="H669" t="str">
            <v>CE19 CHARTRES</v>
          </cell>
          <cell r="I669" t="str">
            <v>NORD</v>
          </cell>
        </row>
        <row r="670">
          <cell r="A670" t="str">
            <v>163</v>
          </cell>
          <cell r="C670" t="str">
            <v>AH0000035175</v>
          </cell>
          <cell r="D670">
            <v>1</v>
          </cell>
          <cell r="E670">
            <v>0</v>
          </cell>
          <cell r="F670">
            <v>43888.209560185183</v>
          </cell>
          <cell r="G670" t="str">
            <v>5. LIVRE - Colis remis au CCL ADREXO ou Enlevé par le centre ADREXO</v>
          </cell>
          <cell r="H670" t="str">
            <v>CE12 CAEN</v>
          </cell>
          <cell r="I670" t="str">
            <v>NORD</v>
          </cell>
        </row>
        <row r="671">
          <cell r="A671" t="str">
            <v>223</v>
          </cell>
          <cell r="C671" t="str">
            <v>AH0000035176</v>
          </cell>
          <cell r="D671">
            <v>1</v>
          </cell>
          <cell r="E671">
            <v>0</v>
          </cell>
          <cell r="F671">
            <v>43888</v>
          </cell>
          <cell r="G671" t="str">
            <v>5. LIVRE - Colis remis au CCL ADREXO ou Enlevé par le centre ADREXO</v>
          </cell>
          <cell r="H671" t="str">
            <v>CE10 LILLE</v>
          </cell>
          <cell r="I671" t="str">
            <v>NORD</v>
          </cell>
          <cell r="J671" t="str">
            <v>Agence Restante</v>
          </cell>
        </row>
        <row r="672">
          <cell r="A672" t="str">
            <v>226</v>
          </cell>
          <cell r="C672" t="str">
            <v>AH0000035177</v>
          </cell>
          <cell r="D672">
            <v>0</v>
          </cell>
          <cell r="E672">
            <v>1</v>
          </cell>
          <cell r="F672">
            <v>43888</v>
          </cell>
          <cell r="G672" t="str">
            <v>5. LIVRE - Colis remis au CCL ADREXO ou Enlevé par le centre ADREXO</v>
          </cell>
          <cell r="H672" t="str">
            <v>CE10 LILLE</v>
          </cell>
          <cell r="I672" t="str">
            <v>NORD</v>
          </cell>
          <cell r="J672" t="str">
            <v>Agence Restante</v>
          </cell>
        </row>
        <row r="673">
          <cell r="A673" t="str">
            <v>228</v>
          </cell>
          <cell r="C673" t="str">
            <v>AH0000035178</v>
          </cell>
          <cell r="D673">
            <v>1</v>
          </cell>
          <cell r="E673">
            <v>0</v>
          </cell>
          <cell r="F673">
            <v>43888</v>
          </cell>
          <cell r="G673" t="str">
            <v>5. LIVRE - Colis remis au CCL ADREXO ou Enlevé par le centre ADREXO</v>
          </cell>
          <cell r="H673" t="str">
            <v>CE20 REIMS</v>
          </cell>
          <cell r="I673" t="str">
            <v>NORD</v>
          </cell>
        </row>
        <row r="674">
          <cell r="A674" t="str">
            <v>231</v>
          </cell>
          <cell r="C674" t="str">
            <v>AH0000035179</v>
          </cell>
          <cell r="D674">
            <v>1</v>
          </cell>
          <cell r="E674">
            <v>0</v>
          </cell>
          <cell r="F674">
            <v>43888</v>
          </cell>
          <cell r="G674" t="str">
            <v>5. LIVRE - Colis remis au CCL ADREXO ou Enlevé par le centre ADREXO</v>
          </cell>
          <cell r="H674" t="str">
            <v>CE10 LILLE</v>
          </cell>
          <cell r="I674" t="str">
            <v>NORD</v>
          </cell>
        </row>
        <row r="675">
          <cell r="A675" t="str">
            <v>026</v>
          </cell>
          <cell r="C675" t="str">
            <v>AH0000035181</v>
          </cell>
          <cell r="D675">
            <v>1</v>
          </cell>
          <cell r="E675">
            <v>0</v>
          </cell>
          <cell r="F675">
            <v>43888.313194444439</v>
          </cell>
          <cell r="G675" t="str">
            <v>3. AGENCE COLIS - Colis reçu sur les agences COLIS PRIVE</v>
          </cell>
          <cell r="H675" t="str">
            <v>CE06 MONTPELLIER</v>
          </cell>
          <cell r="I675" t="str">
            <v>MIDI PYRENEES-LANGUEDOC</v>
          </cell>
        </row>
        <row r="676">
          <cell r="A676" t="str">
            <v>026</v>
          </cell>
          <cell r="C676" t="str">
            <v>AH0000035182</v>
          </cell>
          <cell r="D676">
            <v>0</v>
          </cell>
          <cell r="E676">
            <v>1</v>
          </cell>
          <cell r="F676">
            <v>43888.313888888886</v>
          </cell>
          <cell r="G676" t="str">
            <v>3. AGENCE COLIS - Colis reçu sur les agences COLIS PRIVE</v>
          </cell>
          <cell r="H676" t="str">
            <v>CE06 MONTPELLIER</v>
          </cell>
          <cell r="I676" t="str">
            <v>MIDI PYRENEES-LANGUEDOC</v>
          </cell>
        </row>
        <row r="677">
          <cell r="A677" t="str">
            <v>050</v>
          </cell>
          <cell r="C677" t="str">
            <v>AH0000035183</v>
          </cell>
          <cell r="D677">
            <v>1</v>
          </cell>
          <cell r="E677">
            <v>0</v>
          </cell>
          <cell r="F677">
            <v>43888.176944444444</v>
          </cell>
          <cell r="G677" t="str">
            <v>5. LIVRE - Colis remis au CCL ADREXO ou Enlevé par le centre ADREXO</v>
          </cell>
          <cell r="H677" t="str">
            <v>CE07 LYON</v>
          </cell>
          <cell r="I677" t="str">
            <v>PACA</v>
          </cell>
        </row>
        <row r="678">
          <cell r="A678" t="str">
            <v>038</v>
          </cell>
          <cell r="C678" t="str">
            <v>AH0000035184</v>
          </cell>
          <cell r="D678">
            <v>1</v>
          </cell>
          <cell r="E678">
            <v>0</v>
          </cell>
          <cell r="F678">
            <v>43887.595833333333</v>
          </cell>
          <cell r="G678" t="str">
            <v>5. LIVRE - Colis remis au CCL ADREXO ou Enlevé par le centre ADREXO</v>
          </cell>
          <cell r="H678" t="str">
            <v>CE08 MARSEILLE</v>
          </cell>
          <cell r="I678" t="str">
            <v>PACA</v>
          </cell>
        </row>
        <row r="679">
          <cell r="A679" t="str">
            <v>045</v>
          </cell>
          <cell r="C679" t="str">
            <v>AH0000035185</v>
          </cell>
          <cell r="D679">
            <v>0</v>
          </cell>
          <cell r="E679">
            <v>1</v>
          </cell>
          <cell r="F679">
            <v>43889.363240740742</v>
          </cell>
          <cell r="G679" t="str">
            <v>5. LIVRE - Colis remis au CCL ADREXO ou Enlevé par le centre ADREXO</v>
          </cell>
          <cell r="H679" t="str">
            <v>CE06 MONTPELLIER</v>
          </cell>
          <cell r="I679" t="str">
            <v>MIDI PYRENEES-LANGUEDOC</v>
          </cell>
        </row>
        <row r="680">
          <cell r="A680" t="str">
            <v>050</v>
          </cell>
          <cell r="C680" t="str">
            <v>AH0000035186</v>
          </cell>
          <cell r="D680">
            <v>1</v>
          </cell>
          <cell r="E680">
            <v>0</v>
          </cell>
          <cell r="F680">
            <v>43888.177152777775</v>
          </cell>
          <cell r="G680" t="str">
            <v>5. LIVRE - Colis remis au CCL ADREXO ou Enlevé par le centre ADREXO</v>
          </cell>
          <cell r="H680" t="str">
            <v>CE07 LYON</v>
          </cell>
          <cell r="I680" t="str">
            <v>PACA</v>
          </cell>
        </row>
        <row r="681">
          <cell r="A681" t="str">
            <v>060</v>
          </cell>
          <cell r="C681" t="str">
            <v>AH0000035187</v>
          </cell>
          <cell r="D681">
            <v>1</v>
          </cell>
          <cell r="E681">
            <v>0</v>
          </cell>
          <cell r="F681">
            <v>43887</v>
          </cell>
          <cell r="G681" t="str">
            <v>5. LIVRE - Colis remis au CCL ADREXO ou Enlevé par le centre ADREXO</v>
          </cell>
          <cell r="H681" t="str">
            <v>CE08 MARSEILLE</v>
          </cell>
          <cell r="I681" t="str">
            <v>PACA</v>
          </cell>
          <cell r="J681" t="str">
            <v>Agence Restante</v>
          </cell>
        </row>
        <row r="682">
          <cell r="A682" t="str">
            <v>203</v>
          </cell>
          <cell r="C682" t="str">
            <v>AH0000035189</v>
          </cell>
          <cell r="D682">
            <v>1</v>
          </cell>
          <cell r="E682">
            <v>0</v>
          </cell>
          <cell r="F682">
            <v>43888.313194444439</v>
          </cell>
          <cell r="G682" t="str">
            <v>5. LIVRE - Colis remis au CCL ADREXO ou Enlevé par le centre ADREXO</v>
          </cell>
          <cell r="H682" t="str">
            <v>CE06 MONTPELLIER</v>
          </cell>
          <cell r="I682" t="str">
            <v>PACA</v>
          </cell>
          <cell r="J682" t="str">
            <v>Agence Restante</v>
          </cell>
        </row>
        <row r="683">
          <cell r="A683" t="str">
            <v>278</v>
          </cell>
          <cell r="C683" t="str">
            <v>AH0000035191</v>
          </cell>
          <cell r="D683">
            <v>1</v>
          </cell>
          <cell r="E683">
            <v>0</v>
          </cell>
          <cell r="F683">
            <v>43887.595138888886</v>
          </cell>
          <cell r="G683" t="str">
            <v>5. LIVRE - Colis remis au CCL ADREXO ou Enlevé par le centre ADREXO</v>
          </cell>
          <cell r="H683" t="str">
            <v>CE11 NICE</v>
          </cell>
          <cell r="I683" t="str">
            <v>PACA</v>
          </cell>
        </row>
        <row r="684">
          <cell r="A684" t="str">
            <v>310</v>
          </cell>
          <cell r="C684" t="str">
            <v>AH0000035192</v>
          </cell>
          <cell r="D684">
            <v>1</v>
          </cell>
          <cell r="E684">
            <v>0</v>
          </cell>
          <cell r="F684">
            <v>43888</v>
          </cell>
          <cell r="G684" t="str">
            <v>5. LIVRE - Colis remis au CCL ADREXO ou Enlevé par le centre ADREXO</v>
          </cell>
          <cell r="H684" t="str">
            <v>CE05 TOULOUSE</v>
          </cell>
          <cell r="I684" t="str">
            <v>MIDI PYRENEES-LANGUEDOC</v>
          </cell>
        </row>
        <row r="685">
          <cell r="A685" t="str">
            <v>403</v>
          </cell>
          <cell r="C685" t="str">
            <v>AH0000035193</v>
          </cell>
          <cell r="D685">
            <v>1</v>
          </cell>
          <cell r="E685">
            <v>0</v>
          </cell>
          <cell r="F685">
            <v>43888</v>
          </cell>
          <cell r="G685" t="str">
            <v>5. LIVRE - Colis remis au CCL ADREXO ou Enlevé par le centre ADREXO</v>
          </cell>
          <cell r="H685" t="str">
            <v>CE04 BORDEAUX</v>
          </cell>
          <cell r="I685" t="str">
            <v>MIDI PYRENEES-LANGUEDOC</v>
          </cell>
        </row>
        <row r="686">
          <cell r="A686" t="str">
            <v>406</v>
          </cell>
          <cell r="C686" t="str">
            <v>AH0000035194</v>
          </cell>
          <cell r="D686">
            <v>1</v>
          </cell>
          <cell r="E686">
            <v>0</v>
          </cell>
          <cell r="F686">
            <v>43888</v>
          </cell>
          <cell r="G686" t="str">
            <v>5. LIVRE - Colis remis au CCL ADREXO ou Enlevé par le centre ADREXO</v>
          </cell>
          <cell r="H686" t="str">
            <v>CE05 TOULOUSE</v>
          </cell>
          <cell r="I686" t="str">
            <v>MIDI PYRENEES-LANGUEDOC</v>
          </cell>
        </row>
        <row r="687">
          <cell r="A687" t="str">
            <v>408</v>
          </cell>
          <cell r="C687" t="str">
            <v>AH0000035195</v>
          </cell>
          <cell r="D687">
            <v>0</v>
          </cell>
          <cell r="E687">
            <v>1</v>
          </cell>
          <cell r="F687">
            <v>43888</v>
          </cell>
          <cell r="G687" t="str">
            <v>5. LIVRE - Colis remis au CCL ADREXO ou Enlevé par le centre ADREXO</v>
          </cell>
          <cell r="H687" t="str">
            <v>CE05 TOULOUSE</v>
          </cell>
          <cell r="I687" t="str">
            <v>MIDI PYRENEES-LANGUEDOC</v>
          </cell>
        </row>
        <row r="688">
          <cell r="A688" t="str">
            <v>113</v>
          </cell>
          <cell r="C688" t="str">
            <v>AH0000035196</v>
          </cell>
          <cell r="D688">
            <v>0</v>
          </cell>
          <cell r="E688">
            <v>1</v>
          </cell>
          <cell r="F688">
            <v>43888</v>
          </cell>
          <cell r="G688" t="str">
            <v>5. LIVRE - Colis remis au CCL ADREXO ou Enlevé par le centre ADREXO</v>
          </cell>
          <cell r="H688" t="str">
            <v>CE18 PANTIN 2</v>
          </cell>
          <cell r="I688" t="str">
            <v>ILE DE FRANCE</v>
          </cell>
        </row>
        <row r="689">
          <cell r="A689" t="str">
            <v>106</v>
          </cell>
          <cell r="C689" t="str">
            <v>AH0000035197</v>
          </cell>
          <cell r="D689">
            <v>0</v>
          </cell>
          <cell r="E689">
            <v>1</v>
          </cell>
          <cell r="F689">
            <v>43888</v>
          </cell>
          <cell r="G689" t="str">
            <v>5. LIVRE - Colis remis au CCL ADREXO ou Enlevé par le centre ADREXO</v>
          </cell>
          <cell r="H689" t="str">
            <v>CE15 TREMBLAY</v>
          </cell>
          <cell r="I689" t="str">
            <v>ILE DE FRANCE</v>
          </cell>
          <cell r="J689" t="str">
            <v>Agence Restante</v>
          </cell>
        </row>
        <row r="690">
          <cell r="A690" t="str">
            <v>118</v>
          </cell>
          <cell r="C690" t="str">
            <v>AH0000035198</v>
          </cell>
          <cell r="D690">
            <v>1</v>
          </cell>
          <cell r="E690">
            <v>0</v>
          </cell>
          <cell r="F690">
            <v>43887.606249999997</v>
          </cell>
          <cell r="G690" t="str">
            <v>1. PREPARE - Remis aux hubs ARTENAY / CORBAS</v>
          </cell>
          <cell r="H690" t="str">
            <v>CE03 ORLEANS</v>
          </cell>
          <cell r="I690" t="str">
            <v>ILE DE FRANCE</v>
          </cell>
          <cell r="J690" t="str">
            <v>Agence Restante</v>
          </cell>
        </row>
        <row r="691">
          <cell r="A691" t="str">
            <v>112</v>
          </cell>
          <cell r="C691" t="str">
            <v>AH0000035199</v>
          </cell>
          <cell r="D691">
            <v>1</v>
          </cell>
          <cell r="E691">
            <v>0</v>
          </cell>
          <cell r="F691">
            <v>43888</v>
          </cell>
          <cell r="G691" t="str">
            <v>5. LIVRE - Colis remis au CCL ADREXO ou Enlevé par le centre ADREXO</v>
          </cell>
          <cell r="H691" t="str">
            <v>CE15 TREMBLAY</v>
          </cell>
          <cell r="I691" t="str">
            <v>ILE DE FRANCE</v>
          </cell>
          <cell r="J691" t="str">
            <v>Agence Restante</v>
          </cell>
        </row>
        <row r="692">
          <cell r="A692" t="str">
            <v>117</v>
          </cell>
          <cell r="C692" t="str">
            <v>AH0000035201</v>
          </cell>
          <cell r="D692">
            <v>1</v>
          </cell>
          <cell r="E692">
            <v>0</v>
          </cell>
          <cell r="F692">
            <v>43888.179166666661</v>
          </cell>
          <cell r="G692" t="str">
            <v>5. LIVRE - Colis remis au CCL ADREXO ou Enlevé par le centre ADREXO</v>
          </cell>
          <cell r="H692" t="str">
            <v>CE16 LISSES</v>
          </cell>
          <cell r="I692" t="str">
            <v>ILE DE FRANCE</v>
          </cell>
          <cell r="J692" t="str">
            <v>Agence Restante</v>
          </cell>
        </row>
        <row r="693">
          <cell r="A693" t="str">
            <v>120</v>
          </cell>
          <cell r="C693" t="str">
            <v>AH0000035202</v>
          </cell>
          <cell r="D693">
            <v>1</v>
          </cell>
          <cell r="E693">
            <v>0</v>
          </cell>
          <cell r="F693">
            <v>43888.178472222222</v>
          </cell>
          <cell r="G693" t="str">
            <v>5. LIVRE - Colis remis au CCL ADREXO ou Enlevé par le centre ADREXO</v>
          </cell>
          <cell r="H693" t="str">
            <v>CE16 LISSES</v>
          </cell>
          <cell r="I693" t="str">
            <v>ILE DE FRANCE</v>
          </cell>
          <cell r="J693" t="str">
            <v>Agence Restante</v>
          </cell>
        </row>
        <row r="694">
          <cell r="A694" t="str">
            <v>122</v>
          </cell>
          <cell r="C694" t="str">
            <v>AH0000035204</v>
          </cell>
          <cell r="D694">
            <v>1</v>
          </cell>
          <cell r="E694">
            <v>0</v>
          </cell>
          <cell r="F694">
            <v>43888</v>
          </cell>
          <cell r="G694" t="str">
            <v>5. LIVRE - Colis remis au CCL ADREXO ou Enlevé par le centre ADREXO</v>
          </cell>
          <cell r="H694" t="str">
            <v>CE18 PANTIN 2</v>
          </cell>
          <cell r="I694" t="str">
            <v>ILE DE FRANCE</v>
          </cell>
          <cell r="J694" t="str">
            <v>Agence Restante</v>
          </cell>
        </row>
        <row r="695">
          <cell r="A695" t="str">
            <v>123</v>
          </cell>
          <cell r="C695" t="str">
            <v>AH0000035206</v>
          </cell>
          <cell r="D695">
            <v>1</v>
          </cell>
          <cell r="E695">
            <v>0</v>
          </cell>
          <cell r="F695">
            <v>43888</v>
          </cell>
          <cell r="G695" t="str">
            <v>5. LIVRE - Colis remis au CCL ADREXO ou Enlevé par le centre ADREXO</v>
          </cell>
          <cell r="H695" t="str">
            <v>CE15 TREMBLAY</v>
          </cell>
          <cell r="I695" t="str">
            <v>ILE DE FRANCE</v>
          </cell>
          <cell r="J695" t="str">
            <v>Agence Restante</v>
          </cell>
        </row>
        <row r="696">
          <cell r="A696" t="str">
            <v>126</v>
          </cell>
          <cell r="C696" t="str">
            <v>AH0000035208</v>
          </cell>
          <cell r="D696">
            <v>0</v>
          </cell>
          <cell r="E696">
            <v>1</v>
          </cell>
          <cell r="F696">
            <v>43888</v>
          </cell>
          <cell r="G696" t="str">
            <v>5. LIVRE - Colis remis au CCL ADREXO ou Enlevé par le centre ADREXO</v>
          </cell>
          <cell r="H696" t="str">
            <v>CE15 TREMBLAY</v>
          </cell>
          <cell r="I696" t="str">
            <v>ILE DE FRANCE</v>
          </cell>
          <cell r="J696" t="str">
            <v>Agence Restante</v>
          </cell>
        </row>
        <row r="697">
          <cell r="A697" t="str">
            <v>150</v>
          </cell>
          <cell r="C697" t="str">
            <v>AH0000035209</v>
          </cell>
          <cell r="D697">
            <v>1</v>
          </cell>
          <cell r="E697">
            <v>0</v>
          </cell>
          <cell r="F697">
            <v>43888.006944444445</v>
          </cell>
          <cell r="G697" t="str">
            <v>5. LIVRE - Colis remis au CCL ADREXO ou Enlevé par le centre ADREXO</v>
          </cell>
          <cell r="H697" t="str">
            <v>CE03 ORLEANS</v>
          </cell>
          <cell r="I697" t="str">
            <v>ILE DE FRANCE</v>
          </cell>
          <cell r="J697" t="str">
            <v>Agence Restante</v>
          </cell>
        </row>
        <row r="698">
          <cell r="A698" t="str">
            <v>066</v>
          </cell>
          <cell r="C698" t="str">
            <v>AH0000035210</v>
          </cell>
          <cell r="D698">
            <v>1</v>
          </cell>
          <cell r="E698">
            <v>0</v>
          </cell>
          <cell r="F698">
            <v>43888.176238425927</v>
          </cell>
          <cell r="G698" t="str">
            <v>5. LIVRE - Colis remis au CCL ADREXO ou Enlevé par le centre ADREXO</v>
          </cell>
          <cell r="H698" t="str">
            <v>CE07 LYON</v>
          </cell>
          <cell r="I698" t="str">
            <v>RHONE-ALPES</v>
          </cell>
        </row>
        <row r="699">
          <cell r="A699" t="str">
            <v>288</v>
          </cell>
          <cell r="C699" t="str">
            <v>AH0000035212</v>
          </cell>
          <cell r="D699">
            <v>0</v>
          </cell>
          <cell r="E699">
            <v>1</v>
          </cell>
          <cell r="F699">
            <v>43888.175717592589</v>
          </cell>
          <cell r="G699" t="str">
            <v>4. EN COURS LIVRAISON VERS ADREXO - Colis en partance vers les centres ADREXO</v>
          </cell>
          <cell r="H699" t="str">
            <v>CE07 LYON</v>
          </cell>
          <cell r="I699" t="str">
            <v>RHONE-ALPES</v>
          </cell>
          <cell r="J699" t="str">
            <v>Agence Restante</v>
          </cell>
        </row>
        <row r="700">
          <cell r="A700" t="str">
            <v>212</v>
          </cell>
          <cell r="C700" t="str">
            <v>AH0000035213</v>
          </cell>
          <cell r="D700">
            <v>1</v>
          </cell>
          <cell r="E700">
            <v>0</v>
          </cell>
          <cell r="F700">
            <v>43888.176701388889</v>
          </cell>
          <cell r="G700" t="str">
            <v>5. LIVRE - Colis remis au CCL ADREXO ou Enlevé par le centre ADREXO</v>
          </cell>
          <cell r="H700" t="str">
            <v>CE07 LYON</v>
          </cell>
          <cell r="I700" t="str">
            <v>RHONE-ALPES</v>
          </cell>
        </row>
        <row r="701">
          <cell r="A701" t="str">
            <v>063</v>
          </cell>
          <cell r="C701" t="str">
            <v>AH0000035214</v>
          </cell>
          <cell r="D701">
            <v>1</v>
          </cell>
          <cell r="E701">
            <v>0</v>
          </cell>
          <cell r="F701">
            <v>43888.213194444441</v>
          </cell>
          <cell r="G701" t="str">
            <v>5. LIVRE - Colis remis au CCL ADREXO ou Enlevé par le centre ADREXO</v>
          </cell>
          <cell r="H701" t="str">
            <v>CE14 DIJON</v>
          </cell>
          <cell r="I701" t="str">
            <v>RHONE-ALPES</v>
          </cell>
          <cell r="J701" t="str">
            <v>Agence Restante</v>
          </cell>
        </row>
        <row r="702">
          <cell r="A702" t="str">
            <v>063</v>
          </cell>
          <cell r="C702" t="str">
            <v>AH0000035215</v>
          </cell>
          <cell r="D702">
            <v>1</v>
          </cell>
          <cell r="E702">
            <v>0</v>
          </cell>
          <cell r="F702">
            <v>43887.606249999997</v>
          </cell>
          <cell r="G702" t="str">
            <v>1. PREPARE - Remis aux hubs ARTENAY / CORBAS</v>
          </cell>
          <cell r="H702" t="str">
            <v>CE14 DIJON</v>
          </cell>
          <cell r="I702" t="str">
            <v>RHONE-ALPES</v>
          </cell>
          <cell r="J702" t="str">
            <v>Agence Restante</v>
          </cell>
        </row>
        <row r="703">
          <cell r="A703" t="str">
            <v>068</v>
          </cell>
          <cell r="C703" t="str">
            <v>AH0000035216</v>
          </cell>
          <cell r="D703">
            <v>1</v>
          </cell>
          <cell r="E703">
            <v>0</v>
          </cell>
          <cell r="F703">
            <v>43888.175717592589</v>
          </cell>
          <cell r="G703" t="str">
            <v>4. EN COURS LIVRAISON VERS ADREXO - Colis en partance vers les centres ADREXO</v>
          </cell>
          <cell r="H703" t="str">
            <v>CE07 LYON</v>
          </cell>
          <cell r="I703" t="str">
            <v>RHONE-ALPES</v>
          </cell>
        </row>
        <row r="704">
          <cell r="A704" t="str">
            <v>196</v>
          </cell>
          <cell r="C704" t="str">
            <v>AH0000035218</v>
          </cell>
          <cell r="D704">
            <v>1</v>
          </cell>
          <cell r="E704">
            <v>0</v>
          </cell>
          <cell r="F704">
            <v>43888.339525462958</v>
          </cell>
          <cell r="G704" t="str">
            <v>5. LIVRE - Colis remis au CCL ADREXO ou Enlevé par le centre ADREXO</v>
          </cell>
          <cell r="H704" t="str">
            <v>CE09 CLERMONT</v>
          </cell>
          <cell r="I704" t="str">
            <v>RHONE-ALPES</v>
          </cell>
        </row>
        <row r="705">
          <cell r="A705" t="str">
            <v>197</v>
          </cell>
          <cell r="C705" t="str">
            <v>AH0000035219</v>
          </cell>
          <cell r="D705">
            <v>1</v>
          </cell>
          <cell r="E705">
            <v>0</v>
          </cell>
          <cell r="F705">
            <v>43888.333495370367</v>
          </cell>
          <cell r="G705" t="str">
            <v>5. LIVRE - Colis remis au CCL ADREXO ou Enlevé par le centre ADREXO</v>
          </cell>
          <cell r="H705" t="str">
            <v>CE09 CLERMONT</v>
          </cell>
          <cell r="I705" t="str">
            <v>RHONE-ALPES</v>
          </cell>
        </row>
        <row r="706">
          <cell r="A706" t="str">
            <v>206</v>
          </cell>
          <cell r="C706" t="str">
            <v>AH0000035220</v>
          </cell>
          <cell r="D706">
            <v>1</v>
          </cell>
          <cell r="E706">
            <v>0</v>
          </cell>
          <cell r="F706">
            <v>43888.340879629628</v>
          </cell>
          <cell r="G706" t="str">
            <v>5. LIVRE - Colis remis au CCL ADREXO ou Enlevé par le centre ADREXO</v>
          </cell>
          <cell r="H706" t="str">
            <v>CE09 CLERMONT</v>
          </cell>
          <cell r="I706" t="str">
            <v>RHONE-ALPES</v>
          </cell>
        </row>
        <row r="707">
          <cell r="A707" t="str">
            <v>208</v>
          </cell>
          <cell r="C707" t="str">
            <v>AH0000035221</v>
          </cell>
          <cell r="D707">
            <v>1</v>
          </cell>
          <cell r="E707">
            <v>0</v>
          </cell>
          <cell r="F707">
            <v>43888.213194444441</v>
          </cell>
          <cell r="G707" t="str">
            <v>5. LIVRE - Colis remis au CCL ADREXO ou Enlevé par le centre ADREXO</v>
          </cell>
          <cell r="H707" t="str">
            <v>CE14 DIJON</v>
          </cell>
          <cell r="I707" t="str">
            <v>RHONE-ALPES</v>
          </cell>
        </row>
        <row r="708">
          <cell r="A708" t="str">
            <v>210</v>
          </cell>
          <cell r="C708" t="str">
            <v>AH0000035222</v>
          </cell>
          <cell r="D708">
            <v>1</v>
          </cell>
          <cell r="E708">
            <v>0</v>
          </cell>
          <cell r="F708">
            <v>43888.249166666668</v>
          </cell>
          <cell r="G708" t="str">
            <v>5. LIVRE - Colis remis au CCL ADREXO ou Enlevé par le centre ADREXO</v>
          </cell>
          <cell r="H708" t="str">
            <v>CE09 CLERMONT</v>
          </cell>
          <cell r="I708" t="str">
            <v>RHONE-ALPES</v>
          </cell>
          <cell r="J708" t="str">
            <v>Agence Restante</v>
          </cell>
        </row>
        <row r="709">
          <cell r="A709" t="str">
            <v>210</v>
          </cell>
          <cell r="C709" t="str">
            <v>AH0000035224</v>
          </cell>
          <cell r="D709">
            <v>1</v>
          </cell>
          <cell r="E709">
            <v>0</v>
          </cell>
          <cell r="F709">
            <v>43888.249016203699</v>
          </cell>
          <cell r="G709" t="str">
            <v>5. LIVRE - Colis remis au CCL ADREXO ou Enlevé par le centre ADREXO</v>
          </cell>
          <cell r="H709" t="str">
            <v>CE09 CLERMONT</v>
          </cell>
          <cell r="I709" t="str">
            <v>RHONE-ALPES</v>
          </cell>
          <cell r="J709" t="str">
            <v>Agence Restante</v>
          </cell>
        </row>
        <row r="710">
          <cell r="A710" t="str">
            <v>312</v>
          </cell>
          <cell r="C710" t="str">
            <v>AH0000035225</v>
          </cell>
          <cell r="D710">
            <v>1</v>
          </cell>
          <cell r="E710">
            <v>0</v>
          </cell>
          <cell r="F710">
            <v>43888.392129629625</v>
          </cell>
          <cell r="G710" t="str">
            <v>5. LIVRE - Colis remis au CCL ADREXO ou Enlevé par le centre ADREXO</v>
          </cell>
          <cell r="H710" t="str">
            <v>CE09 CLERMONT</v>
          </cell>
          <cell r="I710" t="str">
            <v>RHONE-ALPES</v>
          </cell>
        </row>
        <row r="711">
          <cell r="A711" t="str">
            <v>158</v>
          </cell>
          <cell r="C711" t="str">
            <v>AH0000035226</v>
          </cell>
          <cell r="D711">
            <v>0</v>
          </cell>
          <cell r="E711">
            <v>1</v>
          </cell>
          <cell r="F711">
            <v>43888.179166666661</v>
          </cell>
          <cell r="G711" t="str">
            <v>5. LIVRE - Colis remis au CCL ADREXO ou Enlevé par le centre ADREXO</v>
          </cell>
          <cell r="H711" t="str">
            <v>CE16 LISSES</v>
          </cell>
          <cell r="I711" t="str">
            <v>ILE DE FRANCE</v>
          </cell>
          <cell r="J711" t="str">
            <v>Agence Restante</v>
          </cell>
        </row>
        <row r="712">
          <cell r="A712" t="str">
            <v>152</v>
          </cell>
          <cell r="C712" t="str">
            <v>AH0000035227</v>
          </cell>
          <cell r="D712">
            <v>1</v>
          </cell>
          <cell r="E712">
            <v>0</v>
          </cell>
          <cell r="F712">
            <v>43888.179166666661</v>
          </cell>
          <cell r="G712" t="str">
            <v>5. LIVRE - Colis remis au CCL ADREXO ou Enlevé par le centre ADREXO</v>
          </cell>
          <cell r="H712" t="str">
            <v>CE16 LISSES</v>
          </cell>
          <cell r="I712" t="str">
            <v>ILE DE FRANCE</v>
          </cell>
          <cell r="J712" t="str">
            <v>Agence Restante</v>
          </cell>
        </row>
        <row r="713">
          <cell r="A713" t="str">
            <v>155</v>
          </cell>
          <cell r="C713" t="str">
            <v>AH0000035229</v>
          </cell>
          <cell r="D713">
            <v>1</v>
          </cell>
          <cell r="E713">
            <v>0</v>
          </cell>
          <cell r="F713">
            <v>43888</v>
          </cell>
          <cell r="G713" t="str">
            <v>5. LIVRE - Colis remis au CCL ADREXO ou Enlevé par le centre ADREXO</v>
          </cell>
          <cell r="H713" t="str">
            <v>CE15 TREMBLAY</v>
          </cell>
          <cell r="I713" t="str">
            <v>ILE DE FRANCE</v>
          </cell>
          <cell r="J713" t="str">
            <v>Agence Restante</v>
          </cell>
        </row>
        <row r="714">
          <cell r="A714" t="str">
            <v>156</v>
          </cell>
          <cell r="C714" t="str">
            <v>AH0000035230</v>
          </cell>
          <cell r="D714">
            <v>1</v>
          </cell>
          <cell r="E714">
            <v>0</v>
          </cell>
          <cell r="F714">
            <v>43888.179166666661</v>
          </cell>
          <cell r="G714" t="str">
            <v>5. LIVRE - Colis remis au CCL ADREXO ou Enlevé par le centre ADREXO</v>
          </cell>
          <cell r="H714" t="str">
            <v>CE16 LISSES</v>
          </cell>
          <cell r="I714" t="str">
            <v>ILE DE FRANCE</v>
          </cell>
          <cell r="J714" t="str">
            <v>Agence Restante</v>
          </cell>
        </row>
        <row r="715">
          <cell r="A715" t="str">
            <v>157</v>
          </cell>
          <cell r="C715" t="str">
            <v>AH0000035231</v>
          </cell>
          <cell r="D715">
            <v>1</v>
          </cell>
          <cell r="E715">
            <v>0</v>
          </cell>
          <cell r="F715">
            <v>43888</v>
          </cell>
          <cell r="G715" t="str">
            <v>5. LIVRE - Colis remis au CCL ADREXO ou Enlevé par le centre ADREXO</v>
          </cell>
          <cell r="H715" t="str">
            <v>CE15 TREMBLAY</v>
          </cell>
          <cell r="I715" t="str">
            <v>ILE DE FRANCE</v>
          </cell>
          <cell r="J715" t="str">
            <v>Agence Restante</v>
          </cell>
        </row>
        <row r="716">
          <cell r="A716" t="str">
            <v>214</v>
          </cell>
          <cell r="C716" t="str">
            <v>AH0000035232</v>
          </cell>
          <cell r="D716">
            <v>1</v>
          </cell>
          <cell r="E716">
            <v>0</v>
          </cell>
          <cell r="F716">
            <v>43889.179166666661</v>
          </cell>
          <cell r="G716" t="str">
            <v>5. LIVRE - Colis remis au CCL ADREXO ou Enlevé par le centre ADREXO</v>
          </cell>
          <cell r="H716" t="str">
            <v>CE16 LISSES</v>
          </cell>
          <cell r="I716" t="str">
            <v>ILE DE FRANCE</v>
          </cell>
        </row>
        <row r="717">
          <cell r="A717" t="str">
            <v>279</v>
          </cell>
          <cell r="C717" t="str">
            <v>AH0000035234</v>
          </cell>
          <cell r="D717">
            <v>1</v>
          </cell>
          <cell r="E717">
            <v>0</v>
          </cell>
          <cell r="F717">
            <v>43888</v>
          </cell>
          <cell r="G717" t="str">
            <v>5. LIVRE - Colis remis au CCL ADREXO ou Enlevé par le centre ADREXO</v>
          </cell>
          <cell r="H717" t="str">
            <v>CE15 TREMBLAY</v>
          </cell>
          <cell r="I717" t="str">
            <v>ILE DE FRANCE</v>
          </cell>
          <cell r="J717" t="str">
            <v>Agence Restante</v>
          </cell>
        </row>
        <row r="718">
          <cell r="A718" t="str">
            <v>062</v>
          </cell>
          <cell r="C718" t="str">
            <v>AH0000035235</v>
          </cell>
          <cell r="D718">
            <v>1</v>
          </cell>
          <cell r="E718">
            <v>0</v>
          </cell>
          <cell r="F718">
            <v>43888.006944444445</v>
          </cell>
          <cell r="G718" t="str">
            <v>5. LIVRE - Colis remis au CCL ADREXO ou Enlevé par le centre ADREXO</v>
          </cell>
          <cell r="H718" t="str">
            <v>CE03 ORLEANS</v>
          </cell>
          <cell r="I718" t="str">
            <v>AQUITAINE</v>
          </cell>
        </row>
        <row r="719">
          <cell r="A719" t="str">
            <v>175</v>
          </cell>
          <cell r="C719" t="str">
            <v>AH0000035236</v>
          </cell>
          <cell r="D719">
            <v>1</v>
          </cell>
          <cell r="E719">
            <v>0</v>
          </cell>
          <cell r="F719">
            <v>43888.006944444445</v>
          </cell>
          <cell r="G719" t="str">
            <v>5. LIVRE - Colis remis au CCL ADREXO ou Enlevé par le centre ADREXO</v>
          </cell>
          <cell r="H719" t="str">
            <v>CE03 ORLEANS</v>
          </cell>
          <cell r="I719" t="str">
            <v>AQUITAINE</v>
          </cell>
        </row>
        <row r="720">
          <cell r="A720" t="str">
            <v>201</v>
          </cell>
          <cell r="C720" t="str">
            <v>AH0000035237</v>
          </cell>
          <cell r="D720">
            <v>1</v>
          </cell>
          <cell r="E720">
            <v>0</v>
          </cell>
          <cell r="F720">
            <v>43888.370034722218</v>
          </cell>
          <cell r="G720" t="str">
            <v>5. LIVRE - Colis remis au CCL ADREXO ou Enlevé par le centre ADREXO</v>
          </cell>
          <cell r="H720" t="str">
            <v>CE09 CLERMONT</v>
          </cell>
          <cell r="I720" t="str">
            <v>AQUITAINE</v>
          </cell>
        </row>
        <row r="721">
          <cell r="A721" t="str">
            <v>213</v>
          </cell>
          <cell r="C721" t="str">
            <v>AH0000035238</v>
          </cell>
          <cell r="D721">
            <v>1</v>
          </cell>
          <cell r="E721">
            <v>0</v>
          </cell>
          <cell r="F721">
            <v>43888</v>
          </cell>
          <cell r="G721" t="str">
            <v>5. LIVRE - Colis remis au CCL ADREXO ou Enlevé par le centre ADREXO</v>
          </cell>
          <cell r="H721" t="str">
            <v>CE21 NIORT</v>
          </cell>
          <cell r="I721" t="str">
            <v>AQUITAINE</v>
          </cell>
        </row>
        <row r="722">
          <cell r="A722" t="str">
            <v>409</v>
          </cell>
          <cell r="C722" t="str">
            <v>AH0000035239</v>
          </cell>
          <cell r="D722">
            <v>1</v>
          </cell>
          <cell r="E722">
            <v>0</v>
          </cell>
          <cell r="F722">
            <v>43888</v>
          </cell>
          <cell r="G722" t="str">
            <v>5. LIVRE - Colis remis au CCL ADREXO ou Enlevé par le centre ADREXO</v>
          </cell>
          <cell r="H722" t="str">
            <v>CE05 TOULOUSE</v>
          </cell>
          <cell r="I722" t="str">
            <v>MIDI PYRENEES-LANGUEDOC</v>
          </cell>
          <cell r="J722" t="str">
            <v>Agence Restante</v>
          </cell>
        </row>
        <row r="723">
          <cell r="A723" t="str">
            <v>456</v>
          </cell>
          <cell r="C723" t="str">
            <v>AH0000035241</v>
          </cell>
          <cell r="D723">
            <v>1</v>
          </cell>
          <cell r="E723">
            <v>0</v>
          </cell>
          <cell r="F723">
            <v>43888</v>
          </cell>
          <cell r="G723" t="str">
            <v>5. LIVRE - Colis remis au CCL ADREXO ou Enlevé par le centre ADREXO</v>
          </cell>
          <cell r="H723" t="str">
            <v>CE05 TOULOUSE</v>
          </cell>
          <cell r="I723" t="str">
            <v>MIDI PYRENEES-LANGUEDOC</v>
          </cell>
        </row>
        <row r="724">
          <cell r="A724" t="str">
            <v>412</v>
          </cell>
          <cell r="C724" t="str">
            <v>AH0000035242</v>
          </cell>
          <cell r="D724">
            <v>1</v>
          </cell>
          <cell r="E724">
            <v>0</v>
          </cell>
          <cell r="F724">
            <v>43888</v>
          </cell>
          <cell r="G724" t="str">
            <v>5. LIVRE - Colis remis au CCL ADREXO ou Enlevé par le centre ADREXO</v>
          </cell>
          <cell r="H724" t="str">
            <v>CE05 TOULOUSE</v>
          </cell>
          <cell r="I724" t="str">
            <v>MIDI PYRENEES-LANGUEDOC</v>
          </cell>
        </row>
        <row r="725">
          <cell r="A725" t="str">
            <v>417</v>
          </cell>
          <cell r="C725" t="str">
            <v>AH0000035243</v>
          </cell>
          <cell r="D725">
            <v>1</v>
          </cell>
          <cell r="E725">
            <v>0</v>
          </cell>
          <cell r="F725">
            <v>43888</v>
          </cell>
          <cell r="G725" t="str">
            <v>5. LIVRE - Colis remis au CCL ADREXO ou Enlevé par le centre ADREXO</v>
          </cell>
          <cell r="H725" t="str">
            <v>CE04 BORDEAUX</v>
          </cell>
          <cell r="I725" t="str">
            <v>MIDI PYRENEES-LANGUEDOC</v>
          </cell>
        </row>
        <row r="726">
          <cell r="A726" t="str">
            <v>414</v>
          </cell>
          <cell r="C726" t="str">
            <v>AH0000035244</v>
          </cell>
          <cell r="D726">
            <v>1</v>
          </cell>
          <cell r="E726">
            <v>0</v>
          </cell>
          <cell r="F726">
            <v>43888</v>
          </cell>
          <cell r="G726" t="str">
            <v>5. LIVRE - Colis remis au CCL ADREXO ou Enlevé par le centre ADREXO</v>
          </cell>
          <cell r="H726" t="str">
            <v>CE05 TOULOUSE</v>
          </cell>
          <cell r="I726" t="str">
            <v>MIDI PYRENEES-LANGUEDOC</v>
          </cell>
        </row>
        <row r="727">
          <cell r="A727" t="str">
            <v>415</v>
          </cell>
          <cell r="C727" t="str">
            <v>AH0000035245</v>
          </cell>
          <cell r="D727">
            <v>1</v>
          </cell>
          <cell r="E727">
            <v>0</v>
          </cell>
          <cell r="F727">
            <v>43888</v>
          </cell>
          <cell r="G727" t="str">
            <v>5. LIVRE - Colis remis au CCL ADREXO ou Enlevé par le centre ADREXO</v>
          </cell>
          <cell r="H727" t="str">
            <v>CE04 BORDEAUX</v>
          </cell>
          <cell r="I727" t="str">
            <v>MIDI PYRENEES-LANGUEDOC</v>
          </cell>
        </row>
        <row r="728">
          <cell r="A728" t="str">
            <v>417</v>
          </cell>
          <cell r="C728" t="str">
            <v>AH0000035247</v>
          </cell>
          <cell r="D728">
            <v>1</v>
          </cell>
          <cell r="E728">
            <v>0</v>
          </cell>
          <cell r="F728">
            <v>43888</v>
          </cell>
          <cell r="G728" t="str">
            <v>5. LIVRE - Colis remis au CCL ADREXO ou Enlevé par le centre ADREXO</v>
          </cell>
          <cell r="H728" t="str">
            <v>CE04 BORDEAUX</v>
          </cell>
          <cell r="I728" t="str">
            <v>MIDI PYRENEES-LANGUEDOC</v>
          </cell>
        </row>
        <row r="729">
          <cell r="A729" t="str">
            <v>422</v>
          </cell>
          <cell r="C729" t="str">
            <v>AH0000035248</v>
          </cell>
          <cell r="D729">
            <v>0</v>
          </cell>
          <cell r="E729">
            <v>1</v>
          </cell>
          <cell r="F729">
            <v>43888</v>
          </cell>
          <cell r="G729" t="str">
            <v>5. LIVRE - Colis remis au CCL ADREXO ou Enlevé par le centre ADREXO</v>
          </cell>
          <cell r="H729" t="str">
            <v>CE04 BORDEAUX</v>
          </cell>
          <cell r="I729" t="str">
            <v>AQUITAINE</v>
          </cell>
        </row>
        <row r="730">
          <cell r="A730" t="str">
            <v>420</v>
          </cell>
          <cell r="C730" t="str">
            <v>AH0000035249</v>
          </cell>
          <cell r="D730">
            <v>1</v>
          </cell>
          <cell r="E730">
            <v>0</v>
          </cell>
          <cell r="F730">
            <v>43888</v>
          </cell>
          <cell r="G730" t="str">
            <v>5. LIVRE - Colis remis au CCL ADREXO ou Enlevé par le centre ADREXO</v>
          </cell>
          <cell r="H730" t="str">
            <v>CE04 BORDEAUX</v>
          </cell>
          <cell r="I730" t="str">
            <v>MIDI PYRENEES-LANGUEDOC</v>
          </cell>
        </row>
        <row r="731">
          <cell r="A731" t="str">
            <v>421</v>
          </cell>
          <cell r="C731" t="str">
            <v>AH0000035250</v>
          </cell>
          <cell r="D731">
            <v>1</v>
          </cell>
          <cell r="E731">
            <v>0</v>
          </cell>
          <cell r="F731">
            <v>43888</v>
          </cell>
          <cell r="G731" t="str">
            <v>5. LIVRE - Colis remis au CCL ADREXO ou Enlevé par le centre ADREXO</v>
          </cell>
          <cell r="H731" t="str">
            <v>CE04 BORDEAUX</v>
          </cell>
          <cell r="I731" t="str">
            <v>MIDI PYRENEES-LANGUEDOC</v>
          </cell>
        </row>
        <row r="732">
          <cell r="A732" t="str">
            <v>423</v>
          </cell>
          <cell r="C732" t="str">
            <v>AH0000035251</v>
          </cell>
          <cell r="D732">
            <v>0</v>
          </cell>
          <cell r="E732">
            <v>1</v>
          </cell>
          <cell r="F732">
            <v>43888</v>
          </cell>
          <cell r="G732" t="str">
            <v>5. LIVRE - Colis remis au CCL ADREXO ou Enlevé par le centre ADREXO</v>
          </cell>
          <cell r="H732" t="str">
            <v>CE04 BORDEAUX</v>
          </cell>
          <cell r="I732" t="str">
            <v>AQUITAINE</v>
          </cell>
        </row>
        <row r="733">
          <cell r="A733" t="str">
            <v>001</v>
          </cell>
          <cell r="C733" t="str">
            <v>KS0000010076</v>
          </cell>
          <cell r="D733">
            <v>1</v>
          </cell>
          <cell r="E733">
            <v>0</v>
          </cell>
          <cell r="F733">
            <v>43886.786111111112</v>
          </cell>
          <cell r="G733" t="str">
            <v>2. EXPEDIE - Colis au départ des HUBs vers les agences COLIS PRIVE</v>
          </cell>
          <cell r="H733" t="str">
            <v>CE08 MARSEILLE</v>
          </cell>
          <cell r="I733" t="str">
            <v>PACA</v>
          </cell>
          <cell r="J733" t="str">
            <v>Agence Restante</v>
          </cell>
        </row>
        <row r="734">
          <cell r="A734" t="str">
            <v>002</v>
          </cell>
          <cell r="C734" t="str">
            <v>KS0000010077</v>
          </cell>
          <cell r="D734">
            <v>1</v>
          </cell>
          <cell r="E734">
            <v>0</v>
          </cell>
          <cell r="F734">
            <v>43887.451261574075</v>
          </cell>
          <cell r="G734" t="str">
            <v>5. LIVRE - Colis remis au CCL ADREXO ou Enlevé par le centre ADREXO</v>
          </cell>
          <cell r="H734" t="str">
            <v>CE06 MONTPELLIER</v>
          </cell>
          <cell r="I734" t="str">
            <v>PACA</v>
          </cell>
        </row>
        <row r="735">
          <cell r="A735" t="str">
            <v>003</v>
          </cell>
          <cell r="C735" t="str">
            <v>KS0000010078</v>
          </cell>
          <cell r="D735">
            <v>1</v>
          </cell>
          <cell r="E735">
            <v>0</v>
          </cell>
          <cell r="F735">
            <v>43886.785416666666</v>
          </cell>
          <cell r="G735" t="str">
            <v>2. EXPEDIE - Colis au départ des HUBs vers les agences COLIS PRIVE</v>
          </cell>
          <cell r="H735" t="str">
            <v>CE11 NICE</v>
          </cell>
          <cell r="I735" t="str">
            <v>PACA</v>
          </cell>
          <cell r="J735" t="str">
            <v>Agence Restante</v>
          </cell>
        </row>
        <row r="736">
          <cell r="A736" t="str">
            <v>011</v>
          </cell>
          <cell r="C736" t="str">
            <v>KS0000010079</v>
          </cell>
          <cell r="D736">
            <v>1</v>
          </cell>
          <cell r="E736">
            <v>0</v>
          </cell>
          <cell r="F736">
            <v>43886.785416666666</v>
          </cell>
          <cell r="G736" t="str">
            <v>2. EXPEDIE - Colis au départ des HUBs vers les agences COLIS PRIVE</v>
          </cell>
          <cell r="H736" t="str">
            <v>CE11 NICE</v>
          </cell>
          <cell r="I736" t="str">
            <v>PACA</v>
          </cell>
        </row>
        <row r="737">
          <cell r="A737" t="str">
            <v>006</v>
          </cell>
          <cell r="C737" t="str">
            <v>KS0000010080</v>
          </cell>
          <cell r="D737">
            <v>1</v>
          </cell>
          <cell r="E737">
            <v>0</v>
          </cell>
          <cell r="F737">
            <v>43886.786111111112</v>
          </cell>
          <cell r="G737" t="str">
            <v>2. EXPEDIE - Colis au départ des HUBs vers les agences COLIS PRIVE</v>
          </cell>
          <cell r="H737" t="str">
            <v>CE08 MARSEILLE</v>
          </cell>
          <cell r="I737" t="str">
            <v>PACA</v>
          </cell>
        </row>
        <row r="738">
          <cell r="A738" t="str">
            <v>006</v>
          </cell>
          <cell r="C738" t="str">
            <v>KS0000010081</v>
          </cell>
          <cell r="D738">
            <v>1</v>
          </cell>
          <cell r="E738">
            <v>0</v>
          </cell>
          <cell r="F738">
            <v>43886.786111111112</v>
          </cell>
          <cell r="G738" t="str">
            <v>2. EXPEDIE - Colis au départ des HUBs vers les agences COLIS PRIVE</v>
          </cell>
          <cell r="H738" t="str">
            <v>CE08 MARSEILLE</v>
          </cell>
          <cell r="I738" t="str">
            <v>PACA</v>
          </cell>
        </row>
        <row r="739">
          <cell r="A739" t="str">
            <v>009</v>
          </cell>
          <cell r="C739" t="str">
            <v>KS0000010082</v>
          </cell>
          <cell r="D739">
            <v>1</v>
          </cell>
          <cell r="E739">
            <v>0</v>
          </cell>
          <cell r="F739">
            <v>43886.786111111112</v>
          </cell>
          <cell r="G739" t="str">
            <v>2. EXPEDIE - Colis au départ des HUBs vers les agences COLIS PRIVE</v>
          </cell>
          <cell r="H739" t="str">
            <v>CE08 MARSEILLE</v>
          </cell>
          <cell r="I739" t="str">
            <v>PACA</v>
          </cell>
        </row>
        <row r="740">
          <cell r="A740" t="str">
            <v>010</v>
          </cell>
          <cell r="C740" t="str">
            <v>KS0000010083</v>
          </cell>
          <cell r="D740">
            <v>1</v>
          </cell>
          <cell r="E740">
            <v>0</v>
          </cell>
          <cell r="F740">
            <v>43887.57980324074</v>
          </cell>
          <cell r="G740" t="str">
            <v>5. LIVRE - Colis remis au CCL ADREXO ou Enlevé par le centre ADREXO</v>
          </cell>
          <cell r="H740" t="str">
            <v>CE08 MARSEILLE</v>
          </cell>
          <cell r="I740" t="str">
            <v>PACA</v>
          </cell>
          <cell r="J740" t="str">
            <v>Agence Restante</v>
          </cell>
        </row>
        <row r="741">
          <cell r="A741" t="str">
            <v>019</v>
          </cell>
          <cell r="C741" t="str">
            <v>KS0000010084</v>
          </cell>
          <cell r="D741">
            <v>1</v>
          </cell>
          <cell r="E741">
            <v>0</v>
          </cell>
          <cell r="F741">
            <v>43886.785416666666</v>
          </cell>
          <cell r="G741" t="str">
            <v>2. EXPEDIE - Colis au départ des HUBs vers les agences COLIS PRIVE</v>
          </cell>
          <cell r="H741" t="str">
            <v>CE11 NICE</v>
          </cell>
          <cell r="I741" t="str">
            <v>PACA</v>
          </cell>
        </row>
        <row r="742">
          <cell r="A742" t="str">
            <v>015</v>
          </cell>
          <cell r="C742" t="str">
            <v>KS0000010085</v>
          </cell>
          <cell r="D742">
            <v>1</v>
          </cell>
          <cell r="E742">
            <v>0</v>
          </cell>
          <cell r="F742">
            <v>43886.786111111112</v>
          </cell>
          <cell r="G742" t="str">
            <v>2. EXPEDIE - Colis au départ des HUBs vers les agences COLIS PRIVE</v>
          </cell>
          <cell r="H742" t="str">
            <v>CE08 MARSEILLE</v>
          </cell>
          <cell r="I742" t="str">
            <v>PACA</v>
          </cell>
          <cell r="J742" t="str">
            <v>Agence Restante</v>
          </cell>
        </row>
        <row r="743">
          <cell r="A743" t="str">
            <v>066</v>
          </cell>
          <cell r="C743" t="str">
            <v>KS0000010086</v>
          </cell>
          <cell r="D743">
            <v>1</v>
          </cell>
          <cell r="E743">
            <v>0</v>
          </cell>
          <cell r="F743">
            <v>43886.784722222219</v>
          </cell>
          <cell r="G743" t="str">
            <v>2. EXPEDIE - Colis au départ des HUBs vers les agences COLIS PRIVE</v>
          </cell>
          <cell r="H743" t="str">
            <v>CE07 LYON</v>
          </cell>
          <cell r="I743" t="str">
            <v>RHONE-ALPES</v>
          </cell>
        </row>
        <row r="744">
          <cell r="A744" t="str">
            <v>018</v>
          </cell>
          <cell r="C744" t="str">
            <v>KS0000010087</v>
          </cell>
          <cell r="D744">
            <v>1</v>
          </cell>
          <cell r="E744">
            <v>0</v>
          </cell>
          <cell r="F744">
            <v>43886.786111111112</v>
          </cell>
          <cell r="G744" t="str">
            <v>2. EXPEDIE - Colis au départ des HUBs vers les agences COLIS PRIVE</v>
          </cell>
          <cell r="H744" t="str">
            <v>CE08 MARSEILLE</v>
          </cell>
          <cell r="I744" t="str">
            <v>PACA</v>
          </cell>
          <cell r="J744" t="str">
            <v>Agence Restante</v>
          </cell>
        </row>
        <row r="745">
          <cell r="A745" t="str">
            <v>009</v>
          </cell>
          <cell r="C745" t="str">
            <v>KS0000010088</v>
          </cell>
          <cell r="D745">
            <v>1</v>
          </cell>
          <cell r="E745">
            <v>0</v>
          </cell>
          <cell r="F745">
            <v>43886.786111111112</v>
          </cell>
          <cell r="G745" t="str">
            <v>2. EXPEDIE - Colis au départ des HUBs vers les agences COLIS PRIVE</v>
          </cell>
          <cell r="H745" t="str">
            <v>CE08 MARSEILLE</v>
          </cell>
          <cell r="I745" t="str">
            <v>PACA</v>
          </cell>
        </row>
        <row r="746">
          <cell r="A746" t="str">
            <v>026</v>
          </cell>
          <cell r="C746" t="str">
            <v>KS0000010089</v>
          </cell>
          <cell r="D746">
            <v>1</v>
          </cell>
          <cell r="E746">
            <v>0</v>
          </cell>
          <cell r="F746">
            <v>43887.311099537037</v>
          </cell>
          <cell r="G746" t="str">
            <v>5. LIVRE - Colis remis au CCL ADREXO ou Enlevé par le centre ADREXO</v>
          </cell>
          <cell r="H746" t="str">
            <v>CE06 MONTPELLIER</v>
          </cell>
          <cell r="I746" t="str">
            <v>MIDI PYRENEES-LANGUEDOC</v>
          </cell>
        </row>
        <row r="747">
          <cell r="A747" t="str">
            <v>026</v>
          </cell>
          <cell r="C747" t="str">
            <v>KS0000010090</v>
          </cell>
          <cell r="D747">
            <v>1</v>
          </cell>
          <cell r="E747">
            <v>0</v>
          </cell>
          <cell r="F747">
            <v>43887.219444444439</v>
          </cell>
          <cell r="G747" t="str">
            <v>3. AGENCE COLIS - Colis reçu sur les agences COLIS PRIVE</v>
          </cell>
          <cell r="H747" t="str">
            <v>CE06 MONTPELLIER</v>
          </cell>
          <cell r="I747" t="str">
            <v>MIDI PYRENEES-LANGUEDOC</v>
          </cell>
        </row>
        <row r="748">
          <cell r="A748" t="str">
            <v>026</v>
          </cell>
          <cell r="C748" t="str">
            <v>KS0000010091</v>
          </cell>
          <cell r="D748">
            <v>1</v>
          </cell>
          <cell r="E748">
            <v>0</v>
          </cell>
          <cell r="F748">
            <v>43887.219444444439</v>
          </cell>
          <cell r="G748" t="str">
            <v>3. AGENCE COLIS - Colis reçu sur les agences COLIS PRIVE</v>
          </cell>
          <cell r="H748" t="str">
            <v>CE06 MONTPELLIER</v>
          </cell>
          <cell r="I748" t="str">
            <v>MIDI PYRENEES-LANGUEDOC</v>
          </cell>
        </row>
        <row r="749">
          <cell r="A749" t="str">
            <v>030</v>
          </cell>
          <cell r="C749" t="str">
            <v>KS0000010092</v>
          </cell>
          <cell r="D749">
            <v>1</v>
          </cell>
          <cell r="E749">
            <v>0</v>
          </cell>
          <cell r="F749">
            <v>43886.786111111112</v>
          </cell>
          <cell r="G749" t="str">
            <v>2. EXPEDIE - Colis au départ des HUBs vers les agences COLIS PRIVE</v>
          </cell>
          <cell r="H749" t="str">
            <v>CE08 MARSEILLE</v>
          </cell>
          <cell r="I749" t="str">
            <v>PACA</v>
          </cell>
          <cell r="J749" t="str">
            <v>Agence Restante</v>
          </cell>
        </row>
        <row r="750">
          <cell r="A750" t="str">
            <v>033</v>
          </cell>
          <cell r="C750" t="str">
            <v>KS0000010093</v>
          </cell>
          <cell r="D750">
            <v>1</v>
          </cell>
          <cell r="E750">
            <v>0</v>
          </cell>
          <cell r="F750">
            <v>43887.219444444439</v>
          </cell>
          <cell r="G750" t="str">
            <v>3. AGENCE COLIS - Colis reçu sur les agences COLIS PRIVE</v>
          </cell>
          <cell r="H750" t="str">
            <v>CE06 MONTPELLIER</v>
          </cell>
          <cell r="I750" t="str">
            <v>PACA</v>
          </cell>
          <cell r="J750" t="str">
            <v>Agence Restante</v>
          </cell>
        </row>
        <row r="751">
          <cell r="A751" t="str">
            <v>050</v>
          </cell>
          <cell r="C751" t="str">
            <v>KS0000010094</v>
          </cell>
          <cell r="D751">
            <v>1</v>
          </cell>
          <cell r="E751">
            <v>0</v>
          </cell>
          <cell r="F751">
            <v>43886.784722222219</v>
          </cell>
          <cell r="G751" t="str">
            <v>2. EXPEDIE - Colis au départ des HUBs vers les agences COLIS PRIVE</v>
          </cell>
          <cell r="H751" t="str">
            <v>CE07 LYON</v>
          </cell>
          <cell r="I751" t="str">
            <v>PACA</v>
          </cell>
        </row>
        <row r="752">
          <cell r="A752" t="str">
            <v>288</v>
          </cell>
          <cell r="C752" t="str">
            <v>KS0000010095</v>
          </cell>
          <cell r="D752">
            <v>1</v>
          </cell>
          <cell r="E752">
            <v>0</v>
          </cell>
          <cell r="F752">
            <v>43886.784722222219</v>
          </cell>
          <cell r="G752" t="str">
            <v>2. EXPEDIE - Colis au départ des HUBs vers les agences COLIS PRIVE</v>
          </cell>
          <cell r="H752" t="str">
            <v>CE07 LYON</v>
          </cell>
          <cell r="I752" t="str">
            <v>RHONE-ALPES</v>
          </cell>
          <cell r="J752" t="str">
            <v>Agence Restante</v>
          </cell>
        </row>
        <row r="753">
          <cell r="A753" t="str">
            <v>288</v>
          </cell>
          <cell r="C753" t="str">
            <v>KS0000010096</v>
          </cell>
          <cell r="D753">
            <v>1</v>
          </cell>
          <cell r="E753">
            <v>0</v>
          </cell>
          <cell r="F753">
            <v>43886.784722222219</v>
          </cell>
          <cell r="G753" t="str">
            <v>2. EXPEDIE - Colis au départ des HUBs vers les agences COLIS PRIVE</v>
          </cell>
          <cell r="H753" t="str">
            <v>CE07 LYON</v>
          </cell>
          <cell r="I753" t="str">
            <v>RHONE-ALPES</v>
          </cell>
          <cell r="J753" t="str">
            <v>Agence Restante</v>
          </cell>
        </row>
        <row r="754">
          <cell r="A754" t="str">
            <v>038</v>
          </cell>
          <cell r="C754" t="str">
            <v>KS0000010097</v>
          </cell>
          <cell r="D754">
            <v>1</v>
          </cell>
          <cell r="E754">
            <v>0</v>
          </cell>
          <cell r="F754">
            <v>43886.786111111112</v>
          </cell>
          <cell r="G754" t="str">
            <v>2. EXPEDIE - Colis au départ des HUBs vers les agences COLIS PRIVE</v>
          </cell>
          <cell r="H754" t="str">
            <v>CE08 MARSEILLE</v>
          </cell>
          <cell r="I754" t="str">
            <v>PACA</v>
          </cell>
        </row>
        <row r="755">
          <cell r="A755" t="str">
            <v>038</v>
          </cell>
          <cell r="C755" t="str">
            <v>KS0000010098</v>
          </cell>
          <cell r="D755">
            <v>1</v>
          </cell>
          <cell r="E755">
            <v>0</v>
          </cell>
          <cell r="F755">
            <v>43886.786111111112</v>
          </cell>
          <cell r="G755" t="str">
            <v>2. EXPEDIE - Colis au départ des HUBs vers les agences COLIS PRIVE</v>
          </cell>
          <cell r="H755" t="str">
            <v>CE08 MARSEILLE</v>
          </cell>
          <cell r="I755" t="str">
            <v>PACA</v>
          </cell>
        </row>
        <row r="756">
          <cell r="A756" t="str">
            <v>039</v>
          </cell>
          <cell r="C756" t="str">
            <v>KS0000010099</v>
          </cell>
          <cell r="D756">
            <v>1</v>
          </cell>
          <cell r="E756">
            <v>0</v>
          </cell>
          <cell r="F756">
            <v>43888</v>
          </cell>
          <cell r="G756" t="str">
            <v>5. LIVRE - Colis remis au CCL ADREXO ou Enlevé par le centre ADREXO</v>
          </cell>
          <cell r="H756" t="str">
            <v>CE15 TREMBLAY</v>
          </cell>
          <cell r="I756" t="str">
            <v>NORD</v>
          </cell>
        </row>
        <row r="757">
          <cell r="A757" t="str">
            <v>040</v>
          </cell>
          <cell r="C757" t="str">
            <v>KS0000010100</v>
          </cell>
          <cell r="D757">
            <v>1</v>
          </cell>
          <cell r="E757">
            <v>0</v>
          </cell>
          <cell r="F757">
            <v>43886.784722222219</v>
          </cell>
          <cell r="G757" t="str">
            <v>2. EXPEDIE - Colis au départ des HUBs vers les agences COLIS PRIVE</v>
          </cell>
          <cell r="H757" t="str">
            <v>CE07 LYON</v>
          </cell>
          <cell r="I757" t="str">
            <v>RHONE-ALPES</v>
          </cell>
          <cell r="J757" t="str">
            <v>Agence Restante</v>
          </cell>
        </row>
        <row r="758">
          <cell r="A758" t="str">
            <v>039</v>
          </cell>
          <cell r="C758" t="str">
            <v>KS0000010101</v>
          </cell>
          <cell r="D758">
            <v>1</v>
          </cell>
          <cell r="E758">
            <v>0</v>
          </cell>
          <cell r="F758">
            <v>43888</v>
          </cell>
          <cell r="G758" t="str">
            <v>5. LIVRE - Colis remis au CCL ADREXO ou Enlevé par le centre ADREXO</v>
          </cell>
          <cell r="H758" t="str">
            <v>CE15 TREMBLAY</v>
          </cell>
          <cell r="I758" t="str">
            <v>NORD</v>
          </cell>
        </row>
        <row r="759">
          <cell r="A759" t="str">
            <v>044</v>
          </cell>
          <cell r="C759" t="str">
            <v>KS0000010102</v>
          </cell>
          <cell r="D759">
            <v>1</v>
          </cell>
          <cell r="E759">
            <v>0</v>
          </cell>
          <cell r="F759">
            <v>43887.406469907408</v>
          </cell>
          <cell r="G759" t="str">
            <v>5. LIVRE - Colis remis au CCL ADREXO ou Enlevé par le centre ADREXO</v>
          </cell>
          <cell r="H759" t="str">
            <v>CE12 CAEN</v>
          </cell>
          <cell r="I759" t="str">
            <v>NORD</v>
          </cell>
        </row>
        <row r="760">
          <cell r="A760" t="str">
            <v>045</v>
          </cell>
          <cell r="C760" t="str">
            <v>KS0000010103</v>
          </cell>
          <cell r="D760">
            <v>1</v>
          </cell>
          <cell r="E760">
            <v>0</v>
          </cell>
          <cell r="F760">
            <v>43887.379270833335</v>
          </cell>
          <cell r="G760" t="str">
            <v>5. LIVRE - Colis remis au CCL ADREXO ou Enlevé par le centre ADREXO</v>
          </cell>
          <cell r="H760" t="str">
            <v>CE06 MONTPELLIER</v>
          </cell>
          <cell r="I760" t="str">
            <v>MIDI PYRENEES-LANGUEDOC</v>
          </cell>
        </row>
        <row r="761">
          <cell r="A761" t="str">
            <v>045</v>
          </cell>
          <cell r="C761" t="str">
            <v>KS0000010104</v>
          </cell>
          <cell r="D761">
            <v>1</v>
          </cell>
          <cell r="E761">
            <v>0</v>
          </cell>
          <cell r="F761">
            <v>43887.379270833335</v>
          </cell>
          <cell r="G761" t="str">
            <v>5. LIVRE - Colis remis au CCL ADREXO ou Enlevé par le centre ADREXO</v>
          </cell>
          <cell r="H761" t="str">
            <v>CE06 MONTPELLIER</v>
          </cell>
          <cell r="I761" t="str">
            <v>MIDI PYRENEES-LANGUEDOC</v>
          </cell>
        </row>
        <row r="762">
          <cell r="A762" t="str">
            <v>212</v>
          </cell>
          <cell r="C762" t="str">
            <v>KS0000010105</v>
          </cell>
          <cell r="D762">
            <v>1</v>
          </cell>
          <cell r="E762">
            <v>0</v>
          </cell>
          <cell r="F762">
            <v>43886.784722222219</v>
          </cell>
          <cell r="G762" t="str">
            <v>2. EXPEDIE - Colis au départ des HUBs vers les agences COLIS PRIVE</v>
          </cell>
          <cell r="H762" t="str">
            <v>CE07 LYON</v>
          </cell>
          <cell r="I762" t="str">
            <v>RHONE-ALPES</v>
          </cell>
        </row>
        <row r="763">
          <cell r="A763" t="str">
            <v>057</v>
          </cell>
          <cell r="C763" t="str">
            <v>KS0000010106</v>
          </cell>
          <cell r="D763">
            <v>1</v>
          </cell>
          <cell r="E763">
            <v>0</v>
          </cell>
          <cell r="F763">
            <v>43886.784722222219</v>
          </cell>
          <cell r="G763" t="str">
            <v>2. EXPEDIE - Colis au départ des HUBs vers les agences COLIS PRIVE</v>
          </cell>
          <cell r="H763" t="str">
            <v>CE07 LYON</v>
          </cell>
          <cell r="I763" t="str">
            <v>RHONE-ALPES</v>
          </cell>
          <cell r="J763" t="str">
            <v>Agence Restante</v>
          </cell>
        </row>
        <row r="764">
          <cell r="A764" t="str">
            <v>057</v>
          </cell>
          <cell r="C764" t="str">
            <v>KS0000010107</v>
          </cell>
          <cell r="D764">
            <v>1</v>
          </cell>
          <cell r="E764">
            <v>0</v>
          </cell>
          <cell r="F764">
            <v>43886.784722222219</v>
          </cell>
          <cell r="G764" t="str">
            <v>2. EXPEDIE - Colis au départ des HUBs vers les agences COLIS PRIVE</v>
          </cell>
          <cell r="H764" t="str">
            <v>CE07 LYON</v>
          </cell>
          <cell r="I764" t="str">
            <v>RHONE-ALPES</v>
          </cell>
          <cell r="J764" t="str">
            <v>Agence Restante</v>
          </cell>
        </row>
        <row r="765">
          <cell r="A765" t="str">
            <v>050</v>
          </cell>
          <cell r="C765" t="str">
            <v>KS0000010108</v>
          </cell>
          <cell r="D765">
            <v>1</v>
          </cell>
          <cell r="E765">
            <v>0</v>
          </cell>
          <cell r="F765">
            <v>43886.784722222219</v>
          </cell>
          <cell r="G765" t="str">
            <v>2. EXPEDIE - Colis au départ des HUBs vers les agences COLIS PRIVE</v>
          </cell>
          <cell r="H765" t="str">
            <v>CE07 LYON</v>
          </cell>
          <cell r="I765" t="str">
            <v>PACA</v>
          </cell>
        </row>
        <row r="766">
          <cell r="A766" t="str">
            <v>052</v>
          </cell>
          <cell r="C766" t="str">
            <v>KS0000010109</v>
          </cell>
          <cell r="D766">
            <v>1</v>
          </cell>
          <cell r="E766">
            <v>0</v>
          </cell>
          <cell r="F766">
            <v>43886.784722222219</v>
          </cell>
          <cell r="G766" t="str">
            <v>2. EXPEDIE - Colis au départ des HUBs vers les agences COLIS PRIVE</v>
          </cell>
          <cell r="H766" t="str">
            <v>CE07 LYON</v>
          </cell>
          <cell r="I766" t="str">
            <v>RHONE-ALPES</v>
          </cell>
        </row>
        <row r="767">
          <cell r="A767" t="str">
            <v>053</v>
          </cell>
          <cell r="C767" t="str">
            <v>KS0000010110</v>
          </cell>
          <cell r="D767">
            <v>1</v>
          </cell>
          <cell r="E767">
            <v>0</v>
          </cell>
          <cell r="F767">
            <v>43886.784722222219</v>
          </cell>
          <cell r="G767" t="str">
            <v>2. EXPEDIE - Colis au départ des HUBs vers les agences COLIS PRIVE</v>
          </cell>
          <cell r="H767" t="str">
            <v>CE07 LYON</v>
          </cell>
          <cell r="I767" t="str">
            <v>RHONE-ALPES</v>
          </cell>
        </row>
        <row r="768">
          <cell r="A768" t="str">
            <v>054</v>
          </cell>
          <cell r="C768" t="str">
            <v>KS0000010111</v>
          </cell>
          <cell r="D768">
            <v>1</v>
          </cell>
          <cell r="E768">
            <v>0</v>
          </cell>
          <cell r="F768">
            <v>43886.784722222219</v>
          </cell>
          <cell r="G768" t="str">
            <v>2. EXPEDIE - Colis au départ des HUBs vers les agences COLIS PRIVE</v>
          </cell>
          <cell r="H768" t="str">
            <v>CE07 LYON</v>
          </cell>
          <cell r="I768" t="str">
            <v>RHONE-ALPES</v>
          </cell>
          <cell r="J768" t="str">
            <v>Agence Restante</v>
          </cell>
        </row>
        <row r="769">
          <cell r="A769" t="str">
            <v>060</v>
          </cell>
          <cell r="C769" t="str">
            <v>KS0000010112</v>
          </cell>
          <cell r="D769">
            <v>1</v>
          </cell>
          <cell r="E769">
            <v>0</v>
          </cell>
          <cell r="F769">
            <v>43886.786111111112</v>
          </cell>
          <cell r="G769" t="str">
            <v>2. EXPEDIE - Colis au départ des HUBs vers les agences COLIS PRIVE</v>
          </cell>
          <cell r="H769" t="str">
            <v>CE08 MARSEILLE</v>
          </cell>
          <cell r="I769" t="str">
            <v>PACA</v>
          </cell>
          <cell r="J769" t="str">
            <v>Agence Restante</v>
          </cell>
        </row>
        <row r="770">
          <cell r="A770" t="str">
            <v>061</v>
          </cell>
          <cell r="C770" t="str">
            <v>KS0000010113</v>
          </cell>
          <cell r="D770">
            <v>1</v>
          </cell>
          <cell r="E770">
            <v>0</v>
          </cell>
          <cell r="F770">
            <v>43887</v>
          </cell>
          <cell r="G770" t="str">
            <v>5. LIVRE - Colis remis au CCL ADREXO ou Enlevé par le centre ADREXO</v>
          </cell>
          <cell r="H770" t="str">
            <v>CE20 REIMS</v>
          </cell>
          <cell r="I770" t="str">
            <v>NORD EST</v>
          </cell>
        </row>
        <row r="771">
          <cell r="A771" t="str">
            <v>062</v>
          </cell>
          <cell r="C771" t="str">
            <v>KS0000010114</v>
          </cell>
          <cell r="D771">
            <v>1</v>
          </cell>
          <cell r="E771">
            <v>0</v>
          </cell>
          <cell r="F771">
            <v>43887.188888888886</v>
          </cell>
          <cell r="G771" t="str">
            <v>5. LIVRE - Colis remis au CCL ADREXO ou Enlevé par le centre ADREXO</v>
          </cell>
          <cell r="H771" t="str">
            <v>CE03 ORLEANS</v>
          </cell>
          <cell r="I771" t="str">
            <v>AQUITAINE</v>
          </cell>
        </row>
        <row r="772">
          <cell r="A772" t="str">
            <v>063</v>
          </cell>
          <cell r="C772" t="str">
            <v>KS0000010115</v>
          </cell>
          <cell r="D772">
            <v>1</v>
          </cell>
          <cell r="E772">
            <v>0</v>
          </cell>
          <cell r="F772">
            <v>43887.201388888891</v>
          </cell>
          <cell r="G772" t="str">
            <v>5. LIVRE - Colis remis au CCL ADREXO ou Enlevé par le centre ADREXO</v>
          </cell>
          <cell r="H772" t="str">
            <v>CE14 DIJON</v>
          </cell>
          <cell r="I772" t="str">
            <v>RHONE-ALPES</v>
          </cell>
          <cell r="J772" t="str">
            <v>Agence Restante</v>
          </cell>
        </row>
        <row r="773">
          <cell r="A773" t="str">
            <v>068</v>
          </cell>
          <cell r="C773" t="str">
            <v>KS0000010116</v>
          </cell>
          <cell r="D773">
            <v>1</v>
          </cell>
          <cell r="E773">
            <v>0</v>
          </cell>
          <cell r="F773">
            <v>43886.784722222219</v>
          </cell>
          <cell r="G773" t="str">
            <v>2. EXPEDIE - Colis au départ des HUBs vers les agences COLIS PRIVE</v>
          </cell>
          <cell r="H773" t="str">
            <v>CE07 LYON</v>
          </cell>
          <cell r="I773" t="str">
            <v>RHONE-ALPES</v>
          </cell>
        </row>
        <row r="774">
          <cell r="A774" t="str">
            <v>070</v>
          </cell>
          <cell r="C774" t="str">
            <v>KS0000010117</v>
          </cell>
          <cell r="D774">
            <v>1</v>
          </cell>
          <cell r="E774">
            <v>0</v>
          </cell>
          <cell r="F774">
            <v>43888.200694444444</v>
          </cell>
          <cell r="G774" t="str">
            <v>5. LIVRE - Colis remis au CCL ADREXO ou Enlevé par le centre ADREXO</v>
          </cell>
          <cell r="H774" t="str">
            <v>CE14 DIJON</v>
          </cell>
          <cell r="I774" t="str">
            <v>NORD EST</v>
          </cell>
          <cell r="J774" t="str">
            <v>Agence Restante</v>
          </cell>
        </row>
        <row r="775">
          <cell r="A775" t="str">
            <v>072</v>
          </cell>
          <cell r="C775" t="str">
            <v>KS0000010118</v>
          </cell>
          <cell r="D775">
            <v>1</v>
          </cell>
          <cell r="E775">
            <v>0</v>
          </cell>
          <cell r="F775">
            <v>43888.200694444444</v>
          </cell>
          <cell r="G775" t="str">
            <v>5. LIVRE - Colis remis au CCL ADREXO ou Enlevé par le centre ADREXO</v>
          </cell>
          <cell r="H775" t="str">
            <v>CE14 DIJON</v>
          </cell>
          <cell r="I775" t="str">
            <v>NORD EST</v>
          </cell>
          <cell r="J775" t="str">
            <v>Agence Restante</v>
          </cell>
        </row>
        <row r="776">
          <cell r="A776" t="str">
            <v>075</v>
          </cell>
          <cell r="C776" t="str">
            <v>KS0000010119</v>
          </cell>
          <cell r="D776">
            <v>1</v>
          </cell>
          <cell r="E776">
            <v>0</v>
          </cell>
          <cell r="F776">
            <v>43887</v>
          </cell>
          <cell r="G776" t="str">
            <v>5. LIVRE - Colis remis au CCL ADREXO ou Enlevé par le centre ADREXO</v>
          </cell>
          <cell r="H776" t="str">
            <v>CE13 NANCY</v>
          </cell>
          <cell r="I776" t="str">
            <v>NORD EST</v>
          </cell>
        </row>
        <row r="777">
          <cell r="A777" t="str">
            <v>075</v>
          </cell>
          <cell r="C777" t="str">
            <v>KS0000010120</v>
          </cell>
          <cell r="D777">
            <v>1</v>
          </cell>
          <cell r="E777">
            <v>0</v>
          </cell>
          <cell r="F777">
            <v>43887</v>
          </cell>
          <cell r="G777" t="str">
            <v>5. LIVRE - Colis remis au CCL ADREXO ou Enlevé par le centre ADREXO</v>
          </cell>
          <cell r="H777" t="str">
            <v>CE13 NANCY</v>
          </cell>
          <cell r="I777" t="str">
            <v>NORD EST</v>
          </cell>
        </row>
        <row r="778">
          <cell r="A778" t="str">
            <v>075</v>
          </cell>
          <cell r="C778" t="str">
            <v>KS0000010121</v>
          </cell>
          <cell r="D778">
            <v>1</v>
          </cell>
          <cell r="E778">
            <v>0</v>
          </cell>
          <cell r="F778">
            <v>43887</v>
          </cell>
          <cell r="G778" t="str">
            <v>5. LIVRE - Colis remis au CCL ADREXO ou Enlevé par le centre ADREXO</v>
          </cell>
          <cell r="H778" t="str">
            <v>CE13 NANCY</v>
          </cell>
          <cell r="I778" t="str">
            <v>NORD EST</v>
          </cell>
          <cell r="J778" t="str">
            <v>Agence Restante</v>
          </cell>
        </row>
        <row r="779">
          <cell r="A779" t="str">
            <v>082</v>
          </cell>
          <cell r="C779" t="str">
            <v>KS0000010122</v>
          </cell>
          <cell r="D779">
            <v>1</v>
          </cell>
          <cell r="E779">
            <v>0</v>
          </cell>
          <cell r="F779">
            <v>43887</v>
          </cell>
          <cell r="G779" t="str">
            <v>5. LIVRE - Colis remis au CCL ADREXO ou Enlevé par le centre ADREXO</v>
          </cell>
          <cell r="H779" t="str">
            <v>CE13 NANCY</v>
          </cell>
          <cell r="I779" t="str">
            <v>NORD EST</v>
          </cell>
        </row>
        <row r="780">
          <cell r="A780" t="str">
            <v>084</v>
          </cell>
          <cell r="C780" t="str">
            <v>KS0000010123</v>
          </cell>
          <cell r="D780">
            <v>1</v>
          </cell>
          <cell r="E780">
            <v>0</v>
          </cell>
          <cell r="F780">
            <v>43888.201388888891</v>
          </cell>
          <cell r="G780" t="str">
            <v>5. LIVRE - Colis remis au CCL ADREXO ou Enlevé par le centre ADREXO</v>
          </cell>
          <cell r="H780" t="str">
            <v>CE14 DIJON</v>
          </cell>
          <cell r="I780" t="str">
            <v>NORD EST</v>
          </cell>
        </row>
        <row r="781">
          <cell r="A781" t="str">
            <v>085</v>
          </cell>
          <cell r="C781" t="str">
            <v>KS0000010124</v>
          </cell>
          <cell r="D781">
            <v>1</v>
          </cell>
          <cell r="E781">
            <v>0</v>
          </cell>
          <cell r="F781">
            <v>43887</v>
          </cell>
          <cell r="G781" t="str">
            <v>5. LIVRE - Colis remis au CCL ADREXO ou Enlevé par le centre ADREXO</v>
          </cell>
          <cell r="H781" t="str">
            <v>CE13 NANCY</v>
          </cell>
          <cell r="I781" t="str">
            <v>NORD EST</v>
          </cell>
        </row>
        <row r="782">
          <cell r="A782" t="str">
            <v>093</v>
          </cell>
          <cell r="C782" t="str">
            <v>KS0000010125</v>
          </cell>
          <cell r="D782">
            <v>1</v>
          </cell>
          <cell r="E782">
            <v>0</v>
          </cell>
          <cell r="F782">
            <v>43887</v>
          </cell>
          <cell r="G782" t="str">
            <v>5. LIVRE - Colis remis au CCL ADREXO ou Enlevé par le centre ADREXO</v>
          </cell>
          <cell r="H782" t="str">
            <v>CE13 NANCY</v>
          </cell>
          <cell r="I782" t="str">
            <v>NORD EST</v>
          </cell>
        </row>
        <row r="783">
          <cell r="A783" t="str">
            <v>088</v>
          </cell>
          <cell r="C783" t="str">
            <v>KS0000010126</v>
          </cell>
          <cell r="D783">
            <v>1</v>
          </cell>
          <cell r="E783">
            <v>0</v>
          </cell>
          <cell r="F783">
            <v>43887</v>
          </cell>
          <cell r="G783" t="str">
            <v>5. LIVRE - Colis remis au CCL ADREXO ou Enlevé par le centre ADREXO</v>
          </cell>
          <cell r="H783" t="str">
            <v>CE13 NANCY</v>
          </cell>
          <cell r="I783" t="str">
            <v>NORD EST</v>
          </cell>
        </row>
        <row r="784">
          <cell r="A784" t="str">
            <v>095</v>
          </cell>
          <cell r="C784" t="str">
            <v>KS0000010127</v>
          </cell>
          <cell r="D784">
            <v>1</v>
          </cell>
          <cell r="E784">
            <v>0</v>
          </cell>
          <cell r="F784">
            <v>43887</v>
          </cell>
          <cell r="G784" t="str">
            <v>5. LIVRE - Colis remis au CCL ADREXO ou Enlevé par le centre ADREXO</v>
          </cell>
          <cell r="H784" t="str">
            <v>CE13 NANCY</v>
          </cell>
          <cell r="I784" t="str">
            <v>NORD EST</v>
          </cell>
          <cell r="J784" t="str">
            <v>Agence Restante</v>
          </cell>
        </row>
        <row r="785">
          <cell r="A785" t="str">
            <v>092</v>
          </cell>
          <cell r="C785" t="str">
            <v>KS0000010128</v>
          </cell>
          <cell r="D785">
            <v>1</v>
          </cell>
          <cell r="E785">
            <v>0</v>
          </cell>
          <cell r="F785">
            <v>43887</v>
          </cell>
          <cell r="G785" t="str">
            <v>5. LIVRE - Colis remis au CCL ADREXO ou Enlevé par le centre ADREXO</v>
          </cell>
          <cell r="H785" t="str">
            <v>CE13 NANCY</v>
          </cell>
          <cell r="I785" t="str">
            <v>NORD EST</v>
          </cell>
        </row>
        <row r="786">
          <cell r="A786" t="str">
            <v>094</v>
          </cell>
          <cell r="C786" t="str">
            <v>KS0000010129</v>
          </cell>
          <cell r="D786">
            <v>1</v>
          </cell>
          <cell r="E786">
            <v>0</v>
          </cell>
          <cell r="F786">
            <v>43887</v>
          </cell>
          <cell r="G786" t="str">
            <v>5. LIVRE - Colis remis au CCL ADREXO ou Enlevé par le centre ADREXO</v>
          </cell>
          <cell r="H786" t="str">
            <v>CE13 NANCY</v>
          </cell>
          <cell r="I786" t="str">
            <v>NORD EST</v>
          </cell>
          <cell r="J786" t="str">
            <v>Agence Restante</v>
          </cell>
        </row>
        <row r="787">
          <cell r="A787" t="str">
            <v>114</v>
          </cell>
          <cell r="C787" t="str">
            <v>KS0000010130</v>
          </cell>
          <cell r="D787">
            <v>1</v>
          </cell>
          <cell r="E787">
            <v>0</v>
          </cell>
          <cell r="F787">
            <v>43887</v>
          </cell>
          <cell r="G787" t="str">
            <v>5. LIVRE - Colis remis au CCL ADREXO ou Enlevé par le centre ADREXO</v>
          </cell>
          <cell r="H787" t="str">
            <v>CE15 TREMBLAY</v>
          </cell>
          <cell r="I787" t="str">
            <v>NORD</v>
          </cell>
        </row>
        <row r="788">
          <cell r="A788" t="str">
            <v>160</v>
          </cell>
          <cell r="C788" t="str">
            <v>KS0000010131</v>
          </cell>
          <cell r="D788">
            <v>1</v>
          </cell>
          <cell r="E788">
            <v>0</v>
          </cell>
          <cell r="F788">
            <v>43887.406990740739</v>
          </cell>
          <cell r="G788" t="str">
            <v>5. LIVRE - Colis remis au CCL ADREXO ou Enlevé par le centre ADREXO</v>
          </cell>
          <cell r="H788" t="str">
            <v>CE12 CAEN</v>
          </cell>
          <cell r="I788" t="str">
            <v>BRETAGNE</v>
          </cell>
          <cell r="J788" t="str">
            <v>Agence Restante</v>
          </cell>
        </row>
        <row r="789">
          <cell r="A789" t="str">
            <v>190</v>
          </cell>
          <cell r="C789" t="str">
            <v>KS0000010132</v>
          </cell>
          <cell r="D789">
            <v>1</v>
          </cell>
          <cell r="E789">
            <v>0</v>
          </cell>
          <cell r="F789">
            <v>43887.406087962961</v>
          </cell>
          <cell r="G789" t="str">
            <v>5. LIVRE - Colis remis au CCL ADREXO ou Enlevé par le centre ADREXO</v>
          </cell>
          <cell r="H789" t="str">
            <v>CE12 CAEN</v>
          </cell>
          <cell r="I789" t="str">
            <v>BRETAGNE</v>
          </cell>
        </row>
        <row r="790">
          <cell r="A790" t="str">
            <v>173</v>
          </cell>
          <cell r="C790" t="str">
            <v>KS0000010133</v>
          </cell>
          <cell r="D790">
            <v>1</v>
          </cell>
          <cell r="E790">
            <v>0</v>
          </cell>
          <cell r="F790">
            <v>43887</v>
          </cell>
          <cell r="G790" t="str">
            <v>5. LIVRE - Colis remis au CCL ADREXO ou Enlevé par le centre ADREXO</v>
          </cell>
          <cell r="H790" t="str">
            <v>CE02 NANTES</v>
          </cell>
          <cell r="I790" t="str">
            <v>BRETAGNE</v>
          </cell>
          <cell r="J790" t="str">
            <v>Agence Restante</v>
          </cell>
        </row>
        <row r="791">
          <cell r="A791" t="str">
            <v>164</v>
          </cell>
          <cell r="C791" t="str">
            <v>KS0000010134</v>
          </cell>
          <cell r="D791">
            <v>1</v>
          </cell>
          <cell r="E791">
            <v>0</v>
          </cell>
          <cell r="F791">
            <v>43887.265972222223</v>
          </cell>
          <cell r="G791" t="str">
            <v>5. LIVRE - Colis remis au CCL ADREXO ou Enlevé par le centre ADREXO</v>
          </cell>
          <cell r="H791" t="str">
            <v>CE01 RENNES</v>
          </cell>
          <cell r="I791" t="str">
            <v>BRETAGNE</v>
          </cell>
        </row>
        <row r="792">
          <cell r="A792" t="str">
            <v>166</v>
          </cell>
          <cell r="C792" t="str">
            <v>KS0000010135</v>
          </cell>
          <cell r="D792">
            <v>1</v>
          </cell>
          <cell r="E792">
            <v>0</v>
          </cell>
          <cell r="F792">
            <v>43887.263888888891</v>
          </cell>
          <cell r="G792" t="str">
            <v>5. LIVRE - Colis remis au CCL ADREXO ou Enlevé par le centre ADREXO</v>
          </cell>
          <cell r="H792" t="str">
            <v>CE01 RENNES</v>
          </cell>
          <cell r="I792" t="str">
            <v>BRETAGNE</v>
          </cell>
        </row>
        <row r="793">
          <cell r="A793" t="str">
            <v>168</v>
          </cell>
          <cell r="C793" t="str">
            <v>KS0000010136</v>
          </cell>
          <cell r="D793">
            <v>1</v>
          </cell>
          <cell r="E793">
            <v>0</v>
          </cell>
          <cell r="F793">
            <v>43887.254861111112</v>
          </cell>
          <cell r="G793" t="str">
            <v>5. LIVRE - Colis remis au CCL ADREXO ou Enlevé par le centre ADREXO</v>
          </cell>
          <cell r="H793" t="str">
            <v>CE01 RENNES</v>
          </cell>
          <cell r="I793" t="str">
            <v>BRETAGNE</v>
          </cell>
        </row>
        <row r="794">
          <cell r="A794" t="str">
            <v>182</v>
          </cell>
          <cell r="C794" t="str">
            <v>KS0000010137</v>
          </cell>
          <cell r="D794">
            <v>1</v>
          </cell>
          <cell r="E794">
            <v>0</v>
          </cell>
          <cell r="F794">
            <v>43887.405856481477</v>
          </cell>
          <cell r="G794" t="str">
            <v>5. LIVRE - Colis remis au CCL ADREXO ou Enlevé par le centre ADREXO</v>
          </cell>
          <cell r="H794" t="str">
            <v>CE12 CAEN</v>
          </cell>
          <cell r="I794" t="str">
            <v>BRETAGNE</v>
          </cell>
          <cell r="J794" t="str">
            <v>Agence Restante</v>
          </cell>
        </row>
        <row r="795">
          <cell r="A795" t="str">
            <v>170</v>
          </cell>
          <cell r="C795" t="str">
            <v>KS0000010138</v>
          </cell>
          <cell r="D795">
            <v>1</v>
          </cell>
          <cell r="E795">
            <v>0</v>
          </cell>
          <cell r="F795">
            <v>43887.265972222223</v>
          </cell>
          <cell r="G795" t="str">
            <v>5. LIVRE - Colis remis au CCL ADREXO ou Enlevé par le centre ADREXO</v>
          </cell>
          <cell r="H795" t="str">
            <v>CE01 RENNES</v>
          </cell>
          <cell r="I795" t="str">
            <v>BRETAGNE</v>
          </cell>
        </row>
        <row r="796">
          <cell r="A796" t="str">
            <v>172</v>
          </cell>
          <cell r="C796" t="str">
            <v>KS0000010139</v>
          </cell>
          <cell r="D796">
            <v>1</v>
          </cell>
          <cell r="E796">
            <v>0</v>
          </cell>
          <cell r="F796">
            <v>43887.265277777777</v>
          </cell>
          <cell r="G796" t="str">
            <v>5. LIVRE - Colis remis au CCL ADREXO ou Enlevé par le centre ADREXO</v>
          </cell>
          <cell r="H796" t="str">
            <v>CE01 RENNES</v>
          </cell>
          <cell r="I796" t="str">
            <v>BRETAGNE</v>
          </cell>
        </row>
        <row r="797">
          <cell r="A797" t="str">
            <v>174</v>
          </cell>
          <cell r="C797" t="str">
            <v>KS0000010140</v>
          </cell>
          <cell r="D797">
            <v>1</v>
          </cell>
          <cell r="E797">
            <v>0</v>
          </cell>
          <cell r="F797">
            <v>43889</v>
          </cell>
          <cell r="G797" t="str">
            <v>5. LIVRE - Colis remis au CCL ADREXO ou Enlevé par le centre ADREXO</v>
          </cell>
          <cell r="H797" t="str">
            <v>CE02 NANTES</v>
          </cell>
          <cell r="I797" t="str">
            <v>BRETAGNE</v>
          </cell>
        </row>
        <row r="798">
          <cell r="A798" t="str">
            <v>175</v>
          </cell>
          <cell r="C798" t="str">
            <v>KS0000010141</v>
          </cell>
          <cell r="D798">
            <v>1</v>
          </cell>
          <cell r="E798">
            <v>0</v>
          </cell>
          <cell r="F798">
            <v>43887.188888888886</v>
          </cell>
          <cell r="G798" t="str">
            <v>5. LIVRE - Colis remis au CCL ADREXO ou Enlevé par le centre ADREXO</v>
          </cell>
          <cell r="H798" t="str">
            <v>CE03 ORLEANS</v>
          </cell>
          <cell r="I798" t="str">
            <v>AQUITAINE</v>
          </cell>
        </row>
        <row r="799">
          <cell r="A799" t="str">
            <v>193</v>
          </cell>
          <cell r="C799" t="str">
            <v>KS0000010142</v>
          </cell>
          <cell r="D799">
            <v>1</v>
          </cell>
          <cell r="E799">
            <v>0</v>
          </cell>
          <cell r="F799">
            <v>43888</v>
          </cell>
          <cell r="G799" t="str">
            <v>5. LIVRE - Colis remis au CCL ADREXO ou Enlevé par le centre ADREXO</v>
          </cell>
          <cell r="H799" t="str">
            <v>CE02 NANTES</v>
          </cell>
          <cell r="I799" t="str">
            <v>BRETAGNE</v>
          </cell>
        </row>
        <row r="800">
          <cell r="A800" t="str">
            <v>178</v>
          </cell>
          <cell r="C800" t="str">
            <v>KS0000010143</v>
          </cell>
          <cell r="D800">
            <v>1</v>
          </cell>
          <cell r="E800">
            <v>0</v>
          </cell>
          <cell r="F800">
            <v>43887</v>
          </cell>
          <cell r="G800" t="str">
            <v>5. LIVRE - Colis remis au CCL ADREXO ou Enlevé par le centre ADREXO</v>
          </cell>
          <cell r="H800" t="str">
            <v>CE02 NANTES</v>
          </cell>
          <cell r="I800" t="str">
            <v>BRETAGNE</v>
          </cell>
        </row>
        <row r="801">
          <cell r="A801" t="str">
            <v>181</v>
          </cell>
          <cell r="C801" t="str">
            <v>KS0000010144</v>
          </cell>
          <cell r="D801">
            <v>1</v>
          </cell>
          <cell r="E801">
            <v>0</v>
          </cell>
          <cell r="F801">
            <v>43887.405381944445</v>
          </cell>
          <cell r="G801" t="str">
            <v>5. LIVRE - Colis remis au CCL ADREXO ou Enlevé par le centre ADREXO</v>
          </cell>
          <cell r="H801" t="str">
            <v>CE12 CAEN</v>
          </cell>
          <cell r="I801" t="str">
            <v>BRETAGNE</v>
          </cell>
          <cell r="J801" t="str">
            <v>Agence Restante</v>
          </cell>
        </row>
        <row r="802">
          <cell r="A802" t="str">
            <v>192</v>
          </cell>
          <cell r="C802" t="str">
            <v>KS0000010145</v>
          </cell>
          <cell r="D802">
            <v>1</v>
          </cell>
          <cell r="E802">
            <v>0</v>
          </cell>
          <cell r="F802">
            <v>43887.427071759259</v>
          </cell>
          <cell r="G802" t="str">
            <v>5. LIVRE - Colis remis au CCL ADREXO ou Enlevé par le centre ADREXO</v>
          </cell>
          <cell r="H802" t="str">
            <v>CE19 CHARTRES</v>
          </cell>
          <cell r="I802" t="str">
            <v>BRETAGNE</v>
          </cell>
        </row>
        <row r="803">
          <cell r="A803" t="str">
            <v>186</v>
          </cell>
          <cell r="C803" t="str">
            <v>KS0000010146</v>
          </cell>
          <cell r="D803">
            <v>1</v>
          </cell>
          <cell r="E803">
            <v>0</v>
          </cell>
          <cell r="F803">
            <v>43887.365277777775</v>
          </cell>
          <cell r="G803" t="str">
            <v>5. LIVRE - Colis remis au CCL ADREXO ou Enlevé par le centre ADREXO</v>
          </cell>
          <cell r="H803" t="str">
            <v>CE01 RENNES</v>
          </cell>
          <cell r="I803" t="str">
            <v>BRETAGNE</v>
          </cell>
        </row>
        <row r="804">
          <cell r="A804" t="str">
            <v>186</v>
          </cell>
          <cell r="C804" t="str">
            <v>KS0000010147</v>
          </cell>
          <cell r="D804">
            <v>1</v>
          </cell>
          <cell r="E804">
            <v>0</v>
          </cell>
          <cell r="F804">
            <v>43887.263888888891</v>
          </cell>
          <cell r="G804" t="str">
            <v>5. LIVRE - Colis remis au CCL ADREXO ou Enlevé par le centre ADREXO</v>
          </cell>
          <cell r="H804" t="str">
            <v>CE01 RENNES</v>
          </cell>
          <cell r="I804" t="str">
            <v>BRETAGNE</v>
          </cell>
        </row>
        <row r="805">
          <cell r="A805" t="str">
            <v>196</v>
          </cell>
          <cell r="C805" t="str">
            <v>KS0000010148</v>
          </cell>
          <cell r="D805">
            <v>1</v>
          </cell>
          <cell r="E805">
            <v>0</v>
          </cell>
          <cell r="F805">
            <v>43887.355740740742</v>
          </cell>
          <cell r="G805" t="str">
            <v>5. LIVRE - Colis remis au CCL ADREXO ou Enlevé par le centre ADREXO</v>
          </cell>
          <cell r="H805" t="str">
            <v>CE09 CLERMONT</v>
          </cell>
          <cell r="I805" t="str">
            <v>RHONE-ALPES</v>
          </cell>
        </row>
        <row r="806">
          <cell r="A806" t="str">
            <v>197</v>
          </cell>
          <cell r="C806" t="str">
            <v>KS0000010149</v>
          </cell>
          <cell r="D806">
            <v>1</v>
          </cell>
          <cell r="E806">
            <v>0</v>
          </cell>
          <cell r="F806">
            <v>43887.340196759258</v>
          </cell>
          <cell r="G806" t="str">
            <v>5. LIVRE - Colis remis au CCL ADREXO ou Enlevé par le centre ADREXO</v>
          </cell>
          <cell r="H806" t="str">
            <v>CE09 CLERMONT</v>
          </cell>
          <cell r="I806" t="str">
            <v>RHONE-ALPES</v>
          </cell>
        </row>
        <row r="807">
          <cell r="A807" t="str">
            <v>201</v>
          </cell>
          <cell r="C807" t="str">
            <v>KS0000010150</v>
          </cell>
          <cell r="D807">
            <v>1</v>
          </cell>
          <cell r="E807">
            <v>0</v>
          </cell>
          <cell r="F807">
            <v>43887.382337962961</v>
          </cell>
          <cell r="G807" t="str">
            <v>5. LIVRE - Colis remis au CCL ADREXO ou Enlevé par le centre ADREXO</v>
          </cell>
          <cell r="H807" t="str">
            <v>CE09 CLERMONT</v>
          </cell>
          <cell r="I807" t="str">
            <v>AQUITAINE</v>
          </cell>
        </row>
        <row r="808">
          <cell r="A808" t="str">
            <v>213</v>
          </cell>
          <cell r="C808" t="str">
            <v>KS0000010151</v>
          </cell>
          <cell r="D808">
            <v>1</v>
          </cell>
          <cell r="E808">
            <v>0</v>
          </cell>
          <cell r="F808">
            <v>43887</v>
          </cell>
          <cell r="G808" t="str">
            <v>5. LIVRE - Colis remis au CCL ADREXO ou Enlevé par le centre ADREXO</v>
          </cell>
          <cell r="H808" t="str">
            <v>CE21 NIORT</v>
          </cell>
          <cell r="I808" t="str">
            <v>AQUITAINE</v>
          </cell>
        </row>
        <row r="809">
          <cell r="A809" t="str">
            <v>203</v>
          </cell>
          <cell r="C809" t="str">
            <v>KS0000010152</v>
          </cell>
          <cell r="D809">
            <v>1</v>
          </cell>
          <cell r="E809">
            <v>0</v>
          </cell>
          <cell r="F809">
            <v>43887.219444444439</v>
          </cell>
          <cell r="G809" t="str">
            <v>3. AGENCE COLIS - Colis reçu sur les agences COLIS PRIVE</v>
          </cell>
          <cell r="H809" t="str">
            <v>CE06 MONTPELLIER</v>
          </cell>
          <cell r="I809" t="str">
            <v>PACA</v>
          </cell>
          <cell r="J809" t="str">
            <v>Agence Restante</v>
          </cell>
        </row>
        <row r="810">
          <cell r="A810" t="str">
            <v>206</v>
          </cell>
          <cell r="C810" t="str">
            <v>KS0000010153</v>
          </cell>
          <cell r="D810">
            <v>1</v>
          </cell>
          <cell r="E810">
            <v>0</v>
          </cell>
          <cell r="F810">
            <v>43887.354166666664</v>
          </cell>
          <cell r="G810" t="str">
            <v>5. LIVRE - Colis remis au CCL ADREXO ou Enlevé par le centre ADREXO</v>
          </cell>
          <cell r="H810" t="str">
            <v>CE09 CLERMONT</v>
          </cell>
          <cell r="I810" t="str">
            <v>RHONE-ALPES</v>
          </cell>
        </row>
        <row r="811">
          <cell r="A811" t="str">
            <v>208</v>
          </cell>
          <cell r="C811" t="str">
            <v>KS0000010154</v>
          </cell>
          <cell r="D811">
            <v>1</v>
          </cell>
          <cell r="E811">
            <v>0</v>
          </cell>
          <cell r="F811">
            <v>43887.201388888891</v>
          </cell>
          <cell r="G811" t="str">
            <v>5. LIVRE - Colis remis au CCL ADREXO ou Enlevé par le centre ADREXO</v>
          </cell>
          <cell r="H811" t="str">
            <v>CE14 DIJON</v>
          </cell>
          <cell r="I811" t="str">
            <v>RHONE-ALPES</v>
          </cell>
        </row>
        <row r="812">
          <cell r="A812" t="str">
            <v>210</v>
          </cell>
          <cell r="C812" t="str">
            <v>KS0000010155</v>
          </cell>
          <cell r="D812">
            <v>1</v>
          </cell>
          <cell r="E812">
            <v>0</v>
          </cell>
          <cell r="F812">
            <v>43887.237928240742</v>
          </cell>
          <cell r="G812" t="str">
            <v>5. LIVRE - Colis remis au CCL ADREXO ou Enlevé par le centre ADREXO</v>
          </cell>
          <cell r="H812" t="str">
            <v>CE09 CLERMONT</v>
          </cell>
          <cell r="I812" t="str">
            <v>RHONE-ALPES</v>
          </cell>
          <cell r="J812" t="str">
            <v>Agence Restante</v>
          </cell>
        </row>
        <row r="813">
          <cell r="A813" t="str">
            <v>238</v>
          </cell>
          <cell r="C813" t="str">
            <v>KS0000010156</v>
          </cell>
          <cell r="D813">
            <v>1</v>
          </cell>
          <cell r="E813">
            <v>0</v>
          </cell>
          <cell r="F813">
            <v>43887</v>
          </cell>
          <cell r="G813" t="str">
            <v>5. LIVRE - Colis remis au CCL ADREXO ou Enlevé par le centre ADREXO</v>
          </cell>
          <cell r="H813" t="str">
            <v>CE20 REIMS</v>
          </cell>
          <cell r="I813" t="str">
            <v>NORD EST</v>
          </cell>
          <cell r="J813" t="str">
            <v>Agence Restante</v>
          </cell>
        </row>
        <row r="814">
          <cell r="A814" t="str">
            <v>242</v>
          </cell>
          <cell r="C814" t="str">
            <v>KS0000010157</v>
          </cell>
          <cell r="D814">
            <v>1</v>
          </cell>
          <cell r="E814">
            <v>0</v>
          </cell>
          <cell r="F814">
            <v>43887</v>
          </cell>
          <cell r="G814" t="str">
            <v>5. LIVRE - Colis remis au CCL ADREXO ou Enlevé par le centre ADREXO</v>
          </cell>
          <cell r="H814" t="str">
            <v>CE20 REIMS</v>
          </cell>
          <cell r="I814" t="str">
            <v>NORD EST</v>
          </cell>
          <cell r="J814" t="str">
            <v>Agence Restante</v>
          </cell>
        </row>
        <row r="815">
          <cell r="A815" t="str">
            <v>278</v>
          </cell>
          <cell r="C815" t="str">
            <v>KS0000010158</v>
          </cell>
          <cell r="D815">
            <v>1</v>
          </cell>
          <cell r="E815">
            <v>0</v>
          </cell>
          <cell r="F815">
            <v>43886.785416666666</v>
          </cell>
          <cell r="G815" t="str">
            <v>2. EXPEDIE - Colis au départ des HUBs vers les agences COLIS PRIVE</v>
          </cell>
          <cell r="H815" t="str">
            <v>CE11 NICE</v>
          </cell>
          <cell r="I815" t="str">
            <v>PACA</v>
          </cell>
        </row>
        <row r="816">
          <cell r="A816" t="str">
            <v>210</v>
          </cell>
          <cell r="C816" t="str">
            <v>KS0000010159</v>
          </cell>
          <cell r="D816">
            <v>1</v>
          </cell>
          <cell r="E816">
            <v>0</v>
          </cell>
          <cell r="F816">
            <v>43887.237615740742</v>
          </cell>
          <cell r="G816" t="str">
            <v>5. LIVRE - Colis remis au CCL ADREXO ou Enlevé par le centre ADREXO</v>
          </cell>
          <cell r="H816" t="str">
            <v>CE09 CLERMONT</v>
          </cell>
          <cell r="I816" t="str">
            <v>RHONE-ALPES</v>
          </cell>
          <cell r="J816" t="str">
            <v>Agence Restante</v>
          </cell>
        </row>
        <row r="817">
          <cell r="A817" t="str">
            <v>293</v>
          </cell>
          <cell r="C817" t="str">
            <v>KS0000010160</v>
          </cell>
          <cell r="D817">
            <v>1</v>
          </cell>
          <cell r="E817">
            <v>0</v>
          </cell>
          <cell r="F817">
            <v>43887</v>
          </cell>
          <cell r="G817" t="str">
            <v>5. LIVRE - Colis remis au CCL ADREXO ou Enlevé par le centre ADREXO</v>
          </cell>
          <cell r="H817" t="str">
            <v>CE13 NANCY</v>
          </cell>
          <cell r="I817" t="str">
            <v>NORD EST</v>
          </cell>
          <cell r="J817" t="str">
            <v>Agence Restante</v>
          </cell>
        </row>
        <row r="818">
          <cell r="A818" t="str">
            <v>310</v>
          </cell>
          <cell r="C818" t="str">
            <v>KS0000010161</v>
          </cell>
          <cell r="D818">
            <v>1</v>
          </cell>
          <cell r="E818">
            <v>0</v>
          </cell>
          <cell r="F818">
            <v>43887</v>
          </cell>
          <cell r="G818" t="str">
            <v>5. LIVRE - Colis remis au CCL ADREXO ou Enlevé par le centre ADREXO</v>
          </cell>
          <cell r="H818" t="str">
            <v>CE05 TOULOUSE</v>
          </cell>
          <cell r="I818" t="str">
            <v>MIDI PYRENEES-LANGUEDOC</v>
          </cell>
        </row>
        <row r="819">
          <cell r="A819" t="str">
            <v>312</v>
          </cell>
          <cell r="C819" t="str">
            <v>KS0000010162</v>
          </cell>
          <cell r="D819">
            <v>1</v>
          </cell>
          <cell r="E819">
            <v>0</v>
          </cell>
          <cell r="F819">
            <v>43887.3983912037</v>
          </cell>
          <cell r="G819" t="str">
            <v>5. LIVRE - Colis remis au CCL ADREXO ou Enlevé par le centre ADREXO</v>
          </cell>
          <cell r="H819" t="str">
            <v>CE09 CLERMONT</v>
          </cell>
          <cell r="I819" t="str">
            <v>RHONE-ALPES</v>
          </cell>
        </row>
        <row r="820">
          <cell r="A820" t="str">
            <v>340</v>
          </cell>
          <cell r="C820" t="str">
            <v>KS0000010163</v>
          </cell>
          <cell r="D820">
            <v>1</v>
          </cell>
          <cell r="E820">
            <v>0</v>
          </cell>
          <cell r="F820">
            <v>43887</v>
          </cell>
          <cell r="G820" t="str">
            <v>5. LIVRE - Colis remis au CCL ADREXO ou Enlevé par le centre ADREXO</v>
          </cell>
          <cell r="H820" t="str">
            <v>CE13 NANCY</v>
          </cell>
          <cell r="I820" t="str">
            <v>NORD EST</v>
          </cell>
        </row>
        <row r="821">
          <cell r="A821" t="str">
            <v>403</v>
          </cell>
          <cell r="C821" t="str">
            <v>KS0000010164</v>
          </cell>
          <cell r="D821">
            <v>1</v>
          </cell>
          <cell r="E821">
            <v>0</v>
          </cell>
          <cell r="F821">
            <v>43887</v>
          </cell>
          <cell r="G821" t="str">
            <v>5. LIVRE - Colis remis au CCL ADREXO ou Enlevé par le centre ADREXO</v>
          </cell>
          <cell r="H821" t="str">
            <v>CE04 BORDEAUX</v>
          </cell>
          <cell r="I821" t="str">
            <v>MIDI PYRENEES-LANGUEDOC</v>
          </cell>
        </row>
        <row r="822">
          <cell r="A822" t="str">
            <v>409</v>
          </cell>
          <cell r="C822" t="str">
            <v>KS0000010165</v>
          </cell>
          <cell r="D822">
            <v>1</v>
          </cell>
          <cell r="E822">
            <v>0</v>
          </cell>
          <cell r="F822">
            <v>43887</v>
          </cell>
          <cell r="G822" t="str">
            <v>5. LIVRE - Colis remis au CCL ADREXO ou Enlevé par le centre ADREXO</v>
          </cell>
          <cell r="H822" t="str">
            <v>CE05 TOULOUSE</v>
          </cell>
          <cell r="I822" t="str">
            <v>MIDI PYRENEES-LANGUEDOC</v>
          </cell>
          <cell r="J822" t="str">
            <v>Agence Restante</v>
          </cell>
        </row>
        <row r="823">
          <cell r="A823" t="str">
            <v>406</v>
          </cell>
          <cell r="C823" t="str">
            <v>KS0000010166</v>
          </cell>
          <cell r="D823">
            <v>1</v>
          </cell>
          <cell r="E823">
            <v>0</v>
          </cell>
          <cell r="F823">
            <v>43887</v>
          </cell>
          <cell r="G823" t="str">
            <v>5. LIVRE - Colis remis au CCL ADREXO ou Enlevé par le centre ADREXO</v>
          </cell>
          <cell r="H823" t="str">
            <v>CE05 TOULOUSE</v>
          </cell>
          <cell r="I823" t="str">
            <v>MIDI PYRENEES-LANGUEDOC</v>
          </cell>
        </row>
        <row r="824">
          <cell r="A824" t="str">
            <v>456</v>
          </cell>
          <cell r="C824" t="str">
            <v>KS0000010167</v>
          </cell>
          <cell r="D824">
            <v>1</v>
          </cell>
          <cell r="E824">
            <v>0</v>
          </cell>
          <cell r="F824">
            <v>43887</v>
          </cell>
          <cell r="G824" t="str">
            <v>5. LIVRE - Colis remis au CCL ADREXO ou Enlevé par le centre ADREXO</v>
          </cell>
          <cell r="H824" t="str">
            <v>CE05 TOULOUSE</v>
          </cell>
          <cell r="I824" t="str">
            <v>MIDI PYRENEES-LANGUEDOC</v>
          </cell>
        </row>
        <row r="825">
          <cell r="A825" t="str">
            <v>408</v>
          </cell>
          <cell r="C825" t="str">
            <v>KS0000010168</v>
          </cell>
          <cell r="D825">
            <v>1</v>
          </cell>
          <cell r="E825">
            <v>0</v>
          </cell>
          <cell r="F825">
            <v>43887</v>
          </cell>
          <cell r="G825" t="str">
            <v>5. LIVRE - Colis remis au CCL ADREXO ou Enlevé par le centre ADREXO</v>
          </cell>
          <cell r="H825" t="str">
            <v>CE05 TOULOUSE</v>
          </cell>
          <cell r="I825" t="str">
            <v>MIDI PYRENEES-LANGUEDOC</v>
          </cell>
        </row>
        <row r="826">
          <cell r="A826" t="str">
            <v>412</v>
          </cell>
          <cell r="C826" t="str">
            <v>KS0000010169</v>
          </cell>
          <cell r="D826">
            <v>1</v>
          </cell>
          <cell r="E826">
            <v>0</v>
          </cell>
          <cell r="F826">
            <v>43887</v>
          </cell>
          <cell r="G826" t="str">
            <v>5. LIVRE - Colis remis au CCL ADREXO ou Enlevé par le centre ADREXO</v>
          </cell>
          <cell r="H826" t="str">
            <v>CE05 TOULOUSE</v>
          </cell>
          <cell r="I826" t="str">
            <v>MIDI PYRENEES-LANGUEDOC</v>
          </cell>
        </row>
        <row r="827">
          <cell r="A827" t="str">
            <v>417</v>
          </cell>
          <cell r="C827" t="str">
            <v>KS0000010170</v>
          </cell>
          <cell r="D827">
            <v>1</v>
          </cell>
          <cell r="E827">
            <v>0</v>
          </cell>
          <cell r="F827">
            <v>43887</v>
          </cell>
          <cell r="G827" t="str">
            <v>5. LIVRE - Colis remis au CCL ADREXO ou Enlevé par le centre ADREXO</v>
          </cell>
          <cell r="H827" t="str">
            <v>CE04 BORDEAUX</v>
          </cell>
          <cell r="I827" t="str">
            <v>MIDI PYRENEES-LANGUEDOC</v>
          </cell>
        </row>
        <row r="828">
          <cell r="A828" t="str">
            <v>414</v>
          </cell>
          <cell r="C828" t="str">
            <v>KS0000010171</v>
          </cell>
          <cell r="D828">
            <v>1</v>
          </cell>
          <cell r="E828">
            <v>0</v>
          </cell>
          <cell r="F828">
            <v>43887</v>
          </cell>
          <cell r="G828" t="str">
            <v>5. LIVRE - Colis remis au CCL ADREXO ou Enlevé par le centre ADREXO</v>
          </cell>
          <cell r="H828" t="str">
            <v>CE05 TOULOUSE</v>
          </cell>
          <cell r="I828" t="str">
            <v>MIDI PYRENEES-LANGUEDOC</v>
          </cell>
        </row>
        <row r="829">
          <cell r="A829" t="str">
            <v>415</v>
          </cell>
          <cell r="C829" t="str">
            <v>KS0000010172</v>
          </cell>
          <cell r="D829">
            <v>1</v>
          </cell>
          <cell r="E829">
            <v>0</v>
          </cell>
          <cell r="F829">
            <v>43887</v>
          </cell>
          <cell r="G829" t="str">
            <v>5. LIVRE - Colis remis au CCL ADREXO ou Enlevé par le centre ADREXO</v>
          </cell>
          <cell r="H829" t="str">
            <v>CE04 BORDEAUX</v>
          </cell>
          <cell r="I829" t="str">
            <v>MIDI PYRENEES-LANGUEDOC</v>
          </cell>
        </row>
        <row r="830">
          <cell r="A830" t="str">
            <v>417</v>
          </cell>
          <cell r="C830" t="str">
            <v>KS0000010173</v>
          </cell>
          <cell r="D830">
            <v>1</v>
          </cell>
          <cell r="E830">
            <v>0</v>
          </cell>
          <cell r="F830">
            <v>43887</v>
          </cell>
          <cell r="G830" t="str">
            <v>5. LIVRE - Colis remis au CCL ADREXO ou Enlevé par le centre ADREXO</v>
          </cell>
          <cell r="H830" t="str">
            <v>CE04 BORDEAUX</v>
          </cell>
          <cell r="I830" t="str">
            <v>MIDI PYRENEES-LANGUEDOC</v>
          </cell>
        </row>
        <row r="831">
          <cell r="A831" t="str">
            <v>422</v>
          </cell>
          <cell r="C831" t="str">
            <v>KS0000010174</v>
          </cell>
          <cell r="D831">
            <v>1</v>
          </cell>
          <cell r="E831">
            <v>0</v>
          </cell>
          <cell r="F831">
            <v>43887</v>
          </cell>
          <cell r="G831" t="str">
            <v>5. LIVRE - Colis remis au CCL ADREXO ou Enlevé par le centre ADREXO</v>
          </cell>
          <cell r="H831" t="str">
            <v>CE04 BORDEAUX</v>
          </cell>
          <cell r="I831" t="str">
            <v>AQUITAINE</v>
          </cell>
        </row>
        <row r="832">
          <cell r="A832" t="str">
            <v>420</v>
          </cell>
          <cell r="C832" t="str">
            <v>KS0000010175</v>
          </cell>
          <cell r="D832">
            <v>1</v>
          </cell>
          <cell r="E832">
            <v>0</v>
          </cell>
          <cell r="F832">
            <v>43887</v>
          </cell>
          <cell r="G832" t="str">
            <v>5. LIVRE - Colis remis au CCL ADREXO ou Enlevé par le centre ADREXO</v>
          </cell>
          <cell r="H832" t="str">
            <v>CE04 BORDEAUX</v>
          </cell>
          <cell r="I832" t="str">
            <v>MIDI PYRENEES-LANGUEDOC</v>
          </cell>
        </row>
        <row r="833">
          <cell r="A833" t="str">
            <v>421</v>
          </cell>
          <cell r="C833" t="str">
            <v>KS0000010176</v>
          </cell>
          <cell r="D833">
            <v>1</v>
          </cell>
          <cell r="E833">
            <v>0</v>
          </cell>
          <cell r="F833">
            <v>43887</v>
          </cell>
          <cell r="G833" t="str">
            <v>5. LIVRE - Colis remis au CCL ADREXO ou Enlevé par le centre ADREXO</v>
          </cell>
          <cell r="H833" t="str">
            <v>CE04 BORDEAUX</v>
          </cell>
          <cell r="I833" t="str">
            <v>MIDI PYRENEES-LANGUEDOC</v>
          </cell>
        </row>
        <row r="834">
          <cell r="A834" t="str">
            <v>423</v>
          </cell>
          <cell r="C834" t="str">
            <v>KS0000010177</v>
          </cell>
          <cell r="D834">
            <v>1</v>
          </cell>
          <cell r="E834">
            <v>0</v>
          </cell>
          <cell r="F834">
            <v>43887</v>
          </cell>
          <cell r="G834" t="str">
            <v>5. LIVRE - Colis remis au CCL ADREXO ou Enlevé par le centre ADREXO</v>
          </cell>
          <cell r="H834" t="str">
            <v>CE04 BORDEAUX</v>
          </cell>
          <cell r="I834" t="str">
            <v>AQUITAINE</v>
          </cell>
        </row>
        <row r="835">
          <cell r="A835" t="str">
            <v>426</v>
          </cell>
          <cell r="C835" t="str">
            <v>KS0000010178</v>
          </cell>
          <cell r="D835">
            <v>1</v>
          </cell>
          <cell r="E835">
            <v>0</v>
          </cell>
          <cell r="F835">
            <v>43887</v>
          </cell>
          <cell r="G835" t="str">
            <v>5. LIVRE - Colis remis au CCL ADREXO ou Enlevé par le centre ADREXO</v>
          </cell>
          <cell r="H835" t="str">
            <v>CE21 NIORT</v>
          </cell>
          <cell r="I835" t="str">
            <v>AQUITAINE</v>
          </cell>
          <cell r="J835" t="str">
            <v>Agence Restante</v>
          </cell>
        </row>
        <row r="836">
          <cell r="A836" t="str">
            <v>427</v>
          </cell>
          <cell r="C836" t="str">
            <v>KS0000010179</v>
          </cell>
          <cell r="D836">
            <v>1</v>
          </cell>
          <cell r="E836">
            <v>0</v>
          </cell>
          <cell r="F836">
            <v>43887</v>
          </cell>
          <cell r="G836" t="str">
            <v>5. LIVRE - Colis remis au CCL ADREXO ou Enlevé par le centre ADREXO</v>
          </cell>
          <cell r="H836" t="str">
            <v>CE21 NIORT</v>
          </cell>
          <cell r="I836" t="str">
            <v>AQUITAINE</v>
          </cell>
        </row>
        <row r="837">
          <cell r="A837" t="str">
            <v>429</v>
          </cell>
          <cell r="C837" t="str">
            <v>KS0000010180</v>
          </cell>
          <cell r="D837">
            <v>1</v>
          </cell>
          <cell r="E837">
            <v>0</v>
          </cell>
          <cell r="F837">
            <v>43887</v>
          </cell>
          <cell r="G837" t="str">
            <v>5. LIVRE - Colis remis au CCL ADREXO ou Enlevé par le centre ADREXO</v>
          </cell>
          <cell r="H837" t="str">
            <v>CE21 NIORT</v>
          </cell>
          <cell r="I837" t="str">
            <v>AQUITAINE</v>
          </cell>
          <cell r="J837" t="str">
            <v>Agence Restante</v>
          </cell>
        </row>
        <row r="838">
          <cell r="A838" t="str">
            <v>432</v>
          </cell>
          <cell r="C838" t="str">
            <v>KS0000010181</v>
          </cell>
          <cell r="D838">
            <v>1</v>
          </cell>
          <cell r="E838">
            <v>0</v>
          </cell>
          <cell r="F838">
            <v>43887</v>
          </cell>
          <cell r="G838" t="str">
            <v>5. LIVRE - Colis remis au CCL ADREXO ou Enlevé par le centre ADREXO</v>
          </cell>
          <cell r="H838" t="str">
            <v>CE21 NIORT</v>
          </cell>
          <cell r="I838" t="str">
            <v>AQUITAINE</v>
          </cell>
        </row>
        <row r="839">
          <cell r="A839" t="str">
            <v>435</v>
          </cell>
          <cell r="C839" t="str">
            <v>KS0000010182</v>
          </cell>
          <cell r="D839">
            <v>1</v>
          </cell>
          <cell r="E839">
            <v>0</v>
          </cell>
          <cell r="F839">
            <v>43887</v>
          </cell>
          <cell r="G839" t="str">
            <v>5. LIVRE - Colis remis au CCL ADREXO ou Enlevé par le centre ADREXO</v>
          </cell>
          <cell r="H839" t="str">
            <v>CE21 NIORT</v>
          </cell>
          <cell r="I839" t="str">
            <v>AQUITAINE</v>
          </cell>
        </row>
        <row r="840">
          <cell r="A840" t="str">
            <v>438</v>
          </cell>
          <cell r="C840" t="str">
            <v>KS0000010183</v>
          </cell>
          <cell r="D840">
            <v>1</v>
          </cell>
          <cell r="E840">
            <v>0</v>
          </cell>
          <cell r="F840">
            <v>43887</v>
          </cell>
          <cell r="G840" t="str">
            <v>5. LIVRE - Colis remis au CCL ADREXO ou Enlevé par le centre ADREXO</v>
          </cell>
          <cell r="H840" t="str">
            <v>CE04 BORDEAUX</v>
          </cell>
          <cell r="I840" t="str">
            <v>AQUITAINE</v>
          </cell>
        </row>
        <row r="841">
          <cell r="A841" t="str">
            <v>139</v>
          </cell>
          <cell r="C841" t="str">
            <v>KS0000010184</v>
          </cell>
          <cell r="D841">
            <v>1</v>
          </cell>
          <cell r="E841">
            <v>0</v>
          </cell>
          <cell r="F841">
            <v>43888</v>
          </cell>
          <cell r="G841" t="str">
            <v>5. LIVRE - Colis remis au CCL ADREXO ou Enlevé par le centre ADREXO</v>
          </cell>
          <cell r="H841" t="str">
            <v>CE15 TREMBLAY</v>
          </cell>
          <cell r="I841" t="str">
            <v>NORD</v>
          </cell>
        </row>
        <row r="842">
          <cell r="A842" t="str">
            <v>097</v>
          </cell>
          <cell r="C842" t="str">
            <v>KS0000010185</v>
          </cell>
          <cell r="D842">
            <v>1</v>
          </cell>
          <cell r="E842">
            <v>0</v>
          </cell>
          <cell r="F842">
            <v>43887.21875</v>
          </cell>
          <cell r="G842" t="str">
            <v>5. LIVRE - Colis remis au CCL ADREXO ou Enlevé par le centre ADREXO</v>
          </cell>
          <cell r="H842" t="str">
            <v>CE19 CHARTRES</v>
          </cell>
          <cell r="I842" t="str">
            <v>ILE DE FRANCE</v>
          </cell>
          <cell r="J842" t="str">
            <v>Agence Restante</v>
          </cell>
        </row>
        <row r="843">
          <cell r="A843" t="str">
            <v>113</v>
          </cell>
          <cell r="C843" t="str">
            <v>KS0000010186</v>
          </cell>
          <cell r="D843">
            <v>1</v>
          </cell>
          <cell r="E843">
            <v>0</v>
          </cell>
          <cell r="F843">
            <v>43887</v>
          </cell>
          <cell r="G843" t="str">
            <v>5. LIVRE - Colis remis au CCL ADREXO ou Enlevé par le centre ADREXO</v>
          </cell>
          <cell r="H843" t="str">
            <v>CE18 PANTIN 2</v>
          </cell>
          <cell r="I843" t="str">
            <v>ILE DE FRANCE</v>
          </cell>
        </row>
        <row r="844">
          <cell r="A844" t="str">
            <v>102</v>
          </cell>
          <cell r="C844" t="str">
            <v>KS0000010187</v>
          </cell>
          <cell r="D844">
            <v>1</v>
          </cell>
          <cell r="E844">
            <v>0</v>
          </cell>
          <cell r="F844">
            <v>43887</v>
          </cell>
          <cell r="G844" t="str">
            <v>5. LIVRE - Colis remis au CCL ADREXO ou Enlevé par le centre ADREXO</v>
          </cell>
          <cell r="H844" t="str">
            <v>CE18 PANTIN 2</v>
          </cell>
          <cell r="I844" t="str">
            <v>ILE DE FRANCE</v>
          </cell>
        </row>
        <row r="845">
          <cell r="A845" t="str">
            <v>104</v>
          </cell>
          <cell r="C845" t="str">
            <v>KS0000010188</v>
          </cell>
          <cell r="D845">
            <v>1</v>
          </cell>
          <cell r="E845">
            <v>0</v>
          </cell>
          <cell r="F845">
            <v>43887</v>
          </cell>
          <cell r="G845" t="str">
            <v>5. LIVRE - Colis remis au CCL ADREXO ou Enlevé par le centre ADREXO</v>
          </cell>
          <cell r="H845" t="str">
            <v>CE18 PANTIN 2</v>
          </cell>
          <cell r="I845" t="str">
            <v>ILE DE FRANCE</v>
          </cell>
        </row>
        <row r="846">
          <cell r="A846" t="str">
            <v>105</v>
          </cell>
          <cell r="C846" t="str">
            <v>KS0000010189</v>
          </cell>
          <cell r="D846">
            <v>1</v>
          </cell>
          <cell r="E846">
            <v>0</v>
          </cell>
          <cell r="F846">
            <v>43887</v>
          </cell>
          <cell r="G846" t="str">
            <v>5. LIVRE - Colis remis au CCL ADREXO ou Enlevé par le centre ADREXO</v>
          </cell>
          <cell r="H846" t="str">
            <v>CE15 TREMBLAY</v>
          </cell>
          <cell r="I846" t="str">
            <v>ILE DE FRANCE</v>
          </cell>
          <cell r="J846" t="str">
            <v>Agence Restante</v>
          </cell>
        </row>
        <row r="847">
          <cell r="A847" t="str">
            <v>106</v>
          </cell>
          <cell r="C847" t="str">
            <v>KS0000010190</v>
          </cell>
          <cell r="D847">
            <v>1</v>
          </cell>
          <cell r="E847">
            <v>0</v>
          </cell>
          <cell r="F847">
            <v>43887</v>
          </cell>
          <cell r="G847" t="str">
            <v>5. LIVRE - Colis remis au CCL ADREXO ou Enlevé par le centre ADREXO</v>
          </cell>
          <cell r="H847" t="str">
            <v>CE15 TREMBLAY</v>
          </cell>
          <cell r="I847" t="str">
            <v>ILE DE FRANCE</v>
          </cell>
          <cell r="J847" t="str">
            <v>Agence Restante</v>
          </cell>
        </row>
        <row r="848">
          <cell r="A848" t="str">
            <v>118</v>
          </cell>
          <cell r="C848" t="str">
            <v>KS0000010191</v>
          </cell>
          <cell r="D848">
            <v>1</v>
          </cell>
          <cell r="E848">
            <v>0</v>
          </cell>
          <cell r="F848">
            <v>43887.188888888886</v>
          </cell>
          <cell r="G848" t="str">
            <v>5. LIVRE - Colis remis au CCL ADREXO ou Enlevé par le centre ADREXO</v>
          </cell>
          <cell r="H848" t="str">
            <v>CE03 ORLEANS</v>
          </cell>
          <cell r="I848" t="str">
            <v>ILE DE FRANCE</v>
          </cell>
          <cell r="J848" t="str">
            <v>Agence Restante</v>
          </cell>
        </row>
        <row r="849">
          <cell r="A849" t="str">
            <v>158</v>
          </cell>
          <cell r="C849" t="str">
            <v>KS0000010192</v>
          </cell>
          <cell r="D849">
            <v>1</v>
          </cell>
          <cell r="E849">
            <v>0</v>
          </cell>
          <cell r="F849">
            <v>43887</v>
          </cell>
          <cell r="G849" t="str">
            <v>5. LIVRE - Colis remis au CCL ADREXO ou Enlevé par le centre ADREXO</v>
          </cell>
          <cell r="H849" t="str">
            <v>CE16 LISSES</v>
          </cell>
          <cell r="I849" t="str">
            <v>ILE DE FRANCE</v>
          </cell>
          <cell r="J849" t="str">
            <v>Agence Restante</v>
          </cell>
        </row>
        <row r="850">
          <cell r="A850" t="str">
            <v>112</v>
          </cell>
          <cell r="C850" t="str">
            <v>KS0000010193</v>
          </cell>
          <cell r="D850">
            <v>1</v>
          </cell>
          <cell r="E850">
            <v>0</v>
          </cell>
          <cell r="F850">
            <v>43887</v>
          </cell>
          <cell r="G850" t="str">
            <v>5. LIVRE - Colis remis au CCL ADREXO ou Enlevé par le centre ADREXO</v>
          </cell>
          <cell r="H850" t="str">
            <v>CE15 TREMBLAY</v>
          </cell>
          <cell r="I850" t="str">
            <v>ILE DE FRANCE</v>
          </cell>
          <cell r="J850" t="str">
            <v>Agence Restante</v>
          </cell>
        </row>
        <row r="851">
          <cell r="A851" t="str">
            <v>117</v>
          </cell>
          <cell r="C851" t="str">
            <v>KS0000010194</v>
          </cell>
          <cell r="D851">
            <v>1</v>
          </cell>
          <cell r="E851">
            <v>0</v>
          </cell>
          <cell r="F851">
            <v>43887</v>
          </cell>
          <cell r="G851" t="str">
            <v>5. LIVRE - Colis remis au CCL ADREXO ou Enlevé par le centre ADREXO</v>
          </cell>
          <cell r="H851" t="str">
            <v>CE16 LISSES</v>
          </cell>
          <cell r="I851" t="str">
            <v>ILE DE FRANCE</v>
          </cell>
          <cell r="J851" t="str">
            <v>Agence Restante</v>
          </cell>
        </row>
        <row r="852">
          <cell r="A852" t="str">
            <v>120</v>
          </cell>
          <cell r="C852" t="str">
            <v>KS0000010195</v>
          </cell>
          <cell r="D852">
            <v>1</v>
          </cell>
          <cell r="E852">
            <v>0</v>
          </cell>
          <cell r="F852">
            <v>43887</v>
          </cell>
          <cell r="G852" t="str">
            <v>5. LIVRE - Colis remis au CCL ADREXO ou Enlevé par le centre ADREXO</v>
          </cell>
          <cell r="H852" t="str">
            <v>CE16 LISSES</v>
          </cell>
          <cell r="I852" t="str">
            <v>ILE DE FRANCE</v>
          </cell>
          <cell r="J852" t="str">
            <v>Agence Restante</v>
          </cell>
        </row>
        <row r="853">
          <cell r="A853" t="str">
            <v>122</v>
          </cell>
          <cell r="C853" t="str">
            <v>KS0000010196</v>
          </cell>
          <cell r="D853">
            <v>1</v>
          </cell>
          <cell r="E853">
            <v>0</v>
          </cell>
          <cell r="F853">
            <v>43889</v>
          </cell>
          <cell r="G853" t="str">
            <v>5. LIVRE - Colis remis au CCL ADREXO ou Enlevé par le centre ADREXO</v>
          </cell>
          <cell r="H853" t="str">
            <v>CE18 PANTIN 2</v>
          </cell>
          <cell r="I853" t="str">
            <v>ILE DE FRANCE</v>
          </cell>
          <cell r="J853" t="str">
            <v>Agence Restante</v>
          </cell>
        </row>
        <row r="854">
          <cell r="A854" t="str">
            <v>123</v>
          </cell>
          <cell r="C854" t="str">
            <v>KS0000010197</v>
          </cell>
          <cell r="D854">
            <v>1</v>
          </cell>
          <cell r="E854">
            <v>0</v>
          </cell>
          <cell r="F854">
            <v>43887</v>
          </cell>
          <cell r="G854" t="str">
            <v>5. LIVRE - Colis remis au CCL ADREXO ou Enlevé par le centre ADREXO</v>
          </cell>
          <cell r="H854" t="str">
            <v>CE15 TREMBLAY</v>
          </cell>
          <cell r="I854" t="str">
            <v>ILE DE FRANCE</v>
          </cell>
          <cell r="J854" t="str">
            <v>Agence Restante</v>
          </cell>
        </row>
        <row r="855">
          <cell r="A855" t="str">
            <v>126</v>
          </cell>
          <cell r="C855" t="str">
            <v>KS0000010198</v>
          </cell>
          <cell r="D855">
            <v>1</v>
          </cell>
          <cell r="E855">
            <v>0</v>
          </cell>
          <cell r="F855">
            <v>43887</v>
          </cell>
          <cell r="G855" t="str">
            <v>5. LIVRE - Colis remis au CCL ADREXO ou Enlevé par le centre ADREXO</v>
          </cell>
          <cell r="H855" t="str">
            <v>CE15 TREMBLAY</v>
          </cell>
          <cell r="I855" t="str">
            <v>ILE DE FRANCE</v>
          </cell>
          <cell r="J855" t="str">
            <v>Agence Restante</v>
          </cell>
        </row>
        <row r="856">
          <cell r="A856" t="str">
            <v>129</v>
          </cell>
          <cell r="C856" t="str">
            <v>KS0000010199</v>
          </cell>
          <cell r="D856">
            <v>1</v>
          </cell>
          <cell r="E856">
            <v>0</v>
          </cell>
          <cell r="F856">
            <v>43887</v>
          </cell>
          <cell r="G856" t="str">
            <v>5. LIVRE - Colis remis au CCL ADREXO ou Enlevé par le centre ADREXO</v>
          </cell>
          <cell r="H856" t="str">
            <v>CE15 TREMBLAY</v>
          </cell>
          <cell r="I856" t="str">
            <v>NORD</v>
          </cell>
        </row>
        <row r="857">
          <cell r="A857" t="str">
            <v>137</v>
          </cell>
          <cell r="C857" t="str">
            <v>KS0000010200</v>
          </cell>
          <cell r="D857">
            <v>1</v>
          </cell>
          <cell r="E857">
            <v>0</v>
          </cell>
          <cell r="F857">
            <v>43887.349270833329</v>
          </cell>
          <cell r="G857" t="str">
            <v>5. LIVRE - Colis remis au CCL ADREXO ou Enlevé par le centre ADREXO</v>
          </cell>
          <cell r="H857" t="str">
            <v>CE19 CHARTRES</v>
          </cell>
          <cell r="I857" t="str">
            <v>NORD</v>
          </cell>
        </row>
        <row r="858">
          <cell r="A858" t="str">
            <v>139</v>
          </cell>
          <cell r="C858" t="str">
            <v>KS0000010201</v>
          </cell>
          <cell r="D858">
            <v>1</v>
          </cell>
          <cell r="E858">
            <v>0</v>
          </cell>
          <cell r="F858">
            <v>43888</v>
          </cell>
          <cell r="G858" t="str">
            <v>5. LIVRE - Colis remis au CCL ADREXO ou Enlevé par le centre ADREXO</v>
          </cell>
          <cell r="H858" t="str">
            <v>CE15 TREMBLAY</v>
          </cell>
          <cell r="I858" t="str">
            <v>NORD</v>
          </cell>
        </row>
        <row r="859">
          <cell r="A859" t="str">
            <v>150</v>
          </cell>
          <cell r="C859" t="str">
            <v>KS0000010202</v>
          </cell>
          <cell r="D859">
            <v>1</v>
          </cell>
          <cell r="E859">
            <v>0</v>
          </cell>
          <cell r="F859">
            <v>43887.188194444439</v>
          </cell>
          <cell r="G859" t="str">
            <v>5. LIVRE - Colis remis au CCL ADREXO ou Enlevé par le centre ADREXO</v>
          </cell>
          <cell r="H859" t="str">
            <v>CE03 ORLEANS</v>
          </cell>
          <cell r="I859" t="str">
            <v>ILE DE FRANCE</v>
          </cell>
          <cell r="J859" t="str">
            <v>Agence Restante</v>
          </cell>
        </row>
        <row r="860">
          <cell r="A860" t="str">
            <v>152</v>
          </cell>
          <cell r="C860" t="str">
            <v>KS0000010203</v>
          </cell>
          <cell r="D860">
            <v>1</v>
          </cell>
          <cell r="E860">
            <v>0</v>
          </cell>
          <cell r="F860">
            <v>43887</v>
          </cell>
          <cell r="G860" t="str">
            <v>5. LIVRE - Colis remis au CCL ADREXO ou Enlevé par le centre ADREXO</v>
          </cell>
          <cell r="H860" t="str">
            <v>CE16 LISSES</v>
          </cell>
          <cell r="I860" t="str">
            <v>ILE DE FRANCE</v>
          </cell>
          <cell r="J860" t="str">
            <v>Agence Restante</v>
          </cell>
        </row>
        <row r="861">
          <cell r="A861" t="str">
            <v>155</v>
          </cell>
          <cell r="C861" t="str">
            <v>KS0000010204</v>
          </cell>
          <cell r="D861">
            <v>1</v>
          </cell>
          <cell r="E861">
            <v>0</v>
          </cell>
          <cell r="F861">
            <v>43887</v>
          </cell>
          <cell r="G861" t="str">
            <v>5. LIVRE - Colis remis au CCL ADREXO ou Enlevé par le centre ADREXO</v>
          </cell>
          <cell r="H861" t="str">
            <v>CE15 TREMBLAY</v>
          </cell>
          <cell r="I861" t="str">
            <v>ILE DE FRANCE</v>
          </cell>
          <cell r="J861" t="str">
            <v>Agence Restante</v>
          </cell>
        </row>
        <row r="862">
          <cell r="A862" t="str">
            <v>156</v>
          </cell>
          <cell r="C862" t="str">
            <v>KS0000010205</v>
          </cell>
          <cell r="D862">
            <v>1</v>
          </cell>
          <cell r="E862">
            <v>0</v>
          </cell>
          <cell r="F862">
            <v>43887</v>
          </cell>
          <cell r="G862" t="str">
            <v>5. LIVRE - Colis remis au CCL ADREXO ou Enlevé par le centre ADREXO</v>
          </cell>
          <cell r="H862" t="str">
            <v>CE16 LISSES</v>
          </cell>
          <cell r="I862" t="str">
            <v>ILE DE FRANCE</v>
          </cell>
          <cell r="J862" t="str">
            <v>Agence Restante</v>
          </cell>
        </row>
        <row r="863">
          <cell r="A863" t="str">
            <v>157</v>
          </cell>
          <cell r="C863" t="str">
            <v>KS0000010206</v>
          </cell>
          <cell r="D863">
            <v>1</v>
          </cell>
          <cell r="E863">
            <v>0</v>
          </cell>
          <cell r="F863">
            <v>43887</v>
          </cell>
          <cell r="G863" t="str">
            <v>5. LIVRE - Colis remis au CCL ADREXO ou Enlevé par le centre ADREXO</v>
          </cell>
          <cell r="H863" t="str">
            <v>CE15 TREMBLAY</v>
          </cell>
          <cell r="I863" t="str">
            <v>ILE DE FRANCE</v>
          </cell>
          <cell r="J863" t="str">
            <v>Agence Restante</v>
          </cell>
        </row>
        <row r="864">
          <cell r="A864" t="str">
            <v>163</v>
          </cell>
          <cell r="C864" t="str">
            <v>KS0000010207</v>
          </cell>
          <cell r="D864">
            <v>1</v>
          </cell>
          <cell r="E864">
            <v>0</v>
          </cell>
          <cell r="F864">
            <v>43887.404953703699</v>
          </cell>
          <cell r="G864" t="str">
            <v>5. LIVRE - Colis remis au CCL ADREXO ou Enlevé par le centre ADREXO</v>
          </cell>
          <cell r="H864" t="str">
            <v>CE12 CAEN</v>
          </cell>
          <cell r="I864" t="str">
            <v>NORD</v>
          </cell>
        </row>
        <row r="865">
          <cell r="A865" t="str">
            <v>214</v>
          </cell>
          <cell r="C865" t="str">
            <v>KS0000010208</v>
          </cell>
          <cell r="D865">
            <v>1</v>
          </cell>
          <cell r="E865">
            <v>0</v>
          </cell>
          <cell r="F865">
            <v>43887</v>
          </cell>
          <cell r="G865" t="str">
            <v>5. LIVRE - Colis remis au CCL ADREXO ou Enlevé par le centre ADREXO</v>
          </cell>
          <cell r="H865" t="str">
            <v>CE16 LISSES</v>
          </cell>
          <cell r="I865" t="str">
            <v>ILE DE FRANCE</v>
          </cell>
        </row>
        <row r="866">
          <cell r="A866" t="str">
            <v>282</v>
          </cell>
          <cell r="C866" t="str">
            <v>KS0000010209</v>
          </cell>
          <cell r="D866">
            <v>1</v>
          </cell>
          <cell r="E866">
            <v>0</v>
          </cell>
          <cell r="F866">
            <v>43886.789583333331</v>
          </cell>
          <cell r="G866" t="str">
            <v>2. EXPEDIE - Colis au départ des HUBs vers les agences COLIS PRIVE</v>
          </cell>
          <cell r="H866" t="str">
            <v>CE10 LILLE</v>
          </cell>
          <cell r="I866" t="str">
            <v>NORD</v>
          </cell>
          <cell r="J866" t="str">
            <v>Agence Restante</v>
          </cell>
        </row>
        <row r="867">
          <cell r="A867" t="str">
            <v>241</v>
          </cell>
          <cell r="C867" t="str">
            <v>KS0000010210</v>
          </cell>
          <cell r="D867">
            <v>1</v>
          </cell>
          <cell r="E867">
            <v>0</v>
          </cell>
          <cell r="F867">
            <v>43887</v>
          </cell>
          <cell r="G867" t="str">
            <v>5. LIVRE - Colis remis au CCL ADREXO ou Enlevé par le centre ADREXO</v>
          </cell>
          <cell r="H867" t="str">
            <v>CE10 LILLE</v>
          </cell>
          <cell r="I867" t="str">
            <v>NORD</v>
          </cell>
        </row>
        <row r="868">
          <cell r="A868" t="str">
            <v>223</v>
          </cell>
          <cell r="C868" t="str">
            <v>KS0000010211</v>
          </cell>
          <cell r="D868">
            <v>1</v>
          </cell>
          <cell r="E868">
            <v>0</v>
          </cell>
          <cell r="F868">
            <v>43887</v>
          </cell>
          <cell r="G868" t="str">
            <v>5. LIVRE - Colis remis au CCL ADREXO ou Enlevé par le centre ADREXO</v>
          </cell>
          <cell r="H868" t="str">
            <v>CE10 LILLE</v>
          </cell>
          <cell r="I868" t="str">
            <v>NORD</v>
          </cell>
          <cell r="J868" t="str">
            <v>Agence Restante</v>
          </cell>
        </row>
        <row r="869">
          <cell r="A869" t="str">
            <v>240</v>
          </cell>
          <cell r="C869" t="str">
            <v>KS0000010212</v>
          </cell>
          <cell r="D869">
            <v>1</v>
          </cell>
          <cell r="E869">
            <v>0</v>
          </cell>
          <cell r="F869">
            <v>43887</v>
          </cell>
          <cell r="G869" t="str">
            <v>5. LIVRE - Colis remis au CCL ADREXO ou Enlevé par le centre ADREXO</v>
          </cell>
          <cell r="H869" t="str">
            <v>CE10 LILLE</v>
          </cell>
          <cell r="I869" t="str">
            <v>NORD</v>
          </cell>
          <cell r="J869" t="str">
            <v>Agence Restante</v>
          </cell>
        </row>
        <row r="870">
          <cell r="A870" t="str">
            <v>226</v>
          </cell>
          <cell r="C870" t="str">
            <v>KS0000010213</v>
          </cell>
          <cell r="D870">
            <v>1</v>
          </cell>
          <cell r="E870">
            <v>0</v>
          </cell>
          <cell r="F870">
            <v>43887</v>
          </cell>
          <cell r="G870" t="str">
            <v>5. LIVRE - Colis remis au CCL ADREXO ou Enlevé par le centre ADREXO</v>
          </cell>
          <cell r="H870" t="str">
            <v>CE10 LILLE</v>
          </cell>
          <cell r="I870" t="str">
            <v>NORD</v>
          </cell>
          <cell r="J870" t="str">
            <v>Agence Restante</v>
          </cell>
        </row>
        <row r="871">
          <cell r="A871" t="str">
            <v>226</v>
          </cell>
          <cell r="C871" t="str">
            <v>KS0000010214</v>
          </cell>
          <cell r="D871">
            <v>1</v>
          </cell>
          <cell r="E871">
            <v>0</v>
          </cell>
          <cell r="F871">
            <v>43887</v>
          </cell>
          <cell r="G871" t="str">
            <v>5. LIVRE - Colis remis au CCL ADREXO ou Enlevé par le centre ADREXO</v>
          </cell>
          <cell r="H871" t="str">
            <v>CE10 LILLE</v>
          </cell>
          <cell r="I871" t="str">
            <v>NORD</v>
          </cell>
          <cell r="J871" t="str">
            <v>Agence Restante</v>
          </cell>
        </row>
        <row r="872">
          <cell r="A872" t="str">
            <v>228</v>
          </cell>
          <cell r="C872" t="str">
            <v>KS0000010215</v>
          </cell>
          <cell r="D872">
            <v>1</v>
          </cell>
          <cell r="E872">
            <v>0</v>
          </cell>
          <cell r="F872">
            <v>43887</v>
          </cell>
          <cell r="G872" t="str">
            <v>5. LIVRE - Colis remis au CCL ADREXO ou Enlevé par le centre ADREXO</v>
          </cell>
          <cell r="H872" t="str">
            <v>CE20 REIMS</v>
          </cell>
          <cell r="I872" t="str">
            <v>NORD</v>
          </cell>
        </row>
        <row r="873">
          <cell r="A873" t="str">
            <v>231</v>
          </cell>
          <cell r="C873" t="str">
            <v>KS0000010216</v>
          </cell>
          <cell r="D873">
            <v>1</v>
          </cell>
          <cell r="E873">
            <v>0</v>
          </cell>
          <cell r="F873">
            <v>43887</v>
          </cell>
          <cell r="G873" t="str">
            <v>5. LIVRE - Colis remis au CCL ADREXO ou Enlevé par le centre ADREXO</v>
          </cell>
          <cell r="H873" t="str">
            <v>CE10 LILLE</v>
          </cell>
          <cell r="I873" t="str">
            <v>NORD</v>
          </cell>
        </row>
        <row r="874">
          <cell r="A874" t="str">
            <v>247</v>
          </cell>
          <cell r="C874" t="str">
            <v>KS0000010217</v>
          </cell>
          <cell r="D874">
            <v>1</v>
          </cell>
          <cell r="E874">
            <v>0</v>
          </cell>
          <cell r="F874">
            <v>43886.789583333331</v>
          </cell>
          <cell r="G874" t="str">
            <v>2. EXPEDIE - Colis au départ des HUBs vers les agences COLIS PRIVE</v>
          </cell>
          <cell r="H874" t="str">
            <v>CE10 LILLE</v>
          </cell>
          <cell r="I874" t="str">
            <v>NORD</v>
          </cell>
          <cell r="J874" t="str">
            <v>Agence Restante</v>
          </cell>
        </row>
        <row r="875">
          <cell r="A875" t="str">
            <v>247</v>
          </cell>
          <cell r="C875" t="str">
            <v>KS0000010218</v>
          </cell>
          <cell r="D875">
            <v>1</v>
          </cell>
          <cell r="E875">
            <v>0</v>
          </cell>
          <cell r="F875">
            <v>43887</v>
          </cell>
          <cell r="G875" t="str">
            <v>5. LIVRE - Colis remis au CCL ADREXO ou Enlevé par le centre ADREXO</v>
          </cell>
          <cell r="H875" t="str">
            <v>CE10 LILLE</v>
          </cell>
          <cell r="I875" t="str">
            <v>NORD</v>
          </cell>
          <cell r="J875" t="str">
            <v>Agence Restante</v>
          </cell>
        </row>
        <row r="876">
          <cell r="A876" t="str">
            <v>237</v>
          </cell>
          <cell r="C876" t="str">
            <v>KS0000010219</v>
          </cell>
          <cell r="D876">
            <v>1</v>
          </cell>
          <cell r="E876">
            <v>0</v>
          </cell>
          <cell r="F876">
            <v>43887</v>
          </cell>
          <cell r="G876" t="str">
            <v>5. LIVRE - Colis remis au CCL ADREXO ou Enlevé par le centre ADREXO</v>
          </cell>
          <cell r="H876" t="str">
            <v>CE10 LILLE</v>
          </cell>
          <cell r="I876" t="str">
            <v>NORD</v>
          </cell>
        </row>
        <row r="877">
          <cell r="A877" t="str">
            <v>237</v>
          </cell>
          <cell r="C877" t="str">
            <v>KS0000010220</v>
          </cell>
          <cell r="D877">
            <v>1</v>
          </cell>
          <cell r="E877">
            <v>0</v>
          </cell>
          <cell r="F877">
            <v>43887</v>
          </cell>
          <cell r="G877" t="str">
            <v>5. LIVRE - Colis remis au CCL ADREXO ou Enlevé par le centre ADREXO</v>
          </cell>
          <cell r="H877" t="str">
            <v>CE10 LILLE</v>
          </cell>
          <cell r="I877" t="str">
            <v>NORD</v>
          </cell>
        </row>
        <row r="878">
          <cell r="A878" t="str">
            <v>279</v>
          </cell>
          <cell r="C878" t="str">
            <v>KS0000010221</v>
          </cell>
          <cell r="D878">
            <v>1</v>
          </cell>
          <cell r="E878">
            <v>0</v>
          </cell>
          <cell r="F878">
            <v>43887</v>
          </cell>
          <cell r="G878" t="str">
            <v>5. LIVRE - Colis remis au CCL ADREXO ou Enlevé par le centre ADREXO</v>
          </cell>
          <cell r="H878" t="str">
            <v>CE15 TREMBLAY</v>
          </cell>
          <cell r="I878" t="str">
            <v>ILE DE FRANCE</v>
          </cell>
          <cell r="J878" t="str">
            <v>Agence Restante</v>
          </cell>
        </row>
        <row r="879">
          <cell r="A879" t="str">
            <v>240</v>
          </cell>
          <cell r="C879" t="str">
            <v>KS0000010222</v>
          </cell>
          <cell r="D879">
            <v>1</v>
          </cell>
          <cell r="E879">
            <v>0</v>
          </cell>
          <cell r="F879">
            <v>43887</v>
          </cell>
          <cell r="G879" t="str">
            <v>5. LIVRE - Colis remis au CCL ADREXO ou Enlevé par le centre ADREXO</v>
          </cell>
          <cell r="H879" t="str">
            <v>CE10 LILLE</v>
          </cell>
          <cell r="I879" t="str">
            <v>NORD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X25"/>
  <sheetViews>
    <sheetView tabSelected="1" workbookViewId="0">
      <selection activeCell="Z2" sqref="Z2"/>
    </sheetView>
  </sheetViews>
  <sheetFormatPr baseColWidth="10" defaultRowHeight="15" x14ac:dyDescent="0.25"/>
  <cols>
    <col min="3" max="3" width="13.5703125" bestFit="1" customWidth="1"/>
    <col min="4" max="5" width="0" hidden="1" customWidth="1"/>
    <col min="6" max="6" width="13.85546875" hidden="1" customWidth="1"/>
    <col min="7" max="9" width="16.85546875" hidden="1" customWidth="1"/>
    <col min="10" max="15" width="0" hidden="1" customWidth="1"/>
    <col min="16" max="16" width="21" hidden="1" customWidth="1"/>
    <col min="17" max="17" width="0" hidden="1" customWidth="1"/>
    <col min="19" max="23" width="13.5703125" bestFit="1" customWidth="1"/>
  </cols>
  <sheetData>
    <row r="1" spans="1:24" ht="45" customHeight="1" x14ac:dyDescent="0.25">
      <c r="C1" t="s">
        <v>0</v>
      </c>
      <c r="F1" t="s">
        <v>1</v>
      </c>
      <c r="G1" s="1" t="s">
        <v>2</v>
      </c>
      <c r="H1" s="1" t="s">
        <v>3</v>
      </c>
      <c r="I1" s="1" t="s">
        <v>4</v>
      </c>
      <c r="J1" t="s">
        <v>5</v>
      </c>
      <c r="K1" t="s">
        <v>6</v>
      </c>
      <c r="M1" t="str">
        <f>[1]Feuil2!D3</f>
        <v>AH0000034369</v>
      </c>
      <c r="O1" t="str">
        <f>VLOOKUP(M1,C:H,6,0)</f>
        <v/>
      </c>
      <c r="P1" t="str">
        <f>VLOOKUP(M1,C:I,7,0)</f>
        <v/>
      </c>
      <c r="S1" t="s">
        <v>7</v>
      </c>
      <c r="T1" t="s">
        <v>8</v>
      </c>
      <c r="U1" t="s">
        <v>9</v>
      </c>
      <c r="V1" t="s">
        <v>10</v>
      </c>
      <c r="W1" t="s">
        <v>11</v>
      </c>
      <c r="X1" t="s">
        <v>12</v>
      </c>
    </row>
    <row r="2" spans="1:24" x14ac:dyDescent="0.25">
      <c r="A2" t="s">
        <v>13</v>
      </c>
      <c r="C2" t="str">
        <f t="array" ref="C2">IFERROR(INDEX('[2]Agence Colis Privé'!$C$2:$C$1500,SMALL(IF([1]Accueil!K$20='[2]Agence Colis Privé'!$A$2:$A$1500,ROW('[2]Agence Colis Privé'!$A$2:$A$1500)-MIN(ROW('[2]Agence Colis Privé'!$A$2))+1,""),ROWS(C$2:C2))),"")</f>
        <v>AH0000034368</v>
      </c>
      <c r="D2" t="str">
        <f>VLOOKUP(C:C,'[2]Agence Colis Privé'!$C$1:$J$65536,8,0)</f>
        <v>Agence Restante</v>
      </c>
      <c r="E2" t="str">
        <f>IFERROR(VLOOKUP(C:C,'[2]Agence Colis Privé'!$C2:$H10000,6,0),"")</f>
        <v>CE13 NANCY</v>
      </c>
      <c r="F2" s="2">
        <f>IFERROR(VLOOKUP(C2,'[2]Agence Colis Privé'!$C$1:$F$65536,4,0),"")</f>
        <v>43882.245833333334</v>
      </c>
      <c r="G2">
        <f>IFERROR(VLOOKUP(C2,'[2]Agence Colis Privé'!$C$2:$E$10000,3,0),"")</f>
        <v>1</v>
      </c>
      <c r="H2">
        <f>IFERROR(INDEX([2]Data!$A$1:$U$65536,MATCH(C2,[2]Data!$O$1:$O$65536,0),11),"")</f>
        <v>0</v>
      </c>
      <c r="I2">
        <f>IFERROR(INDEX([2]Data!$A$1:$U$65536,MATCH(C2,[2]Data!$O$1:$O$65536,0),12),"")</f>
        <v>7</v>
      </c>
      <c r="J2" t="str">
        <f>IFERROR(VLOOKUP(C2,'[2]Agence Colis Privé'!$C$2:$G$10000,5,0),"")</f>
        <v>5. LIVRE - Colis remis au CCL ADREXO ou Enlevé par le centre ADREXO</v>
      </c>
      <c r="K2">
        <f>IFERROR(VLOOKUP(J2,[1]Feuil1!$A$5:$B$9,2,0),"")</f>
        <v>5</v>
      </c>
      <c r="L2" s="3">
        <f>SUMPRODUCT(1/COUNTIF(M2:M24,M2:M24))</f>
        <v>0.99999999999999956</v>
      </c>
      <c r="M2" t="str">
        <f t="array" ref="M2">IF($M$1="","",IFERROR(INDEX([2]Data!$F$2:$F$10000,SMALL(IF($M$1=[2]Data!$O$2:$O$10000,ROW([2]Data!$O$2:$O$10000)-MIN(ROW([2]Data!$O$2))+1,""),ROWS($M$2:M2))),""))</f>
        <v/>
      </c>
      <c r="O2" t="str">
        <f t="array" ref="O2">IF($M$1="","",IFERROR(INDEX([2]Data!$J$2:$J$10000,SMALL(IF($M$1=[2]Data!$O$2:$O$10000,ROW([2]Data!$O$2:$O$10000)-MIN(ROW([2]Data!$O$2))+1,""),ROWS($O$2:O2))),""))</f>
        <v/>
      </c>
      <c r="P2" t="str">
        <f t="array" ref="P2">IF(ROW()&lt;=$L$2,INDEX($M$1:$M$24,SMALL(IF(COUNTIF($P$1:P1,$M$2:$M$24)=0,ROW($M$2:$M$24),999),1)),"")</f>
        <v/>
      </c>
      <c r="Q2">
        <f>SUMIFS($O$2:$O$24,$M$2:$M$24,$P2)</f>
        <v>0</v>
      </c>
      <c r="S2" t="str">
        <f>VLOOKUP(C2,[2]Data!$O$1:$U$65536,2,0)</f>
        <v>AH0000034369</v>
      </c>
      <c r="T2" t="str">
        <f>VLOOKUP(C2,[2]Data!$O$1:$U$65536,3,0)</f>
        <v>AH0000034370</v>
      </c>
      <c r="U2" t="str">
        <f>VLOOKUP(C2,[2]Data!$O$1:$U$65536,4,0)</f>
        <v>AH0000034371</v>
      </c>
      <c r="V2" t="str">
        <f>VLOOKUP(C2,[2]Data!$O$1:$U$65536,5,0)</f>
        <v>AH0000034372</v>
      </c>
      <c r="W2" t="str">
        <f>VLOOKUP(C2,[2]Data!$O$1:$U$65536,6,0)</f>
        <v>AH0000034373</v>
      </c>
      <c r="X2" t="str">
        <f>VLOOKUP(C2,[2]Data!$O$1:$U$65536,7,0)</f>
        <v>AH0000034374</v>
      </c>
    </row>
    <row r="3" spans="1:24" x14ac:dyDescent="0.25">
      <c r="A3">
        <f>COUNTIF(C2:C19,"&gt;&lt;")</f>
        <v>9</v>
      </c>
      <c r="C3" t="str">
        <f t="array" ref="C3">IFERROR(INDEX('[2]Agence Colis Privé'!$C$2:$C$1500,SMALL(IF([1]Accueil!K$20='[2]Agence Colis Privé'!$A$2:$A$1500,ROW('[2]Agence Colis Privé'!$A$2:$A$1500)-MIN(ROW('[2]Agence Colis Privé'!$A$2))+1,""),ROWS(C$2:C3))),"")</f>
        <v>AH0000034369</v>
      </c>
      <c r="E3" t="str">
        <f>IFERROR(VLOOKUP(C:C,'[2]Agence Colis Privé'!$C3:$H10001,6,0),"")</f>
        <v>CE13 NANCY</v>
      </c>
      <c r="F3" s="2">
        <f>IFERROR(VLOOKUP(C3,'[2]Agence Colis Privé'!$C$1:$F$65536,4,0),"")</f>
        <v>43882.246527777774</v>
      </c>
      <c r="G3">
        <f>IFERROR(VLOOKUP(C3,'[2]Agence Colis Privé'!$C$2:$E$10000,3,0),"")</f>
        <v>1</v>
      </c>
      <c r="H3" t="str">
        <f>IFERROR(INDEX([2]Data!$A$1:$O$65536,MATCH(C3,[2]Data!$O$1:$O$65536,0),11),"")</f>
        <v/>
      </c>
      <c r="I3" t="str">
        <f>IFERROR(INDEX([2]Data!$A$1:$O$65536,MATCH(C3,[2]Data!$O$1:$O$65536,0),12),"")</f>
        <v/>
      </c>
      <c r="J3" t="str">
        <f>IFERROR(VLOOKUP(C3,'[2]Agence Colis Privé'!$C$2:$G$10000,5,0),"")</f>
        <v>5. LIVRE - Colis remis au CCL ADREXO ou Enlevé par le centre ADREXO</v>
      </c>
      <c r="K3">
        <f>IFERROR(VLOOKUP(J3,[1]Feuil1!$A$5:$B$9,2,0),"")</f>
        <v>5</v>
      </c>
      <c r="M3" t="str">
        <f t="array" ref="M3">IF($M$1="","",IFERROR(INDEX([2]Data!$F$2:$F$10000,SMALL(IF($M$1=[2]Data!$O$2:$O$10000,ROW([2]Data!$O$2:$O$10000)-MIN(ROW([2]Data!$O$2))+1,""),ROWS($M$2:M3))),""))</f>
        <v/>
      </c>
      <c r="O3" t="str">
        <f t="array" ref="O3">IF($M$1="","",IFERROR(INDEX([2]Data!$J$2:$J$10000,SMALL(IF($M$1=[2]Data!$O$2:$O$10000,ROW([2]Data!$O$2:$O$10000)-MIN(ROW([2]Data!$O$2))+1,""),ROWS($O$2:O3))),""))</f>
        <v/>
      </c>
      <c r="P3" t="str">
        <f t="array" ref="P3">IF(ROW()&lt;=$L$2,INDEX($M$1:$M$24,SMALL(IF(COUNTIF($P$1:P2,$M$2:$M$24)=0,ROW($M$2:$M$24),999),1)),"")</f>
        <v/>
      </c>
      <c r="Q3">
        <f t="shared" ref="Q3:Q24" si="0">SUMIFS($O$2:$O$24,$M$2:$M$24,$P3)</f>
        <v>0</v>
      </c>
      <c r="S3" t="e">
        <f>VLOOKUP(C3,[2]Data!$O$1:$U$65536,2,0)</f>
        <v>#N/A</v>
      </c>
      <c r="T3" t="e">
        <f>VLOOKUP(C3,[2]Data!$O$1:$U$65536,3,0)</f>
        <v>#N/A</v>
      </c>
      <c r="U3" t="e">
        <f>VLOOKUP(C3,[2]Data!$O$1:$U$65536,4,0)</f>
        <v>#N/A</v>
      </c>
      <c r="V3" t="e">
        <f>VLOOKUP(C3,[2]Data!$O$1:$U$65536,5,0)</f>
        <v>#N/A</v>
      </c>
      <c r="W3" t="e">
        <f>VLOOKUP(C3,[2]Data!$O$1:$U$65536,6,0)</f>
        <v>#N/A</v>
      </c>
      <c r="X3" t="e">
        <f>VLOOKUP(C3,[2]Data!$O$1:$U$65536,7,0)</f>
        <v>#N/A</v>
      </c>
    </row>
    <row r="4" spans="1:24" x14ac:dyDescent="0.25">
      <c r="C4" t="str">
        <f t="array" ref="C4">IFERROR(INDEX('[2]Agence Colis Privé'!$C$2:$C$1500,SMALL(IF([1]Accueil!K$20='[2]Agence Colis Privé'!$A$2:$A$1500,ROW('[2]Agence Colis Privé'!$A$2:$A$1500)-MIN(ROW('[2]Agence Colis Privé'!$A$2))+1,""),ROWS(C$2:C4))),"")</f>
        <v>AH0000034370</v>
      </c>
      <c r="E4" t="str">
        <f>IFERROR(VLOOKUP(C:C,'[2]Agence Colis Privé'!$C4:$H10002,6,0),"")</f>
        <v>CE13 NANCY</v>
      </c>
      <c r="F4" s="2">
        <f>IFERROR(VLOOKUP(C4,'[2]Agence Colis Privé'!$C$1:$F$65536,4,0),"")</f>
        <v>43882.245833333334</v>
      </c>
      <c r="G4">
        <f>IFERROR(VLOOKUP(C4,'[2]Agence Colis Privé'!$C$2:$E$10000,3,0),"")</f>
        <v>1</v>
      </c>
      <c r="H4" t="str">
        <f>IFERROR(INDEX([2]Data!$A$1:$O$65536,MATCH(C4,[2]Data!$O$1:$O$65536,0),11),"")</f>
        <v/>
      </c>
      <c r="I4" t="str">
        <f>IFERROR(INDEX([2]Data!$A$1:$O$65536,MATCH(C4,[2]Data!$O$1:$O$65536,0),12),"")</f>
        <v/>
      </c>
      <c r="J4" t="str">
        <f>IFERROR(VLOOKUP(C4,'[2]Agence Colis Privé'!$C$2:$G$10000,5,0),"")</f>
        <v>5. LIVRE - Colis remis au CCL ADREXO ou Enlevé par le centre ADREXO</v>
      </c>
      <c r="K4">
        <f>IFERROR(VLOOKUP(J4,[1]Feuil1!$A$5:$B$9,2,0),"")</f>
        <v>5</v>
      </c>
      <c r="M4" t="str">
        <f t="array" ref="M4">IF($M$1="","",IFERROR(INDEX([2]Data!$F$2:$F$10000,SMALL(IF($M$1=[2]Data!$O$2:$O$10000,ROW([2]Data!$O$2:$O$10000)-MIN(ROW([2]Data!$O$2))+1,""),ROWS($M$2:M4))),""))</f>
        <v/>
      </c>
      <c r="O4" t="str">
        <f t="array" ref="O4">IF($M$1="","",IFERROR(INDEX([2]Data!$J$2:$J$10000,SMALL(IF($M$1=[2]Data!$O$2:$O$10000,ROW([2]Data!$O$2:$O$10000)-MIN(ROW([2]Data!$O$2))+1,""),ROWS($O$2:O4))),""))</f>
        <v/>
      </c>
      <c r="P4" t="str">
        <f t="array" ref="P4">IF(ROW()&lt;=$L$2,INDEX($M$1:$M$24,SMALL(IF(COUNTIF($P$1:P3,$M$2:$M$24)=0,ROW($M$2:$M$24),999),1)),"")</f>
        <v/>
      </c>
      <c r="Q4">
        <f t="shared" si="0"/>
        <v>0</v>
      </c>
      <c r="S4" t="e">
        <f>VLOOKUP(C4,[2]Data!$O$1:$U$65536,2,0)</f>
        <v>#N/A</v>
      </c>
      <c r="T4" t="e">
        <f>VLOOKUP(C4,[2]Data!$O$1:$U$65536,3,0)</f>
        <v>#N/A</v>
      </c>
      <c r="U4" t="e">
        <f>VLOOKUP(C4,[2]Data!$O$1:$U$65536,4,0)</f>
        <v>#N/A</v>
      </c>
      <c r="V4" t="e">
        <f>VLOOKUP(C4,[2]Data!$O$1:$U$65536,5,0)</f>
        <v>#N/A</v>
      </c>
      <c r="W4" t="e">
        <f>VLOOKUP(C4,[2]Data!$O$1:$U$65536,6,0)</f>
        <v>#N/A</v>
      </c>
      <c r="X4" t="e">
        <f>VLOOKUP(C4,[2]Data!$O$1:$U$65536,7,0)</f>
        <v>#N/A</v>
      </c>
    </row>
    <row r="5" spans="1:24" x14ac:dyDescent="0.25">
      <c r="C5" t="str">
        <f t="array" ref="C5">IFERROR(INDEX('[2]Agence Colis Privé'!$C$2:$C$1500,SMALL(IF([1]Accueil!K$20='[2]Agence Colis Privé'!$A$2:$A$1500,ROW('[2]Agence Colis Privé'!$A$2:$A$1500)-MIN(ROW('[2]Agence Colis Privé'!$A$2))+1,""),ROWS(C$2:C5))),"")</f>
        <v>AH0000034371</v>
      </c>
      <c r="E5" t="str">
        <f>IFERROR(VLOOKUP(C:C,'[2]Agence Colis Privé'!$C5:$H10003,6,0),"")</f>
        <v>CE13 NANCY</v>
      </c>
      <c r="F5" s="2">
        <f>IFERROR(VLOOKUP(C5,'[2]Agence Colis Privé'!$C$1:$F$65536,4,0),"")</f>
        <v>43886</v>
      </c>
      <c r="G5">
        <f>IFERROR(VLOOKUP(C5,'[2]Agence Colis Privé'!$C$2:$E$10000,3,0),"")</f>
        <v>1</v>
      </c>
      <c r="H5" t="str">
        <f>IFERROR(INDEX([2]Data!$A$1:$O$65536,MATCH(C5,[2]Data!$O$1:$O$65536,0),11),"")</f>
        <v/>
      </c>
      <c r="I5" t="str">
        <f>IFERROR(INDEX([2]Data!$A$1:$O$65536,MATCH(C5,[2]Data!$O$1:$O$65536,0),12),"")</f>
        <v/>
      </c>
      <c r="J5" t="str">
        <f>IFERROR(VLOOKUP(C5,'[2]Agence Colis Privé'!$C$2:$G$10000,5,0),"")</f>
        <v>5. LIVRE - Colis remis au CCL ADREXO ou Enlevé par le centre ADREXO</v>
      </c>
      <c r="K5">
        <f>IFERROR(VLOOKUP(J5,[1]Feuil1!$A$5:$B$9,2,0),"")</f>
        <v>5</v>
      </c>
      <c r="M5" t="str">
        <f t="array" ref="M5">IF($M$1="","",IFERROR(INDEX([2]Data!$F$2:$F$10000,SMALL(IF($M$1=[2]Data!$O$2:$O$10000,ROW([2]Data!$O$2:$O$10000)-MIN(ROW([2]Data!$O$2))+1,""),ROWS($M$2:M5))),""))</f>
        <v/>
      </c>
      <c r="O5" t="str">
        <f t="array" ref="O5">IF($M$1="","",IFERROR(INDEX([2]Data!$J$2:$J$10000,SMALL(IF($M$1=[2]Data!$O$2:$O$10000,ROW([2]Data!$O$2:$O$10000)-MIN(ROW([2]Data!$O$2))+1,""),ROWS($O$2:O5))),""))</f>
        <v/>
      </c>
      <c r="P5" t="str">
        <f t="array" ref="P5">IF(ROW()&lt;=$L$2,INDEX($M$1:$M$24,SMALL(IF(COUNTIF($P$1:P4,$M$2:$M$24)=0,ROW($M$2:$M$24),999),1)),"")</f>
        <v/>
      </c>
      <c r="Q5">
        <f t="shared" si="0"/>
        <v>0</v>
      </c>
      <c r="S5" t="e">
        <f>VLOOKUP(C5,[2]Data!$O$1:$U$65536,2,0)</f>
        <v>#N/A</v>
      </c>
      <c r="T5" t="e">
        <f>VLOOKUP(C5,[2]Data!$O$1:$U$65536,3,0)</f>
        <v>#N/A</v>
      </c>
      <c r="U5" t="e">
        <f>VLOOKUP(C5,[2]Data!$O$1:$U$65536,4,0)</f>
        <v>#N/A</v>
      </c>
      <c r="V5" t="e">
        <f>VLOOKUP(C5,[2]Data!$O$1:$U$65536,5,0)</f>
        <v>#N/A</v>
      </c>
      <c r="W5" t="e">
        <f>VLOOKUP(C5,[2]Data!$O$1:$U$65536,6,0)</f>
        <v>#N/A</v>
      </c>
      <c r="X5" t="e">
        <f>VLOOKUP(C5,[2]Data!$O$1:$U$65536,7,0)</f>
        <v>#N/A</v>
      </c>
    </row>
    <row r="6" spans="1:24" x14ac:dyDescent="0.25">
      <c r="C6" t="str">
        <f t="array" ref="C6">IFERROR(INDEX('[2]Agence Colis Privé'!$C$2:$C$1500,SMALL(IF([1]Accueil!K$20='[2]Agence Colis Privé'!$A$2:$A$1500,ROW('[2]Agence Colis Privé'!$A$2:$A$1500)-MIN(ROW('[2]Agence Colis Privé'!$A$2))+1,""),ROWS(C$2:C6))),"")</f>
        <v>AH0000034372</v>
      </c>
      <c r="E6" t="str">
        <f>IFERROR(VLOOKUP(C:C,'[2]Agence Colis Privé'!$C6:$H10004,6,0),"")</f>
        <v>CE13 NANCY</v>
      </c>
      <c r="F6" s="2">
        <f>IFERROR(VLOOKUP(C6,'[2]Agence Colis Privé'!$C$1:$F$65536,4,0),"")</f>
        <v>43886</v>
      </c>
      <c r="G6">
        <f>IFERROR(VLOOKUP(C6,'[2]Agence Colis Privé'!$C$2:$E$10000,3,0),"")</f>
        <v>1</v>
      </c>
      <c r="H6" t="str">
        <f>IFERROR(INDEX([2]Data!$A$1:$O$65536,MATCH(C6,[2]Data!$O$1:$O$65536,0),11),"")</f>
        <v/>
      </c>
      <c r="I6" t="str">
        <f>IFERROR(INDEX([2]Data!$A$1:$O$65536,MATCH(C6,[2]Data!$O$1:$O$65536,0),12),"")</f>
        <v/>
      </c>
      <c r="J6" t="str">
        <f>IFERROR(VLOOKUP(C6,'[2]Agence Colis Privé'!$C$2:$G$10000,5,0),"")</f>
        <v>5. LIVRE - Colis remis au CCL ADREXO ou Enlevé par le centre ADREXO</v>
      </c>
      <c r="K6">
        <f>IFERROR(VLOOKUP(J6,[1]Feuil1!$A$5:$B$9,2,0),"")</f>
        <v>5</v>
      </c>
      <c r="M6" t="str">
        <f t="array" ref="M6">IF($M$1="","",IFERROR(INDEX([2]Data!$F$2:$F$10000,SMALL(IF($M$1=[2]Data!$O$2:$O$10000,ROW([2]Data!$O$2:$O$10000)-MIN(ROW([2]Data!$O$2))+1,""),ROWS($M$2:M6))),""))</f>
        <v/>
      </c>
      <c r="O6" t="str">
        <f t="array" ref="O6">IF($M$1="","",IFERROR(INDEX([2]Data!$J$2:$J$10000,SMALL(IF($M$1=[2]Data!$O$2:$O$10000,ROW([2]Data!$O$2:$O$10000)-MIN(ROW([2]Data!$O$2))+1,""),ROWS($O$2:O6))),""))</f>
        <v/>
      </c>
      <c r="P6" t="str">
        <f t="array" ref="P6">IF(ROW()&lt;=$L$2,INDEX($M$1:$M$24,SMALL(IF(COUNTIF($P$1:P5,$M$2:$M$24)=0,ROW($M$2:$M$24),999),1)),"")</f>
        <v/>
      </c>
      <c r="Q6">
        <f t="shared" si="0"/>
        <v>0</v>
      </c>
      <c r="S6" t="e">
        <f>VLOOKUP(C6,[2]Data!$O$1:$U$65536,2,0)</f>
        <v>#N/A</v>
      </c>
      <c r="T6" t="e">
        <f>VLOOKUP(C6,[2]Data!$O$1:$U$65536,3,0)</f>
        <v>#N/A</v>
      </c>
      <c r="U6" t="e">
        <f>VLOOKUP(C6,[2]Data!$O$1:$U$65536,4,0)</f>
        <v>#N/A</v>
      </c>
      <c r="V6" t="e">
        <f>VLOOKUP(C6,[2]Data!$O$1:$U$65536,5,0)</f>
        <v>#N/A</v>
      </c>
      <c r="W6" t="e">
        <f>VLOOKUP(C6,[2]Data!$O$1:$U$65536,6,0)</f>
        <v>#N/A</v>
      </c>
      <c r="X6" t="e">
        <f>VLOOKUP(C6,[2]Data!$O$1:$U$65536,7,0)</f>
        <v>#N/A</v>
      </c>
    </row>
    <row r="7" spans="1:24" x14ac:dyDescent="0.25">
      <c r="C7" t="str">
        <f t="array" ref="C7">IFERROR(INDEX('[2]Agence Colis Privé'!$C$2:$C$1500,SMALL(IF([1]Accueil!K$20='[2]Agence Colis Privé'!$A$2:$A$1500,ROW('[2]Agence Colis Privé'!$A$2:$A$1500)-MIN(ROW('[2]Agence Colis Privé'!$A$2))+1,""),ROWS(C$2:C7))),"")</f>
        <v>AH0000034373</v>
      </c>
      <c r="E7" t="str">
        <f>IFERROR(VLOOKUP(C:C,'[2]Agence Colis Privé'!$C7:$H10005,6,0),"")</f>
        <v>CE13 NANCY</v>
      </c>
      <c r="F7" s="2">
        <f>IFERROR(VLOOKUP(C7,'[2]Agence Colis Privé'!$C$1:$F$65536,4,0),"")</f>
        <v>43886</v>
      </c>
      <c r="G7">
        <f>IFERROR(VLOOKUP(C7,'[2]Agence Colis Privé'!$C$2:$E$10000,3,0),"")</f>
        <v>1</v>
      </c>
      <c r="H7" t="str">
        <f>IFERROR(INDEX([2]Data!$A$1:$O$65536,MATCH(C7,[2]Data!$O$1:$O$65536,0),11),"")</f>
        <v/>
      </c>
      <c r="I7" t="str">
        <f>IFERROR(INDEX([2]Data!$A$1:$O$65536,MATCH(C7,[2]Data!$O$1:$O$65536,0),12),"")</f>
        <v/>
      </c>
      <c r="J7" t="str">
        <f>IFERROR(VLOOKUP(C7,'[2]Agence Colis Privé'!$C$2:$G$10000,5,0),"")</f>
        <v>5. LIVRE - Colis remis au CCL ADREXO ou Enlevé par le centre ADREXO</v>
      </c>
      <c r="K7">
        <f>IFERROR(VLOOKUP(J7,[1]Feuil1!$A$5:$B$9,2,0),"")</f>
        <v>5</v>
      </c>
      <c r="M7" t="str">
        <f t="array" ref="M7">IF($M$1="","",IFERROR(INDEX([2]Data!$F$2:$F$10000,SMALL(IF($M$1=[2]Data!$O$2:$O$10000,ROW([2]Data!$O$2:$O$10000)-MIN(ROW([2]Data!$O$2))+1,""),ROWS($M$2:M7))),""))</f>
        <v/>
      </c>
      <c r="O7" t="str">
        <f t="array" ref="O7">IF($M$1="","",IFERROR(INDEX([2]Data!$J$2:$J$10000,SMALL(IF($M$1=[2]Data!$O$2:$O$10000,ROW([2]Data!$O$2:$O$10000)-MIN(ROW([2]Data!$O$2))+1,""),ROWS($O$2:O7))),""))</f>
        <v/>
      </c>
      <c r="P7" t="str">
        <f t="array" ref="P7">IF(ROW()&lt;=$L$2,INDEX($M$1:$M$24,SMALL(IF(COUNTIF($P$1:P6,$M$2:$M$24)=0,ROW($M$2:$M$24),999),1)),"")</f>
        <v/>
      </c>
      <c r="Q7">
        <f t="shared" si="0"/>
        <v>0</v>
      </c>
      <c r="S7" t="e">
        <f>VLOOKUP(C7,[2]Data!$O$1:$U$65536,2,0)</f>
        <v>#N/A</v>
      </c>
      <c r="T7" t="e">
        <f>VLOOKUP(C7,[2]Data!$O$1:$U$65536,3,0)</f>
        <v>#N/A</v>
      </c>
      <c r="U7" t="e">
        <f>VLOOKUP(C7,[2]Data!$O$1:$U$65536,4,0)</f>
        <v>#N/A</v>
      </c>
      <c r="V7" t="e">
        <f>VLOOKUP(C7,[2]Data!$O$1:$U$65536,5,0)</f>
        <v>#N/A</v>
      </c>
      <c r="W7" t="e">
        <f>VLOOKUP(C7,[2]Data!$O$1:$U$65536,6,0)</f>
        <v>#N/A</v>
      </c>
      <c r="X7" t="e">
        <f>VLOOKUP(C7,[2]Data!$O$1:$U$65536,7,0)</f>
        <v>#N/A</v>
      </c>
    </row>
    <row r="8" spans="1:24" x14ac:dyDescent="0.25">
      <c r="C8" t="str">
        <f t="array" ref="C8">IFERROR(INDEX('[2]Agence Colis Privé'!$C$2:$C$1500,SMALL(IF([1]Accueil!K$20='[2]Agence Colis Privé'!$A$2:$A$1500,ROW('[2]Agence Colis Privé'!$A$2:$A$1500)-MIN(ROW('[2]Agence Colis Privé'!$A$2))+1,""),ROWS(C$2:C8))),"")</f>
        <v>AH0000034791</v>
      </c>
      <c r="E8" t="str">
        <f>IFERROR(VLOOKUP(C:C,'[2]Agence Colis Privé'!$C8:$H10006,6,0),"")</f>
        <v>CE13 NANCY</v>
      </c>
      <c r="F8" s="2">
        <f>IFERROR(VLOOKUP(C8,'[2]Agence Colis Privé'!$C$1:$F$65536,4,0),"")</f>
        <v>43887</v>
      </c>
      <c r="G8">
        <f>IFERROR(VLOOKUP(C8,'[2]Agence Colis Privé'!$C$2:$E$10000,3,0),"")</f>
        <v>1</v>
      </c>
      <c r="H8">
        <f>IFERROR(INDEX([2]Data!$A$1:$O$65536,MATCH(C8,[2]Data!$O$1:$O$65536,0),11),"")</f>
        <v>0</v>
      </c>
      <c r="I8">
        <f>IFERROR(INDEX([2]Data!$A$1:$O$65536,MATCH(C8,[2]Data!$O$1:$O$65536,0),12),"")</f>
        <v>1</v>
      </c>
      <c r="J8" t="str">
        <f>IFERROR(VLOOKUP(C8,'[2]Agence Colis Privé'!$C$2:$G$10000,5,0),"")</f>
        <v>5. LIVRE - Colis remis au CCL ADREXO ou Enlevé par le centre ADREXO</v>
      </c>
      <c r="K8">
        <f>IFERROR(VLOOKUP(J8,[1]Feuil1!$A$5:$B$9,2,0),"")</f>
        <v>5</v>
      </c>
      <c r="M8" t="str">
        <f t="array" ref="M8">IF($M$1="","",IFERROR(INDEX([2]Data!$F$2:$F$10000,SMALL(IF($M$1=[2]Data!$O$2:$O$10000,ROW([2]Data!$O$2:$O$10000)-MIN(ROW([2]Data!$O$2))+1,""),ROWS($M$2:M8))),""))</f>
        <v/>
      </c>
      <c r="O8" t="str">
        <f t="array" ref="O8">IF($M$1="","",IFERROR(INDEX([2]Data!$J$2:$J$10000,SMALL(IF($M$1=[2]Data!$O$2:$O$10000,ROW([2]Data!$O$2:$O$10000)-MIN(ROW([2]Data!$O$2))+1,""),ROWS($O$2:O8))),""))</f>
        <v/>
      </c>
      <c r="P8" t="str">
        <f t="array" ref="P8">IF(ROW()&lt;=$L$2,INDEX($M$1:$M$24,SMALL(IF(COUNTIF($P$1:P7,$M$2:$M$24)=0,ROW($M$2:$M$24),999),1)),"")</f>
        <v/>
      </c>
      <c r="Q8">
        <f t="shared" si="0"/>
        <v>0</v>
      </c>
      <c r="S8">
        <f>VLOOKUP(C8,[2]Data!$O$1:$U$65536,2,0)</f>
        <v>0</v>
      </c>
      <c r="T8">
        <f>VLOOKUP(C8,[2]Data!$O$1:$U$65536,3,0)</f>
        <v>0</v>
      </c>
      <c r="U8">
        <f>VLOOKUP(C8,[2]Data!$O$1:$U$65536,4,0)</f>
        <v>0</v>
      </c>
      <c r="V8">
        <f>VLOOKUP(C8,[2]Data!$O$1:$U$65536,5,0)</f>
        <v>0</v>
      </c>
      <c r="W8">
        <f>VLOOKUP(C8,[2]Data!$O$1:$U$65536,6,0)</f>
        <v>0</v>
      </c>
      <c r="X8">
        <f>VLOOKUP(C8,[2]Data!$O$1:$U$65536,7,0)</f>
        <v>0</v>
      </c>
    </row>
    <row r="9" spans="1:24" x14ac:dyDescent="0.25">
      <c r="C9" t="str">
        <f t="array" ref="C9">IFERROR(INDEX('[2]Agence Colis Privé'!$C$2:$C$1500,SMALL(IF([1]Accueil!K$20='[2]Agence Colis Privé'!$A$2:$A$1500,ROW('[2]Agence Colis Privé'!$A$2:$A$1500)-MIN(ROW('[2]Agence Colis Privé'!$A$2))+1,""),ROWS(C$2:C9))),"")</f>
        <v>AH0000035097</v>
      </c>
      <c r="E9" t="str">
        <f>IFERROR(VLOOKUP(C:C,'[2]Agence Colis Privé'!$C9:$H10007,6,0),"")</f>
        <v>CE13 NANCY</v>
      </c>
      <c r="F9" s="2">
        <f>IFERROR(VLOOKUP(C9,'[2]Agence Colis Privé'!$C$1:$F$65536,4,0),"")</f>
        <v>43888</v>
      </c>
      <c r="G9">
        <f>IFERROR(VLOOKUP(C9,'[2]Agence Colis Privé'!$C$2:$E$10000,3,0),"")</f>
        <v>0</v>
      </c>
      <c r="H9">
        <f>IFERROR(INDEX([2]Data!$A$1:$O$65536,MATCH(C9,[2]Data!$O$1:$O$65536,0),11),"")</f>
        <v>2</v>
      </c>
      <c r="I9">
        <f>IFERROR(INDEX([2]Data!$A$1:$O$65536,MATCH(C9,[2]Data!$O$1:$O$65536,0),12),"")</f>
        <v>0</v>
      </c>
      <c r="J9" t="str">
        <f>IFERROR(VLOOKUP(C9,'[2]Agence Colis Privé'!$C$2:$G$10000,5,0),"")</f>
        <v>5. LIVRE - Colis remis au CCL ADREXO ou Enlevé par le centre ADREXO</v>
      </c>
      <c r="K9">
        <f>IFERROR(VLOOKUP(J9,[1]Feuil1!$A$5:$B$9,2,0),"")</f>
        <v>5</v>
      </c>
      <c r="M9" t="str">
        <f t="array" ref="M9">IF($M$1="","",IFERROR(INDEX([2]Data!$F$2:$F$10000,SMALL(IF($M$1=[2]Data!$O$2:$O$10000,ROW([2]Data!$O$2:$O$10000)-MIN(ROW([2]Data!$O$2))+1,""),ROWS($M$2:M9))),""))</f>
        <v/>
      </c>
      <c r="O9" t="str">
        <f t="array" ref="O9">IF($M$1="","",IFERROR(INDEX([2]Data!$J$2:$J$10000,SMALL(IF($M$1=[2]Data!$O$2:$O$10000,ROW([2]Data!$O$2:$O$10000)-MIN(ROW([2]Data!$O$2))+1,""),ROWS($O$2:O9))),""))</f>
        <v/>
      </c>
      <c r="P9" t="str">
        <f t="array" ref="P9">IF(ROW()&lt;=$L$2,INDEX($M$1:$M$24,SMALL(IF(COUNTIF($P$1:P8,$M$2:$M$24)=0,ROW($M$2:$M$24),999),1)),"")</f>
        <v/>
      </c>
      <c r="Q9">
        <f t="shared" si="0"/>
        <v>0</v>
      </c>
      <c r="S9" t="str">
        <f>VLOOKUP(C9,[2]Data!$O$1:$U$65536,2,0)</f>
        <v>AH0000035098</v>
      </c>
      <c r="T9">
        <f>VLOOKUP(C9,[2]Data!$O$1:$U$65536,3,0)</f>
        <v>0</v>
      </c>
      <c r="U9">
        <f>VLOOKUP(C9,[2]Data!$O$1:$U$65536,4,0)</f>
        <v>0</v>
      </c>
      <c r="V9">
        <f>VLOOKUP(C9,[2]Data!$O$1:$U$65536,5,0)</f>
        <v>0</v>
      </c>
      <c r="W9">
        <f>VLOOKUP(C9,[2]Data!$O$1:$U$65536,6,0)</f>
        <v>0</v>
      </c>
      <c r="X9">
        <f>VLOOKUP(C9,[2]Data!$O$1:$U$65536,7,0)</f>
        <v>0</v>
      </c>
    </row>
    <row r="10" spans="1:24" x14ac:dyDescent="0.25">
      <c r="C10" t="str">
        <f t="array" ref="C10">IFERROR(INDEX('[2]Agence Colis Privé'!$C$2:$C$1500,SMALL(IF([1]Accueil!K$20='[2]Agence Colis Privé'!$A$2:$A$1500,ROW('[2]Agence Colis Privé'!$A$2:$A$1500)-MIN(ROW('[2]Agence Colis Privé'!$A$2))+1,""),ROWS(C$2:C10))),"")</f>
        <v>KS0000010129</v>
      </c>
      <c r="E10" t="str">
        <f>IFERROR(VLOOKUP(C:C,'[2]Agence Colis Privé'!$C10:$H10008,6,0),"")</f>
        <v>CE13 NANCY</v>
      </c>
      <c r="F10" s="2">
        <f>IFERROR(VLOOKUP(C10,'[2]Agence Colis Privé'!$C$1:$F$65536,4,0),"")</f>
        <v>43887</v>
      </c>
      <c r="G10">
        <f>IFERROR(VLOOKUP(C10,'[2]Agence Colis Privé'!$C$2:$E$10000,3,0),"")</f>
        <v>0</v>
      </c>
      <c r="H10">
        <f>IFERROR(INDEX([2]Data!$A$1:$O$65536,MATCH(C10,[2]Data!$O$1:$O$65536,0),11),"")</f>
        <v>1</v>
      </c>
      <c r="I10">
        <f>IFERROR(INDEX([2]Data!$A$1:$O$65536,MATCH(C10,[2]Data!$O$1:$O$65536,0),12),"")</f>
        <v>0</v>
      </c>
      <c r="J10" t="str">
        <f>IFERROR(VLOOKUP(C10,'[2]Agence Colis Privé'!$C$2:$G$10000,5,0),"")</f>
        <v>5. LIVRE - Colis remis au CCL ADREXO ou Enlevé par le centre ADREXO</v>
      </c>
      <c r="K10">
        <f>IFERROR(VLOOKUP(J10,[1]Feuil1!$A$5:$B$9,2,0),"")</f>
        <v>5</v>
      </c>
      <c r="M10" t="str">
        <f t="array" ref="M10">IF($M$1="","",IFERROR(INDEX([2]Data!$F$2:$F$10000,SMALL(IF($M$1=[2]Data!$O$2:$O$10000,ROW([2]Data!$O$2:$O$10000)-MIN(ROW([2]Data!$O$2))+1,""),ROWS($M$2:M10))),""))</f>
        <v/>
      </c>
      <c r="O10" t="str">
        <f t="array" ref="O10">IF($M$1="","",IFERROR(INDEX([2]Data!$J$2:$J$10000,SMALL(IF($M$1=[2]Data!$O$2:$O$10000,ROW([2]Data!$O$2:$O$10000)-MIN(ROW([2]Data!$O$2))+1,""),ROWS($O$2:O10))),""))</f>
        <v/>
      </c>
      <c r="P10" t="str">
        <f t="array" ref="P10">IF(ROW()&lt;=$L$2,INDEX($M$1:$M$24,SMALL(IF(COUNTIF($P$1:P9,$M$2:$M$24)=0,ROW($M$2:$M$24),999),1)),"")</f>
        <v/>
      </c>
      <c r="Q10">
        <f t="shared" si="0"/>
        <v>0</v>
      </c>
      <c r="S10">
        <f>VLOOKUP(C10,[2]Data!$O$1:$U$65536,2,0)</f>
        <v>0</v>
      </c>
      <c r="T10">
        <f>VLOOKUP(C10,[2]Data!$O$1:$U$65536,3,0)</f>
        <v>0</v>
      </c>
      <c r="U10">
        <f>VLOOKUP(C10,[2]Data!$O$1:$U$65536,4,0)</f>
        <v>0</v>
      </c>
      <c r="V10">
        <f>VLOOKUP(C10,[2]Data!$O$1:$U$65536,5,0)</f>
        <v>0</v>
      </c>
      <c r="W10">
        <f>VLOOKUP(C10,[2]Data!$O$1:$U$65536,6,0)</f>
        <v>0</v>
      </c>
      <c r="X10">
        <f>VLOOKUP(C10,[2]Data!$O$1:$U$65536,7,0)</f>
        <v>0</v>
      </c>
    </row>
    <row r="11" spans="1:24" x14ac:dyDescent="0.25">
      <c r="C11" t="str">
        <f t="array" ref="C11">IFERROR(INDEX('[2]Agence Colis Privé'!$C$2:$C$1500,SMALL(IF([1]Accueil!K$20='[2]Agence Colis Privé'!$A$2:$A$1500,ROW('[2]Agence Colis Privé'!$A$2:$A$1500)-MIN(ROW('[2]Agence Colis Privé'!$A$2))+1,""),ROWS(C$2:C11))),"")</f>
        <v/>
      </c>
      <c r="E11" t="str">
        <f>IFERROR(VLOOKUP(C:C,'[2]Agence Colis Privé'!$C11:$H10009,6,0),"")</f>
        <v/>
      </c>
      <c r="F11" s="2" t="str">
        <f>IFERROR(VLOOKUP(C11,'[2]Agence Colis Privé'!$C$1:$F$65536,4,0),"")</f>
        <v/>
      </c>
      <c r="G11" t="str">
        <f>IFERROR(VLOOKUP(C11,'[2]Agence Colis Privé'!$C$2:$E$10000,3,0),"")</f>
        <v/>
      </c>
      <c r="H11" t="str">
        <f>IFERROR(INDEX([2]Data!$A$1:$O$65536,MATCH(C11,[2]Data!$O$1:$O$65536,0),11),"")</f>
        <v/>
      </c>
      <c r="I11" t="str">
        <f>IFERROR(INDEX([2]Data!$A$1:$O$65536,MATCH(C11,[2]Data!$O$1:$O$65536,0),12),"")</f>
        <v/>
      </c>
      <c r="J11" t="str">
        <f>IFERROR(VLOOKUP(C11,'[2]Agence Colis Privé'!$C$2:$G$10000,5,0),"")</f>
        <v/>
      </c>
      <c r="K11" t="str">
        <f>IFERROR(VLOOKUP(J11,[1]Feuil1!$A$5:$B$9,2,0),"")</f>
        <v/>
      </c>
      <c r="M11" t="str">
        <f t="array" ref="M11">IF($M$1="","",IFERROR(INDEX([2]Data!$F$2:$F$10000,SMALL(IF($M$1=[2]Data!$O$2:$O$10000,ROW([2]Data!$O$2:$O$10000)-MIN(ROW([2]Data!$O$2))+1,""),ROWS($M$2:M11))),""))</f>
        <v/>
      </c>
      <c r="O11" t="str">
        <f t="array" ref="O11">IF($M$1="","",IFERROR(INDEX([2]Data!$J$2:$J$10000,SMALL(IF($M$1=[2]Data!$O$2:$O$10000,ROW([2]Data!$O$2:$O$10000)-MIN(ROW([2]Data!$O$2))+1,""),ROWS($O$2:O11))),""))</f>
        <v/>
      </c>
      <c r="P11" t="str">
        <f t="array" ref="P11">IF(ROW()&lt;=$L$2,INDEX($M$1:$M$24,SMALL(IF(COUNTIF($P$1:P10,$M$2:$M$24)=0,ROW($M$2:$M$24),999),1)),"")</f>
        <v/>
      </c>
      <c r="Q11">
        <f t="shared" si="0"/>
        <v>0</v>
      </c>
      <c r="S11" t="e">
        <f>VLOOKUP(C11,[2]Data!$O$1:$U$65536,2,0)</f>
        <v>#N/A</v>
      </c>
      <c r="T11" t="e">
        <f>VLOOKUP(C11,[2]Data!$O$1:$U$65536,3,0)</f>
        <v>#N/A</v>
      </c>
      <c r="U11" t="e">
        <f>VLOOKUP(C11,[2]Data!$O$1:$U$65536,4,0)</f>
        <v>#N/A</v>
      </c>
      <c r="V11" t="e">
        <f>VLOOKUP(C11,[2]Data!$O$1:$U$65536,5,0)</f>
        <v>#N/A</v>
      </c>
      <c r="W11" t="e">
        <f>VLOOKUP(C11,[2]Data!$O$1:$U$65536,6,0)</f>
        <v>#N/A</v>
      </c>
      <c r="X11" t="e">
        <f>VLOOKUP(C11,[2]Data!$O$1:$U$65536,7,0)</f>
        <v>#N/A</v>
      </c>
    </row>
    <row r="12" spans="1:24" x14ac:dyDescent="0.25">
      <c r="C12" t="str">
        <f t="array" ref="C12">IFERROR(INDEX('[2]Agence Colis Privé'!$C$2:$C$1500,SMALL(IF([1]Accueil!K$20='[2]Agence Colis Privé'!$A$2:$A$1500,ROW('[2]Agence Colis Privé'!$A$2:$A$1500)-MIN(ROW('[2]Agence Colis Privé'!$A$2))+1,""),ROWS(C$2:C12))),"")</f>
        <v/>
      </c>
      <c r="E12" t="str">
        <f>IFERROR(VLOOKUP(C:C,'[2]Agence Colis Privé'!$C12:$H10010,6,0),"")</f>
        <v/>
      </c>
      <c r="F12" s="2" t="str">
        <f>IFERROR(VLOOKUP(C12,'[2]Agence Colis Privé'!$C$1:$F$65536,4,0),"")</f>
        <v/>
      </c>
      <c r="G12" t="str">
        <f>IFERROR(VLOOKUP(C12,'[2]Agence Colis Privé'!$C$2:$E$10000,3,0),"")</f>
        <v/>
      </c>
      <c r="H12" t="str">
        <f>IFERROR(INDEX([2]Data!$A$1:$O$65536,MATCH(C12,[2]Data!$O$1:$O$65536,0),11),"")</f>
        <v/>
      </c>
      <c r="I12" t="str">
        <f>IFERROR(INDEX([2]Data!$A$1:$O$65536,MATCH(C12,[2]Data!$O$1:$O$65536,0),12),"")</f>
        <v/>
      </c>
      <c r="J12" t="str">
        <f>IFERROR(VLOOKUP(C12,'[2]Agence Colis Privé'!$C$2:$G$10000,5,0),"")</f>
        <v/>
      </c>
      <c r="K12" t="str">
        <f>IFERROR(VLOOKUP(J12,[1]Feuil1!$A$5:$B$9,2,0),"")</f>
        <v/>
      </c>
      <c r="M12" t="str">
        <f t="array" ref="M12">IF($M$1="","",IFERROR(INDEX([2]Data!$F$2:$F$10000,SMALL(IF($M$1=[2]Data!$O$2:$O$10000,ROW([2]Data!$O$2:$O$10000)-MIN(ROW([2]Data!$O$2))+1,""),ROWS($M$2:M12))),""))</f>
        <v/>
      </c>
      <c r="O12" t="str">
        <f t="array" ref="O12">IF($M$1="","",IFERROR(INDEX([2]Data!$J$2:$J$10000,SMALL(IF($M$1=[2]Data!$O$2:$O$10000,ROW([2]Data!$O$2:$O$10000)-MIN(ROW([2]Data!$O$2))+1,""),ROWS($O$2:O12))),""))</f>
        <v/>
      </c>
      <c r="P12" t="str">
        <f t="array" ref="P12">IF(ROW()&lt;=$L$2,INDEX($M$1:$M$24,SMALL(IF(COUNTIF($P$1:P11,$M$2:$M$24)=0,ROW($M$2:$M$24),999),1)),"")</f>
        <v/>
      </c>
      <c r="Q12">
        <f t="shared" si="0"/>
        <v>0</v>
      </c>
      <c r="S12" t="e">
        <f>VLOOKUP(C12,[2]Data!$O$1:$U$65536,2,0)</f>
        <v>#N/A</v>
      </c>
      <c r="T12" t="e">
        <f>VLOOKUP(C12,[2]Data!$O$1:$U$65536,3,0)</f>
        <v>#N/A</v>
      </c>
      <c r="U12" t="e">
        <f>VLOOKUP(C12,[2]Data!$O$1:$U$65536,4,0)</f>
        <v>#N/A</v>
      </c>
      <c r="V12" t="e">
        <f>VLOOKUP(C12,[2]Data!$O$1:$U$65536,5,0)</f>
        <v>#N/A</v>
      </c>
      <c r="W12" t="e">
        <f>VLOOKUP(C12,[2]Data!$O$1:$U$65536,6,0)</f>
        <v>#N/A</v>
      </c>
      <c r="X12" t="e">
        <f>VLOOKUP(C12,[2]Data!$O$1:$U$65536,7,0)</f>
        <v>#N/A</v>
      </c>
    </row>
    <row r="13" spans="1:24" x14ac:dyDescent="0.25">
      <c r="C13" t="str">
        <f t="array" ref="C13">IFERROR(INDEX('[2]Agence Colis Privé'!$C$2:$C$1500,SMALL(IF([1]Accueil!K$20='[2]Agence Colis Privé'!$A$2:$A$1500,ROW('[2]Agence Colis Privé'!$A$2:$A$1500)-MIN(ROW('[2]Agence Colis Privé'!$A$2))+1,""),ROWS(C$2:C13))),"")</f>
        <v/>
      </c>
      <c r="E13" t="str">
        <f>IFERROR(VLOOKUP(C:C,'[2]Agence Colis Privé'!$C13:$H10011,6,0),"")</f>
        <v/>
      </c>
      <c r="F13" s="2" t="str">
        <f>IFERROR(VLOOKUP(C13,'[2]Agence Colis Privé'!$C$1:$F$65536,4,0),"")</f>
        <v/>
      </c>
      <c r="G13" t="str">
        <f>IFERROR(VLOOKUP(C13,'[2]Agence Colis Privé'!$C$2:$E$10000,3,0),"")</f>
        <v/>
      </c>
      <c r="H13" t="str">
        <f>IFERROR(INDEX([2]Data!$A$1:$O$65536,MATCH(C13,[2]Data!$O$1:$O$65536,0),11),"")</f>
        <v/>
      </c>
      <c r="I13" t="str">
        <f>IFERROR(INDEX([2]Data!$A$1:$O$65536,MATCH(C13,[2]Data!$O$1:$O$65536,0),12),"")</f>
        <v/>
      </c>
      <c r="J13" t="str">
        <f>IFERROR(VLOOKUP(C13,'[2]Agence Colis Privé'!$C$2:$G$10000,5,0),"")</f>
        <v/>
      </c>
      <c r="K13" t="str">
        <f>IFERROR(VLOOKUP(J13,[1]Feuil1!$A$5:$B$9,2,0),"")</f>
        <v/>
      </c>
      <c r="M13" t="str">
        <f t="array" ref="M13">IF($M$1="","",IFERROR(INDEX([2]Data!$F$2:$F$10000,SMALL(IF($M$1=[2]Data!$O$2:$O$10000,ROW([2]Data!$O$2:$O$10000)-MIN(ROW([2]Data!$O$2))+1,""),ROWS($M$2:M13))),""))</f>
        <v/>
      </c>
      <c r="O13" t="str">
        <f t="array" ref="O13">IF($M$1="","",IFERROR(INDEX([2]Data!$J$2:$J$10000,SMALL(IF($M$1=[2]Data!$O$2:$O$10000,ROW([2]Data!$O$2:$O$10000)-MIN(ROW([2]Data!$O$2))+1,""),ROWS($O$2:O13))),""))</f>
        <v/>
      </c>
      <c r="P13" t="str">
        <f t="array" ref="P13">IF(ROW()&lt;=$L$2,INDEX($M$1:$M$24,SMALL(IF(COUNTIF($P$1:P12,$M$2:$M$24)=0,ROW($M$2:$M$24),999),1)),"")</f>
        <v/>
      </c>
      <c r="Q13">
        <f t="shared" si="0"/>
        <v>0</v>
      </c>
      <c r="S13" t="e">
        <f>VLOOKUP(C13,[2]Data!$O$1:$U$65536,2,0)</f>
        <v>#N/A</v>
      </c>
      <c r="T13" t="e">
        <f>VLOOKUP(C13,[2]Data!$O$1:$U$65536,3,0)</f>
        <v>#N/A</v>
      </c>
      <c r="U13" t="e">
        <f>VLOOKUP(C13,[2]Data!$O$1:$U$65536,4,0)</f>
        <v>#N/A</v>
      </c>
      <c r="V13" t="e">
        <f>VLOOKUP(C13,[2]Data!$O$1:$U$65536,5,0)</f>
        <v>#N/A</v>
      </c>
      <c r="W13" t="e">
        <f>VLOOKUP(C13,[2]Data!$O$1:$U$65536,6,0)</f>
        <v>#N/A</v>
      </c>
      <c r="X13" t="e">
        <f>VLOOKUP(C13,[2]Data!$O$1:$U$65536,7,0)</f>
        <v>#N/A</v>
      </c>
    </row>
    <row r="14" spans="1:24" x14ac:dyDescent="0.25">
      <c r="C14" t="str">
        <f t="array" ref="C14">IFERROR(INDEX('[2]Agence Colis Privé'!$C$2:$C$1500,SMALL(IF([1]Accueil!K$20='[2]Agence Colis Privé'!$A$2:$A$1500,ROW('[2]Agence Colis Privé'!$A$2:$A$1500)-MIN(ROW('[2]Agence Colis Privé'!$A$2))+1,""),ROWS(C$2:C14))),"")</f>
        <v/>
      </c>
      <c r="E14" t="str">
        <f>IFERROR(VLOOKUP(C:C,'[2]Agence Colis Privé'!$C14:$H10012,6,0),"")</f>
        <v/>
      </c>
      <c r="F14" s="2" t="str">
        <f>IFERROR(VLOOKUP(C14,'[2]Agence Colis Privé'!$C$1:$F$65536,4,0),"")</f>
        <v/>
      </c>
      <c r="G14" t="str">
        <f>IFERROR(VLOOKUP(C14,'[2]Agence Colis Privé'!$C$2:$E$10000,3,0),"")</f>
        <v/>
      </c>
      <c r="H14" t="str">
        <f>IFERROR(INDEX([2]Data!$A$1:$O$65536,MATCH(C14,[2]Data!$O$1:$O$65536,0),11),"")</f>
        <v/>
      </c>
      <c r="I14" t="str">
        <f>IFERROR(INDEX([2]Data!$A$1:$O$65536,MATCH(C14,[2]Data!$O$1:$O$65536,0),12),"")</f>
        <v/>
      </c>
      <c r="J14" t="str">
        <f>IFERROR(VLOOKUP(C14,'[2]Agence Colis Privé'!$C$2:$G$10000,5,0),"")</f>
        <v/>
      </c>
      <c r="K14" t="str">
        <f>IFERROR(VLOOKUP(J14,[1]Feuil1!$A$5:$B$9,2,0),"")</f>
        <v/>
      </c>
      <c r="M14" t="str">
        <f t="array" ref="M14">IF($M$1="","",IFERROR(INDEX([2]Data!$F$2:$F$10000,SMALL(IF($M$1=[2]Data!$O$2:$O$10000,ROW([2]Data!$O$2:$O$10000)-MIN(ROW([2]Data!$O$2))+1,""),ROWS($M$2:M14))),""))</f>
        <v/>
      </c>
      <c r="O14" t="str">
        <f t="array" ref="O14">IF($M$1="","",IFERROR(INDEX([2]Data!$J$2:$J$10000,SMALL(IF($M$1=[2]Data!$O$2:$O$10000,ROW([2]Data!$O$2:$O$10000)-MIN(ROW([2]Data!$O$2))+1,""),ROWS($O$2:O14))),""))</f>
        <v/>
      </c>
      <c r="P14" t="str">
        <f t="array" ref="P14">IF(ROW()&lt;=$L$2,INDEX($M$1:$M$24,SMALL(IF(COUNTIF($P$1:P13,$M$2:$M$24)=0,ROW($M$2:$M$24),999),1)),"")</f>
        <v/>
      </c>
      <c r="Q14">
        <f t="shared" si="0"/>
        <v>0</v>
      </c>
      <c r="S14" t="e">
        <f>VLOOKUP(C14,[2]Data!$O$1:$U$65536,2,0)</f>
        <v>#N/A</v>
      </c>
      <c r="T14" t="e">
        <f>VLOOKUP(C14,[2]Data!$O$1:$U$65536,3,0)</f>
        <v>#N/A</v>
      </c>
      <c r="U14" t="e">
        <f>VLOOKUP(C14,[2]Data!$O$1:$U$65536,4,0)</f>
        <v>#N/A</v>
      </c>
      <c r="V14" t="e">
        <f>VLOOKUP(C14,[2]Data!$O$1:$U$65536,5,0)</f>
        <v>#N/A</v>
      </c>
      <c r="W14" t="e">
        <f>VLOOKUP(C14,[2]Data!$O$1:$U$65536,6,0)</f>
        <v>#N/A</v>
      </c>
      <c r="X14" t="e">
        <f>VLOOKUP(C14,[2]Data!$O$1:$U$65536,7,0)</f>
        <v>#N/A</v>
      </c>
    </row>
    <row r="15" spans="1:24" x14ac:dyDescent="0.25">
      <c r="C15" t="str">
        <f t="array" ref="C15">IFERROR(INDEX('[2]Agence Colis Privé'!$C$2:$C$1500,SMALL(IF([1]Accueil!K$20='[2]Agence Colis Privé'!$A$2:$A$1500,ROW('[2]Agence Colis Privé'!$A$2:$A$1500)-MIN(ROW('[2]Agence Colis Privé'!$A$2))+1,""),ROWS(C$2:C15))),"")</f>
        <v/>
      </c>
      <c r="E15" t="str">
        <f>IFERROR(VLOOKUP(C:C,'[2]Agence Colis Privé'!$C15:$H10013,6,0),"")</f>
        <v/>
      </c>
      <c r="F15" s="2" t="str">
        <f>IFERROR(VLOOKUP(C15,'[2]Agence Colis Privé'!$C$1:$F$65536,4,0),"")</f>
        <v/>
      </c>
      <c r="G15" t="str">
        <f>IFERROR(VLOOKUP(C15,'[2]Agence Colis Privé'!$C$2:$E$10000,3,0),"")</f>
        <v/>
      </c>
      <c r="H15" t="str">
        <f>IFERROR(INDEX([2]Data!$A$1:$O$65536,MATCH(C15,[2]Data!$O$1:$O$65536,0),11),"")</f>
        <v/>
      </c>
      <c r="I15" t="str">
        <f>IFERROR(INDEX([2]Data!$A$1:$O$65536,MATCH(C15,[2]Data!$O$1:$O$65536,0),12),"")</f>
        <v/>
      </c>
      <c r="J15" t="str">
        <f>IFERROR(VLOOKUP(C15,'[2]Agence Colis Privé'!$C$2:$G$10000,5,0),"")</f>
        <v/>
      </c>
      <c r="K15" t="str">
        <f>IFERROR(VLOOKUP(J15,[1]Feuil1!$A$5:$B$9,2,0),"")</f>
        <v/>
      </c>
      <c r="M15" t="str">
        <f t="array" ref="M15">IF($M$1="","",IFERROR(INDEX([2]Data!$F$2:$F$10000,SMALL(IF($M$1=[2]Data!$O$2:$O$10000,ROW([2]Data!$O$2:$O$10000)-MIN(ROW([2]Data!$O$2))+1,""),ROWS($M$2:M15))),""))</f>
        <v/>
      </c>
      <c r="O15" t="str">
        <f t="array" ref="O15">IF($M$1="","",IFERROR(INDEX([2]Data!$J$2:$J$10000,SMALL(IF($M$1=[2]Data!$O$2:$O$10000,ROW([2]Data!$O$2:$O$10000)-MIN(ROW([2]Data!$O$2))+1,""),ROWS($O$2:O15))),""))</f>
        <v/>
      </c>
      <c r="P15" t="str">
        <f t="array" ref="P15">IF(ROW()&lt;=$L$2,INDEX($M$1:$M$24,SMALL(IF(COUNTIF($P$1:P14,$M$2:$M$24)=0,ROW($M$2:$M$24),999),1)),"")</f>
        <v/>
      </c>
      <c r="Q15">
        <f t="shared" si="0"/>
        <v>0</v>
      </c>
      <c r="S15" t="e">
        <f>VLOOKUP(C15,[2]Data!$O$1:$U$65536,2,0)</f>
        <v>#N/A</v>
      </c>
      <c r="T15" t="e">
        <f>VLOOKUP(C15,[2]Data!$O$1:$U$65536,3,0)</f>
        <v>#N/A</v>
      </c>
      <c r="U15" t="e">
        <f>VLOOKUP(C15,[2]Data!$O$1:$U$65536,4,0)</f>
        <v>#N/A</v>
      </c>
      <c r="V15" t="e">
        <f>VLOOKUP(C15,[2]Data!$O$1:$U$65536,5,0)</f>
        <v>#N/A</v>
      </c>
      <c r="W15" t="e">
        <f>VLOOKUP(C15,[2]Data!$O$1:$U$65536,6,0)</f>
        <v>#N/A</v>
      </c>
      <c r="X15" t="e">
        <f>VLOOKUP(C15,[2]Data!$O$1:$U$65536,7,0)</f>
        <v>#N/A</v>
      </c>
    </row>
    <row r="16" spans="1:24" x14ac:dyDescent="0.25">
      <c r="C16" t="str">
        <f t="array" ref="C16">IFERROR(INDEX('[2]Agence Colis Privé'!$C$2:$C$1500,SMALL(IF([1]Accueil!K$20='[2]Agence Colis Privé'!$A$2:$A$1500,ROW('[2]Agence Colis Privé'!$A$2:$A$1500)-MIN(ROW('[2]Agence Colis Privé'!$A$2))+1,""),ROWS(C$2:C16))),"")</f>
        <v/>
      </c>
      <c r="E16" t="str">
        <f>IFERROR(VLOOKUP(C:C,'[2]Agence Colis Privé'!$C16:$H10014,6,0),"")</f>
        <v/>
      </c>
      <c r="F16" s="2" t="str">
        <f>IFERROR(VLOOKUP(C16,'[2]Agence Colis Privé'!$C$1:$F$65536,4,0),"")</f>
        <v/>
      </c>
      <c r="G16" t="str">
        <f>IFERROR(VLOOKUP(C16,'[2]Agence Colis Privé'!$C$2:$E$10000,3,0),"")</f>
        <v/>
      </c>
      <c r="H16" t="str">
        <f>IFERROR(INDEX([2]Data!$A$1:$O$65536,MATCH(C16,[2]Data!$O$1:$O$65536,0),11),"")</f>
        <v/>
      </c>
      <c r="I16" t="str">
        <f>IFERROR(INDEX([2]Data!$A$1:$O$65536,MATCH(C16,[2]Data!$O$1:$O$65536,0),12),"")</f>
        <v/>
      </c>
      <c r="J16" t="str">
        <f>IFERROR(VLOOKUP(C16,'[2]Agence Colis Privé'!$C$2:$G$10000,5,0),"")</f>
        <v/>
      </c>
      <c r="K16" t="str">
        <f>IFERROR(VLOOKUP(J16,[1]Feuil1!$A$5:$B$9,2,0),"")</f>
        <v/>
      </c>
      <c r="M16" t="str">
        <f t="array" ref="M16">IF($M$1="","",IFERROR(INDEX([2]Data!$F$2:$F$10000,SMALL(IF($M$1=[2]Data!$O$2:$O$10000,ROW([2]Data!$O$2:$O$10000)-MIN(ROW([2]Data!$O$2))+1,""),ROWS($M$2:M16))),""))</f>
        <v/>
      </c>
      <c r="O16" t="str">
        <f t="array" ref="O16">IF($M$1="","",IFERROR(INDEX([2]Data!$J$2:$J$10000,SMALL(IF($M$1=[2]Data!$O$2:$O$10000,ROW([2]Data!$O$2:$O$10000)-MIN(ROW([2]Data!$O$2))+1,""),ROWS($O$2:O16))),""))</f>
        <v/>
      </c>
      <c r="P16" t="str">
        <f t="array" ref="P16">IF(ROW()&lt;=$L$2,INDEX($M$1:$M$24,SMALL(IF(COUNTIF($P$1:P15,$M$2:$M$24)=0,ROW($M$2:$M$24),999),1)),"")</f>
        <v/>
      </c>
      <c r="Q16">
        <f t="shared" si="0"/>
        <v>0</v>
      </c>
      <c r="S16" t="e">
        <f>VLOOKUP(C16,[2]Data!$O$1:$U$65536,2,0)</f>
        <v>#N/A</v>
      </c>
      <c r="T16" t="e">
        <f>VLOOKUP(C16,[2]Data!$O$1:$U$65536,3,0)</f>
        <v>#N/A</v>
      </c>
      <c r="U16" t="e">
        <f>VLOOKUP(C16,[2]Data!$O$1:$U$65536,4,0)</f>
        <v>#N/A</v>
      </c>
      <c r="V16" t="e">
        <f>VLOOKUP(C16,[2]Data!$O$1:$U$65536,5,0)</f>
        <v>#N/A</v>
      </c>
      <c r="W16" t="e">
        <f>VLOOKUP(C16,[2]Data!$O$1:$U$65536,6,0)</f>
        <v>#N/A</v>
      </c>
      <c r="X16" t="e">
        <f>VLOOKUP(C16,[2]Data!$O$1:$U$65536,7,0)</f>
        <v>#N/A</v>
      </c>
    </row>
    <row r="17" spans="3:24" x14ac:dyDescent="0.25">
      <c r="C17" t="str">
        <f t="array" ref="C17">IFERROR(INDEX('[2]Agence Colis Privé'!$C$2:$C$1500,SMALL(IF([1]Accueil!K$20='[2]Agence Colis Privé'!$A$2:$A$1500,ROW('[2]Agence Colis Privé'!$A$2:$A$1500)-MIN(ROW('[2]Agence Colis Privé'!$A$2))+1,""),ROWS(C$2:C17))),"")</f>
        <v/>
      </c>
      <c r="E17" t="str">
        <f>IFERROR(VLOOKUP(C:C,'[2]Agence Colis Privé'!$C17:$H10015,6,0),"")</f>
        <v/>
      </c>
      <c r="F17" s="2" t="str">
        <f>IFERROR(VLOOKUP(C17,'[2]Agence Colis Privé'!$C$1:$F$65536,4,0),"")</f>
        <v/>
      </c>
      <c r="G17" t="str">
        <f>IFERROR(VLOOKUP(C17,'[2]Agence Colis Privé'!$C$2:$E$10000,3,0),"")</f>
        <v/>
      </c>
      <c r="H17" t="str">
        <f>IFERROR(INDEX([2]Data!$A$1:$O$65536,MATCH(C17,[2]Data!$O$1:$O$65536,0),11),"")</f>
        <v/>
      </c>
      <c r="I17" t="str">
        <f>IFERROR(INDEX([2]Data!$A$1:$O$65536,MATCH(C17,[2]Data!$O$1:$O$65536,0),12),"")</f>
        <v/>
      </c>
      <c r="J17" t="str">
        <f>IFERROR(VLOOKUP(C17,'[2]Agence Colis Privé'!$C$2:$G$10000,5,0),"")</f>
        <v/>
      </c>
      <c r="K17" t="str">
        <f>IFERROR(VLOOKUP(J17,[1]Feuil1!$A$5:$B$9,2,0),"")</f>
        <v/>
      </c>
      <c r="M17" t="str">
        <f t="array" ref="M17">IF($M$1="","",IFERROR(INDEX([2]Data!$F$2:$F$10000,SMALL(IF($M$1=[2]Data!$O$2:$O$10000,ROW([2]Data!$O$2:$O$10000)-MIN(ROW([2]Data!$O$2))+1,""),ROWS($M$2:M17))),""))</f>
        <v/>
      </c>
      <c r="O17" t="str">
        <f t="array" ref="O17">IF($M$1="","",IFERROR(INDEX([2]Data!$J$2:$J$10000,SMALL(IF($M$1=[2]Data!$O$2:$O$10000,ROW([2]Data!$O$2:$O$10000)-MIN(ROW([2]Data!$O$2))+1,""),ROWS($O$2:O17))),""))</f>
        <v/>
      </c>
      <c r="P17" t="str">
        <f t="array" ref="P17">IF(ROW()&lt;=$L$2,INDEX($M$1:$M$24,SMALL(IF(COUNTIF($P$1:P16,$M$2:$M$24)=0,ROW($M$2:$M$24),999),1)),"")</f>
        <v/>
      </c>
      <c r="Q17">
        <f t="shared" si="0"/>
        <v>0</v>
      </c>
      <c r="S17" t="e">
        <f>VLOOKUP(C17,[2]Data!$O$1:$U$65536,2,0)</f>
        <v>#N/A</v>
      </c>
      <c r="T17" t="e">
        <f>VLOOKUP(C17,[2]Data!$O$1:$U$65536,3,0)</f>
        <v>#N/A</v>
      </c>
      <c r="U17" t="e">
        <f>VLOOKUP(C17,[2]Data!$O$1:$U$65536,4,0)</f>
        <v>#N/A</v>
      </c>
      <c r="V17" t="e">
        <f>VLOOKUP(C17,[2]Data!$O$1:$U$65536,5,0)</f>
        <v>#N/A</v>
      </c>
      <c r="W17" t="e">
        <f>VLOOKUP(C17,[2]Data!$O$1:$U$65536,6,0)</f>
        <v>#N/A</v>
      </c>
      <c r="X17" t="e">
        <f>VLOOKUP(C17,[2]Data!$O$1:$U$65536,7,0)</f>
        <v>#N/A</v>
      </c>
    </row>
    <row r="18" spans="3:24" x14ac:dyDescent="0.25">
      <c r="C18" t="str">
        <f t="array" ref="C18">IFERROR(INDEX('[2]Agence Colis Privé'!$C$2:$C$1500,SMALL(IF([1]Accueil!K$20='[2]Agence Colis Privé'!$A$2:$A$1500,ROW('[2]Agence Colis Privé'!$A$2:$A$1500)-MIN(ROW('[2]Agence Colis Privé'!$A$2))+1,""),ROWS(C$2:C18))),"")</f>
        <v/>
      </c>
      <c r="E18" t="str">
        <f>IFERROR(VLOOKUP(C:C,'[2]Agence Colis Privé'!$C18:$H10016,6,0),"")</f>
        <v/>
      </c>
      <c r="F18" s="2" t="str">
        <f>IFERROR(VLOOKUP(C18,'[2]Agence Colis Privé'!$C$1:$F$65536,4,0),"")</f>
        <v/>
      </c>
      <c r="G18" t="str">
        <f>IFERROR(VLOOKUP(C18,'[2]Agence Colis Privé'!$C$2:$E$10000,3,0),"")</f>
        <v/>
      </c>
      <c r="H18" t="str">
        <f>IFERROR(INDEX([2]Data!$A$1:$O$65536,MATCH(C18,[2]Data!$O$1:$O$65536,0),11),"")</f>
        <v/>
      </c>
      <c r="I18" t="str">
        <f>IFERROR(INDEX([2]Data!$A$1:$O$65536,MATCH(C18,[2]Data!$O$1:$O$65536,0),12),"")</f>
        <v/>
      </c>
      <c r="J18" t="str">
        <f>IFERROR(VLOOKUP(C18,'[2]Agence Colis Privé'!$C$2:$G$10000,5,0),"")</f>
        <v/>
      </c>
      <c r="K18" t="str">
        <f>IFERROR(VLOOKUP(J18,[1]Feuil1!$A$5:$B$9,2,0),"")</f>
        <v/>
      </c>
      <c r="M18" t="str">
        <f t="array" ref="M18">IF($M$1="","",IFERROR(INDEX([2]Data!$F$2:$F$10000,SMALL(IF($M$1=[2]Data!$O$2:$O$10000,ROW([2]Data!$O$2:$O$10000)-MIN(ROW([2]Data!$O$2))+1,""),ROWS($M$2:M18))),""))</f>
        <v/>
      </c>
      <c r="O18" t="str">
        <f t="array" ref="O18">IF($M$1="","",IFERROR(INDEX([2]Data!$J$2:$J$10000,SMALL(IF($M$1=[2]Data!$O$2:$O$10000,ROW([2]Data!$O$2:$O$10000)-MIN(ROW([2]Data!$O$2))+1,""),ROWS($O$2:O18))),""))</f>
        <v/>
      </c>
      <c r="P18" t="str">
        <f t="array" ref="P18">IF(ROW()&lt;=$L$2,INDEX($M$1:$M$24,SMALL(IF(COUNTIF($P$1:P17,$M$2:$M$24)=0,ROW($M$2:$M$24),999),1)),"")</f>
        <v/>
      </c>
      <c r="Q18">
        <f t="shared" si="0"/>
        <v>0</v>
      </c>
      <c r="S18" t="e">
        <f>VLOOKUP(C18,[2]Data!$O$1:$U$65536,2,0)</f>
        <v>#N/A</v>
      </c>
      <c r="T18" t="e">
        <f>VLOOKUP(C18,[2]Data!$O$1:$U$65536,3,0)</f>
        <v>#N/A</v>
      </c>
      <c r="U18" t="e">
        <f>VLOOKUP(C18,[2]Data!$O$1:$U$65536,4,0)</f>
        <v>#N/A</v>
      </c>
      <c r="V18" t="e">
        <f>VLOOKUP(C18,[2]Data!$O$1:$U$65536,5,0)</f>
        <v>#N/A</v>
      </c>
      <c r="W18" t="e">
        <f>VLOOKUP(C18,[2]Data!$O$1:$U$65536,6,0)</f>
        <v>#N/A</v>
      </c>
      <c r="X18" t="e">
        <f>VLOOKUP(C18,[2]Data!$O$1:$U$65536,7,0)</f>
        <v>#N/A</v>
      </c>
    </row>
    <row r="19" spans="3:24" x14ac:dyDescent="0.25">
      <c r="C19" t="str">
        <f t="array" ref="C19">IFERROR(INDEX('[2]Agence Colis Privé'!$C$2:$C$1500,SMALL(IF([1]Accueil!K$20='[2]Agence Colis Privé'!$A$2:$A$1500,ROW('[2]Agence Colis Privé'!$A$2:$A$1500)-MIN(ROW('[2]Agence Colis Privé'!$A$2))+1,""),ROWS(C$2:C19))),"")</f>
        <v/>
      </c>
      <c r="E19" t="str">
        <f>IFERROR(VLOOKUP(C:C,'[2]Agence Colis Privé'!$C19:$H10017,6,0),"")</f>
        <v/>
      </c>
      <c r="F19" s="2" t="str">
        <f>IFERROR(VLOOKUP(C19,'[2]Agence Colis Privé'!$C$1:$F$65536,4,0),"")</f>
        <v/>
      </c>
      <c r="G19" t="str">
        <f>IFERROR(VLOOKUP(C19,'[2]Agence Colis Privé'!$C$2:$E$10000,3,0),"")</f>
        <v/>
      </c>
      <c r="H19" t="str">
        <f>IFERROR(INDEX([2]Data!$A$1:$O$65536,MATCH(C19,[2]Data!$O$1:$O$65536,0),11),"")</f>
        <v/>
      </c>
      <c r="I19" t="str">
        <f>IFERROR(INDEX([2]Data!$A$1:$O$65536,MATCH(C19,[2]Data!$O$1:$O$65536,0),12),"")</f>
        <v/>
      </c>
      <c r="J19" t="str">
        <f>IFERROR(VLOOKUP(C19,'[2]Agence Colis Privé'!$C$2:$G$10000,5,0),"")</f>
        <v/>
      </c>
      <c r="K19" t="str">
        <f>IFERROR(VLOOKUP(J19,[1]Feuil1!$A$5:$B$9,2,0),"")</f>
        <v/>
      </c>
      <c r="M19" t="str">
        <f t="array" ref="M19">IF($M$1="","",IFERROR(INDEX([2]Data!$F$2:$F$10000,SMALL(IF($M$1=[2]Data!$O$2:$O$10000,ROW([2]Data!$O$2:$O$10000)-MIN(ROW([2]Data!$O$2))+1,""),ROWS($M$2:M19))),""))</f>
        <v/>
      </c>
      <c r="O19" t="str">
        <f t="array" ref="O19">IF($M$1="","",IFERROR(INDEX([2]Data!$J$2:$J$10000,SMALL(IF($M$1=[2]Data!$O$2:$O$10000,ROW([2]Data!$O$2:$O$10000)-MIN(ROW([2]Data!$O$2))+1,""),ROWS($O$2:O19))),""))</f>
        <v/>
      </c>
      <c r="P19" t="str">
        <f t="array" ref="P19">IF(ROW()&lt;=$L$2,INDEX($M$1:$M$24,SMALL(IF(COUNTIF($P$1:P18,$M$2:$M$24)=0,ROW($M$2:$M$24),999),1)),"")</f>
        <v/>
      </c>
      <c r="Q19">
        <f t="shared" si="0"/>
        <v>0</v>
      </c>
      <c r="S19" t="e">
        <f>VLOOKUP(C19,[2]Data!$O$1:$U$65536,2,0)</f>
        <v>#N/A</v>
      </c>
      <c r="T19" t="e">
        <f>VLOOKUP(C19,[2]Data!$O$1:$U$65536,3,0)</f>
        <v>#N/A</v>
      </c>
      <c r="U19" t="e">
        <f>VLOOKUP(C19,[2]Data!$O$1:$U$65536,4,0)</f>
        <v>#N/A</v>
      </c>
      <c r="V19" t="e">
        <f>VLOOKUP(C19,[2]Data!$O$1:$U$65536,5,0)</f>
        <v>#N/A</v>
      </c>
      <c r="W19" t="e">
        <f>VLOOKUP(C19,[2]Data!$O$1:$U$65536,6,0)</f>
        <v>#N/A</v>
      </c>
      <c r="X19" t="e">
        <f>VLOOKUP(C19,[2]Data!$O$1:$U$65536,7,0)</f>
        <v>#N/A</v>
      </c>
    </row>
    <row r="20" spans="3:24" x14ac:dyDescent="0.25">
      <c r="C20" s="4"/>
      <c r="M20" t="str">
        <f t="array" ref="M20">IF($M$1="","",IFERROR(INDEX([2]Data!$F$2:$F$10000,SMALL(IF($M$1=[2]Data!$O$2:$O$10000,ROW([2]Data!$O$2:$O$10000)-MIN(ROW([2]Data!$O$2))+1,""),ROWS($M$2:M20))),""))</f>
        <v/>
      </c>
      <c r="O20" t="str">
        <f t="array" ref="O20">IF($M$1="","",IFERROR(INDEX([2]Data!$J$2:$J$10000,SMALL(IF($M$1=[2]Data!$O$2:$O$10000,ROW([2]Data!$O$2:$O$10000)-MIN(ROW([2]Data!$O$2))+1,""),ROWS($O$2:O20))),""))</f>
        <v/>
      </c>
      <c r="P20" t="str">
        <f t="array" ref="P20">IF(ROW()&lt;=$L$2,INDEX($M$1:$M$24,SMALL(IF(COUNTIF($P$1:P19,$M$2:$M$24)=0,ROW($M$2:$M$24),999),1)),"")</f>
        <v/>
      </c>
      <c r="Q20">
        <f t="shared" si="0"/>
        <v>0</v>
      </c>
    </row>
    <row r="21" spans="3:24" x14ac:dyDescent="0.25">
      <c r="M21" t="str">
        <f t="array" ref="M21">IF($M$1="","",IFERROR(INDEX([2]Data!$F$2:$F$10000,SMALL(IF($M$1=[2]Data!$O$2:$O$10000,ROW([2]Data!$O$2:$O$10000)-MIN(ROW([2]Data!$O$2))+1,""),ROWS($M$2:M21))),""))</f>
        <v/>
      </c>
      <c r="O21" t="str">
        <f t="array" ref="O21">IF($M$1="","",IFERROR(INDEX([2]Data!$J$2:$J$10000,SMALL(IF($M$1=[2]Data!$O$2:$O$10000,ROW([2]Data!$O$2:$O$10000)-MIN(ROW([2]Data!$O$2))+1,""),ROWS($O$2:O21))),""))</f>
        <v/>
      </c>
      <c r="P21" t="str">
        <f t="array" ref="P21">IF(ROW()&lt;=$L$2,INDEX($M$1:$M$24,SMALL(IF(COUNTIF($P$1:P20,$M$2:$M$24)=0,ROW($M$2:$M$24),999),1)),"")</f>
        <v/>
      </c>
      <c r="Q21">
        <f t="shared" si="0"/>
        <v>0</v>
      </c>
    </row>
    <row r="22" spans="3:24" x14ac:dyDescent="0.25">
      <c r="M22" t="str">
        <f t="array" ref="M22">IF($M$1="","",IFERROR(INDEX([2]Data!$F$2:$F$10000,SMALL(IF($M$1=[2]Data!$O$2:$O$10000,ROW([2]Data!$O$2:$O$10000)-MIN(ROW([2]Data!$O$2))+1,""),ROWS($M$2:M22))),""))</f>
        <v/>
      </c>
      <c r="O22" t="str">
        <f t="array" ref="O22">IF($M$1="","",IFERROR(INDEX([2]Data!$J$2:$J$10000,SMALL(IF($M$1=[2]Data!$O$2:$O$10000,ROW([2]Data!$O$2:$O$10000)-MIN(ROW([2]Data!$O$2))+1,""),ROWS($O$2:O22))),""))</f>
        <v/>
      </c>
      <c r="P22" t="str">
        <f t="array" ref="P22">IF(ROW()&lt;=$L$2,INDEX($M$1:$M$24,SMALL(IF(COUNTIF($P$1:P21,$M$2:$M$24)=0,ROW($M$2:$M$24),999),1)),"")</f>
        <v/>
      </c>
      <c r="Q22">
        <f t="shared" si="0"/>
        <v>0</v>
      </c>
    </row>
    <row r="23" spans="3:24" x14ac:dyDescent="0.25">
      <c r="M23" t="str">
        <f t="array" ref="M23">IF($M$1="","",IFERROR(INDEX([2]Data!$F$2:$F$10000,SMALL(IF($M$1=[2]Data!$O$2:$O$10000,ROW([2]Data!$O$2:$O$10000)-MIN(ROW([2]Data!$O$2))+1,""),ROWS($M$2:M23))),""))</f>
        <v/>
      </c>
      <c r="O23" t="str">
        <f t="array" ref="O23">IF($M$1="","",IFERROR(INDEX([2]Data!$J$2:$J$10000,SMALL(IF($M$1=[2]Data!$O$2:$O$10000,ROW([2]Data!$O$2:$O$10000)-MIN(ROW([2]Data!$O$2))+1,""),ROWS($O$2:O23))),""))</f>
        <v/>
      </c>
      <c r="P23" t="str">
        <f t="array" ref="P23">IF(ROW()&lt;=$L$2,INDEX($M$1:$M$24,SMALL(IF(COUNTIF($P$1:P22,$M$2:$M$24)=0,ROW($M$2:$M$24),999),1)),"")</f>
        <v/>
      </c>
      <c r="Q23">
        <f t="shared" si="0"/>
        <v>0</v>
      </c>
    </row>
    <row r="24" spans="3:24" x14ac:dyDescent="0.25">
      <c r="M24" t="str">
        <f t="array" ref="M24">IF($M$1="","",IFERROR(INDEX([2]Data!$F$2:$F$10000,SMALL(IF($M$1=[2]Data!$O$2:$O$10000,ROW([2]Data!$O$2:$O$10000)-MIN(ROW([2]Data!$O$2))+1,""),ROWS($M$2:M24))),""))</f>
        <v/>
      </c>
      <c r="O24" t="str">
        <f t="array" ref="O24">IF($M$1="","",IFERROR(INDEX([2]Data!$J$2:$J$10000,SMALL(IF($M$1=[2]Data!$O$2:$O$10000,ROW([2]Data!$O$2:$O$10000)-MIN(ROW([2]Data!$O$2))+1,""),ROWS($O$2:O24))),""))</f>
        <v/>
      </c>
      <c r="P24" t="str">
        <f t="array" ref="P24">IF(ROW()&lt;=$L$2,INDEX($M$1:$M$24,SMALL(IF(COUNTIF($P$1:P23,$M$2:$M$24)=0,ROW($M$2:$M$24),999),1)),"")</f>
        <v/>
      </c>
      <c r="Q24">
        <f t="shared" si="0"/>
        <v>0</v>
      </c>
    </row>
    <row r="25" spans="3:24" x14ac:dyDescent="0.25">
      <c r="M25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Datas</vt:lpstr>
      <vt:lpstr>Plage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923798</dc:creator>
  <cp:lastModifiedBy>923798</cp:lastModifiedBy>
  <dcterms:created xsi:type="dcterms:W3CDTF">2020-03-23T14:12:09Z</dcterms:created>
  <dcterms:modified xsi:type="dcterms:W3CDTF">2020-03-23T14:15:11Z</dcterms:modified>
</cp:coreProperties>
</file>