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Clients\Applis\"/>
    </mc:Choice>
  </mc:AlternateContent>
  <xr:revisionPtr revIDLastSave="0" documentId="8_{13809959-FF0D-4965-8F6E-F6F2D29244E0}" xr6:coauthVersionLast="44" xr6:coauthVersionMax="44" xr10:uidLastSave="{00000000-0000-0000-0000-000000000000}"/>
  <bookViews>
    <workbookView xWindow="-120" yWindow="-120" windowWidth="29040" windowHeight="16440" xr2:uid="{3A444841-FD2A-4CF3-8269-E2BAC758779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36" i="1" l="1"/>
  <c r="X35" i="1"/>
  <c r="X34" i="1"/>
  <c r="X33" i="1"/>
  <c r="X32" i="1"/>
  <c r="X31" i="1"/>
  <c r="X30" i="1"/>
  <c r="X29" i="1"/>
  <c r="X28" i="1"/>
  <c r="X27" i="1"/>
  <c r="B7" i="1" s="1"/>
  <c r="X7" i="1" s="1"/>
  <c r="X26" i="1"/>
  <c r="X25" i="1"/>
  <c r="X24" i="1" s="1"/>
  <c r="K22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X16" i="1" s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X15" i="1" s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X14" i="1" s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X13" i="1" s="1"/>
  <c r="B13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X12" i="1" s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X11" i="1" s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X10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X9" i="1" s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X8" i="1" s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X6" i="1" s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X5" i="1" s="1"/>
  <c r="X4" i="1" s="1"/>
</calcChain>
</file>

<file path=xl/sharedStrings.xml><?xml version="1.0" encoding="utf-8"?>
<sst xmlns="http://schemas.openxmlformats.org/spreadsheetml/2006/main" count="86" uniqueCount="28">
  <si>
    <t>zone de filtre vba</t>
  </si>
  <si>
    <t>sur fond vert, les champs où la macro Ctrl+b est accessible</t>
  </si>
  <si>
    <t>sur fond gris, ce n'est pas un critère possible</t>
  </si>
  <si>
    <t>Type</t>
  </si>
  <si>
    <t>Jal</t>
  </si>
  <si>
    <t>Pièce</t>
  </si>
  <si>
    <t>Date</t>
  </si>
  <si>
    <t>CpteG</t>
  </si>
  <si>
    <t>CpteT</t>
  </si>
  <si>
    <t>Libellé</t>
  </si>
  <si>
    <t>NoDoc</t>
  </si>
  <si>
    <t>DR</t>
  </si>
  <si>
    <t>CR</t>
  </si>
  <si>
    <t>Let</t>
  </si>
  <si>
    <t>CTVA</t>
  </si>
  <si>
    <t>MRglt</t>
  </si>
  <si>
    <t>Échéance</t>
  </si>
  <si>
    <t>InfoLibre</t>
  </si>
  <si>
    <t>Ref</t>
  </si>
  <si>
    <t>CpteA</t>
  </si>
  <si>
    <t>LibCpteG</t>
  </si>
  <si>
    <t>xxx</t>
  </si>
  <si>
    <t>31, xxxx</t>
  </si>
  <si>
    <t>21, 25</t>
  </si>
  <si>
    <t>26-29</t>
  </si>
  <si>
    <t>zone de filtre utilisateur</t>
  </si>
  <si>
    <t>champs de la base de données</t>
  </si>
  <si>
    <t>&lt;--------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</si>
</sst>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theme="9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/>
      <top style="thin">
        <color auto="1"/>
      </top>
      <bottom style="medium">
        <color theme="9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/>
    <xf numFmtId="0" fontId="2" fillId="0" borderId="3" xfId="0" applyFont="1" applyBorder="1"/>
    <xf numFmtId="4" fontId="2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2" fontId="0" fillId="0" borderId="5" xfId="0" applyNumberFormat="1" applyBorder="1"/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1" fillId="3" borderId="8" xfId="0" applyFont="1" applyFill="1" applyBorder="1"/>
    <xf numFmtId="0" fontId="1" fillId="3" borderId="9" xfId="0" applyFont="1" applyFill="1" applyBorder="1"/>
    <xf numFmtId="4" fontId="1" fillId="3" borderId="9" xfId="0" applyNumberFormat="1" applyFont="1" applyFill="1" applyBorder="1"/>
    <xf numFmtId="0" fontId="1" fillId="3" borderId="10" xfId="0" applyFont="1" applyFill="1" applyBorder="1"/>
    <xf numFmtId="1" fontId="0" fillId="2" borderId="5" xfId="0" applyNumberFormat="1" applyFill="1" applyBorder="1"/>
    <xf numFmtId="14" fontId="0" fillId="2" borderId="5" xfId="0" applyNumberFormat="1" applyFill="1" applyBorder="1"/>
    <xf numFmtId="4" fontId="0" fillId="0" borderId="5" xfId="0" applyNumberFormat="1" applyBorder="1"/>
    <xf numFmtId="1" fontId="0" fillId="0" borderId="5" xfId="0" applyNumberFormat="1" applyBorder="1"/>
    <xf numFmtId="14" fontId="0" fillId="0" borderId="5" xfId="0" applyNumberFormat="1" applyBorder="1"/>
    <xf numFmtId="0" fontId="0" fillId="0" borderId="1" xfId="0" applyBorder="1"/>
    <xf numFmtId="1" fontId="0" fillId="0" borderId="1" xfId="0" applyNumberFormat="1" applyBorder="1"/>
    <xf numFmtId="14" fontId="0" fillId="0" borderId="1" xfId="0" applyNumberFormat="1" applyBorder="1"/>
    <xf numFmtId="4" fontId="0" fillId="0" borderId="1" xfId="0" applyNumberForma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sistantSaisi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DeBord"/>
      <sheetName val="SaisieLibre"/>
      <sheetName val="Brouillard"/>
      <sheetName val="CibleXls"/>
      <sheetName val="CibleTxt"/>
      <sheetName val="EcritAvant"/>
      <sheetName val="TiersAvant"/>
      <sheetName val="Feuil2"/>
    </sheetNames>
    <sheetDataSet>
      <sheetData sheetId="0">
        <row r="29">
          <cell r="CG29">
            <v>1</v>
          </cell>
          <cell r="CH29">
            <v>1</v>
          </cell>
        </row>
        <row r="30">
          <cell r="CG30">
            <v>73050</v>
          </cell>
          <cell r="CH30">
            <v>73050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EB9C6-1AF1-423E-BD00-53AF829E3826}">
  <dimension ref="A2:X37"/>
  <sheetViews>
    <sheetView tabSelected="1" workbookViewId="0">
      <selection activeCell="V22" sqref="V22"/>
    </sheetView>
  </sheetViews>
  <sheetFormatPr baseColWidth="10" defaultRowHeight="15" x14ac:dyDescent="0.25"/>
  <cols>
    <col min="1" max="1" width="3.7109375" customWidth="1"/>
    <col min="2" max="23" width="10.7109375" customWidth="1"/>
    <col min="24" max="24" width="3.7109375" customWidth="1"/>
  </cols>
  <sheetData>
    <row r="2" spans="1:24" x14ac:dyDescent="0.25">
      <c r="B2" s="1" t="s">
        <v>0</v>
      </c>
      <c r="E2" s="2" t="s">
        <v>1</v>
      </c>
      <c r="F2" s="2"/>
      <c r="Q2" t="s">
        <v>2</v>
      </c>
    </row>
    <row r="3" spans="1:24" x14ac:dyDescent="0.25">
      <c r="B3" s="3">
        <v>0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3">
        <v>11</v>
      </c>
      <c r="N3" s="3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3">
        <v>18</v>
      </c>
      <c r="U3" s="3">
        <v>19</v>
      </c>
      <c r="V3" s="3">
        <v>20</v>
      </c>
      <c r="W3" s="3">
        <v>21</v>
      </c>
    </row>
    <row r="4" spans="1:24" ht="15.75" thickBot="1" x14ac:dyDescent="0.3">
      <c r="A4" s="4"/>
      <c r="B4" s="5" t="s">
        <v>3</v>
      </c>
      <c r="C4" s="5" t="s">
        <v>4</v>
      </c>
      <c r="D4" s="5" t="s">
        <v>5</v>
      </c>
      <c r="E4" s="5" t="s">
        <v>6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6" t="s">
        <v>11</v>
      </c>
      <c r="L4" s="6" t="s">
        <v>11</v>
      </c>
      <c r="M4" s="6" t="s">
        <v>12</v>
      </c>
      <c r="N4" s="6" t="s">
        <v>12</v>
      </c>
      <c r="O4" s="5" t="s">
        <v>13</v>
      </c>
      <c r="P4" s="5" t="s">
        <v>14</v>
      </c>
      <c r="Q4" s="5" t="s">
        <v>15</v>
      </c>
      <c r="R4" s="5" t="s">
        <v>16</v>
      </c>
      <c r="S4" s="5" t="s">
        <v>16</v>
      </c>
      <c r="T4" s="5" t="s">
        <v>17</v>
      </c>
      <c r="U4" s="5" t="s">
        <v>18</v>
      </c>
      <c r="V4" s="5" t="s">
        <v>19</v>
      </c>
      <c r="W4" s="5" t="s">
        <v>20</v>
      </c>
      <c r="X4" s="7">
        <f>SUM(X5:X16)</f>
        <v>3</v>
      </c>
    </row>
    <row r="5" spans="1:24" x14ac:dyDescent="0.25">
      <c r="A5">
        <v>0</v>
      </c>
      <c r="B5" s="8" t="str">
        <f t="shared" ref="B5:B6" si="0">IF(X25=1,IF(B25="","",B25),"")</f>
        <v/>
      </c>
      <c r="C5" s="8" t="str">
        <f t="shared" ref="C5:C6" si="1">IF(C25="","",C25)</f>
        <v/>
      </c>
      <c r="D5" s="9" t="str">
        <f t="shared" ref="D5:D6" si="2">IF(ISNUMBER(D25),D25,"")</f>
        <v/>
      </c>
      <c r="E5" s="9" t="str">
        <f>"&gt;="&amp;IF(AND(E25&gt;=[1]TableauDeBord!$CG$29,E25&lt;=[1]TableauDeBord!$CG$30),VALUE(TEXT(E25,"0")),[1]TableauDeBord!$CH$29)</f>
        <v>&gt;=1</v>
      </c>
      <c r="F5" s="9" t="str">
        <f>"&lt;="&amp;IF(AND(F25&gt;=[1]TableauDeBord!$CG$29,F25&lt;=[1]TableauDeBord!$CG$30),DATEVALUE(F25),[1]TableauDeBord!$CH$30)</f>
        <v>&lt;=73050</v>
      </c>
      <c r="G5" s="9" t="str">
        <f t="shared" ref="G5:G6" si="3">IF(G25="","",G25 &amp; "*")</f>
        <v/>
      </c>
      <c r="H5" s="9" t="str">
        <f t="shared" ref="H5:H6" si="4">IF(H25="","","*"&amp;H25&amp;"*")</f>
        <v/>
      </c>
      <c r="I5" s="9" t="str">
        <f t="shared" ref="I5:I6" si="5">IF(I25="","","*" &amp; I25 &amp; "*")</f>
        <v/>
      </c>
      <c r="J5" s="9" t="str">
        <f t="shared" ref="J5:J6" si="6">IF(J25="","",J25 &amp; "*")</f>
        <v/>
      </c>
      <c r="K5" s="10" t="str">
        <f>IF(L25="","","&lt;="&amp;IF(ISNUMBER(L25),L25,[1]TableauDeBord!AH$32))</f>
        <v/>
      </c>
      <c r="L5" s="10" t="str">
        <f>IF(K25="","","&gt;="&amp;IF(ISNUMBER(K25),K25,[1]TableauDeBord!AH$31))</f>
        <v/>
      </c>
      <c r="M5" s="10" t="str">
        <f>IF(N25="","","&lt;="&amp;IF(ISNUMBER(N25),N25,[1]TableauDeBord!AH$32))</f>
        <v/>
      </c>
      <c r="N5" s="10" t="str">
        <f>IF(M25="","","&gt;="&amp;IF(ISNUMBER(M25),M25,[1]TableauDeBord!AH$31))</f>
        <v/>
      </c>
      <c r="O5" s="8" t="str">
        <f t="shared" ref="O5:Q16" si="7">IF(O25="","",O25 &amp; "*")</f>
        <v/>
      </c>
      <c r="P5" s="9" t="str">
        <f t="shared" si="7"/>
        <v/>
      </c>
      <c r="Q5" s="8" t="str">
        <f t="shared" si="7"/>
        <v/>
      </c>
      <c r="R5" s="9" t="str">
        <f>"&gt;="&amp;IF(AND(R25&gt;=[1]TableauDeBord!$CG$29,R25&lt;=[1]TableauDeBord!$CG$30),DATEVALUE(R25),[1]TableauDeBord!$CH$29)</f>
        <v>&gt;=1</v>
      </c>
      <c r="S5" s="9" t="str">
        <f>"&lt;="&amp;IF(AND(S25&gt;=[1]TableauDeBord!$CG$29,S25&lt;=[1]TableauDeBord!$CG$30),DATEVALUE(S25),[1]TableauDeBord!$CH$30)</f>
        <v>&lt;=73050</v>
      </c>
      <c r="T5" s="9" t="str">
        <f t="shared" ref="T5:U16" si="8">IF(T25="","","*"&amp;T25 &amp; "*")</f>
        <v/>
      </c>
      <c r="U5" s="9" t="str">
        <f t="shared" si="8"/>
        <v/>
      </c>
      <c r="V5" s="9" t="str">
        <f t="shared" ref="V5:V6" si="9">IF(V25="","",V25 &amp; "*")</f>
        <v/>
      </c>
      <c r="W5" s="8"/>
      <c r="X5">
        <f t="shared" ref="X5:X16" si="10">IF(22-COUNTBLANK(B5:W5)&gt;0,1,0)</f>
        <v>1</v>
      </c>
    </row>
    <row r="6" spans="1:24" x14ac:dyDescent="0.25">
      <c r="A6">
        <v>1</v>
      </c>
      <c r="B6" s="8" t="str">
        <f t="shared" si="0"/>
        <v/>
      </c>
      <c r="C6" s="8" t="str">
        <f t="shared" si="1"/>
        <v/>
      </c>
      <c r="D6" s="9" t="str">
        <f t="shared" si="2"/>
        <v/>
      </c>
      <c r="E6" s="9" t="str">
        <f>"&gt;="&amp;IF(AND(E26&gt;=[1]TableauDeBord!$CG$29,E26&lt;=[1]TableauDeBord!$CG$30),VALUE(TEXT(E26,"0")),[1]TableauDeBord!$CH$29)</f>
        <v>&gt;=1</v>
      </c>
      <c r="F6" s="9" t="str">
        <f>"&lt;="&amp;IF(AND(F26&gt;=[1]TableauDeBord!$CG$29,F26&lt;=[1]TableauDeBord!$CG$30),DATEVALUE(F26),[1]TableauDeBord!$CH$30)</f>
        <v>&lt;=73050</v>
      </c>
      <c r="G6" s="9" t="str">
        <f t="shared" si="3"/>
        <v/>
      </c>
      <c r="H6" s="9" t="str">
        <f t="shared" si="4"/>
        <v/>
      </c>
      <c r="I6" s="9" t="str">
        <f t="shared" si="5"/>
        <v/>
      </c>
      <c r="J6" s="9" t="str">
        <f t="shared" si="6"/>
        <v/>
      </c>
      <c r="K6" s="10" t="str">
        <f>IF(L26="","","&lt;="&amp;IF(ISNUMBER(L26),L26,[1]TableauDeBord!AH$32))</f>
        <v/>
      </c>
      <c r="L6" s="10" t="str">
        <f>IF(K26="","","&gt;="&amp;IF(ISNUMBER(K26),K26,[1]TableauDeBord!AH$31))</f>
        <v/>
      </c>
      <c r="M6" s="10" t="str">
        <f>IF(N26="","","&lt;="&amp;IF(ISNUMBER(N26),N26,[1]TableauDeBord!AH$32))</f>
        <v/>
      </c>
      <c r="N6" s="10" t="str">
        <f>IF(M26="","","&gt;="&amp;IF(ISNUMBER(M26),M26,[1]TableauDeBord!AH$31))</f>
        <v/>
      </c>
      <c r="O6" s="8" t="str">
        <f t="shared" si="7"/>
        <v/>
      </c>
      <c r="P6" s="9" t="str">
        <f t="shared" si="7"/>
        <v/>
      </c>
      <c r="Q6" s="8" t="str">
        <f t="shared" si="7"/>
        <v/>
      </c>
      <c r="R6" s="9" t="str">
        <f>"&gt;="&amp;IF(AND(R26&gt;=[1]TableauDeBord!$CG$29,R26&lt;=[1]TableauDeBord!$CG$30),DATEVALUE(R26),[1]TableauDeBord!$CH$29)</f>
        <v>&gt;=1</v>
      </c>
      <c r="S6" s="9" t="str">
        <f>"&lt;="&amp;IF(AND(S26&gt;=[1]TableauDeBord!$CG$29,S26&lt;=[1]TableauDeBord!$CG$30),DATEVALUE(S26),[1]TableauDeBord!$CH$30)</f>
        <v>&lt;=73050</v>
      </c>
      <c r="T6" s="9" t="str">
        <f t="shared" si="8"/>
        <v/>
      </c>
      <c r="U6" s="9" t="str">
        <f t="shared" si="8"/>
        <v/>
      </c>
      <c r="V6" s="9" t="str">
        <f t="shared" si="9"/>
        <v/>
      </c>
      <c r="W6" s="8"/>
      <c r="X6">
        <f t="shared" si="10"/>
        <v>1</v>
      </c>
    </row>
    <row r="7" spans="1:24" x14ac:dyDescent="0.25">
      <c r="A7">
        <v>2</v>
      </c>
      <c r="B7" s="8" t="str">
        <f>IF(X27=1,IF(B27="","",B27),"")</f>
        <v/>
      </c>
      <c r="C7" s="8" t="str">
        <f>IF(C27="","",C27)</f>
        <v/>
      </c>
      <c r="D7" s="9" t="str">
        <f>IF(ISNUMBER(D27),D27,"")</f>
        <v/>
      </c>
      <c r="E7" s="9" t="str">
        <f>"&gt;="&amp;IF(AND(E27&gt;=[1]TableauDeBord!$CG$29,E27&lt;=[1]TableauDeBord!$CG$30),VALUE(TEXT(E27,"0")),[1]TableauDeBord!$CH$29)</f>
        <v>&gt;=1</v>
      </c>
      <c r="F7" s="9" t="str">
        <f>"&lt;="&amp;IF(AND(F27&gt;=[1]TableauDeBord!$CG$29,F27&lt;=[1]TableauDeBord!$CG$30),DATEVALUE(F27),[1]TableauDeBord!$CH$30)</f>
        <v>&lt;=73050</v>
      </c>
      <c r="G7" s="9" t="str">
        <f>IF(G27="","",G27 &amp; "*")</f>
        <v/>
      </c>
      <c r="H7" s="9" t="str">
        <f>IF(H27="","","*"&amp;H27&amp;"*")</f>
        <v/>
      </c>
      <c r="I7" s="9" t="str">
        <f>IF(I27="","","*" &amp; I27 &amp; "*")</f>
        <v/>
      </c>
      <c r="J7" s="9" t="str">
        <f>IF(J27="","",J27 &amp; "*")</f>
        <v/>
      </c>
      <c r="K7" s="10" t="str">
        <f>IF(L27="","","&lt;="&amp;IF(ISNUMBER(L27),L27,[1]TableauDeBord!AH$32))</f>
        <v/>
      </c>
      <c r="L7" s="10" t="str">
        <f>IF(K27="","","&gt;="&amp;IF(ISNUMBER(K27),K27,[1]TableauDeBord!AH$31))</f>
        <v/>
      </c>
      <c r="M7" s="10" t="str">
        <f>IF(N27="","","&lt;="&amp;IF(ISNUMBER(N27),N27,[1]TableauDeBord!AH$32))</f>
        <v/>
      </c>
      <c r="N7" s="10" t="str">
        <f>IF(M27="","","&gt;="&amp;IF(ISNUMBER(M27),M27,[1]TableauDeBord!AH$31))</f>
        <v/>
      </c>
      <c r="O7" s="8" t="str">
        <f t="shared" si="7"/>
        <v/>
      </c>
      <c r="P7" s="9" t="str">
        <f t="shared" si="7"/>
        <v/>
      </c>
      <c r="Q7" s="8" t="str">
        <f t="shared" si="7"/>
        <v/>
      </c>
      <c r="R7" s="9" t="str">
        <f>"&gt;="&amp;IF(AND(R27&gt;=[1]TableauDeBord!$CG$29,R27&lt;=[1]TableauDeBord!$CG$30),DATEVALUE(R27),[1]TableauDeBord!$CH$29)</f>
        <v>&gt;=1</v>
      </c>
      <c r="S7" s="9" t="str">
        <f>"&lt;="&amp;IF(AND(S27&gt;=[1]TableauDeBord!$CG$29,S27&lt;=[1]TableauDeBord!$CG$30),DATEVALUE(S27),[1]TableauDeBord!$CH$30)</f>
        <v>&lt;=73050</v>
      </c>
      <c r="T7" s="9" t="str">
        <f t="shared" si="8"/>
        <v/>
      </c>
      <c r="U7" s="9" t="str">
        <f t="shared" si="8"/>
        <v/>
      </c>
      <c r="V7" s="9" t="str">
        <f>IF(V27="","",V27 &amp; "*")</f>
        <v/>
      </c>
      <c r="W7" s="8"/>
      <c r="X7">
        <f t="shared" si="10"/>
        <v>1</v>
      </c>
    </row>
    <row r="8" spans="1:24" x14ac:dyDescent="0.25">
      <c r="A8">
        <v>3</v>
      </c>
      <c r="B8" s="8" t="str">
        <f t="shared" ref="B8:C16" si="11">IF(B28="","",B28)</f>
        <v/>
      </c>
      <c r="C8" s="8" t="str">
        <f t="shared" si="11"/>
        <v/>
      </c>
      <c r="D8" s="9" t="str">
        <f t="shared" ref="D8:D16" si="12">IF(ISNUMBER(D28),D28,"")</f>
        <v/>
      </c>
      <c r="E8" s="9" t="str">
        <f>IF(F28="","","&lt;=" &amp;IFERROR(IF(ISTEXT(F28),DATE(RIGHT(F28,4), MID(F28,4,2),LEFT(F28,2)),F28), [1]TableauDeBord!AH$30))</f>
        <v/>
      </c>
      <c r="F8" s="9" t="str">
        <f>IF(E28="","","&gt;=" &amp;IFERROR(IF(ISTEXT(E28),DATE(RIGHT(E28,4), MID(E28,4,2),LEFT(E28,2)),E28), [1]TableauDeBord!AH$29))</f>
        <v/>
      </c>
      <c r="G8" s="9" t="str">
        <f t="shared" ref="G8:G16" si="13">IF(G28="","",G28 &amp; "*")</f>
        <v/>
      </c>
      <c r="H8" s="9" t="str">
        <f t="shared" ref="H8:H16" si="14">IF(H28="","","*"&amp;H28&amp;"*")</f>
        <v/>
      </c>
      <c r="I8" s="9" t="str">
        <f t="shared" ref="I8:I16" si="15">IF(I28="","","*" &amp; I28 &amp; "*")</f>
        <v/>
      </c>
      <c r="J8" s="9" t="str">
        <f t="shared" ref="J8:J16" si="16">IF(J28="","",J28 &amp; "*")</f>
        <v/>
      </c>
      <c r="K8" s="10" t="str">
        <f>IF(L28="","","&lt;="&amp;IF(ISNUMBER(L28),L28,[1]TableauDeBord!AH$32))</f>
        <v/>
      </c>
      <c r="L8" s="10" t="str">
        <f>IF(K28="","","&gt;="&amp;IF(ISNUMBER(K28),K28,[1]TableauDeBord!AH$31))</f>
        <v/>
      </c>
      <c r="M8" s="10" t="str">
        <f>IF(N28="","","&lt;="&amp;IF(ISNUMBER(N28),N28,[1]TableauDeBord!AH$32))</f>
        <v/>
      </c>
      <c r="N8" s="10" t="str">
        <f>IF(M28="","","&gt;="&amp;IF(ISNUMBER(M28),M28,[1]TableauDeBord!AH$31))</f>
        <v/>
      </c>
      <c r="O8" s="8" t="str">
        <f t="shared" si="7"/>
        <v/>
      </c>
      <c r="P8" s="9" t="str">
        <f t="shared" si="7"/>
        <v/>
      </c>
      <c r="Q8" s="8" t="str">
        <f t="shared" si="7"/>
        <v/>
      </c>
      <c r="R8" s="9" t="str">
        <f>IF(S28="","","&lt;=" &amp;IFERROR(IF(ISTEXT(S28),DATE(RIGHT(S28,4), MID(S28,4,2),LEFT(S28,2)),S28), [1]TableauDeBord!AH$30))</f>
        <v/>
      </c>
      <c r="S8" s="9" t="str">
        <f>IF(R28="","","&gt;=" &amp;IFERROR(IF(ISTEXT(R28),DATE(RIGHT(R28,4), MID(R28,4,2),LEFT(R28,2)),R28), [1]TableauDeBord!AH$29))</f>
        <v/>
      </c>
      <c r="T8" s="9" t="str">
        <f t="shared" si="8"/>
        <v/>
      </c>
      <c r="U8" s="9" t="str">
        <f t="shared" ref="U8:V16" si="17">IF(U28="","",U28 &amp; "*")</f>
        <v/>
      </c>
      <c r="V8" s="9" t="str">
        <f t="shared" si="17"/>
        <v/>
      </c>
      <c r="W8" s="8"/>
      <c r="X8">
        <f t="shared" si="10"/>
        <v>0</v>
      </c>
    </row>
    <row r="9" spans="1:24" x14ac:dyDescent="0.25">
      <c r="A9">
        <v>4</v>
      </c>
      <c r="B9" s="8" t="str">
        <f t="shared" si="11"/>
        <v/>
      </c>
      <c r="C9" s="8" t="str">
        <f t="shared" si="11"/>
        <v/>
      </c>
      <c r="D9" s="9" t="str">
        <f t="shared" si="12"/>
        <v/>
      </c>
      <c r="E9" s="9" t="str">
        <f>IF(F29="","","&lt;=" &amp;IFERROR(IF(ISTEXT(F29),DATE(RIGHT(F29,4), MID(F29,4,2),LEFT(F29,2)),F29), [1]TableauDeBord!AH$30))</f>
        <v/>
      </c>
      <c r="F9" s="9" t="str">
        <f>IF(E29="","","&gt;=" &amp;IFERROR(IF(ISTEXT(E29),DATE(RIGHT(E29,4), MID(E29,4,2),LEFT(E29,2)),E29), [1]TableauDeBord!AH$29))</f>
        <v/>
      </c>
      <c r="G9" s="9" t="str">
        <f t="shared" si="13"/>
        <v/>
      </c>
      <c r="H9" s="9" t="str">
        <f t="shared" si="14"/>
        <v/>
      </c>
      <c r="I9" s="9" t="str">
        <f t="shared" si="15"/>
        <v/>
      </c>
      <c r="J9" s="9" t="str">
        <f t="shared" si="16"/>
        <v/>
      </c>
      <c r="K9" s="10" t="str">
        <f>IF(L29="","","&lt;="&amp;IF(ISNUMBER(L29),L29,[1]TableauDeBord!AH$32))</f>
        <v/>
      </c>
      <c r="L9" s="10" t="str">
        <f>IF(K29="","","&gt;="&amp;IF(ISNUMBER(K29),K29,[1]TableauDeBord!AH$31))</f>
        <v/>
      </c>
      <c r="M9" s="10" t="str">
        <f>IF(N29="","","&lt;="&amp;IF(ISNUMBER(N29),N29,[1]TableauDeBord!AH$32))</f>
        <v/>
      </c>
      <c r="N9" s="10" t="str">
        <f>IF(M29="","","&gt;="&amp;IF(ISNUMBER(M29),M29,[1]TableauDeBord!AH$31))</f>
        <v/>
      </c>
      <c r="O9" s="8" t="str">
        <f t="shared" si="7"/>
        <v/>
      </c>
      <c r="P9" s="9" t="str">
        <f t="shared" si="7"/>
        <v/>
      </c>
      <c r="Q9" s="8" t="str">
        <f t="shared" si="7"/>
        <v/>
      </c>
      <c r="R9" s="9" t="str">
        <f>IF(S29="","","&lt;=" &amp;IFERROR(IF(ISTEXT(S29),DATE(RIGHT(S29,4), MID(S29,4,2),LEFT(S29,2)),S29), [1]TableauDeBord!AH$30))</f>
        <v/>
      </c>
      <c r="S9" s="9" t="str">
        <f>IF(R29="","","&gt;=" &amp;IFERROR(IF(ISTEXT(R29),DATE(RIGHT(R29,4), MID(R29,4,2),LEFT(R29,2)),R29), [1]TableauDeBord!AH$29))</f>
        <v/>
      </c>
      <c r="T9" s="9" t="str">
        <f t="shared" si="8"/>
        <v/>
      </c>
      <c r="U9" s="9" t="str">
        <f t="shared" si="17"/>
        <v/>
      </c>
      <c r="V9" s="9" t="str">
        <f t="shared" si="17"/>
        <v/>
      </c>
      <c r="W9" s="8"/>
      <c r="X9">
        <f t="shared" si="10"/>
        <v>0</v>
      </c>
    </row>
    <row r="10" spans="1:24" x14ac:dyDescent="0.25">
      <c r="A10">
        <v>5</v>
      </c>
      <c r="B10" s="8" t="str">
        <f t="shared" si="11"/>
        <v/>
      </c>
      <c r="C10" s="8" t="str">
        <f t="shared" si="11"/>
        <v/>
      </c>
      <c r="D10" s="9" t="str">
        <f t="shared" si="12"/>
        <v/>
      </c>
      <c r="E10" s="9" t="str">
        <f>IF(F30="","","&lt;=" &amp;IFERROR(IF(ISTEXT(F30),DATE(RIGHT(F30,4), MID(F30,4,2),LEFT(F30,2)),F30), [1]TableauDeBord!AH$30))</f>
        <v/>
      </c>
      <c r="F10" s="9" t="str">
        <f>IF(E30="","","&gt;=" &amp;IFERROR(IF(ISTEXT(E30),DATE(RIGHT(E30,4), MID(E30,4,2),LEFT(E30,2)),E30), [1]TableauDeBord!AH$29))</f>
        <v/>
      </c>
      <c r="G10" s="9" t="str">
        <f t="shared" si="13"/>
        <v/>
      </c>
      <c r="H10" s="9" t="str">
        <f t="shared" si="14"/>
        <v/>
      </c>
      <c r="I10" s="9" t="str">
        <f t="shared" si="15"/>
        <v/>
      </c>
      <c r="J10" s="9" t="str">
        <f t="shared" si="16"/>
        <v/>
      </c>
      <c r="K10" s="10" t="str">
        <f>IF(L30="","","&lt;="&amp;IF(ISNUMBER(L30),L30,[1]TableauDeBord!AH$32))</f>
        <v/>
      </c>
      <c r="L10" s="10" t="str">
        <f>IF(K30="","","&gt;="&amp;IF(ISNUMBER(K30),K30,[1]TableauDeBord!AH$31))</f>
        <v/>
      </c>
      <c r="M10" s="10" t="str">
        <f>IF(N30="","","&lt;="&amp;IF(ISNUMBER(N30),N30,[1]TableauDeBord!AH$32))</f>
        <v/>
      </c>
      <c r="N10" s="10" t="str">
        <f>IF(M30="","","&gt;="&amp;IF(ISNUMBER(M30),M30,[1]TableauDeBord!AH$31))</f>
        <v/>
      </c>
      <c r="O10" s="8" t="str">
        <f t="shared" si="7"/>
        <v/>
      </c>
      <c r="P10" s="9" t="str">
        <f t="shared" si="7"/>
        <v/>
      </c>
      <c r="Q10" s="8" t="str">
        <f t="shared" si="7"/>
        <v/>
      </c>
      <c r="R10" s="9" t="str">
        <f>IF(S30="","","&lt;=" &amp;IFERROR(IF(ISTEXT(S30),DATE(RIGHT(S30,4), MID(S30,4,2),LEFT(S30,2)),S30), [1]TableauDeBord!AH$30))</f>
        <v/>
      </c>
      <c r="S10" s="9" t="str">
        <f>IF(R30="","","&gt;=" &amp;IFERROR(IF(ISTEXT(R30),DATE(RIGHT(R30,4), MID(R30,4,2),LEFT(R30,2)),R30), [1]TableauDeBord!AH$29))</f>
        <v/>
      </c>
      <c r="T10" s="9" t="str">
        <f t="shared" si="8"/>
        <v/>
      </c>
      <c r="U10" s="9" t="str">
        <f t="shared" si="17"/>
        <v/>
      </c>
      <c r="V10" s="9" t="str">
        <f t="shared" si="17"/>
        <v/>
      </c>
      <c r="W10" s="8"/>
      <c r="X10">
        <f t="shared" si="10"/>
        <v>0</v>
      </c>
    </row>
    <row r="11" spans="1:24" x14ac:dyDescent="0.25">
      <c r="A11">
        <v>6</v>
      </c>
      <c r="B11" s="8" t="str">
        <f t="shared" si="11"/>
        <v/>
      </c>
      <c r="C11" s="8" t="str">
        <f t="shared" si="11"/>
        <v/>
      </c>
      <c r="D11" s="9" t="str">
        <f t="shared" si="12"/>
        <v/>
      </c>
      <c r="E11" s="9" t="str">
        <f>IF(F31="","","&lt;=" &amp;IFERROR(IF(ISTEXT(F31),DATE(RIGHT(F31,4), MID(F31,4,2),LEFT(F31,2)),F31), [1]TableauDeBord!AH$30))</f>
        <v/>
      </c>
      <c r="F11" s="9" t="str">
        <f>IF(E31="","","&gt;=" &amp;IFERROR(IF(ISTEXT(E31),DATE(RIGHT(E31,4), MID(E31,4,2),LEFT(E31,2)),E31), [1]TableauDeBord!AH$29))</f>
        <v/>
      </c>
      <c r="G11" s="9" t="str">
        <f t="shared" si="13"/>
        <v/>
      </c>
      <c r="H11" s="9" t="str">
        <f t="shared" si="14"/>
        <v/>
      </c>
      <c r="I11" s="9" t="str">
        <f t="shared" si="15"/>
        <v/>
      </c>
      <c r="J11" s="9" t="str">
        <f t="shared" si="16"/>
        <v/>
      </c>
      <c r="K11" s="10" t="str">
        <f>IF(L31="","","&lt;="&amp;IF(ISNUMBER(L31),L31,[1]TableauDeBord!AH$32))</f>
        <v/>
      </c>
      <c r="L11" s="10" t="str">
        <f>IF(K31="","","&gt;="&amp;IF(ISNUMBER(K31),K31,[1]TableauDeBord!AH$31))</f>
        <v/>
      </c>
      <c r="M11" s="10" t="str">
        <f>IF(N31="","","&lt;="&amp;IF(ISNUMBER(N31),N31,[1]TableauDeBord!AH$32))</f>
        <v/>
      </c>
      <c r="N11" s="10" t="str">
        <f>IF(M31="","","&gt;="&amp;IF(ISNUMBER(M31),M31,[1]TableauDeBord!AH$31))</f>
        <v/>
      </c>
      <c r="O11" s="8" t="str">
        <f t="shared" si="7"/>
        <v/>
      </c>
      <c r="P11" s="9" t="str">
        <f t="shared" si="7"/>
        <v/>
      </c>
      <c r="Q11" s="8" t="str">
        <f t="shared" si="7"/>
        <v/>
      </c>
      <c r="R11" s="9" t="str">
        <f>IF(S31="","","&lt;=" &amp;IFERROR(IF(ISTEXT(S31),DATE(RIGHT(S31,4), MID(S31,4,2),LEFT(S31,2)),S31), [1]TableauDeBord!AH$30))</f>
        <v/>
      </c>
      <c r="S11" s="9" t="str">
        <f>IF(R31="","","&gt;=" &amp;IFERROR(IF(ISTEXT(R31),DATE(RIGHT(R31,4), MID(R31,4,2),LEFT(R31,2)),R31), [1]TableauDeBord!AH$29))</f>
        <v/>
      </c>
      <c r="T11" s="9" t="str">
        <f t="shared" si="8"/>
        <v/>
      </c>
      <c r="U11" s="9" t="str">
        <f t="shared" si="17"/>
        <v/>
      </c>
      <c r="V11" s="9" t="str">
        <f t="shared" si="17"/>
        <v/>
      </c>
      <c r="W11" s="8"/>
      <c r="X11">
        <f t="shared" si="10"/>
        <v>0</v>
      </c>
    </row>
    <row r="12" spans="1:24" x14ac:dyDescent="0.25">
      <c r="A12">
        <v>7</v>
      </c>
      <c r="B12" s="8" t="str">
        <f t="shared" si="11"/>
        <v/>
      </c>
      <c r="C12" s="8" t="str">
        <f t="shared" si="11"/>
        <v/>
      </c>
      <c r="D12" s="9" t="str">
        <f t="shared" si="12"/>
        <v/>
      </c>
      <c r="E12" s="9" t="str">
        <f>IF(F32="","","&lt;=" &amp;IFERROR(IF(ISTEXT(F32),DATE(RIGHT(F32,4), MID(F32,4,2),LEFT(F32,2)),F32), [1]TableauDeBord!AH$30))</f>
        <v/>
      </c>
      <c r="F12" s="9" t="str">
        <f>IF(E32="","","&gt;=" &amp;IFERROR(IF(ISTEXT(E32),DATE(RIGHT(E32,4), MID(E32,4,2),LEFT(E32,2)),E32), [1]TableauDeBord!AH$29))</f>
        <v/>
      </c>
      <c r="G12" s="9" t="str">
        <f t="shared" si="13"/>
        <v/>
      </c>
      <c r="H12" s="9" t="str">
        <f t="shared" si="14"/>
        <v/>
      </c>
      <c r="I12" s="9" t="str">
        <f t="shared" si="15"/>
        <v/>
      </c>
      <c r="J12" s="9" t="str">
        <f t="shared" si="16"/>
        <v/>
      </c>
      <c r="K12" s="10" t="str">
        <f>IF(L32="","","&lt;="&amp;IF(ISNUMBER(L32),L32,[1]TableauDeBord!AH$32))</f>
        <v/>
      </c>
      <c r="L12" s="10" t="str">
        <f>IF(K32="","","&gt;="&amp;IF(ISNUMBER(K32),K32,[1]TableauDeBord!AH$31))</f>
        <v/>
      </c>
      <c r="M12" s="10" t="str">
        <f>IF(N32="","","&lt;="&amp;IF(ISNUMBER(N32),N32,[1]TableauDeBord!AH$32))</f>
        <v/>
      </c>
      <c r="N12" s="10" t="str">
        <f>IF(M32="","","&gt;="&amp;IF(ISNUMBER(M32),M32,[1]TableauDeBord!AH$31))</f>
        <v/>
      </c>
      <c r="O12" s="8" t="str">
        <f t="shared" si="7"/>
        <v/>
      </c>
      <c r="P12" s="9" t="str">
        <f t="shared" si="7"/>
        <v/>
      </c>
      <c r="Q12" s="8" t="str">
        <f t="shared" si="7"/>
        <v/>
      </c>
      <c r="R12" s="9" t="str">
        <f>IF(S32="","","&lt;=" &amp;IFERROR(IF(ISTEXT(S32),DATE(RIGHT(S32,4), MID(S32,4,2),LEFT(S32,2)),S32), [1]TableauDeBord!AH$30))</f>
        <v/>
      </c>
      <c r="S12" s="9" t="str">
        <f>IF(R32="","","&gt;=" &amp;IFERROR(IF(ISTEXT(R32),DATE(RIGHT(R32,4), MID(R32,4,2),LEFT(R32,2)),R32), [1]TableauDeBord!AH$29))</f>
        <v/>
      </c>
      <c r="T12" s="9" t="str">
        <f t="shared" si="8"/>
        <v/>
      </c>
      <c r="U12" s="9" t="str">
        <f t="shared" si="17"/>
        <v/>
      </c>
      <c r="V12" s="9" t="str">
        <f t="shared" si="17"/>
        <v/>
      </c>
      <c r="W12" s="8"/>
      <c r="X12">
        <f t="shared" si="10"/>
        <v>0</v>
      </c>
    </row>
    <row r="13" spans="1:24" x14ac:dyDescent="0.25">
      <c r="A13">
        <v>8</v>
      </c>
      <c r="B13" s="8" t="str">
        <f t="shared" si="11"/>
        <v/>
      </c>
      <c r="C13" s="8" t="str">
        <f t="shared" si="11"/>
        <v/>
      </c>
      <c r="D13" s="9" t="str">
        <f t="shared" si="12"/>
        <v/>
      </c>
      <c r="E13" s="9" t="str">
        <f>IF(F33="","","&lt;=" &amp;IFERROR(IF(ISTEXT(F33),DATE(RIGHT(F33,4), MID(F33,4,2),LEFT(F33,2)),F33), [1]TableauDeBord!AH$30))</f>
        <v/>
      </c>
      <c r="F13" s="9" t="str">
        <f>IF(E33="","","&gt;=" &amp;IFERROR(IF(ISTEXT(E33),DATE(RIGHT(E33,4), MID(E33,4,2),LEFT(E33,2)),E33), [1]TableauDeBord!AH$29))</f>
        <v/>
      </c>
      <c r="G13" s="9" t="str">
        <f t="shared" si="13"/>
        <v/>
      </c>
      <c r="H13" s="9" t="str">
        <f t="shared" si="14"/>
        <v/>
      </c>
      <c r="I13" s="9" t="str">
        <f t="shared" si="15"/>
        <v/>
      </c>
      <c r="J13" s="9" t="str">
        <f t="shared" si="16"/>
        <v/>
      </c>
      <c r="K13" s="10" t="str">
        <f>IF(L33="","","&lt;="&amp;IF(ISNUMBER(L33),L33,[1]TableauDeBord!AH$32))</f>
        <v/>
      </c>
      <c r="L13" s="10" t="str">
        <f>IF(K33="","","&gt;="&amp;IF(ISNUMBER(K33),K33,[1]TableauDeBord!AH$31))</f>
        <v/>
      </c>
      <c r="M13" s="10" t="str">
        <f>IF(N33="","","&lt;="&amp;IF(ISNUMBER(N33),N33,[1]TableauDeBord!AH$32))</f>
        <v/>
      </c>
      <c r="N13" s="10" t="str">
        <f>IF(M33="","","&gt;="&amp;IF(ISNUMBER(M33),M33,[1]TableauDeBord!AH$31))</f>
        <v/>
      </c>
      <c r="O13" s="8" t="str">
        <f t="shared" si="7"/>
        <v/>
      </c>
      <c r="P13" s="9" t="str">
        <f t="shared" si="7"/>
        <v/>
      </c>
      <c r="Q13" s="8" t="str">
        <f t="shared" si="7"/>
        <v/>
      </c>
      <c r="R13" s="9" t="str">
        <f>IF(S33="","","&lt;=" &amp;IFERROR(IF(ISTEXT(S33),DATE(RIGHT(S33,4), MID(S33,4,2),LEFT(S33,2)),S33), [1]TableauDeBord!AH$30))</f>
        <v/>
      </c>
      <c r="S13" s="9" t="str">
        <f>IF(R33="","","&gt;=" &amp;IFERROR(IF(ISTEXT(R33),DATE(RIGHT(R33,4), MID(R33,4,2),LEFT(R33,2)),R33), [1]TableauDeBord!AH$29))</f>
        <v/>
      </c>
      <c r="T13" s="9" t="str">
        <f t="shared" si="8"/>
        <v/>
      </c>
      <c r="U13" s="9" t="str">
        <f t="shared" si="17"/>
        <v/>
      </c>
      <c r="V13" s="9" t="str">
        <f t="shared" si="17"/>
        <v/>
      </c>
      <c r="W13" s="8"/>
      <c r="X13">
        <f t="shared" si="10"/>
        <v>0</v>
      </c>
    </row>
    <row r="14" spans="1:24" x14ac:dyDescent="0.25">
      <c r="A14">
        <v>9</v>
      </c>
      <c r="B14" s="8" t="str">
        <f t="shared" si="11"/>
        <v/>
      </c>
      <c r="C14" s="8" t="str">
        <f t="shared" si="11"/>
        <v/>
      </c>
      <c r="D14" s="9" t="str">
        <f t="shared" si="12"/>
        <v/>
      </c>
      <c r="E14" s="9" t="str">
        <f>IF(F34="","","&lt;=" &amp;IFERROR(IF(ISTEXT(F34),DATE(RIGHT(F34,4), MID(F34,4,2),LEFT(F34,2)),F34), [1]TableauDeBord!AH$30))</f>
        <v/>
      </c>
      <c r="F14" s="9" t="str">
        <f>IF(E34="","","&gt;=" &amp;IFERROR(IF(ISTEXT(E34),DATE(RIGHT(E34,4), MID(E34,4,2),LEFT(E34,2)),E34), [1]TableauDeBord!AH$29))</f>
        <v/>
      </c>
      <c r="G14" s="9" t="str">
        <f t="shared" si="13"/>
        <v/>
      </c>
      <c r="H14" s="9" t="str">
        <f t="shared" si="14"/>
        <v/>
      </c>
      <c r="I14" s="9" t="str">
        <f t="shared" si="15"/>
        <v/>
      </c>
      <c r="J14" s="9" t="str">
        <f t="shared" si="16"/>
        <v/>
      </c>
      <c r="K14" s="10" t="str">
        <f>IF(L34="","","&lt;="&amp;IF(ISNUMBER(L34),L34,[1]TableauDeBord!AH$32))</f>
        <v/>
      </c>
      <c r="L14" s="10" t="str">
        <f>IF(K34="","","&gt;="&amp;IF(ISNUMBER(K34),K34,[1]TableauDeBord!AH$31))</f>
        <v/>
      </c>
      <c r="M14" s="10" t="str">
        <f>IF(N34="","","&lt;="&amp;IF(ISNUMBER(N34),N34,[1]TableauDeBord!AH$32))</f>
        <v/>
      </c>
      <c r="N14" s="10" t="str">
        <f>IF(M34="","","&gt;="&amp;IF(ISNUMBER(M34),M34,[1]TableauDeBord!AH$31))</f>
        <v/>
      </c>
      <c r="O14" s="8" t="str">
        <f t="shared" si="7"/>
        <v/>
      </c>
      <c r="P14" s="9" t="str">
        <f t="shared" si="7"/>
        <v/>
      </c>
      <c r="Q14" s="8" t="str">
        <f t="shared" si="7"/>
        <v/>
      </c>
      <c r="R14" s="9" t="str">
        <f>IF(S34="","","&lt;=" &amp;IFERROR(IF(ISTEXT(S34),DATE(RIGHT(S34,4), MID(S34,4,2),LEFT(S34,2)),S34), [1]TableauDeBord!AH$30))</f>
        <v/>
      </c>
      <c r="S14" s="9" t="str">
        <f>IF(R34="","","&gt;=" &amp;IFERROR(IF(ISTEXT(R34),DATE(RIGHT(R34,4), MID(R34,4,2),LEFT(R34,2)),R34), [1]TableauDeBord!AH$29))</f>
        <v/>
      </c>
      <c r="T14" s="9" t="str">
        <f t="shared" si="8"/>
        <v/>
      </c>
      <c r="U14" s="9" t="str">
        <f t="shared" si="17"/>
        <v/>
      </c>
      <c r="V14" s="9" t="str">
        <f t="shared" si="17"/>
        <v/>
      </c>
      <c r="W14" s="8"/>
      <c r="X14">
        <f t="shared" si="10"/>
        <v>0</v>
      </c>
    </row>
    <row r="15" spans="1:24" x14ac:dyDescent="0.25">
      <c r="A15">
        <v>10</v>
      </c>
      <c r="B15" s="8" t="str">
        <f t="shared" si="11"/>
        <v/>
      </c>
      <c r="C15" s="8" t="str">
        <f t="shared" si="11"/>
        <v/>
      </c>
      <c r="D15" s="9" t="str">
        <f t="shared" si="12"/>
        <v/>
      </c>
      <c r="E15" s="9" t="str">
        <f>IF(F35="","","&lt;=" &amp;IFERROR(IF(ISTEXT(F35),DATE(RIGHT(F35,4), MID(F35,4,2),LEFT(F35,2)),F35), [1]TableauDeBord!AH$30))</f>
        <v/>
      </c>
      <c r="F15" s="9" t="str">
        <f>IF(E35="","","&gt;=" &amp;IFERROR(IF(ISTEXT(E35),DATE(RIGHT(E35,4), MID(E35,4,2),LEFT(E35,2)),E35), [1]TableauDeBord!AH$29))</f>
        <v/>
      </c>
      <c r="G15" s="9" t="str">
        <f t="shared" si="13"/>
        <v/>
      </c>
      <c r="H15" s="9" t="str">
        <f t="shared" si="14"/>
        <v/>
      </c>
      <c r="I15" s="9" t="str">
        <f t="shared" si="15"/>
        <v/>
      </c>
      <c r="J15" s="9" t="str">
        <f t="shared" si="16"/>
        <v/>
      </c>
      <c r="K15" s="10" t="str">
        <f>IF(L35="","","&lt;="&amp;IF(ISNUMBER(L35),L35,[1]TableauDeBord!AH$32))</f>
        <v/>
      </c>
      <c r="L15" s="10" t="str">
        <f>IF(K35="","","&gt;="&amp;IF(ISNUMBER(K35),K35,[1]TableauDeBord!AH$31))</f>
        <v/>
      </c>
      <c r="M15" s="10" t="str">
        <f>IF(N35="","","&lt;="&amp;IF(ISNUMBER(N35),N35,[1]TableauDeBord!AH$32))</f>
        <v/>
      </c>
      <c r="N15" s="10" t="str">
        <f>IF(M35="","","&gt;="&amp;IF(ISNUMBER(M35),M35,[1]TableauDeBord!AH$31))</f>
        <v/>
      </c>
      <c r="O15" s="8" t="str">
        <f t="shared" si="7"/>
        <v/>
      </c>
      <c r="P15" s="9" t="str">
        <f t="shared" si="7"/>
        <v/>
      </c>
      <c r="Q15" s="8" t="str">
        <f t="shared" si="7"/>
        <v/>
      </c>
      <c r="R15" s="9" t="str">
        <f>IF(S35="","","&lt;=" &amp;IFERROR(IF(ISTEXT(S35),DATE(RIGHT(S35,4), MID(S35,4,2),LEFT(S35,2)),S35), [1]TableauDeBord!AH$30))</f>
        <v/>
      </c>
      <c r="S15" s="9" t="str">
        <f>IF(R35="","","&gt;=" &amp;IFERROR(IF(ISTEXT(R35),DATE(RIGHT(R35,4), MID(R35,4,2),LEFT(R35,2)),R35), [1]TableauDeBord!AH$29))</f>
        <v/>
      </c>
      <c r="T15" s="9" t="str">
        <f t="shared" si="8"/>
        <v/>
      </c>
      <c r="U15" s="9" t="str">
        <f t="shared" si="17"/>
        <v/>
      </c>
      <c r="V15" s="9" t="str">
        <f t="shared" si="17"/>
        <v/>
      </c>
      <c r="W15" s="8"/>
      <c r="X15">
        <f t="shared" si="10"/>
        <v>0</v>
      </c>
    </row>
    <row r="16" spans="1:24" x14ac:dyDescent="0.25">
      <c r="A16">
        <v>11</v>
      </c>
      <c r="B16" s="8" t="str">
        <f t="shared" si="11"/>
        <v/>
      </c>
      <c r="C16" s="8" t="str">
        <f t="shared" si="11"/>
        <v/>
      </c>
      <c r="D16" s="9" t="str">
        <f t="shared" si="12"/>
        <v/>
      </c>
      <c r="E16" s="9" t="str">
        <f>IF(F36="","","&lt;=" &amp;IFERROR(IF(ISTEXT(F36),DATE(RIGHT(F36,4), MID(F36,4,2),LEFT(F36,2)),F36), [1]TableauDeBord!AH$30))</f>
        <v/>
      </c>
      <c r="F16" s="9" t="str">
        <f>IF(E36="","","&gt;=" &amp;IFERROR(IF(ISTEXT(E36),DATE(RIGHT(E36,4), MID(E36,4,2),LEFT(E36,2)),E36), [1]TableauDeBord!AH$29))</f>
        <v/>
      </c>
      <c r="G16" s="9" t="str">
        <f t="shared" si="13"/>
        <v/>
      </c>
      <c r="H16" s="9" t="str">
        <f t="shared" si="14"/>
        <v/>
      </c>
      <c r="I16" s="9" t="str">
        <f t="shared" si="15"/>
        <v/>
      </c>
      <c r="J16" s="9" t="str">
        <f t="shared" si="16"/>
        <v/>
      </c>
      <c r="K16" s="10" t="str">
        <f>IF(L36="","","&lt;="&amp;IF(ISNUMBER(L36),L36,[1]TableauDeBord!AH$32))</f>
        <v/>
      </c>
      <c r="L16" s="10" t="str">
        <f>IF(K36="","","&gt;="&amp;IF(ISNUMBER(K36),K36,[1]TableauDeBord!AH$31))</f>
        <v/>
      </c>
      <c r="M16" s="10" t="str">
        <f>IF(N36="","","&lt;="&amp;IF(ISNUMBER(N36),N36,[1]TableauDeBord!AH$32))</f>
        <v/>
      </c>
      <c r="N16" s="10" t="str">
        <f>IF(M36="","","&gt;="&amp;IF(ISNUMBER(M36),M36,[1]TableauDeBord!AH$31))</f>
        <v/>
      </c>
      <c r="O16" s="8" t="str">
        <f t="shared" si="7"/>
        <v/>
      </c>
      <c r="P16" s="9" t="str">
        <f t="shared" si="7"/>
        <v/>
      </c>
      <c r="Q16" s="8" t="str">
        <f t="shared" si="7"/>
        <v/>
      </c>
      <c r="R16" s="9" t="str">
        <f>IF(S36="","","&lt;=" &amp;IFERROR(IF(ISTEXT(S36),DATE(RIGHT(S36,4), MID(S36,4,2),LEFT(S36,2)),S36), [1]TableauDeBord!AH$30))</f>
        <v/>
      </c>
      <c r="S16" s="9" t="str">
        <f>IF(R36="","","&gt;=" &amp;IFERROR(IF(ISTEXT(R36),DATE(RIGHT(R36,4), MID(R36,4,2),LEFT(R36,2)),R36), [1]TableauDeBord!AH$29))</f>
        <v/>
      </c>
      <c r="T16" s="9" t="str">
        <f t="shared" si="8"/>
        <v/>
      </c>
      <c r="U16" s="9" t="str">
        <f t="shared" si="17"/>
        <v/>
      </c>
      <c r="V16" s="9" t="str">
        <f t="shared" si="17"/>
        <v/>
      </c>
      <c r="W16" s="8"/>
      <c r="X16">
        <f t="shared" si="10"/>
        <v>0</v>
      </c>
    </row>
    <row r="17" spans="1:24" x14ac:dyDescent="0.25">
      <c r="B17" s="11"/>
      <c r="C17" s="11"/>
      <c r="D17" s="12">
        <v>19</v>
      </c>
      <c r="E17" s="12">
        <v>22</v>
      </c>
      <c r="F17" s="12"/>
      <c r="G17" s="12" t="s">
        <v>21</v>
      </c>
      <c r="H17" s="12" t="s">
        <v>22</v>
      </c>
      <c r="I17" s="12" t="s">
        <v>23</v>
      </c>
      <c r="J17" s="12">
        <v>23</v>
      </c>
      <c r="K17" s="11" t="s">
        <v>21</v>
      </c>
      <c r="L17" s="11"/>
      <c r="M17" s="11" t="s">
        <v>21</v>
      </c>
      <c r="N17" s="11"/>
      <c r="O17" s="11"/>
      <c r="P17" s="12" t="s">
        <v>21</v>
      </c>
      <c r="Q17" s="11"/>
      <c r="R17" s="12" t="s">
        <v>24</v>
      </c>
      <c r="S17" s="12"/>
      <c r="T17" s="12">
        <v>24</v>
      </c>
      <c r="U17" s="12" t="s">
        <v>21</v>
      </c>
      <c r="V17" s="12"/>
      <c r="W17" s="11"/>
      <c r="X17" s="13"/>
    </row>
    <row r="19" spans="1:24" ht="15.75" thickBot="1" x14ac:dyDescent="0.3">
      <c r="B19" s="14" t="s">
        <v>3</v>
      </c>
      <c r="C19" s="15" t="s">
        <v>4</v>
      </c>
      <c r="D19" s="15" t="s">
        <v>5</v>
      </c>
      <c r="E19" s="15" t="s">
        <v>6</v>
      </c>
      <c r="F19" s="15" t="s">
        <v>7</v>
      </c>
      <c r="G19" s="15" t="s">
        <v>8</v>
      </c>
      <c r="H19" s="15" t="s">
        <v>9</v>
      </c>
      <c r="I19" s="15" t="s">
        <v>10</v>
      </c>
      <c r="J19" s="16" t="s">
        <v>11</v>
      </c>
      <c r="K19" s="16" t="s">
        <v>12</v>
      </c>
      <c r="L19" s="15" t="s">
        <v>13</v>
      </c>
      <c r="M19" s="15" t="s">
        <v>14</v>
      </c>
      <c r="N19" s="15" t="s">
        <v>15</v>
      </c>
      <c r="O19" s="15" t="s">
        <v>16</v>
      </c>
      <c r="P19" s="15" t="s">
        <v>17</v>
      </c>
      <c r="Q19" s="15" t="s">
        <v>18</v>
      </c>
      <c r="R19" s="15" t="s">
        <v>19</v>
      </c>
      <c r="S19" s="17" t="s">
        <v>20</v>
      </c>
      <c r="U19" s="27" t="s">
        <v>27</v>
      </c>
      <c r="V19" s="27" t="s">
        <v>26</v>
      </c>
      <c r="W19" s="1"/>
    </row>
    <row r="20" spans="1:24" ht="15.75" thickTop="1" x14ac:dyDescent="0.25"/>
    <row r="22" spans="1:24" x14ac:dyDescent="0.25">
      <c r="B22" s="1" t="s">
        <v>25</v>
      </c>
      <c r="E22" s="2" t="s">
        <v>1</v>
      </c>
      <c r="F22" s="2"/>
      <c r="K22">
        <f>IF(AND(E27&gt;=[1]TableauDeBord!$CG$29,E27&lt;=[1]TableauDeBord!$CG$30),VALUE(TEXT(E27,"0")),2)</f>
        <v>2</v>
      </c>
      <c r="Q22" t="s">
        <v>2</v>
      </c>
    </row>
    <row r="23" spans="1:24" x14ac:dyDescent="0.25">
      <c r="B23" s="3">
        <v>0</v>
      </c>
      <c r="C23" s="3">
        <v>1</v>
      </c>
      <c r="D23" s="3">
        <v>2</v>
      </c>
      <c r="E23" s="3">
        <v>3</v>
      </c>
      <c r="F23" s="3">
        <v>4</v>
      </c>
      <c r="G23" s="3">
        <v>5</v>
      </c>
      <c r="H23" s="3">
        <v>6</v>
      </c>
      <c r="I23" s="3">
        <v>7</v>
      </c>
      <c r="J23" s="3">
        <v>8</v>
      </c>
      <c r="K23" s="3">
        <v>9</v>
      </c>
      <c r="L23" s="3">
        <v>10</v>
      </c>
      <c r="M23" s="3">
        <v>11</v>
      </c>
      <c r="N23" s="3">
        <v>12</v>
      </c>
      <c r="O23" s="3">
        <v>13</v>
      </c>
      <c r="P23" s="3">
        <v>14</v>
      </c>
      <c r="Q23" s="3">
        <v>15</v>
      </c>
      <c r="R23" s="3">
        <v>16</v>
      </c>
      <c r="S23" s="3">
        <v>17</v>
      </c>
      <c r="T23" s="3">
        <v>18</v>
      </c>
      <c r="U23" s="3">
        <v>19</v>
      </c>
      <c r="V23" s="3">
        <v>20</v>
      </c>
      <c r="W23" s="3">
        <v>21</v>
      </c>
    </row>
    <row r="24" spans="1:24" ht="15.75" thickBot="1" x14ac:dyDescent="0.3">
      <c r="A24" s="4"/>
      <c r="B24" s="5" t="s">
        <v>3</v>
      </c>
      <c r="C24" s="5" t="s">
        <v>4</v>
      </c>
      <c r="D24" s="5" t="s">
        <v>5</v>
      </c>
      <c r="E24" s="5" t="s">
        <v>6</v>
      </c>
      <c r="F24" s="5" t="s">
        <v>6</v>
      </c>
      <c r="G24" s="5" t="s">
        <v>7</v>
      </c>
      <c r="H24" s="5" t="s">
        <v>8</v>
      </c>
      <c r="I24" s="5" t="s">
        <v>9</v>
      </c>
      <c r="J24" s="5" t="s">
        <v>10</v>
      </c>
      <c r="K24" s="6" t="s">
        <v>11</v>
      </c>
      <c r="L24" s="6" t="s">
        <v>11</v>
      </c>
      <c r="M24" s="6" t="s">
        <v>12</v>
      </c>
      <c r="N24" s="6" t="s">
        <v>12</v>
      </c>
      <c r="O24" s="5" t="s">
        <v>13</v>
      </c>
      <c r="P24" s="5" t="s">
        <v>14</v>
      </c>
      <c r="Q24" s="5" t="s">
        <v>15</v>
      </c>
      <c r="R24" s="5" t="s">
        <v>16</v>
      </c>
      <c r="S24" s="5" t="s">
        <v>16</v>
      </c>
      <c r="T24" s="5" t="s">
        <v>17</v>
      </c>
      <c r="U24" s="5" t="s">
        <v>18</v>
      </c>
      <c r="V24" s="5" t="s">
        <v>19</v>
      </c>
      <c r="W24" s="5" t="s">
        <v>20</v>
      </c>
      <c r="X24" s="7">
        <f>SUM(X25:X36)</f>
        <v>0</v>
      </c>
    </row>
    <row r="25" spans="1:24" x14ac:dyDescent="0.25">
      <c r="A25">
        <v>0</v>
      </c>
      <c r="B25" s="8"/>
      <c r="C25" s="8"/>
      <c r="D25" s="18"/>
      <c r="E25" s="19"/>
      <c r="F25" s="19"/>
      <c r="G25" s="9"/>
      <c r="H25" s="9"/>
      <c r="I25" s="9"/>
      <c r="J25" s="9"/>
      <c r="K25" s="20"/>
      <c r="L25" s="20"/>
      <c r="M25" s="20"/>
      <c r="N25" s="20"/>
      <c r="O25" s="8"/>
      <c r="P25" s="9"/>
      <c r="Q25" s="8"/>
      <c r="R25" s="19"/>
      <c r="S25" s="19"/>
      <c r="T25" s="9"/>
      <c r="U25" s="9"/>
      <c r="V25" s="9"/>
      <c r="W25" s="8"/>
      <c r="X25">
        <f>IF(22-COUNTBLANK(B25:W25)&gt;0,1,0)</f>
        <v>0</v>
      </c>
    </row>
    <row r="26" spans="1:24" x14ac:dyDescent="0.25">
      <c r="A26">
        <v>1</v>
      </c>
      <c r="B26" s="8"/>
      <c r="C26" s="8"/>
      <c r="D26" s="21"/>
      <c r="E26" s="22"/>
      <c r="F26" s="22"/>
      <c r="G26" s="8"/>
      <c r="H26" s="8"/>
      <c r="I26" s="8"/>
      <c r="J26" s="8"/>
      <c r="K26" s="20"/>
      <c r="L26" s="20"/>
      <c r="M26" s="20"/>
      <c r="N26" s="20"/>
      <c r="O26" s="8"/>
      <c r="P26" s="8"/>
      <c r="Q26" s="8"/>
      <c r="R26" s="22"/>
      <c r="S26" s="22"/>
      <c r="T26" s="8"/>
      <c r="U26" s="8"/>
      <c r="V26" s="8"/>
      <c r="W26" s="8"/>
      <c r="X26">
        <f>IF(22-COUNTBLANK(B26:W26)&gt;0,1,0)</f>
        <v>0</v>
      </c>
    </row>
    <row r="27" spans="1:24" x14ac:dyDescent="0.25">
      <c r="A27">
        <v>2</v>
      </c>
      <c r="B27" s="8"/>
      <c r="C27" s="8"/>
      <c r="D27" s="21"/>
      <c r="E27" s="22"/>
      <c r="F27" s="22"/>
      <c r="G27" s="8"/>
      <c r="H27" s="8"/>
      <c r="I27" s="8"/>
      <c r="J27" s="8"/>
      <c r="K27" s="20"/>
      <c r="L27" s="20"/>
      <c r="M27" s="20"/>
      <c r="N27" s="20"/>
      <c r="O27" s="8"/>
      <c r="P27" s="8"/>
      <c r="Q27" s="8"/>
      <c r="R27" s="22"/>
      <c r="S27" s="22"/>
      <c r="T27" s="8"/>
      <c r="U27" s="8"/>
      <c r="V27" s="8"/>
      <c r="W27" s="8"/>
      <c r="X27">
        <f t="shared" ref="X27:X36" si="18">IF(22-COUNTBLANK(B27:W27)&gt;0,1,0)</f>
        <v>0</v>
      </c>
    </row>
    <row r="28" spans="1:24" x14ac:dyDescent="0.25">
      <c r="A28">
        <v>3</v>
      </c>
      <c r="B28" s="8"/>
      <c r="C28" s="8"/>
      <c r="D28" s="21"/>
      <c r="E28" s="22"/>
      <c r="F28" s="22"/>
      <c r="G28" s="8"/>
      <c r="H28" s="8"/>
      <c r="I28" s="8"/>
      <c r="J28" s="8"/>
      <c r="K28" s="20"/>
      <c r="L28" s="20"/>
      <c r="M28" s="20"/>
      <c r="N28" s="20"/>
      <c r="O28" s="8"/>
      <c r="P28" s="8"/>
      <c r="Q28" s="8"/>
      <c r="R28" s="22"/>
      <c r="S28" s="22"/>
      <c r="T28" s="8"/>
      <c r="U28" s="8"/>
      <c r="V28" s="8"/>
      <c r="W28" s="8"/>
      <c r="X28">
        <f t="shared" si="18"/>
        <v>0</v>
      </c>
    </row>
    <row r="29" spans="1:24" x14ac:dyDescent="0.25">
      <c r="A29">
        <v>4</v>
      </c>
      <c r="B29" s="8"/>
      <c r="C29" s="8"/>
      <c r="D29" s="21"/>
      <c r="E29" s="22"/>
      <c r="F29" s="22"/>
      <c r="G29" s="8"/>
      <c r="H29" s="8"/>
      <c r="I29" s="8"/>
      <c r="J29" s="8"/>
      <c r="K29" s="20"/>
      <c r="L29" s="20"/>
      <c r="M29" s="20"/>
      <c r="N29" s="20"/>
      <c r="O29" s="8"/>
      <c r="P29" s="8"/>
      <c r="Q29" s="8"/>
      <c r="R29" s="22"/>
      <c r="S29" s="22"/>
      <c r="T29" s="8"/>
      <c r="U29" s="8"/>
      <c r="V29" s="8"/>
      <c r="W29" s="8"/>
      <c r="X29">
        <f t="shared" si="18"/>
        <v>0</v>
      </c>
    </row>
    <row r="30" spans="1:24" x14ac:dyDescent="0.25">
      <c r="A30">
        <v>5</v>
      </c>
      <c r="B30" s="8"/>
      <c r="C30" s="8"/>
      <c r="D30" s="21"/>
      <c r="E30" s="22"/>
      <c r="F30" s="22"/>
      <c r="G30" s="8"/>
      <c r="H30" s="8"/>
      <c r="I30" s="8"/>
      <c r="J30" s="8"/>
      <c r="K30" s="20"/>
      <c r="L30" s="20"/>
      <c r="M30" s="20"/>
      <c r="N30" s="20"/>
      <c r="O30" s="8"/>
      <c r="P30" s="8"/>
      <c r="Q30" s="8"/>
      <c r="R30" s="22"/>
      <c r="S30" s="22"/>
      <c r="T30" s="8"/>
      <c r="U30" s="8"/>
      <c r="V30" s="8"/>
      <c r="W30" s="8"/>
      <c r="X30">
        <f t="shared" si="18"/>
        <v>0</v>
      </c>
    </row>
    <row r="31" spans="1:24" x14ac:dyDescent="0.25">
      <c r="A31">
        <v>6</v>
      </c>
      <c r="B31" s="8"/>
      <c r="C31" s="8"/>
      <c r="D31" s="21"/>
      <c r="E31" s="22"/>
      <c r="F31" s="22"/>
      <c r="G31" s="8"/>
      <c r="H31" s="8"/>
      <c r="I31" s="8"/>
      <c r="J31" s="8"/>
      <c r="K31" s="20"/>
      <c r="L31" s="20"/>
      <c r="M31" s="20"/>
      <c r="N31" s="20"/>
      <c r="O31" s="8"/>
      <c r="P31" s="8"/>
      <c r="Q31" s="8"/>
      <c r="R31" s="22"/>
      <c r="S31" s="22"/>
      <c r="T31" s="8"/>
      <c r="U31" s="8"/>
      <c r="V31" s="8"/>
      <c r="W31" s="8"/>
      <c r="X31">
        <f t="shared" si="18"/>
        <v>0</v>
      </c>
    </row>
    <row r="32" spans="1:24" x14ac:dyDescent="0.25">
      <c r="A32">
        <v>7</v>
      </c>
      <c r="B32" s="8"/>
      <c r="C32" s="8"/>
      <c r="D32" s="21"/>
      <c r="E32" s="22"/>
      <c r="F32" s="22"/>
      <c r="G32" s="8"/>
      <c r="H32" s="8"/>
      <c r="I32" s="8"/>
      <c r="J32" s="8"/>
      <c r="K32" s="20"/>
      <c r="L32" s="20"/>
      <c r="M32" s="20"/>
      <c r="N32" s="20"/>
      <c r="O32" s="8"/>
      <c r="P32" s="8"/>
      <c r="Q32" s="8"/>
      <c r="R32" s="22"/>
      <c r="S32" s="22"/>
      <c r="T32" s="8"/>
      <c r="U32" s="8"/>
      <c r="V32" s="8"/>
      <c r="W32" s="8"/>
      <c r="X32">
        <f t="shared" si="18"/>
        <v>0</v>
      </c>
    </row>
    <row r="33" spans="1:24" x14ac:dyDescent="0.25">
      <c r="A33">
        <v>8</v>
      </c>
      <c r="B33" s="8"/>
      <c r="C33" s="8"/>
      <c r="D33" s="21"/>
      <c r="E33" s="22"/>
      <c r="F33" s="22"/>
      <c r="G33" s="8"/>
      <c r="H33" s="8"/>
      <c r="I33" s="8"/>
      <c r="J33" s="8"/>
      <c r="K33" s="20"/>
      <c r="L33" s="20"/>
      <c r="M33" s="20"/>
      <c r="N33" s="20"/>
      <c r="O33" s="8"/>
      <c r="P33" s="8"/>
      <c r="Q33" s="8"/>
      <c r="R33" s="22"/>
      <c r="S33" s="22"/>
      <c r="T33" s="8"/>
      <c r="U33" s="8"/>
      <c r="V33" s="8"/>
      <c r="W33" s="8"/>
      <c r="X33">
        <f t="shared" si="18"/>
        <v>0</v>
      </c>
    </row>
    <row r="34" spans="1:24" x14ac:dyDescent="0.25">
      <c r="A34">
        <v>9</v>
      </c>
      <c r="B34" s="8"/>
      <c r="C34" s="8"/>
      <c r="D34" s="21"/>
      <c r="E34" s="22"/>
      <c r="F34" s="22"/>
      <c r="G34" s="8"/>
      <c r="H34" s="8"/>
      <c r="I34" s="8"/>
      <c r="J34" s="8"/>
      <c r="K34" s="20"/>
      <c r="L34" s="20"/>
      <c r="M34" s="20"/>
      <c r="N34" s="20"/>
      <c r="O34" s="8"/>
      <c r="P34" s="8"/>
      <c r="Q34" s="8"/>
      <c r="R34" s="22"/>
      <c r="S34" s="22"/>
      <c r="T34" s="8"/>
      <c r="U34" s="8"/>
      <c r="V34" s="8"/>
      <c r="W34" s="8"/>
      <c r="X34">
        <f t="shared" si="18"/>
        <v>0</v>
      </c>
    </row>
    <row r="35" spans="1:24" x14ac:dyDescent="0.25">
      <c r="A35">
        <v>10</v>
      </c>
      <c r="B35" s="8"/>
      <c r="C35" s="8"/>
      <c r="D35" s="21"/>
      <c r="E35" s="22"/>
      <c r="F35" s="22"/>
      <c r="G35" s="8"/>
      <c r="H35" s="8"/>
      <c r="I35" s="8"/>
      <c r="J35" s="8"/>
      <c r="K35" s="20"/>
      <c r="L35" s="20"/>
      <c r="M35" s="20"/>
      <c r="N35" s="20"/>
      <c r="O35" s="8"/>
      <c r="P35" s="8"/>
      <c r="Q35" s="8"/>
      <c r="R35" s="22"/>
      <c r="S35" s="22"/>
      <c r="T35" s="8"/>
      <c r="U35" s="8"/>
      <c r="V35" s="8"/>
      <c r="W35" s="8"/>
      <c r="X35">
        <f t="shared" si="18"/>
        <v>0</v>
      </c>
    </row>
    <row r="36" spans="1:24" x14ac:dyDescent="0.25">
      <c r="A36">
        <v>11</v>
      </c>
      <c r="B36" s="23"/>
      <c r="C36" s="23"/>
      <c r="D36" s="24"/>
      <c r="E36" s="25"/>
      <c r="F36" s="25"/>
      <c r="G36" s="23"/>
      <c r="H36" s="23"/>
      <c r="I36" s="23"/>
      <c r="J36" s="23"/>
      <c r="K36" s="26"/>
      <c r="L36" s="26"/>
      <c r="M36" s="26"/>
      <c r="N36" s="26"/>
      <c r="O36" s="23"/>
      <c r="P36" s="23"/>
      <c r="Q36" s="23"/>
      <c r="R36" s="25"/>
      <c r="S36" s="25"/>
      <c r="T36" s="23"/>
      <c r="U36" s="23"/>
      <c r="V36" s="23"/>
      <c r="W36" s="23"/>
      <c r="X36">
        <f t="shared" si="18"/>
        <v>0</v>
      </c>
    </row>
    <row r="37" spans="1:24" x14ac:dyDescent="0.25">
      <c r="B37" s="11"/>
      <c r="C37" s="11"/>
      <c r="D37" s="12">
        <v>19</v>
      </c>
      <c r="E37" s="12">
        <v>22</v>
      </c>
      <c r="F37" s="12"/>
      <c r="G37" s="12" t="s">
        <v>21</v>
      </c>
      <c r="H37" s="12" t="s">
        <v>22</v>
      </c>
      <c r="I37" s="12" t="s">
        <v>23</v>
      </c>
      <c r="J37" s="12">
        <v>23</v>
      </c>
      <c r="K37" s="11" t="s">
        <v>21</v>
      </c>
      <c r="L37" s="11"/>
      <c r="M37" s="11" t="s">
        <v>21</v>
      </c>
      <c r="N37" s="11"/>
      <c r="O37" s="11"/>
      <c r="P37" s="12" t="s">
        <v>21</v>
      </c>
      <c r="Q37" s="11"/>
      <c r="R37" s="12" t="s">
        <v>24</v>
      </c>
      <c r="S37" s="12"/>
      <c r="T37" s="12">
        <v>24</v>
      </c>
      <c r="U37" s="12" t="s">
        <v>21</v>
      </c>
      <c r="V37" s="12"/>
      <c r="W37" s="11"/>
      <c r="X3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JCSC</dc:creator>
  <cp:lastModifiedBy>JCSC</cp:lastModifiedBy>
  <dcterms:created xsi:type="dcterms:W3CDTF">2019-09-23T20:47:18Z</dcterms:created>
  <dcterms:modified xsi:type="dcterms:W3CDTF">2019-09-23T20:52:24Z</dcterms:modified>
</cp:coreProperties>
</file>