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win\Compétitions Chp Swin_Gilbert\Championnat régional\2020\1-St Christophe du Bois (Cholet)\"/>
    </mc:Choice>
  </mc:AlternateContent>
  <xr:revisionPtr revIDLastSave="0" documentId="8_{4570F907-F362-4AC8-AEDC-F4A7E1242859}" xr6:coauthVersionLast="45" xr6:coauthVersionMax="45" xr10:uidLastSave="{00000000-0000-0000-0000-000000000000}"/>
  <bookViews>
    <workbookView xWindow="-120" yWindow="-120" windowWidth="24240" windowHeight="13140" xr2:uid="{931B82AD-41AD-4385-9EDE-DFC58C67935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0" i="1" l="1"/>
  <c r="H11" i="1"/>
  <c r="H12" i="1"/>
  <c r="H13" i="1"/>
  <c r="H14" i="1"/>
  <c r="H15" i="1"/>
  <c r="H16" i="1"/>
  <c r="H17" i="1"/>
  <c r="H18" i="1"/>
  <c r="H19" i="1"/>
  <c r="H20" i="1"/>
  <c r="H9" i="1"/>
  <c r="G10" i="1"/>
  <c r="G11" i="1"/>
  <c r="G12" i="1"/>
  <c r="G13" i="1"/>
  <c r="G14" i="1"/>
  <c r="G15" i="1"/>
  <c r="G16" i="1"/>
  <c r="G17" i="1"/>
  <c r="G18" i="1"/>
  <c r="G19" i="1"/>
  <c r="G20" i="1"/>
  <c r="G9" i="1"/>
  <c r="E12" i="1"/>
  <c r="E11" i="1"/>
  <c r="E10" i="1"/>
  <c r="E9" i="1"/>
  <c r="D12" i="1"/>
  <c r="D11" i="1"/>
  <c r="D10" i="1"/>
  <c r="D9" i="1"/>
  <c r="C10" i="1"/>
  <c r="C11" i="1"/>
  <c r="C12" i="1"/>
  <c r="C13" i="1"/>
  <c r="C14" i="1"/>
  <c r="C15" i="1"/>
  <c r="C16" i="1"/>
  <c r="C17" i="1"/>
  <c r="C18" i="1"/>
  <c r="C19" i="1"/>
  <c r="C20" i="1"/>
  <c r="C9" i="1"/>
</calcChain>
</file>

<file path=xl/sharedStrings.xml><?xml version="1.0" encoding="utf-8"?>
<sst xmlns="http://schemas.openxmlformats.org/spreadsheetml/2006/main" count="7" uniqueCount="7">
  <si>
    <t>Scores Net</t>
  </si>
  <si>
    <t>Scores Brut</t>
  </si>
  <si>
    <t>PETITE.VALEUR Essais 1</t>
  </si>
  <si>
    <t>PETITE.VALEUR Essais 2</t>
  </si>
  <si>
    <t>Bruts &amp; Nets CONCATENER</t>
  </si>
  <si>
    <t>Classement Essais 1</t>
  </si>
  <si>
    <t>Classement Essais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</si>
</sst>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E16DA-BB9A-47BD-96E0-4295FFFEF4E2}">
  <dimension ref="A8:K20"/>
  <sheetViews>
    <sheetView tabSelected="1" workbookViewId="0"/>
  </sheetViews>
  <sheetFormatPr baseColWidth="10" defaultRowHeight="12.75" x14ac:dyDescent="0.2"/>
  <cols>
    <col min="1" max="2" width="11.42578125" style="1"/>
    <col min="3" max="5" width="15.7109375" style="1" customWidth="1"/>
    <col min="6" max="11" width="11.42578125" style="1"/>
  </cols>
  <sheetData>
    <row r="8" spans="1:8" ht="25.5" x14ac:dyDescent="0.2">
      <c r="A8" s="3" t="s">
        <v>1</v>
      </c>
      <c r="B8" s="3" t="s">
        <v>0</v>
      </c>
      <c r="C8" s="4" t="s">
        <v>4</v>
      </c>
      <c r="D8" s="4" t="s">
        <v>2</v>
      </c>
      <c r="E8" s="4" t="s">
        <v>3</v>
      </c>
      <c r="G8" s="2" t="s">
        <v>5</v>
      </c>
      <c r="H8" s="2" t="s">
        <v>6</v>
      </c>
    </row>
    <row r="9" spans="1:8" ht="15" x14ac:dyDescent="0.25">
      <c r="A9" s="1">
        <v>82</v>
      </c>
      <c r="B9" s="1">
        <v>71.599999999999994</v>
      </c>
      <c r="C9" s="1" t="str">
        <f>CONCATENATE(A9,"",B9,)</f>
        <v>8271,6</v>
      </c>
      <c r="D9" s="1" t="e">
        <f>SMALL($C$9:$C$30,1+COUNTIF($C$9:$C$30,0))</f>
        <v>#NUM!</v>
      </c>
      <c r="E9" s="5" t="str">
        <f>IF(COUNTIF($C$9:$C$30,"&gt;1")&lt;1,"",SMALL($C$9:$C$30,1))</f>
        <v/>
      </c>
      <c r="G9" s="1" t="e">
        <f>IF(ISBLANK(C9),"",RANK(C9,($C$9:$C$30),1))</f>
        <v>#N/A</v>
      </c>
      <c r="H9" s="1" t="e">
        <f>IF(C9="","",RANK(C9,($C$9:$C$30),1))</f>
        <v>#N/A</v>
      </c>
    </row>
    <row r="10" spans="1:8" ht="15" x14ac:dyDescent="0.25">
      <c r="A10" s="1">
        <v>71</v>
      </c>
      <c r="B10" s="1">
        <v>72.8</v>
      </c>
      <c r="C10" s="1" t="str">
        <f t="shared" ref="C10:C20" si="0">CONCATENATE(A10,"",B10,)</f>
        <v>7172,8</v>
      </c>
      <c r="D10" s="1" t="e">
        <f>SMALL($C$9:$C$30,2+COUNTIF($C$9:$C$30,0))</f>
        <v>#NUM!</v>
      </c>
      <c r="E10" s="5" t="str">
        <f>IF(COUNTIF($C$9:$C$30,"&gt;1")&lt;2,"",SMALL($C$9:$C$30,2))</f>
        <v/>
      </c>
      <c r="G10" s="1" t="e">
        <f t="shared" ref="G10:G20" si="1">IF(ISBLANK(C10),"",RANK(C10,($C$9:$C$30),1))</f>
        <v>#N/A</v>
      </c>
      <c r="H10" s="1" t="e">
        <f t="shared" ref="H10:H20" si="2">IF(C10="","",RANK(C10,($C$9:$C$30),1))</f>
        <v>#N/A</v>
      </c>
    </row>
    <row r="11" spans="1:8" ht="15" x14ac:dyDescent="0.25">
      <c r="A11" s="1">
        <v>79</v>
      </c>
      <c r="B11" s="1">
        <v>65.900000000000006</v>
      </c>
      <c r="C11" s="1" t="str">
        <f t="shared" si="0"/>
        <v>7965,9</v>
      </c>
      <c r="D11" s="1" t="e">
        <f>SMALL($C$9:$C$30,3+COUNTIF($C$9:$C$30,0))</f>
        <v>#NUM!</v>
      </c>
      <c r="E11" s="5" t="str">
        <f>IF(COUNTIF($C$9:$C$30,"&gt;1")&lt;3,"",SMALL($C$9:$C$30,3))</f>
        <v/>
      </c>
      <c r="G11" s="1" t="e">
        <f t="shared" si="1"/>
        <v>#N/A</v>
      </c>
      <c r="H11" s="1" t="e">
        <f t="shared" si="2"/>
        <v>#N/A</v>
      </c>
    </row>
    <row r="12" spans="1:8" ht="15" x14ac:dyDescent="0.25">
      <c r="A12" s="1">
        <v>67</v>
      </c>
      <c r="B12" s="1">
        <v>66.400000000000006</v>
      </c>
      <c r="C12" s="1" t="str">
        <f t="shared" si="0"/>
        <v>6766,4</v>
      </c>
      <c r="D12" s="1" t="e">
        <f>SMALL($C$9:$C$30,4+COUNTIF($C$9:$C$30,0))</f>
        <v>#NUM!</v>
      </c>
      <c r="E12" s="5" t="str">
        <f>IF(COUNTIF($C$9:$C$30,"&gt;1")&lt;4,"",SMALL($C$9:$C$30,4))</f>
        <v/>
      </c>
      <c r="G12" s="1" t="e">
        <f t="shared" si="1"/>
        <v>#N/A</v>
      </c>
      <c r="H12" s="1" t="e">
        <f t="shared" si="2"/>
        <v>#N/A</v>
      </c>
    </row>
    <row r="13" spans="1:8" x14ac:dyDescent="0.2">
      <c r="A13" s="1">
        <v>93</v>
      </c>
      <c r="B13" s="1">
        <v>74</v>
      </c>
      <c r="C13" s="1" t="str">
        <f t="shared" si="0"/>
        <v>9374</v>
      </c>
      <c r="G13" s="1" t="e">
        <f t="shared" si="1"/>
        <v>#N/A</v>
      </c>
      <c r="H13" s="1" t="e">
        <f t="shared" si="2"/>
        <v>#N/A</v>
      </c>
    </row>
    <row r="14" spans="1:8" x14ac:dyDescent="0.2">
      <c r="A14" s="1">
        <v>73</v>
      </c>
      <c r="B14" s="1">
        <v>64.2</v>
      </c>
      <c r="C14" s="1" t="str">
        <f t="shared" si="0"/>
        <v>7364,2</v>
      </c>
      <c r="G14" s="1" t="e">
        <f t="shared" si="1"/>
        <v>#N/A</v>
      </c>
      <c r="H14" s="1" t="e">
        <f t="shared" si="2"/>
        <v>#N/A</v>
      </c>
    </row>
    <row r="15" spans="1:8" x14ac:dyDescent="0.2">
      <c r="A15" s="1">
        <v>78</v>
      </c>
      <c r="B15" s="1">
        <v>69.5</v>
      </c>
      <c r="C15" s="1" t="str">
        <f t="shared" si="0"/>
        <v>7869,5</v>
      </c>
      <c r="G15" s="1" t="e">
        <f t="shared" si="1"/>
        <v>#N/A</v>
      </c>
      <c r="H15" s="1" t="e">
        <f t="shared" si="2"/>
        <v>#N/A</v>
      </c>
    </row>
    <row r="16" spans="1:8" x14ac:dyDescent="0.2">
      <c r="A16" s="1">
        <v>76</v>
      </c>
      <c r="B16" s="1">
        <v>68.599999999999994</v>
      </c>
      <c r="C16" s="1" t="str">
        <f t="shared" si="0"/>
        <v>7668,6</v>
      </c>
      <c r="G16" s="1" t="e">
        <f t="shared" si="1"/>
        <v>#N/A</v>
      </c>
      <c r="H16" s="1" t="e">
        <f t="shared" si="2"/>
        <v>#N/A</v>
      </c>
    </row>
    <row r="17" spans="1:8" x14ac:dyDescent="0.2">
      <c r="A17" s="1">
        <v>77</v>
      </c>
      <c r="B17" s="1">
        <v>67.3</v>
      </c>
      <c r="C17" s="1" t="str">
        <f t="shared" si="0"/>
        <v>7767,3</v>
      </c>
      <c r="G17" s="1" t="e">
        <f t="shared" si="1"/>
        <v>#N/A</v>
      </c>
      <c r="H17" s="1" t="e">
        <f t="shared" si="2"/>
        <v>#N/A</v>
      </c>
    </row>
    <row r="18" spans="1:8" x14ac:dyDescent="0.2">
      <c r="A18" s="1">
        <v>87</v>
      </c>
      <c r="B18" s="1">
        <v>73.8</v>
      </c>
      <c r="C18" s="1" t="str">
        <f t="shared" si="0"/>
        <v>8773,8</v>
      </c>
      <c r="G18" s="1" t="e">
        <f t="shared" si="1"/>
        <v>#N/A</v>
      </c>
      <c r="H18" s="1" t="e">
        <f t="shared" si="2"/>
        <v>#N/A</v>
      </c>
    </row>
    <row r="19" spans="1:8" x14ac:dyDescent="0.2">
      <c r="A19" s="1">
        <v>76</v>
      </c>
      <c r="B19" s="1">
        <v>68.099999999999994</v>
      </c>
      <c r="C19" s="1" t="str">
        <f t="shared" si="0"/>
        <v>7668,1</v>
      </c>
      <c r="G19" s="1" t="e">
        <f t="shared" si="1"/>
        <v>#N/A</v>
      </c>
      <c r="H19" s="1" t="e">
        <f t="shared" si="2"/>
        <v>#N/A</v>
      </c>
    </row>
    <row r="20" spans="1:8" x14ac:dyDescent="0.2">
      <c r="A20" s="1">
        <v>93</v>
      </c>
      <c r="B20" s="1">
        <v>78.2</v>
      </c>
      <c r="C20" s="1" t="str">
        <f t="shared" si="0"/>
        <v>9378,2</v>
      </c>
      <c r="G20" s="1" t="e">
        <f t="shared" si="1"/>
        <v>#N/A</v>
      </c>
      <c r="H20" s="1" t="e">
        <f t="shared" si="2"/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rv</dc:creator>
  <cp:lastModifiedBy>rv</cp:lastModifiedBy>
  <dcterms:created xsi:type="dcterms:W3CDTF">2019-12-28T16:35:14Z</dcterms:created>
  <dcterms:modified xsi:type="dcterms:W3CDTF">2019-12-28T16:51:31Z</dcterms:modified>
</cp:coreProperties>
</file>