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codeName="ThisWorkbook"/>
  <mc:AlternateContent xmlns:mc="http://schemas.openxmlformats.org/markup-compatibility/2006">
    <mc:Choice Requires="x15">
      <x15ac:absPath xmlns:x15ac="http://schemas.microsoft.com/office/spreadsheetml/2010/11/ac" url="C:\Users\Shenzar45\Desktop\Laboratoire\Amazon\Mes_Projets\ToC\"/>
    </mc:Choice>
  </mc:AlternateContent>
  <xr:revisionPtr revIDLastSave="0" documentId="13_ncr:1_{47C8872D-708D-4741-873D-775C30ED49C3}" xr6:coauthVersionLast="46" xr6:coauthVersionMax="46" xr10:uidLastSave="{00000000-0000-0000-0000-000000000000}"/>
  <bookViews>
    <workbookView xWindow="1275" yWindow="645" windowWidth="27750" windowHeight="15195" xr2:uid="{00000000-000D-0000-FFFF-FFFF00000000}"/>
  </bookViews>
  <sheets>
    <sheet name="FT" sheetId="24" r:id="rId1"/>
    <sheet name="Incident" sheetId="36" state="hidden" r:id="rId2"/>
    <sheet name="YOY1" sheetId="28" r:id="rId3"/>
    <sheet name="Params" sheetId="23" state="hidden" r:id="rId4"/>
  </sheets>
  <definedNames>
    <definedName name="CheckedPPR">#REF!</definedName>
    <definedName name="EndDate">#REF!</definedName>
    <definedName name="EndShiftSelect">#REF!</definedName>
    <definedName name="ShiftSelect">#REF!</definedName>
    <definedName name="StartDate">#REF!</definedName>
    <definedName name="StartShiftSelect">#REF!</definedName>
    <definedName name="url">#REF!</definedName>
    <definedName name="WorkingSelect">#REF!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24" l="1"/>
  <c r="D8" i="23" l="1"/>
  <c r="C8" i="23" l="1"/>
  <c r="E11" i="24" l="1"/>
  <c r="D11" i="24"/>
  <c r="D13" i="24" l="1"/>
  <c r="D14" i="24" s="1"/>
  <c r="E8" i="23" l="1"/>
  <c r="F13" i="24" l="1"/>
  <c r="F12" i="24"/>
  <c r="G5" i="24" l="1"/>
  <c r="F11" i="24"/>
  <c r="F14" i="24" s="1"/>
</calcChain>
</file>

<file path=xl/sharedStrings.xml><?xml version="1.0" encoding="utf-8"?>
<sst xmlns="http://schemas.openxmlformats.org/spreadsheetml/2006/main" count="146" uniqueCount="55">
  <si>
    <t>TOTAL</t>
  </si>
  <si>
    <t>SOS</t>
  </si>
  <si>
    <t>EOS</t>
  </si>
  <si>
    <t>PM</t>
  </si>
  <si>
    <t>NIGHT</t>
  </si>
  <si>
    <t>AM</t>
  </si>
  <si>
    <t>FC WORKING HOURS</t>
  </si>
  <si>
    <t>S_break</t>
  </si>
  <si>
    <t>E_break</t>
  </si>
  <si>
    <t>WORKING HOURS</t>
  </si>
  <si>
    <t>Total</t>
  </si>
  <si>
    <t>% INDIRECT</t>
  </si>
  <si>
    <t xml:space="preserve"> </t>
  </si>
  <si>
    <t>DIRECT</t>
  </si>
  <si>
    <t>INDIRECT</t>
  </si>
  <si>
    <t>DELTA</t>
  </si>
  <si>
    <t>ID : 4468</t>
  </si>
  <si>
    <t>a Temporary AA</t>
  </si>
  <si>
    <t>on 13 August 2020 at 7:20 PM</t>
  </si>
  <si>
    <t xml:space="preserve">Pick Tower West, P1, Blue area , Team 3. </t>
  </si>
  <si>
    <t>"Fall on a knee"</t>
  </si>
  <si>
    <t>On 29 September 2020 at 07.20PM, a work related incident (WRI) occurred with a regular associate (AA) while working on his regular process in Cart Runner at transfer in, in cell 5. The day of the incident, the AA started his shift at 01.20 PM. Regarding the incident, the AA explained that while stowing units at the lowest level of the bay, they got up on their left knee and taking his trolley with their left hand as a support. The trolley, moved. They fell back on their left knee. They then felt a sharp pain in their left knee. The incident investigation allowed to identify that the AA was hurt by falling on the left knee. After reporting to their manager, the AA went to the infirmary with a first aider. Later, because it was the end of shift, the AA came back to home.</t>
  </si>
  <si>
    <t>an AA didn't respect the procedure / AA with previous physical restriction (knee)</t>
  </si>
  <si>
    <t>SMART not followed</t>
  </si>
  <si>
    <t>the cart has no brake and the training recommends to use only the shelves as a support to get up. By using the cart as a support, the AA took additional risk.</t>
  </si>
  <si>
    <t>feedback to AA + safety tip at the SOS by the manager.</t>
  </si>
  <si>
    <t>• Why ? :</t>
  </si>
  <si>
    <t xml:space="preserve">• How ? : </t>
  </si>
  <si>
    <t>• What ?:</t>
  </si>
  <si>
    <t>• Where ? :</t>
  </si>
  <si>
    <t>• When ? :</t>
  </si>
  <si>
    <t>• Who ?:</t>
  </si>
  <si>
    <t>• Numéro gensuite</t>
  </si>
  <si>
    <t>• Behavioral risk :  </t>
  </si>
  <si>
    <t>• Physical risk :</t>
  </si>
  <si>
    <t>• Countermeasure &amp; Follow up :</t>
  </si>
  <si>
    <t>%</t>
  </si>
  <si>
    <t>Function</t>
  </si>
  <si>
    <t>Size</t>
  </si>
  <si>
    <t>Total Paid Hours</t>
  </si>
  <si>
    <t>YOY1</t>
  </si>
  <si>
    <t>smi</t>
  </si>
  <si>
    <t>med</t>
  </si>
  <si>
    <t>yard</t>
  </si>
  <si>
    <t xml:space="preserve">Summary smi med yard heavy Total </t>
  </si>
  <si>
    <t>heavy</t>
  </si>
  <si>
    <t>Runner</t>
  </si>
  <si>
    <t>Guide</t>
  </si>
  <si>
    <t>Accel</t>
  </si>
  <si>
    <t>Ambassador</t>
  </si>
  <si>
    <t>H/</t>
  </si>
  <si>
    <t>PP/</t>
  </si>
  <si>
    <t>H</t>
  </si>
  <si>
    <t>Pl</t>
  </si>
  <si>
    <t>Prime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</si>
</sst>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F400]h:mm:ss\ AM/PM"/>
  </numFmts>
  <fonts count="9">
    <font>
      <sz val="11"/>
      <color theme="1"/>
      <name val="Calibri"/>
      <family val="2"/>
      <scheme val="minor"/>
    </font>
    <font>
      <sz val="11"/>
      <color theme="1"/>
      <name val="Calibri"/>
      <family val="2"/>
      <scheme val="minor"/>
    </font>
    <font>
      <sz val="11"/>
      <color theme="3" tint="-0.499984740745262"/>
      <name val="Calibri"/>
      <family val="2"/>
      <scheme val="minor"/>
    </font>
    <font>
      <b/>
      <sz val="11"/>
      <color theme="0"/>
      <name val="Calibri"/>
      <family val="2"/>
      <scheme val="minor"/>
    </font>
    <font>
      <b/>
      <sz val="11"/>
      <color theme="3" tint="-0.499984740745262"/>
      <name val="Calibri"/>
      <family val="2"/>
    </font>
    <font>
      <sz val="11"/>
      <color theme="3" tint="-0.499984740745262"/>
      <name val="Calibri"/>
      <family val="2"/>
    </font>
    <font>
      <b/>
      <sz val="22"/>
      <color theme="3" tint="-0.499984740745262"/>
      <name val="Amazon Ember Heavy"/>
    </font>
    <font>
      <sz val="10"/>
      <color theme="1"/>
      <name val="Calibri"/>
      <family val="2"/>
      <scheme val="minor"/>
    </font>
    <font>
      <b/>
      <sz val="10"/>
      <color theme="1"/>
      <name val="Calibri"/>
      <family val="2"/>
      <scheme val="minor"/>
    </font>
  </fonts>
  <fills count="12">
    <fill>
      <patternFill patternType="none"/>
    </fill>
    <fill>
      <patternFill patternType="gray125"/>
    </fill>
    <fill>
      <patternFill patternType="solid">
        <fgColor theme="7" tint="0.79998168889431442"/>
        <bgColor indexed="64"/>
      </patternFill>
    </fill>
    <fill>
      <patternFill patternType="solid">
        <fgColor theme="4" tint="0.59999389629810485"/>
        <bgColor indexed="64"/>
      </patternFill>
    </fill>
    <fill>
      <patternFill patternType="solid">
        <fgColor theme="4"/>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DDEBF7"/>
        <bgColor indexed="64"/>
      </patternFill>
    </fill>
    <fill>
      <patternFill patternType="solid">
        <fgColor theme="9" tint="0.79998168889431442"/>
        <bgColor indexed="64"/>
      </patternFill>
    </fill>
    <fill>
      <patternFill patternType="solid">
        <fgColor rgb="FFFF0000"/>
        <bgColor indexed="64"/>
      </patternFill>
    </fill>
    <fill>
      <patternFill patternType="solid">
        <fgColor theme="6"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auto="1"/>
      </left>
      <right style="thin">
        <color indexed="64"/>
      </right>
      <top style="thin">
        <color auto="1"/>
      </top>
      <bottom style="thin">
        <color indexed="64"/>
      </bottom>
      <diagonal/>
    </border>
  </borders>
  <cellStyleXfs count="2">
    <xf numFmtId="0" fontId="0" fillId="0" borderId="0"/>
    <xf numFmtId="9" fontId="1" fillId="0" borderId="0" applyFont="0" applyFill="0" applyBorder="0" applyAlignment="0" applyProtection="0"/>
  </cellStyleXfs>
  <cellXfs count="48">
    <xf numFmtId="0" fontId="0" fillId="0" borderId="0" xfId="0"/>
    <xf numFmtId="165" fontId="0" fillId="0" borderId="1" xfId="0" applyNumberFormat="1" applyBorder="1" applyAlignment="1">
      <alignment horizontal="center" vertical="center"/>
    </xf>
    <xf numFmtId="165" fontId="0" fillId="0" borderId="0" xfId="0" applyNumberFormat="1"/>
    <xf numFmtId="0" fontId="2" fillId="0" borderId="0" xfId="0" applyFont="1"/>
    <xf numFmtId="0" fontId="3" fillId="4" borderId="1" xfId="0" applyFont="1" applyFill="1" applyBorder="1" applyAlignment="1">
      <alignment horizontal="center" vertical="center"/>
    </xf>
    <xf numFmtId="0" fontId="5" fillId="0" borderId="1" xfId="0" applyFont="1" applyBorder="1" applyAlignment="1">
      <alignment horizontal="left" vertical="center" wrapText="1" indent="1"/>
    </xf>
    <xf numFmtId="0" fontId="4" fillId="0" borderId="1" xfId="0" applyFont="1" applyBorder="1" applyAlignment="1">
      <alignment horizontal="left" vertical="center" wrapText="1" indent="1"/>
    </xf>
    <xf numFmtId="1" fontId="2" fillId="6" borderId="1" xfId="0" applyNumberFormat="1" applyFont="1" applyFill="1" applyBorder="1" applyAlignment="1">
      <alignment horizontal="center"/>
    </xf>
    <xf numFmtId="1" fontId="2" fillId="3" borderId="1" xfId="0" applyNumberFormat="1" applyFont="1" applyFill="1" applyBorder="1" applyAlignment="1">
      <alignment horizontal="center"/>
    </xf>
    <xf numFmtId="0" fontId="2" fillId="6" borderId="0" xfId="0" applyFont="1" applyFill="1"/>
    <xf numFmtId="0" fontId="2" fillId="7" borderId="1" xfId="0" applyFont="1" applyFill="1" applyBorder="1" applyAlignment="1">
      <alignment horizontal="center"/>
    </xf>
    <xf numFmtId="0" fontId="2" fillId="5" borderId="1" xfId="0" applyFont="1" applyFill="1" applyBorder="1" applyAlignment="1">
      <alignment horizontal="center"/>
    </xf>
    <xf numFmtId="10" fontId="2" fillId="3" borderId="1" xfId="1" applyNumberFormat="1" applyFont="1" applyFill="1" applyBorder="1" applyAlignment="1">
      <alignment horizontal="center"/>
    </xf>
    <xf numFmtId="0" fontId="2" fillId="6" borderId="1" xfId="0" applyFont="1" applyFill="1" applyBorder="1"/>
    <xf numFmtId="2" fontId="2" fillId="6" borderId="1" xfId="0" applyNumberFormat="1" applyFont="1" applyFill="1" applyBorder="1" applyAlignment="1">
      <alignment horizontal="center"/>
    </xf>
    <xf numFmtId="4" fontId="2" fillId="6" borderId="1" xfId="0" applyNumberFormat="1" applyFont="1" applyFill="1" applyBorder="1" applyAlignment="1">
      <alignment horizontal="center"/>
    </xf>
    <xf numFmtId="0" fontId="2" fillId="6" borderId="2" xfId="0" applyFont="1" applyFill="1" applyBorder="1"/>
    <xf numFmtId="1" fontId="2" fillId="6" borderId="2" xfId="0" applyNumberFormat="1" applyFont="1" applyFill="1" applyBorder="1" applyAlignment="1">
      <alignment horizontal="center"/>
    </xf>
    <xf numFmtId="0" fontId="2" fillId="6" borderId="3" xfId="0" applyFont="1" applyFill="1" applyBorder="1"/>
    <xf numFmtId="9" fontId="2" fillId="3" borderId="3" xfId="1" applyFont="1" applyFill="1" applyBorder="1" applyAlignment="1">
      <alignment horizontal="center"/>
    </xf>
    <xf numFmtId="0" fontId="2" fillId="0" borderId="0" xfId="0" applyFont="1" applyFill="1"/>
    <xf numFmtId="0" fontId="2" fillId="8" borderId="0" xfId="0" applyFont="1" applyFill="1"/>
    <xf numFmtId="0" fontId="2" fillId="8" borderId="0" xfId="0" applyFont="1" applyFill="1" applyBorder="1"/>
    <xf numFmtId="9" fontId="2" fillId="8" borderId="0" xfId="1" applyFont="1" applyFill="1" applyBorder="1" applyAlignment="1">
      <alignment horizontal="center"/>
    </xf>
    <xf numFmtId="1" fontId="2" fillId="3" borderId="1" xfId="1" applyNumberFormat="1" applyFont="1" applyFill="1" applyBorder="1" applyAlignment="1">
      <alignment horizontal="center"/>
    </xf>
    <xf numFmtId="0" fontId="6" fillId="6" borderId="0" xfId="0" applyFont="1" applyFill="1" applyAlignment="1">
      <alignment horizontal="center" vertical="center"/>
    </xf>
    <xf numFmtId="0" fontId="6" fillId="6" borderId="4" xfId="0" applyFont="1" applyFill="1" applyBorder="1" applyAlignment="1">
      <alignment horizontal="center" vertical="center"/>
    </xf>
    <xf numFmtId="0" fontId="0" fillId="0" borderId="5" xfId="0" applyBorder="1" applyAlignment="1">
      <alignment horizontal="center" vertical="center"/>
    </xf>
    <xf numFmtId="0" fontId="3" fillId="4" borderId="1" xfId="0" applyFont="1" applyFill="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vertical="center" wrapText="1"/>
    </xf>
    <xf numFmtId="0" fontId="0" fillId="9" borderId="5" xfId="0" applyFill="1" applyBorder="1" applyAlignment="1">
      <alignment horizontal="center" vertical="center"/>
    </xf>
    <xf numFmtId="0" fontId="7" fillId="9" borderId="5"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2" borderId="5" xfId="0" applyFill="1" applyBorder="1" applyAlignment="1">
      <alignment horizontal="center" vertical="center"/>
    </xf>
    <xf numFmtId="0" fontId="7"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6" borderId="5" xfId="0" applyFill="1" applyBorder="1" applyAlignment="1">
      <alignment horizontal="center" vertical="center"/>
    </xf>
    <xf numFmtId="0" fontId="7" fillId="6" borderId="5" xfId="0" applyFont="1" applyFill="1" applyBorder="1" applyAlignment="1">
      <alignment horizontal="center" vertical="center" wrapText="1"/>
    </xf>
    <xf numFmtId="0" fontId="0" fillId="6" borderId="5" xfId="0" applyFill="1" applyBorder="1" applyAlignment="1">
      <alignment horizontal="center" vertical="center" wrapText="1"/>
    </xf>
    <xf numFmtId="0" fontId="0" fillId="10" borderId="5" xfId="0" applyFill="1" applyBorder="1" applyAlignment="1">
      <alignment horizontal="center" vertical="center"/>
    </xf>
    <xf numFmtId="0" fontId="7" fillId="10" borderId="5" xfId="0" applyFont="1" applyFill="1" applyBorder="1" applyAlignment="1">
      <alignment horizontal="center" vertical="center" wrapText="1"/>
    </xf>
    <xf numFmtId="0" fontId="0" fillId="10" borderId="5" xfId="0" applyFill="1" applyBorder="1" applyAlignment="1">
      <alignment horizontal="center" vertical="center" wrapText="1"/>
    </xf>
    <xf numFmtId="0" fontId="0" fillId="11" borderId="5" xfId="0" applyFill="1" applyBorder="1" applyAlignment="1">
      <alignment horizontal="center" vertical="center"/>
    </xf>
    <xf numFmtId="0" fontId="7" fillId="11" borderId="5" xfId="0" applyFont="1" applyFill="1" applyBorder="1" applyAlignment="1">
      <alignment horizontal="center" vertical="center" wrapText="1"/>
    </xf>
    <xf numFmtId="0" fontId="0" fillId="11" borderId="5" xfId="0" applyFill="1" applyBorder="1" applyAlignment="1">
      <alignment horizontal="center" vertical="center" wrapText="1"/>
    </xf>
    <xf numFmtId="0" fontId="7" fillId="0" borderId="5" xfId="0" applyFont="1" applyBorder="1" applyAlignment="1">
      <alignment horizontal="center" vertical="center" wrapText="1"/>
    </xf>
    <xf numFmtId="0" fontId="0" fillId="0" borderId="5" xfId="0" applyBorder="1" applyAlignment="1">
      <alignment horizontal="center" vertical="center" wrapText="1"/>
    </xf>
  </cellXfs>
  <cellStyles count="2">
    <cellStyle name="Normal" xfId="0" builtinId="0"/>
    <cellStyle name="Pourcentage" xfId="1" builtinId="5"/>
  </cellStyles>
  <dxfs count="0"/>
  <tableStyles count="0" defaultTableStyle="TableStyleMedium2" defaultPivotStyle="PivotStyleLight16"/>
  <colors>
    <mruColors>
      <color rgb="FFC5B2FA"/>
      <color rgb="FF008000"/>
      <color rgb="FFDDEB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0">
    <tabColor theme="7"/>
  </sheetPr>
  <dimension ref="B1:J16"/>
  <sheetViews>
    <sheetView showGridLines="0" tabSelected="1" zoomScale="80" zoomScaleNormal="80" workbookViewId="0">
      <selection activeCell="K20" sqref="K20:K23"/>
    </sheetView>
  </sheetViews>
  <sheetFormatPr baseColWidth="10" defaultColWidth="11.42578125" defaultRowHeight="15" customHeight="1"/>
  <cols>
    <col min="1" max="2" width="3.7109375" style="3" customWidth="1"/>
    <col min="3" max="3" width="27.7109375" style="3" bestFit="1" customWidth="1"/>
    <col min="4" max="9" width="8.7109375" style="3" customWidth="1"/>
    <col min="10" max="10" width="3.7109375" style="3" customWidth="1"/>
    <col min="11" max="16384" width="11.42578125" style="3"/>
  </cols>
  <sheetData>
    <row r="1" spans="2:10" s="20" customFormat="1" ht="15" customHeight="1"/>
    <row r="2" spans="2:10" ht="15" customHeight="1">
      <c r="B2" s="9"/>
      <c r="C2" s="25" t="s">
        <v>40</v>
      </c>
      <c r="D2" s="9"/>
      <c r="E2" s="9"/>
      <c r="F2" s="9"/>
      <c r="G2" s="9"/>
      <c r="H2" s="9"/>
      <c r="I2" s="9"/>
      <c r="J2" s="9"/>
    </row>
    <row r="3" spans="2:10" ht="15" customHeight="1">
      <c r="B3" s="9"/>
      <c r="C3" s="25"/>
      <c r="D3" s="9"/>
      <c r="E3" s="9"/>
      <c r="F3" s="9"/>
      <c r="G3" s="9"/>
      <c r="H3" s="9"/>
      <c r="I3" s="9"/>
      <c r="J3" s="9"/>
    </row>
    <row r="4" spans="2:10" ht="15" customHeight="1">
      <c r="B4" s="9"/>
      <c r="C4" s="26"/>
      <c r="D4" s="10" t="s">
        <v>53</v>
      </c>
      <c r="E4" s="10" t="s">
        <v>50</v>
      </c>
      <c r="F4" s="10" t="s">
        <v>51</v>
      </c>
      <c r="G4" s="10" t="s">
        <v>15</v>
      </c>
      <c r="H4" s="10" t="s">
        <v>52</v>
      </c>
      <c r="I4" s="10" t="s">
        <v>36</v>
      </c>
      <c r="J4" s="9"/>
    </row>
    <row r="5" spans="2:10" ht="15" customHeight="1">
      <c r="B5" s="9"/>
      <c r="C5" s="11" t="s">
        <v>54</v>
      </c>
      <c r="D5" s="8">
        <v>17</v>
      </c>
      <c r="E5" s="8">
        <v>52</v>
      </c>
      <c r="F5" s="8">
        <f>E5/3</f>
        <v>17.333333333333332</v>
      </c>
      <c r="G5" s="8">
        <f>F5-D5</f>
        <v>0.33333333333333215</v>
      </c>
      <c r="H5" s="24">
        <v>60</v>
      </c>
      <c r="I5" s="12">
        <v>0.78</v>
      </c>
      <c r="J5" s="9"/>
    </row>
    <row r="6" spans="2:10" ht="15" customHeight="1">
      <c r="B6" s="9"/>
      <c r="C6" s="13" t="s">
        <v>46</v>
      </c>
      <c r="D6" s="7" t="s">
        <v>12</v>
      </c>
      <c r="E6" s="7"/>
      <c r="F6" s="7"/>
      <c r="G6" s="7"/>
      <c r="H6" s="7"/>
      <c r="I6" s="7"/>
      <c r="J6" s="9"/>
    </row>
    <row r="7" spans="2:10" ht="15" customHeight="1">
      <c r="B7" s="9"/>
      <c r="C7" s="13" t="s">
        <v>47</v>
      </c>
      <c r="D7" s="7" t="s">
        <v>12</v>
      </c>
      <c r="E7" s="7"/>
      <c r="F7" s="7"/>
      <c r="G7" s="7"/>
      <c r="H7" s="7"/>
      <c r="I7" s="7"/>
      <c r="J7" s="9"/>
    </row>
    <row r="8" spans="2:10" ht="15" customHeight="1">
      <c r="B8" s="9"/>
      <c r="C8" s="13" t="s">
        <v>48</v>
      </c>
      <c r="D8" s="7" t="s">
        <v>12</v>
      </c>
      <c r="E8" s="7"/>
      <c r="F8" s="7"/>
      <c r="G8" s="7"/>
      <c r="H8" s="7"/>
      <c r="I8" s="7"/>
      <c r="J8" s="9"/>
    </row>
    <row r="9" spans="2:10" ht="15" customHeight="1">
      <c r="B9" s="9"/>
      <c r="C9" s="13" t="s">
        <v>49</v>
      </c>
      <c r="D9" s="7"/>
      <c r="E9" s="7"/>
      <c r="F9" s="7"/>
      <c r="G9" s="7"/>
      <c r="H9" s="7"/>
      <c r="I9" s="7"/>
      <c r="J9" s="9"/>
    </row>
    <row r="10" spans="2:10" ht="15" customHeight="1">
      <c r="B10" s="9"/>
      <c r="C10" s="9"/>
      <c r="D10" s="9"/>
      <c r="E10" s="9"/>
      <c r="F10" s="9"/>
      <c r="G10" s="9"/>
      <c r="H10" s="9"/>
      <c r="I10" s="9"/>
      <c r="J10" s="9"/>
    </row>
    <row r="11" spans="2:10" ht="15" customHeight="1">
      <c r="B11" s="9"/>
      <c r="C11" s="13" t="s">
        <v>14</v>
      </c>
      <c r="D11" s="7">
        <f>D5</f>
        <v>17</v>
      </c>
      <c r="E11" s="14">
        <f>E5</f>
        <v>52</v>
      </c>
      <c r="F11" s="7">
        <f>F5</f>
        <v>17.333333333333332</v>
      </c>
      <c r="G11" s="9"/>
      <c r="H11" s="9"/>
      <c r="I11" s="9"/>
      <c r="J11" s="9"/>
    </row>
    <row r="12" spans="2:10" ht="15" customHeight="1">
      <c r="B12" s="9"/>
      <c r="C12" s="13" t="s">
        <v>13</v>
      </c>
      <c r="D12" s="7">
        <v>58.5</v>
      </c>
      <c r="E12" s="15">
        <v>114.45</v>
      </c>
      <c r="F12" s="7" t="e">
        <f>E12/#REF!</f>
        <v>#REF!</v>
      </c>
      <c r="G12" s="9"/>
      <c r="H12" s="9"/>
      <c r="I12" s="9"/>
      <c r="J12" s="9"/>
    </row>
    <row r="13" spans="2:10" ht="15" customHeight="1" thickBot="1">
      <c r="B13" s="9"/>
      <c r="C13" s="16" t="s">
        <v>0</v>
      </c>
      <c r="D13" s="17">
        <f>D12+D11</f>
        <v>75.5</v>
      </c>
      <c r="E13" s="15">
        <v>133.9</v>
      </c>
      <c r="F13" s="17" t="e">
        <f>E13/#REF!</f>
        <v>#REF!</v>
      </c>
      <c r="G13" s="9"/>
      <c r="H13" s="9"/>
      <c r="I13" s="21"/>
      <c r="J13" s="9"/>
    </row>
    <row r="14" spans="2:10" ht="15" customHeight="1" thickBot="1">
      <c r="B14" s="9"/>
      <c r="C14" s="18" t="s">
        <v>11</v>
      </c>
      <c r="D14" s="19">
        <f>D11/D13</f>
        <v>0.2251655629139073</v>
      </c>
      <c r="E14" s="9"/>
      <c r="F14" s="19" t="e">
        <f>F11/F13</f>
        <v>#REF!</v>
      </c>
      <c r="G14" s="9"/>
      <c r="H14" s="9"/>
      <c r="I14" s="9"/>
      <c r="J14" s="9"/>
    </row>
    <row r="15" spans="2:10" ht="15" customHeight="1">
      <c r="B15" s="9"/>
      <c r="C15" s="22"/>
      <c r="D15" s="23"/>
      <c r="E15" s="21"/>
      <c r="F15" s="23"/>
      <c r="G15" s="9"/>
      <c r="H15" s="9"/>
      <c r="I15" s="9"/>
      <c r="J15" s="9"/>
    </row>
    <row r="16" spans="2:10" ht="15" customHeight="1">
      <c r="C16" s="21"/>
      <c r="D16" s="21"/>
      <c r="E16" s="21"/>
      <c r="F16" s="21"/>
      <c r="G16" s="9"/>
      <c r="H16" s="9"/>
      <c r="I16" s="9"/>
    </row>
  </sheetData>
  <mergeCells count="1">
    <mergeCell ref="C2:C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dimension ref="B2:X11"/>
  <sheetViews>
    <sheetView showGridLines="0" zoomScaleNormal="100" workbookViewId="0">
      <selection activeCell="G15" sqref="G15"/>
    </sheetView>
  </sheetViews>
  <sheetFormatPr baseColWidth="10" defaultColWidth="11.42578125" defaultRowHeight="15"/>
  <cols>
    <col min="1" max="1" width="3.7109375" style="3" customWidth="1"/>
    <col min="2" max="2" width="19.28515625" style="3" bestFit="1" customWidth="1"/>
    <col min="3" max="3" width="75" style="3" bestFit="1" customWidth="1"/>
    <col min="4" max="4" width="11.42578125" style="3"/>
    <col min="25" max="16384" width="11.42578125" style="3"/>
  </cols>
  <sheetData>
    <row r="2" spans="2:3">
      <c r="B2" s="6" t="s">
        <v>32</v>
      </c>
      <c r="C2" s="5" t="s">
        <v>16</v>
      </c>
    </row>
    <row r="3" spans="2:3">
      <c r="B3" s="6" t="s">
        <v>31</v>
      </c>
      <c r="C3" s="5" t="s">
        <v>17</v>
      </c>
    </row>
    <row r="4" spans="2:3">
      <c r="B4" s="6" t="s">
        <v>30</v>
      </c>
      <c r="C4" s="5" t="s">
        <v>18</v>
      </c>
    </row>
    <row r="5" spans="2:3">
      <c r="B5" s="6" t="s">
        <v>29</v>
      </c>
      <c r="C5" s="5" t="s">
        <v>19</v>
      </c>
    </row>
    <row r="6" spans="2:3">
      <c r="B6" s="6" t="s">
        <v>28</v>
      </c>
      <c r="C6" s="5" t="s">
        <v>20</v>
      </c>
    </row>
    <row r="7" spans="2:3" ht="150">
      <c r="B7" s="6" t="s">
        <v>27</v>
      </c>
      <c r="C7" s="5" t="s">
        <v>21</v>
      </c>
    </row>
    <row r="8" spans="2:3">
      <c r="B8" s="6" t="s">
        <v>26</v>
      </c>
      <c r="C8" s="5" t="s">
        <v>22</v>
      </c>
    </row>
    <row r="9" spans="2:3">
      <c r="B9" s="6" t="s">
        <v>33</v>
      </c>
      <c r="C9" s="5" t="s">
        <v>23</v>
      </c>
    </row>
    <row r="10" spans="2:3" ht="30">
      <c r="B10" s="6" t="s">
        <v>34</v>
      </c>
      <c r="C10" s="5" t="s">
        <v>24</v>
      </c>
    </row>
    <row r="11" spans="2:3" ht="30">
      <c r="B11" s="6" t="s">
        <v>35</v>
      </c>
      <c r="C11" s="5" t="s">
        <v>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9"/>
  <dimension ref="B2:D84"/>
  <sheetViews>
    <sheetView workbookViewId="0">
      <selection activeCell="D13" sqref="D13"/>
    </sheetView>
  </sheetViews>
  <sheetFormatPr baseColWidth="10" defaultRowHeight="15"/>
  <cols>
    <col min="2" max="2" width="19.140625" bestFit="1" customWidth="1"/>
    <col min="3" max="3" width="10" bestFit="1" customWidth="1"/>
    <col min="4" max="4" width="13.5703125" bestFit="1" customWidth="1"/>
  </cols>
  <sheetData>
    <row r="2" spans="2:4">
      <c r="B2" s="29" t="s">
        <v>44</v>
      </c>
      <c r="C2" s="27"/>
      <c r="D2" s="27"/>
    </row>
    <row r="3" spans="2:4" ht="15" customHeight="1">
      <c r="B3" s="30" t="s">
        <v>37</v>
      </c>
      <c r="C3" s="30" t="s">
        <v>38</v>
      </c>
      <c r="D3" s="30" t="s">
        <v>39</v>
      </c>
    </row>
    <row r="4" spans="2:4">
      <c r="B4" s="30"/>
      <c r="C4" s="30"/>
      <c r="D4" s="30"/>
    </row>
    <row r="5" spans="2:4">
      <c r="B5" s="30"/>
      <c r="C5" s="30"/>
      <c r="D5" s="30"/>
    </row>
    <row r="6" spans="2:4" ht="15" customHeight="1">
      <c r="B6" s="31" t="s">
        <v>46</v>
      </c>
      <c r="C6" s="32" t="s">
        <v>41</v>
      </c>
      <c r="D6" s="33"/>
    </row>
    <row r="7" spans="2:4">
      <c r="B7" s="31"/>
      <c r="C7" s="32" t="s">
        <v>42</v>
      </c>
      <c r="D7" s="33"/>
    </row>
    <row r="8" spans="2:4">
      <c r="B8" s="31"/>
      <c r="C8" s="32" t="s">
        <v>43</v>
      </c>
      <c r="D8" s="33"/>
    </row>
    <row r="9" spans="2:4">
      <c r="B9" s="31"/>
      <c r="C9" s="32" t="s">
        <v>45</v>
      </c>
      <c r="D9" s="33"/>
    </row>
    <row r="10" spans="2:4">
      <c r="B10" s="31"/>
      <c r="C10" s="32" t="s">
        <v>10</v>
      </c>
      <c r="D10" s="32">
        <v>12.09</v>
      </c>
    </row>
    <row r="11" spans="2:4" ht="15" customHeight="1">
      <c r="B11" s="31" t="s">
        <v>47</v>
      </c>
      <c r="C11" s="32" t="s">
        <v>41</v>
      </c>
      <c r="D11" s="33"/>
    </row>
    <row r="12" spans="2:4">
      <c r="B12" s="31"/>
      <c r="C12" s="32" t="s">
        <v>42</v>
      </c>
      <c r="D12" s="33"/>
    </row>
    <row r="13" spans="2:4">
      <c r="B13" s="31"/>
      <c r="C13" s="32" t="s">
        <v>43</v>
      </c>
      <c r="D13" s="33"/>
    </row>
    <row r="14" spans="2:4">
      <c r="B14" s="31"/>
      <c r="C14" s="32" t="s">
        <v>45</v>
      </c>
      <c r="D14" s="33"/>
    </row>
    <row r="15" spans="2:4">
      <c r="B15" s="31"/>
      <c r="C15" s="32" t="s">
        <v>10</v>
      </c>
      <c r="D15" s="32">
        <v>7.01</v>
      </c>
    </row>
    <row r="16" spans="2:4" ht="15" customHeight="1">
      <c r="B16" s="31" t="s">
        <v>48</v>
      </c>
      <c r="C16" s="32" t="s">
        <v>41</v>
      </c>
      <c r="D16" s="33"/>
    </row>
    <row r="17" spans="2:4">
      <c r="B17" s="31"/>
      <c r="C17" s="32" t="s">
        <v>42</v>
      </c>
      <c r="D17" s="33"/>
    </row>
    <row r="18" spans="2:4">
      <c r="B18" s="31"/>
      <c r="C18" s="32" t="s">
        <v>43</v>
      </c>
      <c r="D18" s="33"/>
    </row>
    <row r="19" spans="2:4">
      <c r="B19" s="31"/>
      <c r="C19" s="32" t="s">
        <v>45</v>
      </c>
      <c r="D19" s="33"/>
    </row>
    <row r="20" spans="2:4">
      <c r="B20" s="31"/>
      <c r="C20" s="32" t="s">
        <v>10</v>
      </c>
      <c r="D20" s="32">
        <v>1.22</v>
      </c>
    </row>
    <row r="21" spans="2:4" ht="15" customHeight="1">
      <c r="B21" s="34" t="s">
        <v>46</v>
      </c>
      <c r="C21" s="35" t="s">
        <v>41</v>
      </c>
      <c r="D21" s="36"/>
    </row>
    <row r="22" spans="2:4">
      <c r="B22" s="34"/>
      <c r="C22" s="35" t="s">
        <v>42</v>
      </c>
      <c r="D22" s="36"/>
    </row>
    <row r="23" spans="2:4">
      <c r="B23" s="34"/>
      <c r="C23" s="35" t="s">
        <v>43</v>
      </c>
      <c r="D23" s="36"/>
    </row>
    <row r="24" spans="2:4">
      <c r="B24" s="34"/>
      <c r="C24" s="35" t="s">
        <v>45</v>
      </c>
      <c r="D24" s="36"/>
    </row>
    <row r="25" spans="2:4">
      <c r="B25" s="34"/>
      <c r="C25" s="35" t="s">
        <v>10</v>
      </c>
      <c r="D25" s="35">
        <v>3.47</v>
      </c>
    </row>
    <row r="26" spans="2:4" ht="15" customHeight="1">
      <c r="B26" s="34" t="s">
        <v>47</v>
      </c>
      <c r="C26" s="35" t="s">
        <v>41</v>
      </c>
      <c r="D26" s="36"/>
    </row>
    <row r="27" spans="2:4">
      <c r="B27" s="34"/>
      <c r="C27" s="35" t="s">
        <v>42</v>
      </c>
      <c r="D27" s="36"/>
    </row>
    <row r="28" spans="2:4">
      <c r="B28" s="34"/>
      <c r="C28" s="35" t="s">
        <v>43</v>
      </c>
      <c r="D28" s="36"/>
    </row>
    <row r="29" spans="2:4">
      <c r="B29" s="34"/>
      <c r="C29" s="35" t="s">
        <v>45</v>
      </c>
      <c r="D29" s="36"/>
    </row>
    <row r="30" spans="2:4">
      <c r="B30" s="34"/>
      <c r="C30" s="35" t="s">
        <v>10</v>
      </c>
      <c r="D30" s="35">
        <v>6.37</v>
      </c>
    </row>
    <row r="31" spans="2:4" ht="15" customHeight="1">
      <c r="B31" s="34" t="s">
        <v>48</v>
      </c>
      <c r="C31" s="35" t="s">
        <v>41</v>
      </c>
      <c r="D31" s="36"/>
    </row>
    <row r="32" spans="2:4">
      <c r="B32" s="34"/>
      <c r="C32" s="35" t="s">
        <v>42</v>
      </c>
      <c r="D32" s="36"/>
    </row>
    <row r="33" spans="2:4">
      <c r="B33" s="34"/>
      <c r="C33" s="35" t="s">
        <v>43</v>
      </c>
      <c r="D33" s="36"/>
    </row>
    <row r="34" spans="2:4">
      <c r="B34" s="34"/>
      <c r="C34" s="35" t="s">
        <v>45</v>
      </c>
      <c r="D34" s="36"/>
    </row>
    <row r="35" spans="2:4">
      <c r="B35" s="34"/>
      <c r="C35" s="35" t="s">
        <v>10</v>
      </c>
      <c r="D35" s="35">
        <v>7.01</v>
      </c>
    </row>
    <row r="36" spans="2:4" ht="15" customHeight="1">
      <c r="B36" s="37" t="s">
        <v>46</v>
      </c>
      <c r="C36" s="38" t="s">
        <v>41</v>
      </c>
      <c r="D36" s="39"/>
    </row>
    <row r="37" spans="2:4">
      <c r="B37" s="37"/>
      <c r="C37" s="38" t="s">
        <v>42</v>
      </c>
      <c r="D37" s="39"/>
    </row>
    <row r="38" spans="2:4">
      <c r="B38" s="37"/>
      <c r="C38" s="38" t="s">
        <v>43</v>
      </c>
      <c r="D38" s="39"/>
    </row>
    <row r="39" spans="2:4">
      <c r="B39" s="37"/>
      <c r="C39" s="38" t="s">
        <v>45</v>
      </c>
      <c r="D39" s="39"/>
    </row>
    <row r="40" spans="2:4">
      <c r="B40" s="37"/>
      <c r="C40" s="38" t="s">
        <v>10</v>
      </c>
      <c r="D40" s="38">
        <v>0.18</v>
      </c>
    </row>
    <row r="41" spans="2:4" ht="15" customHeight="1">
      <c r="B41" s="37" t="s">
        <v>47</v>
      </c>
      <c r="C41" s="38" t="s">
        <v>41</v>
      </c>
      <c r="D41" s="39"/>
    </row>
    <row r="42" spans="2:4">
      <c r="B42" s="37"/>
      <c r="C42" s="38" t="s">
        <v>42</v>
      </c>
      <c r="D42" s="39"/>
    </row>
    <row r="43" spans="2:4">
      <c r="B43" s="37"/>
      <c r="C43" s="38" t="s">
        <v>43</v>
      </c>
      <c r="D43" s="39"/>
    </row>
    <row r="44" spans="2:4">
      <c r="B44" s="37"/>
      <c r="C44" s="38" t="s">
        <v>45</v>
      </c>
      <c r="D44" s="39"/>
    </row>
    <row r="45" spans="2:4">
      <c r="B45" s="37"/>
      <c r="C45" s="38" t="s">
        <v>10</v>
      </c>
      <c r="D45" s="38">
        <v>3.47</v>
      </c>
    </row>
    <row r="46" spans="2:4" ht="15" customHeight="1">
      <c r="B46" s="37" t="s">
        <v>48</v>
      </c>
      <c r="C46" s="38" t="s">
        <v>41</v>
      </c>
      <c r="D46" s="39"/>
    </row>
    <row r="47" spans="2:4">
      <c r="B47" s="37"/>
      <c r="C47" s="38" t="s">
        <v>42</v>
      </c>
      <c r="D47" s="39"/>
    </row>
    <row r="48" spans="2:4">
      <c r="B48" s="37"/>
      <c r="C48" s="38" t="s">
        <v>43</v>
      </c>
      <c r="D48" s="39"/>
    </row>
    <row r="49" spans="2:4">
      <c r="B49" s="37"/>
      <c r="C49" s="38" t="s">
        <v>45</v>
      </c>
      <c r="D49" s="39"/>
    </row>
    <row r="50" spans="2:4">
      <c r="B50" s="37"/>
      <c r="C50" s="38" t="s">
        <v>10</v>
      </c>
      <c r="D50" s="39"/>
    </row>
    <row r="51" spans="2:4" ht="15" customHeight="1">
      <c r="B51" s="40" t="s">
        <v>46</v>
      </c>
      <c r="C51" s="41" t="s">
        <v>41</v>
      </c>
      <c r="D51" s="42"/>
    </row>
    <row r="52" spans="2:4">
      <c r="B52" s="40"/>
      <c r="C52" s="41" t="s">
        <v>42</v>
      </c>
      <c r="D52" s="42"/>
    </row>
    <row r="53" spans="2:4">
      <c r="B53" s="40"/>
      <c r="C53" s="41" t="s">
        <v>43</v>
      </c>
      <c r="D53" s="42"/>
    </row>
    <row r="54" spans="2:4">
      <c r="B54" s="40"/>
      <c r="C54" s="41" t="s">
        <v>45</v>
      </c>
      <c r="D54" s="42"/>
    </row>
    <row r="55" spans="2:4">
      <c r="B55" s="40"/>
      <c r="C55" s="41" t="s">
        <v>10</v>
      </c>
      <c r="D55" s="42"/>
    </row>
    <row r="56" spans="2:4" ht="15" customHeight="1">
      <c r="B56" s="40" t="s">
        <v>47</v>
      </c>
      <c r="C56" s="41" t="s">
        <v>41</v>
      </c>
      <c r="D56" s="42"/>
    </row>
    <row r="57" spans="2:4">
      <c r="B57" s="40"/>
      <c r="C57" s="41" t="s">
        <v>42</v>
      </c>
      <c r="D57" s="42"/>
    </row>
    <row r="58" spans="2:4">
      <c r="B58" s="40"/>
      <c r="C58" s="41" t="s">
        <v>43</v>
      </c>
      <c r="D58" s="42"/>
    </row>
    <row r="59" spans="2:4">
      <c r="B59" s="40"/>
      <c r="C59" s="41" t="s">
        <v>45</v>
      </c>
      <c r="D59" s="42"/>
    </row>
    <row r="60" spans="2:4">
      <c r="B60" s="40"/>
      <c r="C60" s="41" t="s">
        <v>10</v>
      </c>
      <c r="D60" s="42"/>
    </row>
    <row r="61" spans="2:4" ht="15" customHeight="1">
      <c r="B61" s="40" t="s">
        <v>48</v>
      </c>
      <c r="C61" s="41" t="s">
        <v>41</v>
      </c>
      <c r="D61" s="42"/>
    </row>
    <row r="62" spans="2:4">
      <c r="B62" s="40"/>
      <c r="C62" s="41" t="s">
        <v>42</v>
      </c>
      <c r="D62" s="42"/>
    </row>
    <row r="63" spans="2:4">
      <c r="B63" s="40"/>
      <c r="C63" s="41" t="s">
        <v>43</v>
      </c>
      <c r="D63" s="42"/>
    </row>
    <row r="64" spans="2:4">
      <c r="B64" s="40"/>
      <c r="C64" s="41" t="s">
        <v>45</v>
      </c>
      <c r="D64" s="42"/>
    </row>
    <row r="65" spans="2:4">
      <c r="B65" s="40"/>
      <c r="C65" s="41" t="s">
        <v>10</v>
      </c>
      <c r="D65" s="42"/>
    </row>
    <row r="66" spans="2:4" ht="15" customHeight="1">
      <c r="B66" s="43" t="s">
        <v>46</v>
      </c>
      <c r="C66" s="44" t="s">
        <v>41</v>
      </c>
      <c r="D66" s="45"/>
    </row>
    <row r="67" spans="2:4">
      <c r="B67" s="43"/>
      <c r="C67" s="44" t="s">
        <v>42</v>
      </c>
      <c r="D67" s="45"/>
    </row>
    <row r="68" spans="2:4">
      <c r="B68" s="43"/>
      <c r="C68" s="44" t="s">
        <v>43</v>
      </c>
      <c r="D68" s="45"/>
    </row>
    <row r="69" spans="2:4">
      <c r="B69" s="43"/>
      <c r="C69" s="44" t="s">
        <v>45</v>
      </c>
      <c r="D69" s="45"/>
    </row>
    <row r="70" spans="2:4">
      <c r="B70" s="43"/>
      <c r="C70" s="44" t="s">
        <v>10</v>
      </c>
      <c r="D70" s="44">
        <v>5.72</v>
      </c>
    </row>
    <row r="71" spans="2:4" ht="15" customHeight="1">
      <c r="B71" s="43" t="s">
        <v>47</v>
      </c>
      <c r="C71" s="44" t="s">
        <v>41</v>
      </c>
      <c r="D71" s="45"/>
    </row>
    <row r="72" spans="2:4">
      <c r="B72" s="43"/>
      <c r="C72" s="44" t="s">
        <v>42</v>
      </c>
      <c r="D72" s="45"/>
    </row>
    <row r="73" spans="2:4">
      <c r="B73" s="43"/>
      <c r="C73" s="44" t="s">
        <v>43</v>
      </c>
      <c r="D73" s="45"/>
    </row>
    <row r="74" spans="2:4">
      <c r="B74" s="43"/>
      <c r="C74" s="44" t="s">
        <v>45</v>
      </c>
      <c r="D74" s="45"/>
    </row>
    <row r="75" spans="2:4">
      <c r="B75" s="43"/>
      <c r="C75" s="44" t="s">
        <v>10</v>
      </c>
      <c r="D75" s="45"/>
    </row>
    <row r="76" spans="2:4" ht="15" customHeight="1">
      <c r="B76" s="43" t="s">
        <v>48</v>
      </c>
      <c r="C76" s="44" t="s">
        <v>41</v>
      </c>
      <c r="D76" s="45"/>
    </row>
    <row r="77" spans="2:4">
      <c r="B77" s="43"/>
      <c r="C77" s="44" t="s">
        <v>42</v>
      </c>
      <c r="D77" s="45"/>
    </row>
    <row r="78" spans="2:4">
      <c r="B78" s="43"/>
      <c r="C78" s="44" t="s">
        <v>43</v>
      </c>
      <c r="D78" s="45"/>
    </row>
    <row r="79" spans="2:4">
      <c r="B79" s="43"/>
      <c r="C79" s="44" t="s">
        <v>45</v>
      </c>
      <c r="D79" s="45"/>
    </row>
    <row r="80" spans="2:4">
      <c r="B80" s="43"/>
      <c r="C80" s="44" t="s">
        <v>10</v>
      </c>
      <c r="D80" s="44">
        <v>1.03</v>
      </c>
    </row>
    <row r="81" spans="2:4">
      <c r="B81" s="30" t="s">
        <v>10</v>
      </c>
      <c r="C81" s="30"/>
      <c r="D81" s="46">
        <v>23.79</v>
      </c>
    </row>
    <row r="82" spans="2:4">
      <c r="B82" s="30" t="s">
        <v>10</v>
      </c>
      <c r="C82" s="30"/>
      <c r="D82" s="46">
        <v>17.04</v>
      </c>
    </row>
    <row r="83" spans="2:4">
      <c r="B83" s="30" t="s">
        <v>10</v>
      </c>
      <c r="C83" s="30"/>
      <c r="D83" s="47"/>
    </row>
    <row r="84" spans="2:4">
      <c r="B84" s="30" t="s">
        <v>10</v>
      </c>
      <c r="C84" s="30"/>
      <c r="D84" s="46">
        <v>6.75</v>
      </c>
    </row>
  </sheetData>
  <mergeCells count="23">
    <mergeCell ref="B41:B45"/>
    <mergeCell ref="B2:D2"/>
    <mergeCell ref="B3:B5"/>
    <mergeCell ref="C3:C5"/>
    <mergeCell ref="D3:D5"/>
    <mergeCell ref="B6:B10"/>
    <mergeCell ref="B11:B15"/>
    <mergeCell ref="B16:B20"/>
    <mergeCell ref="B21:B25"/>
    <mergeCell ref="B26:B30"/>
    <mergeCell ref="B31:B35"/>
    <mergeCell ref="B36:B40"/>
    <mergeCell ref="B84:C84"/>
    <mergeCell ref="B46:B50"/>
    <mergeCell ref="B51:B55"/>
    <mergeCell ref="B56:B60"/>
    <mergeCell ref="B61:B65"/>
    <mergeCell ref="B66:B70"/>
    <mergeCell ref="B71:B75"/>
    <mergeCell ref="B76:B80"/>
    <mergeCell ref="B81:C81"/>
    <mergeCell ref="B82:C82"/>
    <mergeCell ref="B83:C8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5"/>
  <dimension ref="B2:E13"/>
  <sheetViews>
    <sheetView showGridLines="0" workbookViewId="0">
      <selection activeCell="C4" sqref="C4"/>
    </sheetView>
  </sheetViews>
  <sheetFormatPr baseColWidth="10" defaultRowHeight="15"/>
  <cols>
    <col min="1" max="1" width="3.7109375" customWidth="1"/>
    <col min="2" max="2" width="17.5703125" customWidth="1"/>
    <col min="3" max="3" width="11.140625" bestFit="1" customWidth="1"/>
  </cols>
  <sheetData>
    <row r="2" spans="2:5">
      <c r="B2" s="28"/>
      <c r="C2" s="28" t="s">
        <v>6</v>
      </c>
      <c r="D2" s="28"/>
      <c r="E2" s="28"/>
    </row>
    <row r="3" spans="2:5">
      <c r="B3" s="28"/>
      <c r="C3" s="4" t="s">
        <v>5</v>
      </c>
      <c r="D3" s="4" t="s">
        <v>3</v>
      </c>
      <c r="E3" s="4" t="s">
        <v>4</v>
      </c>
    </row>
    <row r="4" spans="2:5">
      <c r="B4" s="4" t="s">
        <v>1</v>
      </c>
      <c r="C4" s="1">
        <v>0.23611111111111113</v>
      </c>
      <c r="D4" s="1">
        <v>0.55555555555555558</v>
      </c>
      <c r="E4" s="1">
        <v>0.5625</v>
      </c>
    </row>
    <row r="5" spans="2:5">
      <c r="B5" s="4" t="s">
        <v>7</v>
      </c>
      <c r="C5" s="1">
        <v>0.36805555555555558</v>
      </c>
      <c r="D5" s="1">
        <v>0.6875</v>
      </c>
      <c r="E5" s="1">
        <v>0.71875</v>
      </c>
    </row>
    <row r="6" spans="2:5">
      <c r="B6" s="4" t="s">
        <v>8</v>
      </c>
      <c r="C6" s="1">
        <v>0.3888888888888889</v>
      </c>
      <c r="D6" s="1">
        <v>0.70833333333333337</v>
      </c>
      <c r="E6" s="1">
        <v>0.73958333333333337</v>
      </c>
    </row>
    <row r="7" spans="2:5">
      <c r="B7" s="4" t="s">
        <v>2</v>
      </c>
      <c r="C7" s="1">
        <v>0.53472222222222221</v>
      </c>
      <c r="D7" s="1">
        <v>0.85416666666666663</v>
      </c>
      <c r="E7" s="1">
        <v>0.86111111111111116</v>
      </c>
    </row>
    <row r="8" spans="2:5">
      <c r="B8" s="4" t="s">
        <v>9</v>
      </c>
      <c r="C8" s="1">
        <f>C5-C4+C7-C6</f>
        <v>0.27777777777777773</v>
      </c>
      <c r="D8" s="1">
        <f>D5-D4+D7-D6</f>
        <v>0.27777777777777768</v>
      </c>
      <c r="E8" s="1">
        <f>E5-E4+E7-E6</f>
        <v>0.27777777777777779</v>
      </c>
    </row>
    <row r="13" spans="2:5">
      <c r="C13" s="2"/>
    </row>
  </sheetData>
  <mergeCells count="2">
    <mergeCell ref="B2:B3"/>
    <mergeCell ref="C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FT</vt:lpstr>
      <vt:lpstr>Incident</vt:lpstr>
      <vt:lpstr>YOY1</vt:lpstr>
      <vt:lpstr>Params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Shenzar45</cp:lastModifiedBy>
  <dcterms:created xsi:type="dcterms:W3CDTF">2020-12-13T17:02:51Z</dcterms:created>
  <dcterms:modified xsi:type="dcterms:W3CDTF">2021-01-31T16:23:46Z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ed07453b-649f-4171-9274-ead79ce6ffd7</vt:lpwstr>
  </property>
</Properties>
</file>