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libor.mladenovic\Desktop\"/>
    </mc:Choice>
  </mc:AlternateContent>
  <xr:revisionPtr revIDLastSave="0" documentId="13_ncr:1_{1C45D6FF-832B-4375-9337-827BBF72633D}" xr6:coauthVersionLast="36" xr6:coauthVersionMax="36" xr10:uidLastSave="{00000000-0000-0000-0000-000000000000}"/>
  <bookViews>
    <workbookView xWindow="0" yWindow="0" windowWidth="19200" windowHeight="6960" tabRatio="663" xr2:uid="{00000000-000D-0000-FFFF-FFFF00000000}"/>
  </bookViews>
  <sheets>
    <sheet name="EK" sheetId="2" r:id="rId1"/>
    <sheet name="EL" sheetId="3" r:id="rId2"/>
    <sheet name="EM" sheetId="4" r:id="rId3"/>
    <sheet name="F1" sheetId="5" r:id="rId4"/>
    <sheet name="F2" sheetId="6" r:id="rId5"/>
    <sheet name="G" sheetId="9" r:id="rId6"/>
    <sheet name="C" sheetId="1" r:id="rId7"/>
    <sheet name="Nuit " sheetId="10" r:id="rId8"/>
    <sheet name="Logistique" sheetId="11" r:id="rId9"/>
    <sheet name="Feuil1" sheetId="12" r:id="rId10"/>
  </sheets>
  <definedNames>
    <definedName name="OLE_LINK1" localSheetId="0">EK!#REF!</definedName>
    <definedName name="_xlnm.Print_Area" localSheetId="6">'C'!$A$2:$E$24</definedName>
    <definedName name="_xlnm.Print_Area" localSheetId="0">EK!$A$1:$E$56</definedName>
    <definedName name="_xlnm.Print_Area" localSheetId="1">EL!$A$2:$A$43</definedName>
    <definedName name="_xlnm.Print_Area" localSheetId="2">EM!$A$2:$A$27</definedName>
    <definedName name="_xlnm.Print_Area" localSheetId="3">'F1'!$A$2:$A$33</definedName>
    <definedName name="_xlnm.Print_Area" localSheetId="4">'F2'!$A$2:$A$31</definedName>
    <definedName name="_xlnm.Print_Area" localSheetId="5">G!$A$2:$A$30</definedName>
    <definedName name="_xlnm.Print_Area" localSheetId="8">Logistique!$A$1:$E$21</definedName>
    <definedName name="_xlnm.Print_Area" localSheetId="7">'Nuit '!#REF!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9" i="10" l="1"/>
  <c r="G39" i="10"/>
  <c r="H39" i="10"/>
  <c r="I39" i="10"/>
  <c r="J39" i="10"/>
  <c r="K39" i="10"/>
  <c r="K42" i="10" s="1"/>
  <c r="K43" i="10" s="1"/>
  <c r="K44" i="10" s="1"/>
  <c r="L39" i="10"/>
  <c r="L42" i="10" s="1"/>
  <c r="L43" i="10" s="1"/>
  <c r="L44" i="10" s="1"/>
  <c r="M39" i="10"/>
  <c r="N39" i="10"/>
  <c r="O39" i="10"/>
  <c r="P39" i="10"/>
  <c r="Q39" i="10"/>
  <c r="R39" i="10"/>
  <c r="S39" i="10"/>
  <c r="S42" i="10" s="1"/>
  <c r="S43" i="10" s="1"/>
  <c r="S44" i="10" s="1"/>
  <c r="T39" i="10"/>
  <c r="T42" i="10" s="1"/>
  <c r="T43" i="10" s="1"/>
  <c r="T44" i="10" s="1"/>
  <c r="U39" i="10"/>
  <c r="V39" i="10"/>
  <c r="W39" i="10"/>
  <c r="X39" i="10"/>
  <c r="Y39" i="10"/>
  <c r="Z39" i="10"/>
  <c r="AA39" i="10"/>
  <c r="AA42" i="10" s="1"/>
  <c r="AA43" i="10" s="1"/>
  <c r="AA44" i="10" s="1"/>
  <c r="AB39" i="10"/>
  <c r="AB42" i="10" s="1"/>
  <c r="AB43" i="10" s="1"/>
  <c r="AB44" i="10" s="1"/>
  <c r="AC39" i="10"/>
  <c r="AD39" i="10"/>
  <c r="AE39" i="10"/>
  <c r="AF39" i="10"/>
  <c r="AG39" i="10"/>
  <c r="AH39" i="10"/>
  <c r="AI39" i="10"/>
  <c r="AI42" i="10" s="1"/>
  <c r="AI43" i="10" s="1"/>
  <c r="AI44" i="10" s="1"/>
  <c r="AJ39" i="10"/>
  <c r="AJ42" i="10" s="1"/>
  <c r="AJ43" i="10" s="1"/>
  <c r="AJ44" i="10" s="1"/>
  <c r="F40" i="10"/>
  <c r="G40" i="10"/>
  <c r="H40" i="10"/>
  <c r="I40" i="10"/>
  <c r="J40" i="10"/>
  <c r="K40" i="10"/>
  <c r="L40" i="10"/>
  <c r="M40" i="10"/>
  <c r="M42" i="10" s="1"/>
  <c r="M43" i="10" s="1"/>
  <c r="M44" i="10" s="1"/>
  <c r="N40" i="10"/>
  <c r="O40" i="10"/>
  <c r="P40" i="10"/>
  <c r="Q40" i="10"/>
  <c r="R40" i="10"/>
  <c r="S40" i="10"/>
  <c r="T40" i="10"/>
  <c r="U40" i="10"/>
  <c r="U42" i="10" s="1"/>
  <c r="U43" i="10" s="1"/>
  <c r="U44" i="10" s="1"/>
  <c r="V40" i="10"/>
  <c r="W40" i="10"/>
  <c r="X40" i="10"/>
  <c r="Y40" i="10"/>
  <c r="Z40" i="10"/>
  <c r="AA40" i="10"/>
  <c r="AB40" i="10"/>
  <c r="AC40" i="10"/>
  <c r="AC42" i="10" s="1"/>
  <c r="AC43" i="10" s="1"/>
  <c r="AC44" i="10" s="1"/>
  <c r="AD40" i="10"/>
  <c r="AE40" i="10"/>
  <c r="AF40" i="10"/>
  <c r="AG40" i="10"/>
  <c r="AH40" i="10"/>
  <c r="AI40" i="10"/>
  <c r="AJ40" i="10"/>
  <c r="F41" i="10"/>
  <c r="F42" i="10" s="1"/>
  <c r="F43" i="10" s="1"/>
  <c r="F44" i="10" s="1"/>
  <c r="G41" i="10"/>
  <c r="H41" i="10"/>
  <c r="I41" i="10"/>
  <c r="J41" i="10"/>
  <c r="K41" i="10"/>
  <c r="L41" i="10"/>
  <c r="M41" i="10"/>
  <c r="N41" i="10"/>
  <c r="N42" i="10" s="1"/>
  <c r="N43" i="10" s="1"/>
  <c r="N44" i="10" s="1"/>
  <c r="O41" i="10"/>
  <c r="P41" i="10"/>
  <c r="Q41" i="10"/>
  <c r="R41" i="10"/>
  <c r="R42" i="10" s="1"/>
  <c r="R43" i="10" s="1"/>
  <c r="R44" i="10" s="1"/>
  <c r="S41" i="10"/>
  <c r="T41" i="10"/>
  <c r="U41" i="10"/>
  <c r="V41" i="10"/>
  <c r="V42" i="10" s="1"/>
  <c r="V43" i="10" s="1"/>
  <c r="V44" i="10" s="1"/>
  <c r="W41" i="10"/>
  <c r="X41" i="10"/>
  <c r="Y41" i="10"/>
  <c r="Z41" i="10"/>
  <c r="Z42" i="10" s="1"/>
  <c r="Z43" i="10" s="1"/>
  <c r="Z44" i="10" s="1"/>
  <c r="AA41" i="10"/>
  <c r="AB41" i="10"/>
  <c r="AC41" i="10"/>
  <c r="AD41" i="10"/>
  <c r="AD42" i="10" s="1"/>
  <c r="AD43" i="10" s="1"/>
  <c r="AD44" i="10" s="1"/>
  <c r="AE41" i="10"/>
  <c r="AF41" i="10"/>
  <c r="AG41" i="10"/>
  <c r="AH41" i="10"/>
  <c r="AH42" i="10" s="1"/>
  <c r="AH43" i="10" s="1"/>
  <c r="AH44" i="10" s="1"/>
  <c r="AI41" i="10"/>
  <c r="AJ41" i="10"/>
  <c r="G42" i="10"/>
  <c r="G43" i="10" s="1"/>
  <c r="G44" i="10" s="1"/>
  <c r="J42" i="10"/>
  <c r="J43" i="10" s="1"/>
  <c r="J44" i="10" s="1"/>
  <c r="O42" i="10"/>
  <c r="O43" i="10" s="1"/>
  <c r="O44" i="10" s="1"/>
  <c r="AE42" i="10"/>
  <c r="AE43" i="10" s="1"/>
  <c r="AE44" i="10" s="1"/>
  <c r="F15" i="1"/>
  <c r="G15" i="1"/>
  <c r="G18" i="1" s="1"/>
  <c r="G19" i="1" s="1"/>
  <c r="H15" i="1"/>
  <c r="I15" i="1"/>
  <c r="J15" i="1"/>
  <c r="K15" i="1"/>
  <c r="L15" i="1"/>
  <c r="M15" i="1"/>
  <c r="N15" i="1"/>
  <c r="O15" i="1"/>
  <c r="O18" i="1" s="1"/>
  <c r="O19" i="1" s="1"/>
  <c r="P15" i="1"/>
  <c r="Q15" i="1"/>
  <c r="R15" i="1"/>
  <c r="R18" i="1" s="1"/>
  <c r="R19" i="1" s="1"/>
  <c r="S15" i="1"/>
  <c r="T15" i="1"/>
  <c r="U15" i="1"/>
  <c r="V15" i="1"/>
  <c r="W15" i="1"/>
  <c r="W18" i="1" s="1"/>
  <c r="W19" i="1" s="1"/>
  <c r="X15" i="1"/>
  <c r="Y15" i="1"/>
  <c r="Z15" i="1"/>
  <c r="AA15" i="1"/>
  <c r="AB15" i="1"/>
  <c r="AC15" i="1"/>
  <c r="AD15" i="1"/>
  <c r="AE15" i="1"/>
  <c r="AE18" i="1" s="1"/>
  <c r="AE19" i="1" s="1"/>
  <c r="AF15" i="1"/>
  <c r="AG15" i="1"/>
  <c r="AH15" i="1"/>
  <c r="AH18" i="1" s="1"/>
  <c r="AH19" i="1" s="1"/>
  <c r="AI15" i="1"/>
  <c r="AJ15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F27" i="9"/>
  <c r="G27" i="9"/>
  <c r="H27" i="9"/>
  <c r="I27" i="9"/>
  <c r="J27" i="9"/>
  <c r="K27" i="9"/>
  <c r="L27" i="9"/>
  <c r="M27" i="9"/>
  <c r="N27" i="9"/>
  <c r="O27" i="9"/>
  <c r="P27" i="9"/>
  <c r="Q27" i="9"/>
  <c r="R27" i="9"/>
  <c r="S27" i="9"/>
  <c r="T27" i="9"/>
  <c r="U27" i="9"/>
  <c r="V27" i="9"/>
  <c r="W27" i="9"/>
  <c r="X27" i="9"/>
  <c r="Y27" i="9"/>
  <c r="Z27" i="9"/>
  <c r="AA27" i="9"/>
  <c r="AA30" i="9" s="1"/>
  <c r="AA31" i="9" s="1"/>
  <c r="AA32" i="9" s="1"/>
  <c r="AB27" i="9"/>
  <c r="AC27" i="9"/>
  <c r="AD27" i="9"/>
  <c r="AE27" i="9"/>
  <c r="AF27" i="9"/>
  <c r="AG27" i="9"/>
  <c r="AH27" i="9"/>
  <c r="AI27" i="9"/>
  <c r="AJ27" i="9"/>
  <c r="F28" i="9"/>
  <c r="G28" i="9"/>
  <c r="H28" i="9"/>
  <c r="I28" i="9"/>
  <c r="J28" i="9"/>
  <c r="J30" i="9" s="1"/>
  <c r="J31" i="9" s="1"/>
  <c r="J32" i="9" s="1"/>
  <c r="K28" i="9"/>
  <c r="L28" i="9"/>
  <c r="M28" i="9"/>
  <c r="N28" i="9"/>
  <c r="O28" i="9"/>
  <c r="P28" i="9"/>
  <c r="Q28" i="9"/>
  <c r="R28" i="9"/>
  <c r="R30" i="9" s="1"/>
  <c r="R31" i="9" s="1"/>
  <c r="R32" i="9" s="1"/>
  <c r="S28" i="9"/>
  <c r="T28" i="9"/>
  <c r="U28" i="9"/>
  <c r="V28" i="9"/>
  <c r="W28" i="9"/>
  <c r="X28" i="9"/>
  <c r="Y28" i="9"/>
  <c r="Z28" i="9"/>
  <c r="Z30" i="9" s="1"/>
  <c r="Z31" i="9" s="1"/>
  <c r="Z32" i="9" s="1"/>
  <c r="AA28" i="9"/>
  <c r="AB28" i="9"/>
  <c r="AC28" i="9"/>
  <c r="AD28" i="9"/>
  <c r="AE28" i="9"/>
  <c r="AF28" i="9"/>
  <c r="AG28" i="9"/>
  <c r="AH28" i="9"/>
  <c r="AH30" i="9" s="1"/>
  <c r="AH31" i="9" s="1"/>
  <c r="AH32" i="9" s="1"/>
  <c r="AI28" i="9"/>
  <c r="AJ28" i="9"/>
  <c r="F29" i="9"/>
  <c r="G29" i="9"/>
  <c r="H29" i="9"/>
  <c r="I29" i="9"/>
  <c r="J29" i="9"/>
  <c r="K29" i="9"/>
  <c r="K30" i="9" s="1"/>
  <c r="K31" i="9" s="1"/>
  <c r="K32" i="9" s="1"/>
  <c r="L29" i="9"/>
  <c r="M29" i="9"/>
  <c r="N29" i="9"/>
  <c r="O29" i="9"/>
  <c r="P29" i="9"/>
  <c r="Q29" i="9"/>
  <c r="R29" i="9"/>
  <c r="S29" i="9"/>
  <c r="S30" i="9" s="1"/>
  <c r="S31" i="9" s="1"/>
  <c r="S32" i="9" s="1"/>
  <c r="T29" i="9"/>
  <c r="U29" i="9"/>
  <c r="V29" i="9"/>
  <c r="W29" i="9"/>
  <c r="X29" i="9"/>
  <c r="Y29" i="9"/>
  <c r="Z29" i="9"/>
  <c r="AA29" i="9"/>
  <c r="AB29" i="9"/>
  <c r="AC29" i="9"/>
  <c r="AD29" i="9"/>
  <c r="AE29" i="9"/>
  <c r="AE30" i="9" s="1"/>
  <c r="AE31" i="9" s="1"/>
  <c r="AE32" i="9" s="1"/>
  <c r="AF29" i="9"/>
  <c r="AG29" i="9"/>
  <c r="AH29" i="9"/>
  <c r="AI29" i="9"/>
  <c r="AI30" i="9" s="1"/>
  <c r="AI31" i="9" s="1"/>
  <c r="AI32" i="9" s="1"/>
  <c r="AJ29" i="9"/>
  <c r="F15" i="9"/>
  <c r="G15" i="9"/>
  <c r="H15" i="9"/>
  <c r="I15" i="9"/>
  <c r="J15" i="9"/>
  <c r="J18" i="9" s="1"/>
  <c r="J19" i="9" s="1"/>
  <c r="J20" i="9" s="1"/>
  <c r="K15" i="9"/>
  <c r="L15" i="9"/>
  <c r="M15" i="9"/>
  <c r="N15" i="9"/>
  <c r="O15" i="9"/>
  <c r="P15" i="9"/>
  <c r="Q15" i="9"/>
  <c r="R15" i="9"/>
  <c r="S15" i="9"/>
  <c r="T15" i="9"/>
  <c r="U15" i="9"/>
  <c r="V15" i="9"/>
  <c r="W15" i="9"/>
  <c r="X15" i="9"/>
  <c r="Y15" i="9"/>
  <c r="Z15" i="9"/>
  <c r="Z18" i="9" s="1"/>
  <c r="Z19" i="9" s="1"/>
  <c r="Z20" i="9" s="1"/>
  <c r="AA15" i="9"/>
  <c r="AB15" i="9"/>
  <c r="AC15" i="9"/>
  <c r="AD15" i="9"/>
  <c r="AE15" i="9"/>
  <c r="AF15" i="9"/>
  <c r="AG15" i="9"/>
  <c r="AH15" i="9"/>
  <c r="AH18" i="9" s="1"/>
  <c r="AH19" i="9" s="1"/>
  <c r="AH20" i="9" s="1"/>
  <c r="AI15" i="9"/>
  <c r="AJ15" i="9"/>
  <c r="F16" i="9"/>
  <c r="G16" i="9"/>
  <c r="H16" i="9"/>
  <c r="I16" i="9"/>
  <c r="J16" i="9"/>
  <c r="K16" i="9"/>
  <c r="K18" i="9" s="1"/>
  <c r="K19" i="9" s="1"/>
  <c r="K20" i="9" s="1"/>
  <c r="L16" i="9"/>
  <c r="M16" i="9"/>
  <c r="N16" i="9"/>
  <c r="O16" i="9"/>
  <c r="P16" i="9"/>
  <c r="Q16" i="9"/>
  <c r="R16" i="9"/>
  <c r="S16" i="9"/>
  <c r="T16" i="9"/>
  <c r="U16" i="9"/>
  <c r="V16" i="9"/>
  <c r="W16" i="9"/>
  <c r="X16" i="9"/>
  <c r="Y16" i="9"/>
  <c r="Z16" i="9"/>
  <c r="AA16" i="9"/>
  <c r="AA18" i="9" s="1"/>
  <c r="AA19" i="9" s="1"/>
  <c r="AA20" i="9" s="1"/>
  <c r="AB16" i="9"/>
  <c r="AC16" i="9"/>
  <c r="AD16" i="9"/>
  <c r="AE16" i="9"/>
  <c r="AF16" i="9"/>
  <c r="AG16" i="9"/>
  <c r="AH16" i="9"/>
  <c r="AI16" i="9"/>
  <c r="AJ16" i="9"/>
  <c r="F17" i="9"/>
  <c r="G17" i="9"/>
  <c r="H17" i="9"/>
  <c r="I17" i="9"/>
  <c r="J17" i="9"/>
  <c r="K17" i="9"/>
  <c r="L17" i="9"/>
  <c r="M17" i="9"/>
  <c r="N17" i="9"/>
  <c r="O17" i="9"/>
  <c r="P17" i="9"/>
  <c r="Q17" i="9"/>
  <c r="R17" i="9"/>
  <c r="S17" i="9"/>
  <c r="T17" i="9"/>
  <c r="U17" i="9"/>
  <c r="V17" i="9"/>
  <c r="W17" i="9"/>
  <c r="X17" i="9"/>
  <c r="Y17" i="9"/>
  <c r="Z17" i="9"/>
  <c r="AA17" i="9"/>
  <c r="AB17" i="9"/>
  <c r="AC17" i="9"/>
  <c r="AD17" i="9"/>
  <c r="AE17" i="9"/>
  <c r="AF17" i="9"/>
  <c r="AG17" i="9"/>
  <c r="AH17" i="9"/>
  <c r="AI17" i="9"/>
  <c r="AJ17" i="9"/>
  <c r="R18" i="9"/>
  <c r="R19" i="9" s="1"/>
  <c r="R20" i="9" s="1"/>
  <c r="S18" i="9"/>
  <c r="S19" i="9" s="1"/>
  <c r="S20" i="9" s="1"/>
  <c r="AI18" i="9"/>
  <c r="AI19" i="9"/>
  <c r="AI20" i="9" s="1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R39" i="6" s="1"/>
  <c r="R40" i="6" s="1"/>
  <c r="R41" i="6" s="1"/>
  <c r="S36" i="6"/>
  <c r="T36" i="6"/>
  <c r="U36" i="6"/>
  <c r="V36" i="6"/>
  <c r="W36" i="6"/>
  <c r="X36" i="6"/>
  <c r="Y36" i="6"/>
  <c r="Z36" i="6"/>
  <c r="Z39" i="6" s="1"/>
  <c r="Z40" i="6" s="1"/>
  <c r="Z41" i="6" s="1"/>
  <c r="AA36" i="6"/>
  <c r="AB36" i="6"/>
  <c r="AC36" i="6"/>
  <c r="AD36" i="6"/>
  <c r="AE36" i="6"/>
  <c r="AF36" i="6"/>
  <c r="AG36" i="6"/>
  <c r="AH36" i="6"/>
  <c r="AH39" i="6" s="1"/>
  <c r="AH40" i="6" s="1"/>
  <c r="AH41" i="6" s="1"/>
  <c r="AI36" i="6"/>
  <c r="AJ36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AC37" i="6"/>
  <c r="AD37" i="6"/>
  <c r="AE37" i="6"/>
  <c r="AF37" i="6"/>
  <c r="AG37" i="6"/>
  <c r="AH37" i="6"/>
  <c r="AI37" i="6"/>
  <c r="AJ37" i="6"/>
  <c r="F38" i="6"/>
  <c r="G38" i="6"/>
  <c r="G39" i="6" s="1"/>
  <c r="G40" i="6" s="1"/>
  <c r="G41" i="6" s="1"/>
  <c r="H38" i="6"/>
  <c r="I38" i="6"/>
  <c r="J38" i="6"/>
  <c r="K38" i="6"/>
  <c r="L38" i="6"/>
  <c r="M38" i="6"/>
  <c r="N38" i="6"/>
  <c r="O38" i="6"/>
  <c r="O39" i="6" s="1"/>
  <c r="O40" i="6" s="1"/>
  <c r="O41" i="6" s="1"/>
  <c r="P38" i="6"/>
  <c r="Q38" i="6"/>
  <c r="R38" i="6"/>
  <c r="S38" i="6"/>
  <c r="T38" i="6"/>
  <c r="U38" i="6"/>
  <c r="V38" i="6"/>
  <c r="W38" i="6"/>
  <c r="W39" i="6" s="1"/>
  <c r="W40" i="6" s="1"/>
  <c r="W41" i="6" s="1"/>
  <c r="X38" i="6"/>
  <c r="Y38" i="6"/>
  <c r="Z38" i="6"/>
  <c r="AA38" i="6"/>
  <c r="AB38" i="6"/>
  <c r="AC38" i="6"/>
  <c r="AD38" i="6"/>
  <c r="AE38" i="6"/>
  <c r="AE39" i="6" s="1"/>
  <c r="AE40" i="6" s="1"/>
  <c r="AE41" i="6" s="1"/>
  <c r="AF38" i="6"/>
  <c r="AG38" i="6"/>
  <c r="AH38" i="6"/>
  <c r="AI38" i="6"/>
  <c r="AJ38" i="6"/>
  <c r="J39" i="6"/>
  <c r="J40" i="6" s="1"/>
  <c r="J41" i="6" s="1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AC17" i="6"/>
  <c r="AD17" i="6"/>
  <c r="AE17" i="6"/>
  <c r="AF17" i="6"/>
  <c r="AG17" i="6"/>
  <c r="AH17" i="6"/>
  <c r="AI17" i="6"/>
  <c r="AJ17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B20" i="6" s="1"/>
  <c r="AB21" i="6" s="1"/>
  <c r="AB22" i="6" s="1"/>
  <c r="AC18" i="6"/>
  <c r="AD18" i="6"/>
  <c r="AE18" i="6"/>
  <c r="AE20" i="6" s="1"/>
  <c r="AE21" i="6" s="1"/>
  <c r="AE22" i="6" s="1"/>
  <c r="AF18" i="6"/>
  <c r="AG18" i="6"/>
  <c r="AH18" i="6"/>
  <c r="AI18" i="6"/>
  <c r="AJ18" i="6"/>
  <c r="AJ20" i="6" s="1"/>
  <c r="AJ21" i="6" s="1"/>
  <c r="AJ22" i="6" s="1"/>
  <c r="F19" i="6"/>
  <c r="G19" i="6"/>
  <c r="H19" i="6"/>
  <c r="I19" i="6"/>
  <c r="J19" i="6"/>
  <c r="J20" i="6" s="1"/>
  <c r="J21" i="6" s="1"/>
  <c r="J22" i="6" s="1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AC19" i="6"/>
  <c r="AD19" i="6"/>
  <c r="AE19" i="6"/>
  <c r="AF19" i="6"/>
  <c r="AG19" i="6"/>
  <c r="AH19" i="6"/>
  <c r="AI19" i="6"/>
  <c r="AJ19" i="6"/>
  <c r="K20" i="6"/>
  <c r="K21" i="6" s="1"/>
  <c r="K22" i="6" s="1"/>
  <c r="S20" i="6"/>
  <c r="S21" i="6" s="1"/>
  <c r="S22" i="6" s="1"/>
  <c r="AA20" i="6"/>
  <c r="AA21" i="6" s="1"/>
  <c r="AA22" i="6" s="1"/>
  <c r="AI20" i="6"/>
  <c r="AI21" i="6" s="1"/>
  <c r="AI22" i="6" s="1"/>
  <c r="F36" i="5"/>
  <c r="G36" i="5"/>
  <c r="H36" i="5"/>
  <c r="I36" i="5"/>
  <c r="J36" i="5"/>
  <c r="K36" i="5"/>
  <c r="L36" i="5"/>
  <c r="M36" i="5"/>
  <c r="N36" i="5"/>
  <c r="O36" i="5"/>
  <c r="P36" i="5"/>
  <c r="Q36" i="5"/>
  <c r="R36" i="5"/>
  <c r="S36" i="5"/>
  <c r="T36" i="5"/>
  <c r="U36" i="5"/>
  <c r="V36" i="5"/>
  <c r="W36" i="5"/>
  <c r="X36" i="5"/>
  <c r="Y36" i="5"/>
  <c r="Z36" i="5"/>
  <c r="AA36" i="5"/>
  <c r="AB36" i="5"/>
  <c r="AC36" i="5"/>
  <c r="AD36" i="5"/>
  <c r="AE36" i="5"/>
  <c r="AF36" i="5"/>
  <c r="AG36" i="5"/>
  <c r="AH36" i="5"/>
  <c r="AI36" i="5"/>
  <c r="AJ36" i="5"/>
  <c r="F37" i="5"/>
  <c r="G37" i="5"/>
  <c r="H37" i="5"/>
  <c r="I37" i="5"/>
  <c r="J37" i="5"/>
  <c r="K37" i="5"/>
  <c r="L37" i="5"/>
  <c r="M37" i="5"/>
  <c r="N37" i="5"/>
  <c r="O37" i="5"/>
  <c r="P37" i="5"/>
  <c r="Q37" i="5"/>
  <c r="R37" i="5"/>
  <c r="S37" i="5"/>
  <c r="T37" i="5"/>
  <c r="U37" i="5"/>
  <c r="V37" i="5"/>
  <c r="W37" i="5"/>
  <c r="X37" i="5"/>
  <c r="Y37" i="5"/>
  <c r="Z37" i="5"/>
  <c r="AA37" i="5"/>
  <c r="AB37" i="5"/>
  <c r="AC37" i="5"/>
  <c r="AD37" i="5"/>
  <c r="AE37" i="5"/>
  <c r="AF37" i="5"/>
  <c r="AG37" i="5"/>
  <c r="AH37" i="5"/>
  <c r="AI37" i="5"/>
  <c r="AJ37" i="5"/>
  <c r="F38" i="5"/>
  <c r="G38" i="5"/>
  <c r="H38" i="5"/>
  <c r="I38" i="5"/>
  <c r="J38" i="5"/>
  <c r="K38" i="5"/>
  <c r="L38" i="5"/>
  <c r="M38" i="5"/>
  <c r="N38" i="5"/>
  <c r="O38" i="5"/>
  <c r="P38" i="5"/>
  <c r="Q38" i="5"/>
  <c r="R38" i="5"/>
  <c r="S38" i="5"/>
  <c r="T38" i="5"/>
  <c r="U38" i="5"/>
  <c r="V38" i="5"/>
  <c r="W38" i="5"/>
  <c r="X38" i="5"/>
  <c r="Y38" i="5"/>
  <c r="Z38" i="5"/>
  <c r="AA38" i="5"/>
  <c r="AB38" i="5"/>
  <c r="AC38" i="5"/>
  <c r="AD38" i="5"/>
  <c r="AE38" i="5"/>
  <c r="AF38" i="5"/>
  <c r="AG38" i="5"/>
  <c r="AH38" i="5"/>
  <c r="AI38" i="5"/>
  <c r="AJ38" i="5"/>
  <c r="L39" i="5"/>
  <c r="L40" i="5" s="1"/>
  <c r="L41" i="5" s="1"/>
  <c r="T39" i="5"/>
  <c r="T40" i="5" s="1"/>
  <c r="T41" i="5" s="1"/>
  <c r="U39" i="5"/>
  <c r="U40" i="5" s="1"/>
  <c r="U41" i="5" s="1"/>
  <c r="AG39" i="5"/>
  <c r="AG40" i="5" s="1"/>
  <c r="AG41" i="5" s="1"/>
  <c r="F21" i="5"/>
  <c r="G21" i="5"/>
  <c r="H21" i="5"/>
  <c r="I21" i="5"/>
  <c r="J21" i="5"/>
  <c r="K21" i="5"/>
  <c r="L21" i="5"/>
  <c r="M21" i="5"/>
  <c r="N21" i="5"/>
  <c r="O21" i="5"/>
  <c r="P21" i="5"/>
  <c r="Q21" i="5"/>
  <c r="R21" i="5"/>
  <c r="S21" i="5"/>
  <c r="T21" i="5"/>
  <c r="U21" i="5"/>
  <c r="V21" i="5"/>
  <c r="W21" i="5"/>
  <c r="X21" i="5"/>
  <c r="Y21" i="5"/>
  <c r="Z21" i="5"/>
  <c r="AA21" i="5"/>
  <c r="AB21" i="5"/>
  <c r="AC21" i="5"/>
  <c r="AD21" i="5"/>
  <c r="AE21" i="5"/>
  <c r="AF21" i="5"/>
  <c r="AG21" i="5"/>
  <c r="AH21" i="5"/>
  <c r="AI21" i="5"/>
  <c r="AJ21" i="5"/>
  <c r="F22" i="5"/>
  <c r="G22" i="5"/>
  <c r="H22" i="5"/>
  <c r="I22" i="5"/>
  <c r="J22" i="5"/>
  <c r="K22" i="5"/>
  <c r="K24" i="5" s="1"/>
  <c r="L22" i="5"/>
  <c r="M22" i="5"/>
  <c r="N22" i="5"/>
  <c r="O22" i="5"/>
  <c r="P22" i="5"/>
  <c r="Q22" i="5"/>
  <c r="R22" i="5"/>
  <c r="S22" i="5"/>
  <c r="T22" i="5"/>
  <c r="U22" i="5"/>
  <c r="V22" i="5"/>
  <c r="W22" i="5"/>
  <c r="X22" i="5"/>
  <c r="Y22" i="5"/>
  <c r="Z22" i="5"/>
  <c r="AA22" i="5"/>
  <c r="AB22" i="5"/>
  <c r="AC22" i="5"/>
  <c r="AD22" i="5"/>
  <c r="AE22" i="5"/>
  <c r="AF22" i="5"/>
  <c r="AG22" i="5"/>
  <c r="AH22" i="5"/>
  <c r="AI22" i="5"/>
  <c r="AJ22" i="5"/>
  <c r="F23" i="5"/>
  <c r="G23" i="5"/>
  <c r="H23" i="5"/>
  <c r="I23" i="5"/>
  <c r="J23" i="5"/>
  <c r="K23" i="5"/>
  <c r="L23" i="5"/>
  <c r="M23" i="5"/>
  <c r="N23" i="5"/>
  <c r="O23" i="5"/>
  <c r="P23" i="5"/>
  <c r="Q23" i="5"/>
  <c r="R23" i="5"/>
  <c r="R24" i="5" s="1"/>
  <c r="S23" i="5"/>
  <c r="T23" i="5"/>
  <c r="U23" i="5"/>
  <c r="V23" i="5"/>
  <c r="W23" i="5"/>
  <c r="X23" i="5"/>
  <c r="Y23" i="5"/>
  <c r="Z23" i="5"/>
  <c r="AA23" i="5"/>
  <c r="AB23" i="5"/>
  <c r="AC23" i="5"/>
  <c r="AD23" i="5"/>
  <c r="AE23" i="5"/>
  <c r="AF23" i="5"/>
  <c r="AG23" i="5"/>
  <c r="AH23" i="5"/>
  <c r="AH24" i="5" s="1"/>
  <c r="AI23" i="5"/>
  <c r="AJ23" i="5"/>
  <c r="S24" i="5"/>
  <c r="AI24" i="5"/>
  <c r="F25" i="5"/>
  <c r="F26" i="5" s="1"/>
  <c r="G25" i="5"/>
  <c r="G26" i="5" s="1"/>
  <c r="H25" i="5"/>
  <c r="H26" i="5" s="1"/>
  <c r="I25" i="5"/>
  <c r="I26" i="5" s="1"/>
  <c r="J25" i="5"/>
  <c r="K25" i="5"/>
  <c r="L25" i="5"/>
  <c r="L26" i="5" s="1"/>
  <c r="M25" i="5"/>
  <c r="M26" i="5" s="1"/>
  <c r="N25" i="5"/>
  <c r="N26" i="5" s="1"/>
  <c r="O25" i="5"/>
  <c r="O26" i="5" s="1"/>
  <c r="P25" i="5"/>
  <c r="P26" i="5" s="1"/>
  <c r="Q25" i="5"/>
  <c r="Q26" i="5" s="1"/>
  <c r="R25" i="5"/>
  <c r="S25" i="5"/>
  <c r="T25" i="5"/>
  <c r="T26" i="5" s="1"/>
  <c r="U25" i="5"/>
  <c r="U26" i="5" s="1"/>
  <c r="V25" i="5"/>
  <c r="V26" i="5" s="1"/>
  <c r="W25" i="5"/>
  <c r="W26" i="5" s="1"/>
  <c r="X25" i="5"/>
  <c r="X26" i="5" s="1"/>
  <c r="Y25" i="5"/>
  <c r="Y26" i="5" s="1"/>
  <c r="Z25" i="5"/>
  <c r="AA25" i="5"/>
  <c r="AB25" i="5"/>
  <c r="AB26" i="5" s="1"/>
  <c r="AC25" i="5"/>
  <c r="AC26" i="5" s="1"/>
  <c r="AD25" i="5"/>
  <c r="AD26" i="5" s="1"/>
  <c r="AE25" i="5"/>
  <c r="AF25" i="5"/>
  <c r="AF26" i="5" s="1"/>
  <c r="AG25" i="5"/>
  <c r="AG26" i="5" s="1"/>
  <c r="AH25" i="5"/>
  <c r="AI25" i="5"/>
  <c r="AJ25" i="5"/>
  <c r="AJ26" i="5" s="1"/>
  <c r="J26" i="5"/>
  <c r="K26" i="5"/>
  <c r="R26" i="5"/>
  <c r="S26" i="5"/>
  <c r="Z26" i="5"/>
  <c r="AA26" i="5"/>
  <c r="AE26" i="5"/>
  <c r="AH26" i="5"/>
  <c r="AI26" i="5"/>
  <c r="F27" i="4"/>
  <c r="G27" i="4"/>
  <c r="H27" i="4"/>
  <c r="I27" i="4"/>
  <c r="J27" i="4"/>
  <c r="K27" i="4"/>
  <c r="L27" i="4"/>
  <c r="M27" i="4"/>
  <c r="N27" i="4"/>
  <c r="O27" i="4"/>
  <c r="P27" i="4"/>
  <c r="Q27" i="4"/>
  <c r="R27" i="4"/>
  <c r="S27" i="4"/>
  <c r="T27" i="4"/>
  <c r="U27" i="4"/>
  <c r="V27" i="4"/>
  <c r="V30" i="4" s="1"/>
  <c r="V31" i="4" s="1"/>
  <c r="V32" i="4" s="1"/>
  <c r="W27" i="4"/>
  <c r="W30" i="4" s="1"/>
  <c r="W31" i="4" s="1"/>
  <c r="W32" i="4" s="1"/>
  <c r="X27" i="4"/>
  <c r="Y27" i="4"/>
  <c r="Z27" i="4"/>
  <c r="AA27" i="4"/>
  <c r="AB27" i="4"/>
  <c r="AC27" i="4"/>
  <c r="AD27" i="4"/>
  <c r="AE27" i="4"/>
  <c r="AE30" i="4" s="1"/>
  <c r="AE31" i="4" s="1"/>
  <c r="AE32" i="4" s="1"/>
  <c r="AF27" i="4"/>
  <c r="AG27" i="4"/>
  <c r="AH27" i="4"/>
  <c r="AI27" i="4"/>
  <c r="AJ27" i="4"/>
  <c r="F28" i="4"/>
  <c r="G28" i="4"/>
  <c r="G30" i="4" s="1"/>
  <c r="G31" i="4" s="1"/>
  <c r="G32" i="4" s="1"/>
  <c r="H28" i="4"/>
  <c r="I28" i="4"/>
  <c r="J28" i="4"/>
  <c r="K28" i="4"/>
  <c r="L28" i="4"/>
  <c r="M28" i="4"/>
  <c r="N28" i="4"/>
  <c r="O28" i="4"/>
  <c r="P28" i="4"/>
  <c r="Q28" i="4"/>
  <c r="R28" i="4"/>
  <c r="S28" i="4"/>
  <c r="T28" i="4"/>
  <c r="U28" i="4"/>
  <c r="V28" i="4"/>
  <c r="W28" i="4"/>
  <c r="X28" i="4"/>
  <c r="Y28" i="4"/>
  <c r="Z28" i="4"/>
  <c r="AA28" i="4"/>
  <c r="AB28" i="4"/>
  <c r="AC28" i="4"/>
  <c r="AD28" i="4"/>
  <c r="AE28" i="4"/>
  <c r="AF28" i="4"/>
  <c r="AG28" i="4"/>
  <c r="AH28" i="4"/>
  <c r="AI28" i="4"/>
  <c r="AJ28" i="4"/>
  <c r="F29" i="4"/>
  <c r="G29" i="4"/>
  <c r="H29" i="4"/>
  <c r="I29" i="4"/>
  <c r="J29" i="4"/>
  <c r="K29" i="4"/>
  <c r="L29" i="4"/>
  <c r="M29" i="4"/>
  <c r="N29" i="4"/>
  <c r="O29" i="4"/>
  <c r="P29" i="4"/>
  <c r="Q29" i="4"/>
  <c r="R29" i="4"/>
  <c r="S29" i="4"/>
  <c r="T29" i="4"/>
  <c r="U29" i="4"/>
  <c r="V29" i="4"/>
  <c r="W29" i="4"/>
  <c r="X29" i="4"/>
  <c r="Y29" i="4"/>
  <c r="Z29" i="4"/>
  <c r="AA29" i="4"/>
  <c r="AB29" i="4"/>
  <c r="AC29" i="4"/>
  <c r="AD29" i="4"/>
  <c r="AE29" i="4"/>
  <c r="AF29" i="4"/>
  <c r="AG29" i="4"/>
  <c r="AH29" i="4"/>
  <c r="AI29" i="4"/>
  <c r="AJ29" i="4"/>
  <c r="AD30" i="4"/>
  <c r="AD31" i="4" s="1"/>
  <c r="AD32" i="4" s="1"/>
  <c r="F47" i="3"/>
  <c r="G47" i="3"/>
  <c r="H47" i="3"/>
  <c r="I47" i="3"/>
  <c r="J47" i="3"/>
  <c r="K47" i="3"/>
  <c r="K50" i="3" s="1"/>
  <c r="K51" i="3" s="1"/>
  <c r="K52" i="3" s="1"/>
  <c r="L47" i="3"/>
  <c r="M47" i="3"/>
  <c r="N47" i="3"/>
  <c r="O47" i="3"/>
  <c r="P47" i="3"/>
  <c r="Q47" i="3"/>
  <c r="R47" i="3"/>
  <c r="S47" i="3"/>
  <c r="S50" i="3" s="1"/>
  <c r="S51" i="3" s="1"/>
  <c r="S52" i="3" s="1"/>
  <c r="T47" i="3"/>
  <c r="U47" i="3"/>
  <c r="V47" i="3"/>
  <c r="W47" i="3"/>
  <c r="X47" i="3"/>
  <c r="Y47" i="3"/>
  <c r="Z47" i="3"/>
  <c r="AA47" i="3"/>
  <c r="AA50" i="3" s="1"/>
  <c r="AA51" i="3" s="1"/>
  <c r="AA52" i="3" s="1"/>
  <c r="AB47" i="3"/>
  <c r="AC47" i="3"/>
  <c r="AD47" i="3"/>
  <c r="AE47" i="3"/>
  <c r="AF47" i="3"/>
  <c r="AG47" i="3"/>
  <c r="AH47" i="3"/>
  <c r="AI47" i="3"/>
  <c r="AI50" i="3" s="1"/>
  <c r="AI51" i="3" s="1"/>
  <c r="AI52" i="3" s="1"/>
  <c r="AJ47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S48" i="3"/>
  <c r="T48" i="3"/>
  <c r="T50" i="3" s="1"/>
  <c r="T51" i="3" s="1"/>
  <c r="T52" i="3" s="1"/>
  <c r="U48" i="3"/>
  <c r="V48" i="3"/>
  <c r="W48" i="3"/>
  <c r="X48" i="3"/>
  <c r="Y48" i="3"/>
  <c r="Z48" i="3"/>
  <c r="AA48" i="3"/>
  <c r="AB48" i="3"/>
  <c r="AC48" i="3"/>
  <c r="AD48" i="3"/>
  <c r="AE48" i="3"/>
  <c r="AF48" i="3"/>
  <c r="AG48" i="3"/>
  <c r="AH48" i="3"/>
  <c r="AI48" i="3"/>
  <c r="AJ48" i="3"/>
  <c r="F49" i="3"/>
  <c r="G49" i="3"/>
  <c r="H49" i="3"/>
  <c r="I49" i="3"/>
  <c r="J49" i="3"/>
  <c r="K49" i="3"/>
  <c r="L49" i="3"/>
  <c r="M49" i="3"/>
  <c r="N49" i="3"/>
  <c r="O49" i="3"/>
  <c r="O50" i="3" s="1"/>
  <c r="O51" i="3" s="1"/>
  <c r="O52" i="3" s="1"/>
  <c r="P49" i="3"/>
  <c r="Q49" i="3"/>
  <c r="R49" i="3"/>
  <c r="S49" i="3"/>
  <c r="T49" i="3"/>
  <c r="U49" i="3"/>
  <c r="V49" i="3"/>
  <c r="W49" i="3"/>
  <c r="W50" i="3" s="1"/>
  <c r="W51" i="3" s="1"/>
  <c r="W52" i="3" s="1"/>
  <c r="X49" i="3"/>
  <c r="Y49" i="3"/>
  <c r="Z49" i="3"/>
  <c r="AA49" i="3"/>
  <c r="AB49" i="3"/>
  <c r="AC49" i="3"/>
  <c r="AD49" i="3"/>
  <c r="AE49" i="3"/>
  <c r="AF49" i="3"/>
  <c r="AG49" i="3"/>
  <c r="AH49" i="3"/>
  <c r="AI49" i="3"/>
  <c r="AJ49" i="3"/>
  <c r="G50" i="3"/>
  <c r="G51" i="3" s="1"/>
  <c r="G52" i="3" s="1"/>
  <c r="Y50" i="3"/>
  <c r="AE50" i="3"/>
  <c r="AE51" i="3" s="1"/>
  <c r="AE52" i="3" s="1"/>
  <c r="AG50" i="3"/>
  <c r="AG51" i="3" s="1"/>
  <c r="AG52" i="3" s="1"/>
  <c r="Y51" i="3"/>
  <c r="Y52" i="3" s="1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Y27" i="3"/>
  <c r="Z27" i="3"/>
  <c r="AA27" i="3"/>
  <c r="AB27" i="3"/>
  <c r="AC27" i="3"/>
  <c r="AD27" i="3"/>
  <c r="AE27" i="3"/>
  <c r="AF27" i="3"/>
  <c r="AG27" i="3"/>
  <c r="AH27" i="3"/>
  <c r="AI27" i="3"/>
  <c r="AJ27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V29" i="3" s="1"/>
  <c r="V30" i="3" s="1"/>
  <c r="V31" i="3" s="1"/>
  <c r="W28" i="3"/>
  <c r="X28" i="3"/>
  <c r="Y28" i="3"/>
  <c r="Z28" i="3"/>
  <c r="AA28" i="3"/>
  <c r="AB28" i="3"/>
  <c r="AC28" i="3"/>
  <c r="AD28" i="3"/>
  <c r="AD29" i="3" s="1"/>
  <c r="AD30" i="3" s="1"/>
  <c r="AD31" i="3" s="1"/>
  <c r="AE28" i="3"/>
  <c r="AF28" i="3"/>
  <c r="AG28" i="3"/>
  <c r="AH28" i="3"/>
  <c r="AI28" i="3"/>
  <c r="AJ28" i="3"/>
  <c r="G29" i="3"/>
  <c r="G30" i="3" s="1"/>
  <c r="G31" i="3" s="1"/>
  <c r="N29" i="3"/>
  <c r="N30" i="3" s="1"/>
  <c r="N31" i="3" s="1"/>
  <c r="W29" i="3"/>
  <c r="W30" i="3" s="1"/>
  <c r="W31" i="3" s="1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H54" i="2" s="1"/>
  <c r="AH55" i="2" s="1"/>
  <c r="AH56" i="2" s="1"/>
  <c r="AI52" i="2"/>
  <c r="AJ52" i="2"/>
  <c r="F53" i="2"/>
  <c r="G53" i="2"/>
  <c r="H53" i="2"/>
  <c r="I53" i="2"/>
  <c r="J53" i="2"/>
  <c r="K53" i="2"/>
  <c r="K54" i="2" s="1"/>
  <c r="K55" i="2" s="1"/>
  <c r="K56" i="2" s="1"/>
  <c r="L53" i="2"/>
  <c r="M53" i="2"/>
  <c r="N53" i="2"/>
  <c r="O53" i="2"/>
  <c r="P53" i="2"/>
  <c r="Q53" i="2"/>
  <c r="R53" i="2"/>
  <c r="S53" i="2"/>
  <c r="S54" i="2" s="1"/>
  <c r="S55" i="2" s="1"/>
  <c r="S56" i="2" s="1"/>
  <c r="T53" i="2"/>
  <c r="U53" i="2"/>
  <c r="V53" i="2"/>
  <c r="W53" i="2"/>
  <c r="X53" i="2"/>
  <c r="Y53" i="2"/>
  <c r="Z53" i="2"/>
  <c r="AA53" i="2"/>
  <c r="AB53" i="2"/>
  <c r="AC53" i="2"/>
  <c r="AD53" i="2"/>
  <c r="AE53" i="2"/>
  <c r="AE54" i="2" s="1"/>
  <c r="AE55" i="2" s="1"/>
  <c r="AE56" i="2" s="1"/>
  <c r="AF53" i="2"/>
  <c r="AG53" i="2"/>
  <c r="AH53" i="2"/>
  <c r="AI53" i="2"/>
  <c r="AI54" i="2" s="1"/>
  <c r="AI55" i="2" s="1"/>
  <c r="AI56" i="2" s="1"/>
  <c r="AJ53" i="2"/>
  <c r="J54" i="2"/>
  <c r="J55" i="2" s="1"/>
  <c r="J56" i="2" s="1"/>
  <c r="AA54" i="2"/>
  <c r="AA55" i="2" s="1"/>
  <c r="AA56" i="2" s="1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S31" i="2" s="1"/>
  <c r="S32" i="2" s="1"/>
  <c r="S33" i="2" s="1"/>
  <c r="T28" i="2"/>
  <c r="U28" i="2"/>
  <c r="V28" i="2"/>
  <c r="W28" i="2"/>
  <c r="X28" i="2"/>
  <c r="Y28" i="2"/>
  <c r="Z28" i="2"/>
  <c r="AA28" i="2"/>
  <c r="AA31" i="2" s="1"/>
  <c r="AA32" i="2" s="1"/>
  <c r="AA33" i="2" s="1"/>
  <c r="AB28" i="2"/>
  <c r="AC28" i="2"/>
  <c r="AD28" i="2"/>
  <c r="AE28" i="2"/>
  <c r="AF28" i="2"/>
  <c r="AG28" i="2"/>
  <c r="AH28" i="2"/>
  <c r="AI28" i="2"/>
  <c r="AJ28" i="2"/>
  <c r="F29" i="2"/>
  <c r="G29" i="2"/>
  <c r="H29" i="2"/>
  <c r="I29" i="2"/>
  <c r="J29" i="2"/>
  <c r="K29" i="2"/>
  <c r="L29" i="2"/>
  <c r="L31" i="2" s="1"/>
  <c r="L32" i="2" s="1"/>
  <c r="L33" i="2" s="1"/>
  <c r="M29" i="2"/>
  <c r="N29" i="2"/>
  <c r="O29" i="2"/>
  <c r="P29" i="2"/>
  <c r="Q29" i="2"/>
  <c r="R29" i="2"/>
  <c r="S29" i="2"/>
  <c r="T29" i="2"/>
  <c r="T31" i="2" s="1"/>
  <c r="T32" i="2" s="1"/>
  <c r="T33" i="2" s="1"/>
  <c r="U29" i="2"/>
  <c r="V29" i="2"/>
  <c r="W29" i="2"/>
  <c r="X29" i="2"/>
  <c r="Y29" i="2"/>
  <c r="Z29" i="2"/>
  <c r="AA29" i="2"/>
  <c r="AB29" i="2"/>
  <c r="AB31" i="2" s="1"/>
  <c r="AB32" i="2" s="1"/>
  <c r="AB33" i="2" s="1"/>
  <c r="AC29" i="2"/>
  <c r="AD29" i="2"/>
  <c r="AE29" i="2"/>
  <c r="AF29" i="2"/>
  <c r="AG29" i="2"/>
  <c r="AH29" i="2"/>
  <c r="AI29" i="2"/>
  <c r="AJ29" i="2"/>
  <c r="AJ31" i="2" s="1"/>
  <c r="AJ32" i="2" s="1"/>
  <c r="AJ33" i="2" s="1"/>
  <c r="F30" i="2"/>
  <c r="G30" i="2"/>
  <c r="G31" i="2" s="1"/>
  <c r="G32" i="2" s="1"/>
  <c r="G33" i="2" s="1"/>
  <c r="H30" i="2"/>
  <c r="I30" i="2"/>
  <c r="J30" i="2"/>
  <c r="K30" i="2"/>
  <c r="L30" i="2"/>
  <c r="M30" i="2"/>
  <c r="N30" i="2"/>
  <c r="O30" i="2"/>
  <c r="O31" i="2" s="1"/>
  <c r="O32" i="2" s="1"/>
  <c r="O33" i="2" s="1"/>
  <c r="P30" i="2"/>
  <c r="Q30" i="2"/>
  <c r="R30" i="2"/>
  <c r="S30" i="2"/>
  <c r="T30" i="2"/>
  <c r="U30" i="2"/>
  <c r="V30" i="2"/>
  <c r="W30" i="2"/>
  <c r="W31" i="2" s="1"/>
  <c r="W32" i="2" s="1"/>
  <c r="W33" i="2" s="1"/>
  <c r="X30" i="2"/>
  <c r="Y30" i="2"/>
  <c r="Z30" i="2"/>
  <c r="AA30" i="2"/>
  <c r="AB30" i="2"/>
  <c r="AC30" i="2"/>
  <c r="AD30" i="2"/>
  <c r="AE30" i="2"/>
  <c r="AE31" i="2" s="1"/>
  <c r="AE32" i="2" s="1"/>
  <c r="AE33" i="2" s="1"/>
  <c r="AF30" i="2"/>
  <c r="AG30" i="2"/>
  <c r="AH30" i="2"/>
  <c r="AI30" i="2"/>
  <c r="AJ30" i="2"/>
  <c r="K31" i="2"/>
  <c r="K32" i="2" s="1"/>
  <c r="K33" i="2" s="1"/>
  <c r="AG42" i="10" l="1"/>
  <c r="AG43" i="10" s="1"/>
  <c r="AG44" i="10" s="1"/>
  <c r="Y42" i="10"/>
  <c r="Y43" i="10" s="1"/>
  <c r="Y44" i="10" s="1"/>
  <c r="Q42" i="10"/>
  <c r="Q43" i="10" s="1"/>
  <c r="Q44" i="10" s="1"/>
  <c r="I42" i="10"/>
  <c r="I43" i="10" s="1"/>
  <c r="I44" i="10" s="1"/>
  <c r="W42" i="10"/>
  <c r="W43" i="10" s="1"/>
  <c r="W44" i="10" s="1"/>
  <c r="AF42" i="10"/>
  <c r="AF43" i="10" s="1"/>
  <c r="AF44" i="10" s="1"/>
  <c r="X42" i="10"/>
  <c r="X43" i="10" s="1"/>
  <c r="X44" i="10" s="1"/>
  <c r="P42" i="10"/>
  <c r="P43" i="10" s="1"/>
  <c r="P44" i="10" s="1"/>
  <c r="H42" i="10"/>
  <c r="H43" i="10" s="1"/>
  <c r="H44" i="10" s="1"/>
  <c r="Z18" i="1"/>
  <c r="Z19" i="1" s="1"/>
  <c r="J18" i="1"/>
  <c r="J19" i="1" s="1"/>
  <c r="AJ18" i="1"/>
  <c r="AJ19" i="1" s="1"/>
  <c r="AB18" i="1"/>
  <c r="AB19" i="1" s="1"/>
  <c r="T18" i="1"/>
  <c r="T19" i="1" s="1"/>
  <c r="L18" i="1"/>
  <c r="L19" i="1" s="1"/>
  <c r="AI18" i="1"/>
  <c r="AI19" i="1" s="1"/>
  <c r="AA18" i="1"/>
  <c r="AA19" i="1" s="1"/>
  <c r="S18" i="1"/>
  <c r="S19" i="1" s="1"/>
  <c r="K18" i="1"/>
  <c r="K19" i="1" s="1"/>
  <c r="AF18" i="1"/>
  <c r="AF19" i="1" s="1"/>
  <c r="X18" i="1"/>
  <c r="X19" i="1" s="1"/>
  <c r="P18" i="1"/>
  <c r="P19" i="1" s="1"/>
  <c r="H18" i="1"/>
  <c r="H19" i="1" s="1"/>
  <c r="AG18" i="1"/>
  <c r="AG19" i="1" s="1"/>
  <c r="Y18" i="1"/>
  <c r="Y19" i="1" s="1"/>
  <c r="Q18" i="1"/>
  <c r="Q19" i="1" s="1"/>
  <c r="I18" i="1"/>
  <c r="I19" i="1" s="1"/>
  <c r="AD18" i="1"/>
  <c r="AD19" i="1" s="1"/>
  <c r="V18" i="1"/>
  <c r="V19" i="1" s="1"/>
  <c r="N18" i="1"/>
  <c r="N19" i="1" s="1"/>
  <c r="F18" i="1"/>
  <c r="F19" i="1" s="1"/>
  <c r="AC18" i="1"/>
  <c r="AC19" i="1" s="1"/>
  <c r="U18" i="1"/>
  <c r="U19" i="1" s="1"/>
  <c r="M18" i="1"/>
  <c r="M19" i="1" s="1"/>
  <c r="N18" i="9"/>
  <c r="N19" i="9" s="1"/>
  <c r="N20" i="9" s="1"/>
  <c r="AJ30" i="9"/>
  <c r="AJ31" i="9" s="1"/>
  <c r="AJ32" i="9" s="1"/>
  <c r="AE18" i="9"/>
  <c r="AE19" i="9" s="1"/>
  <c r="AE20" i="9" s="1"/>
  <c r="W18" i="9"/>
  <c r="W19" i="9" s="1"/>
  <c r="W20" i="9" s="1"/>
  <c r="O18" i="9"/>
  <c r="O19" i="9" s="1"/>
  <c r="O20" i="9" s="1"/>
  <c r="G18" i="9"/>
  <c r="G19" i="9" s="1"/>
  <c r="G20" i="9" s="1"/>
  <c r="AD18" i="9"/>
  <c r="AD19" i="9" s="1"/>
  <c r="AD20" i="9" s="1"/>
  <c r="V18" i="9"/>
  <c r="V19" i="9" s="1"/>
  <c r="V20" i="9" s="1"/>
  <c r="F18" i="9"/>
  <c r="F19" i="9" s="1"/>
  <c r="F20" i="9" s="1"/>
  <c r="AC18" i="9"/>
  <c r="AC19" i="9" s="1"/>
  <c r="AC20" i="9" s="1"/>
  <c r="U18" i="9"/>
  <c r="U19" i="9" s="1"/>
  <c r="U20" i="9" s="1"/>
  <c r="M18" i="9"/>
  <c r="M19" i="9" s="1"/>
  <c r="M20" i="9" s="1"/>
  <c r="W30" i="9"/>
  <c r="W31" i="9" s="1"/>
  <c r="W32" i="9" s="1"/>
  <c r="O30" i="9"/>
  <c r="O31" i="9" s="1"/>
  <c r="O32" i="9" s="1"/>
  <c r="G30" i="9"/>
  <c r="G31" i="9" s="1"/>
  <c r="G32" i="9" s="1"/>
  <c r="AG18" i="9"/>
  <c r="AG19" i="9" s="1"/>
  <c r="AG20" i="9" s="1"/>
  <c r="Y18" i="9"/>
  <c r="Y19" i="9" s="1"/>
  <c r="Y20" i="9" s="1"/>
  <c r="Q18" i="9"/>
  <c r="Q19" i="9" s="1"/>
  <c r="Q20" i="9" s="1"/>
  <c r="I18" i="9"/>
  <c r="I19" i="9" s="1"/>
  <c r="I20" i="9" s="1"/>
  <c r="AF18" i="9"/>
  <c r="AF19" i="9" s="1"/>
  <c r="AF20" i="9" s="1"/>
  <c r="X18" i="9"/>
  <c r="X19" i="9" s="1"/>
  <c r="X20" i="9" s="1"/>
  <c r="P18" i="9"/>
  <c r="P19" i="9" s="1"/>
  <c r="P20" i="9" s="1"/>
  <c r="H18" i="9"/>
  <c r="H19" i="9" s="1"/>
  <c r="H20" i="9" s="1"/>
  <c r="AF30" i="9"/>
  <c r="AF31" i="9" s="1"/>
  <c r="AF32" i="9" s="1"/>
  <c r="X30" i="9"/>
  <c r="X31" i="9" s="1"/>
  <c r="X32" i="9" s="1"/>
  <c r="P30" i="9"/>
  <c r="P31" i="9" s="1"/>
  <c r="P32" i="9" s="1"/>
  <c r="H30" i="9"/>
  <c r="H31" i="9" s="1"/>
  <c r="H32" i="9" s="1"/>
  <c r="AD30" i="9"/>
  <c r="AD31" i="9" s="1"/>
  <c r="AD32" i="9" s="1"/>
  <c r="V30" i="9"/>
  <c r="V31" i="9" s="1"/>
  <c r="V32" i="9" s="1"/>
  <c r="N30" i="9"/>
  <c r="N31" i="9" s="1"/>
  <c r="N32" i="9" s="1"/>
  <c r="F30" i="9"/>
  <c r="F31" i="9" s="1"/>
  <c r="F32" i="9" s="1"/>
  <c r="AC30" i="9"/>
  <c r="AC31" i="9" s="1"/>
  <c r="AC32" i="9" s="1"/>
  <c r="U30" i="9"/>
  <c r="U31" i="9" s="1"/>
  <c r="U32" i="9" s="1"/>
  <c r="M30" i="9"/>
  <c r="M31" i="9" s="1"/>
  <c r="M32" i="9" s="1"/>
  <c r="AJ18" i="9"/>
  <c r="AJ19" i="9" s="1"/>
  <c r="AJ20" i="9" s="1"/>
  <c r="AB18" i="9"/>
  <c r="AB19" i="9" s="1"/>
  <c r="AB20" i="9" s="1"/>
  <c r="T18" i="9"/>
  <c r="T19" i="9" s="1"/>
  <c r="T20" i="9" s="1"/>
  <c r="L18" i="9"/>
  <c r="L19" i="9" s="1"/>
  <c r="L20" i="9" s="1"/>
  <c r="AB30" i="9"/>
  <c r="AB31" i="9" s="1"/>
  <c r="AB32" i="9" s="1"/>
  <c r="T30" i="9"/>
  <c r="T31" i="9" s="1"/>
  <c r="T32" i="9" s="1"/>
  <c r="L30" i="9"/>
  <c r="L31" i="9" s="1"/>
  <c r="L32" i="9" s="1"/>
  <c r="AG30" i="9"/>
  <c r="AG31" i="9" s="1"/>
  <c r="AG32" i="9" s="1"/>
  <c r="Y30" i="9"/>
  <c r="Y31" i="9" s="1"/>
  <c r="Y32" i="9" s="1"/>
  <c r="Q30" i="9"/>
  <c r="Q31" i="9" s="1"/>
  <c r="Q32" i="9" s="1"/>
  <c r="I30" i="9"/>
  <c r="I31" i="9" s="1"/>
  <c r="I32" i="9" s="1"/>
  <c r="AI39" i="6"/>
  <c r="AI40" i="6" s="1"/>
  <c r="AI41" i="6" s="1"/>
  <c r="AA39" i="6"/>
  <c r="AA40" i="6" s="1"/>
  <c r="AA41" i="6" s="1"/>
  <c r="S39" i="6"/>
  <c r="S40" i="6" s="1"/>
  <c r="S41" i="6" s="1"/>
  <c r="K39" i="6"/>
  <c r="K40" i="6" s="1"/>
  <c r="K41" i="6" s="1"/>
  <c r="T20" i="6"/>
  <c r="T21" i="6" s="1"/>
  <c r="T22" i="6" s="1"/>
  <c r="L20" i="6"/>
  <c r="L21" i="6" s="1"/>
  <c r="L22" i="6" s="1"/>
  <c r="AH20" i="6"/>
  <c r="AH21" i="6" s="1"/>
  <c r="AH22" i="6" s="1"/>
  <c r="Z20" i="6"/>
  <c r="Z21" i="6" s="1"/>
  <c r="Z22" i="6" s="1"/>
  <c r="R20" i="6"/>
  <c r="R21" i="6" s="1"/>
  <c r="R22" i="6" s="1"/>
  <c r="AC39" i="6"/>
  <c r="AC40" i="6" s="1"/>
  <c r="AC41" i="6" s="1"/>
  <c r="U39" i="6"/>
  <c r="U40" i="6" s="1"/>
  <c r="U41" i="6" s="1"/>
  <c r="M39" i="6"/>
  <c r="M40" i="6" s="1"/>
  <c r="M41" i="6" s="1"/>
  <c r="W20" i="6"/>
  <c r="W21" i="6" s="1"/>
  <c r="W22" i="6" s="1"/>
  <c r="O20" i="6"/>
  <c r="O21" i="6" s="1"/>
  <c r="O22" i="6" s="1"/>
  <c r="G20" i="6"/>
  <c r="G21" i="6" s="1"/>
  <c r="G22" i="6" s="1"/>
  <c r="AD20" i="6"/>
  <c r="AD21" i="6" s="1"/>
  <c r="AD22" i="6" s="1"/>
  <c r="V20" i="6"/>
  <c r="V21" i="6" s="1"/>
  <c r="V22" i="6" s="1"/>
  <c r="N20" i="6"/>
  <c r="N21" i="6" s="1"/>
  <c r="N22" i="6" s="1"/>
  <c r="F20" i="6"/>
  <c r="F21" i="6" s="1"/>
  <c r="F22" i="6" s="1"/>
  <c r="AC20" i="6"/>
  <c r="AC21" i="6" s="1"/>
  <c r="AC22" i="6" s="1"/>
  <c r="U20" i="6"/>
  <c r="U21" i="6" s="1"/>
  <c r="U22" i="6" s="1"/>
  <c r="M20" i="6"/>
  <c r="M21" i="6" s="1"/>
  <c r="M22" i="6" s="1"/>
  <c r="AJ39" i="6"/>
  <c r="AJ40" i="6" s="1"/>
  <c r="AJ41" i="6" s="1"/>
  <c r="AB39" i="6"/>
  <c r="AB40" i="6" s="1"/>
  <c r="AB41" i="6" s="1"/>
  <c r="T39" i="6"/>
  <c r="T40" i="6" s="1"/>
  <c r="T41" i="6" s="1"/>
  <c r="L39" i="6"/>
  <c r="L40" i="6" s="1"/>
  <c r="L41" i="6" s="1"/>
  <c r="AG39" i="6"/>
  <c r="AG40" i="6" s="1"/>
  <c r="AG41" i="6" s="1"/>
  <c r="Y39" i="6"/>
  <c r="Y40" i="6" s="1"/>
  <c r="Y41" i="6" s="1"/>
  <c r="Q39" i="6"/>
  <c r="Q40" i="6" s="1"/>
  <c r="Q41" i="6" s="1"/>
  <c r="I39" i="6"/>
  <c r="I40" i="6" s="1"/>
  <c r="I41" i="6" s="1"/>
  <c r="AF39" i="6"/>
  <c r="AF40" i="6" s="1"/>
  <c r="AF41" i="6" s="1"/>
  <c r="X39" i="6"/>
  <c r="X40" i="6" s="1"/>
  <c r="X41" i="6" s="1"/>
  <c r="P39" i="6"/>
  <c r="P40" i="6" s="1"/>
  <c r="P41" i="6" s="1"/>
  <c r="H39" i="6"/>
  <c r="H40" i="6" s="1"/>
  <c r="H41" i="6" s="1"/>
  <c r="AG20" i="6"/>
  <c r="AG21" i="6" s="1"/>
  <c r="AG22" i="6" s="1"/>
  <c r="Y20" i="6"/>
  <c r="Y21" i="6" s="1"/>
  <c r="Y22" i="6" s="1"/>
  <c r="Q20" i="6"/>
  <c r="Q21" i="6" s="1"/>
  <c r="Q22" i="6" s="1"/>
  <c r="I20" i="6"/>
  <c r="I21" i="6" s="1"/>
  <c r="I22" i="6" s="1"/>
  <c r="AF20" i="6"/>
  <c r="AF21" i="6" s="1"/>
  <c r="AF22" i="6" s="1"/>
  <c r="X20" i="6"/>
  <c r="X21" i="6" s="1"/>
  <c r="X22" i="6" s="1"/>
  <c r="P20" i="6"/>
  <c r="P21" i="6" s="1"/>
  <c r="P22" i="6" s="1"/>
  <c r="H20" i="6"/>
  <c r="H21" i="6" s="1"/>
  <c r="H22" i="6" s="1"/>
  <c r="AD39" i="6"/>
  <c r="AD40" i="6" s="1"/>
  <c r="AD41" i="6" s="1"/>
  <c r="V39" i="6"/>
  <c r="V40" i="6" s="1"/>
  <c r="V41" i="6" s="1"/>
  <c r="N39" i="6"/>
  <c r="N40" i="6" s="1"/>
  <c r="N41" i="6" s="1"/>
  <c r="F39" i="6"/>
  <c r="F40" i="6" s="1"/>
  <c r="F41" i="6" s="1"/>
  <c r="AE24" i="5"/>
  <c r="W24" i="5"/>
  <c r="O24" i="5"/>
  <c r="G24" i="5"/>
  <c r="AE39" i="5"/>
  <c r="AE40" i="5" s="1"/>
  <c r="AE41" i="5" s="1"/>
  <c r="W39" i="5"/>
  <c r="W40" i="5" s="1"/>
  <c r="W41" i="5" s="1"/>
  <c r="O39" i="5"/>
  <c r="O40" i="5" s="1"/>
  <c r="O41" i="5" s="1"/>
  <c r="G39" i="5"/>
  <c r="G40" i="5" s="1"/>
  <c r="G41" i="5" s="1"/>
  <c r="AC39" i="5"/>
  <c r="AC40" i="5" s="1"/>
  <c r="AC41" i="5" s="1"/>
  <c r="M39" i="5"/>
  <c r="M40" i="5" s="1"/>
  <c r="M41" i="5" s="1"/>
  <c r="AA24" i="5"/>
  <c r="Z24" i="5"/>
  <c r="J24" i="5"/>
  <c r="AJ39" i="5"/>
  <c r="AJ40" i="5" s="1"/>
  <c r="AJ41" i="5" s="1"/>
  <c r="AB39" i="5"/>
  <c r="AB40" i="5" s="1"/>
  <c r="AB41" i="5" s="1"/>
  <c r="Y24" i="5"/>
  <c r="Y39" i="5"/>
  <c r="Y40" i="5" s="1"/>
  <c r="Y41" i="5" s="1"/>
  <c r="Q39" i="5"/>
  <c r="Q40" i="5" s="1"/>
  <c r="Q41" i="5" s="1"/>
  <c r="I39" i="5"/>
  <c r="I40" i="5" s="1"/>
  <c r="I41" i="5" s="1"/>
  <c r="AF39" i="5"/>
  <c r="AF40" i="5" s="1"/>
  <c r="AF41" i="5" s="1"/>
  <c r="X39" i="5"/>
  <c r="X40" i="5" s="1"/>
  <c r="X41" i="5" s="1"/>
  <c r="P39" i="5"/>
  <c r="P40" i="5" s="1"/>
  <c r="P41" i="5" s="1"/>
  <c r="H39" i="5"/>
  <c r="H40" i="5" s="1"/>
  <c r="H41" i="5" s="1"/>
  <c r="AC24" i="5"/>
  <c r="U24" i="5"/>
  <c r="M24" i="5"/>
  <c r="AH39" i="5"/>
  <c r="AH40" i="5" s="1"/>
  <c r="AH41" i="5" s="1"/>
  <c r="Z39" i="5"/>
  <c r="Z40" i="5" s="1"/>
  <c r="Z41" i="5" s="1"/>
  <c r="R39" i="5"/>
  <c r="R40" i="5" s="1"/>
  <c r="R41" i="5" s="1"/>
  <c r="J39" i="5"/>
  <c r="J40" i="5" s="1"/>
  <c r="J41" i="5" s="1"/>
  <c r="AD39" i="5"/>
  <c r="AD40" i="5" s="1"/>
  <c r="AD41" i="5" s="1"/>
  <c r="V39" i="5"/>
  <c r="V40" i="5" s="1"/>
  <c r="V41" i="5" s="1"/>
  <c r="N39" i="5"/>
  <c r="N40" i="5" s="1"/>
  <c r="N41" i="5" s="1"/>
  <c r="F39" i="5"/>
  <c r="F40" i="5" s="1"/>
  <c r="F41" i="5" s="1"/>
  <c r="AD24" i="5"/>
  <c r="V24" i="5"/>
  <c r="N24" i="5"/>
  <c r="F24" i="5"/>
  <c r="AJ24" i="5"/>
  <c r="AB24" i="5"/>
  <c r="T24" i="5"/>
  <c r="L24" i="5"/>
  <c r="AI39" i="5"/>
  <c r="AI40" i="5" s="1"/>
  <c r="AI41" i="5" s="1"/>
  <c r="AA39" i="5"/>
  <c r="AA40" i="5" s="1"/>
  <c r="AA41" i="5" s="1"/>
  <c r="S39" i="5"/>
  <c r="S40" i="5" s="1"/>
  <c r="S41" i="5" s="1"/>
  <c r="K39" i="5"/>
  <c r="K40" i="5" s="1"/>
  <c r="K41" i="5" s="1"/>
  <c r="AG24" i="5"/>
  <c r="Q24" i="5"/>
  <c r="I24" i="5"/>
  <c r="AF24" i="5"/>
  <c r="X24" i="5"/>
  <c r="P24" i="5"/>
  <c r="H24" i="5"/>
  <c r="F30" i="4"/>
  <c r="F31" i="4" s="1"/>
  <c r="F32" i="4" s="1"/>
  <c r="AC30" i="4"/>
  <c r="AC31" i="4" s="1"/>
  <c r="AC32" i="4" s="1"/>
  <c r="U30" i="4"/>
  <c r="U31" i="4" s="1"/>
  <c r="U32" i="4" s="1"/>
  <c r="AJ30" i="4"/>
  <c r="AJ31" i="4" s="1"/>
  <c r="AJ32" i="4" s="1"/>
  <c r="AB30" i="4"/>
  <c r="AB31" i="4" s="1"/>
  <c r="AB32" i="4" s="1"/>
  <c r="T30" i="4"/>
  <c r="T31" i="4" s="1"/>
  <c r="T32" i="4" s="1"/>
  <c r="L30" i="4"/>
  <c r="L31" i="4" s="1"/>
  <c r="L32" i="4" s="1"/>
  <c r="O30" i="4"/>
  <c r="O31" i="4" s="1"/>
  <c r="O32" i="4" s="1"/>
  <c r="N30" i="4"/>
  <c r="N31" i="4" s="1"/>
  <c r="N32" i="4" s="1"/>
  <c r="M30" i="4"/>
  <c r="M31" i="4" s="1"/>
  <c r="M32" i="4" s="1"/>
  <c r="AI30" i="4"/>
  <c r="AI31" i="4" s="1"/>
  <c r="AI32" i="4" s="1"/>
  <c r="AA30" i="4"/>
  <c r="AA31" i="4" s="1"/>
  <c r="AA32" i="4" s="1"/>
  <c r="S30" i="4"/>
  <c r="S31" i="4" s="1"/>
  <c r="S32" i="4" s="1"/>
  <c r="K30" i="4"/>
  <c r="K31" i="4" s="1"/>
  <c r="K32" i="4" s="1"/>
  <c r="AG30" i="4"/>
  <c r="AG31" i="4" s="1"/>
  <c r="AG32" i="4" s="1"/>
  <c r="Y30" i="4"/>
  <c r="Y31" i="4" s="1"/>
  <c r="Y32" i="4" s="1"/>
  <c r="Q30" i="4"/>
  <c r="Q31" i="4" s="1"/>
  <c r="Q32" i="4" s="1"/>
  <c r="I30" i="4"/>
  <c r="I31" i="4" s="1"/>
  <c r="I32" i="4" s="1"/>
  <c r="AH30" i="4"/>
  <c r="AH31" i="4" s="1"/>
  <c r="AH32" i="4" s="1"/>
  <c r="Z30" i="4"/>
  <c r="Z31" i="4" s="1"/>
  <c r="Z32" i="4" s="1"/>
  <c r="R30" i="4"/>
  <c r="R31" i="4" s="1"/>
  <c r="R32" i="4" s="1"/>
  <c r="J30" i="4"/>
  <c r="J31" i="4" s="1"/>
  <c r="J32" i="4" s="1"/>
  <c r="AF30" i="4"/>
  <c r="AF31" i="4" s="1"/>
  <c r="AF32" i="4" s="1"/>
  <c r="X30" i="4"/>
  <c r="X31" i="4" s="1"/>
  <c r="X32" i="4" s="1"/>
  <c r="P30" i="4"/>
  <c r="P31" i="4" s="1"/>
  <c r="P32" i="4" s="1"/>
  <c r="H30" i="4"/>
  <c r="H31" i="4" s="1"/>
  <c r="H32" i="4" s="1"/>
  <c r="F29" i="3"/>
  <c r="F30" i="3" s="1"/>
  <c r="F31" i="3" s="1"/>
  <c r="AC50" i="3"/>
  <c r="AC51" i="3" s="1"/>
  <c r="AC52" i="3" s="1"/>
  <c r="U50" i="3"/>
  <c r="U51" i="3" s="1"/>
  <c r="U52" i="3" s="1"/>
  <c r="M50" i="3"/>
  <c r="M51" i="3" s="1"/>
  <c r="M52" i="3" s="1"/>
  <c r="AJ50" i="3"/>
  <c r="AJ51" i="3" s="1"/>
  <c r="AJ52" i="3" s="1"/>
  <c r="AB50" i="3"/>
  <c r="AB51" i="3" s="1"/>
  <c r="AB52" i="3" s="1"/>
  <c r="L50" i="3"/>
  <c r="L51" i="3" s="1"/>
  <c r="L52" i="3" s="1"/>
  <c r="AH29" i="3"/>
  <c r="AH30" i="3" s="1"/>
  <c r="AH31" i="3" s="1"/>
  <c r="Z29" i="3"/>
  <c r="Z30" i="3" s="1"/>
  <c r="Z31" i="3" s="1"/>
  <c r="R29" i="3"/>
  <c r="R30" i="3" s="1"/>
  <c r="R31" i="3" s="1"/>
  <c r="J29" i="3"/>
  <c r="J30" i="3" s="1"/>
  <c r="J31" i="3" s="1"/>
  <c r="AH50" i="3"/>
  <c r="AH51" i="3" s="1"/>
  <c r="AH52" i="3" s="1"/>
  <c r="Z50" i="3"/>
  <c r="Z51" i="3" s="1"/>
  <c r="Z52" i="3" s="1"/>
  <c r="R50" i="3"/>
  <c r="R51" i="3" s="1"/>
  <c r="R52" i="3" s="1"/>
  <c r="J50" i="3"/>
  <c r="J51" i="3" s="1"/>
  <c r="J52" i="3" s="1"/>
  <c r="Q50" i="3"/>
  <c r="Q51" i="3" s="1"/>
  <c r="Q52" i="3" s="1"/>
  <c r="I50" i="3"/>
  <c r="I51" i="3" s="1"/>
  <c r="I52" i="3" s="1"/>
  <c r="AF29" i="3"/>
  <c r="AF30" i="3" s="1"/>
  <c r="AF31" i="3" s="1"/>
  <c r="X29" i="3"/>
  <c r="X30" i="3" s="1"/>
  <c r="X31" i="3" s="1"/>
  <c r="P29" i="3"/>
  <c r="P30" i="3" s="1"/>
  <c r="P31" i="3" s="1"/>
  <c r="H29" i="3"/>
  <c r="H30" i="3" s="1"/>
  <c r="H31" i="3" s="1"/>
  <c r="AE29" i="3"/>
  <c r="AE30" i="3" s="1"/>
  <c r="AE31" i="3" s="1"/>
  <c r="O29" i="3"/>
  <c r="O30" i="3" s="1"/>
  <c r="O31" i="3" s="1"/>
  <c r="AI29" i="3"/>
  <c r="AI30" i="3" s="1"/>
  <c r="AI31" i="3" s="1"/>
  <c r="AA29" i="3"/>
  <c r="AA30" i="3" s="1"/>
  <c r="AA31" i="3" s="1"/>
  <c r="S29" i="3"/>
  <c r="S30" i="3" s="1"/>
  <c r="S31" i="3" s="1"/>
  <c r="K29" i="3"/>
  <c r="K30" i="3" s="1"/>
  <c r="K31" i="3" s="1"/>
  <c r="AG29" i="3"/>
  <c r="AG30" i="3" s="1"/>
  <c r="AG31" i="3" s="1"/>
  <c r="Y29" i="3"/>
  <c r="Y30" i="3" s="1"/>
  <c r="Y31" i="3" s="1"/>
  <c r="Q29" i="3"/>
  <c r="Q30" i="3" s="1"/>
  <c r="Q31" i="3" s="1"/>
  <c r="I29" i="3"/>
  <c r="I30" i="3" s="1"/>
  <c r="I31" i="3" s="1"/>
  <c r="AC29" i="3"/>
  <c r="AC30" i="3" s="1"/>
  <c r="AC31" i="3" s="1"/>
  <c r="U29" i="3"/>
  <c r="U30" i="3" s="1"/>
  <c r="U31" i="3" s="1"/>
  <c r="M29" i="3"/>
  <c r="M30" i="3" s="1"/>
  <c r="M31" i="3" s="1"/>
  <c r="AJ29" i="3"/>
  <c r="AJ30" i="3" s="1"/>
  <c r="AJ31" i="3" s="1"/>
  <c r="AB29" i="3"/>
  <c r="AB30" i="3" s="1"/>
  <c r="AB31" i="3" s="1"/>
  <c r="T29" i="3"/>
  <c r="T30" i="3" s="1"/>
  <c r="T31" i="3" s="1"/>
  <c r="L29" i="3"/>
  <c r="L30" i="3" s="1"/>
  <c r="L31" i="3" s="1"/>
  <c r="AF50" i="3"/>
  <c r="AF51" i="3" s="1"/>
  <c r="AF52" i="3" s="1"/>
  <c r="X50" i="3"/>
  <c r="X51" i="3" s="1"/>
  <c r="X52" i="3" s="1"/>
  <c r="P50" i="3"/>
  <c r="P51" i="3" s="1"/>
  <c r="P52" i="3" s="1"/>
  <c r="H50" i="3"/>
  <c r="H51" i="3" s="1"/>
  <c r="H52" i="3" s="1"/>
  <c r="AD50" i="3"/>
  <c r="AD51" i="3" s="1"/>
  <c r="AD52" i="3" s="1"/>
  <c r="V50" i="3"/>
  <c r="V51" i="3" s="1"/>
  <c r="V52" i="3" s="1"/>
  <c r="N50" i="3"/>
  <c r="N51" i="3" s="1"/>
  <c r="N52" i="3" s="1"/>
  <c r="F50" i="3"/>
  <c r="F51" i="3" s="1"/>
  <c r="F52" i="3" s="1"/>
  <c r="AI31" i="2"/>
  <c r="AI32" i="2" s="1"/>
  <c r="AI33" i="2" s="1"/>
  <c r="AG31" i="2"/>
  <c r="AG32" i="2" s="1"/>
  <c r="AG33" i="2" s="1"/>
  <c r="Y31" i="2"/>
  <c r="Y32" i="2" s="1"/>
  <c r="Y33" i="2" s="1"/>
  <c r="Q31" i="2"/>
  <c r="Q32" i="2" s="1"/>
  <c r="Q33" i="2" s="1"/>
  <c r="I31" i="2"/>
  <c r="I32" i="2" s="1"/>
  <c r="I33" i="2" s="1"/>
  <c r="AJ54" i="2"/>
  <c r="AJ55" i="2" s="1"/>
  <c r="AJ56" i="2" s="1"/>
  <c r="Z54" i="2"/>
  <c r="Z55" i="2" s="1"/>
  <c r="Z56" i="2" s="1"/>
  <c r="R54" i="2"/>
  <c r="R55" i="2" s="1"/>
  <c r="R56" i="2" s="1"/>
  <c r="W54" i="2"/>
  <c r="W55" i="2" s="1"/>
  <c r="W56" i="2" s="1"/>
  <c r="O54" i="2"/>
  <c r="O55" i="2" s="1"/>
  <c r="O56" i="2" s="1"/>
  <c r="G54" i="2"/>
  <c r="G55" i="2" s="1"/>
  <c r="G56" i="2" s="1"/>
  <c r="AH31" i="2"/>
  <c r="AH32" i="2" s="1"/>
  <c r="AH33" i="2" s="1"/>
  <c r="Z31" i="2"/>
  <c r="Z32" i="2" s="1"/>
  <c r="Z33" i="2" s="1"/>
  <c r="R31" i="2"/>
  <c r="R32" i="2" s="1"/>
  <c r="R33" i="2" s="1"/>
  <c r="J31" i="2"/>
  <c r="J32" i="2" s="1"/>
  <c r="J33" i="2" s="1"/>
  <c r="AF54" i="2"/>
  <c r="AF55" i="2" s="1"/>
  <c r="AF56" i="2" s="1"/>
  <c r="X54" i="2"/>
  <c r="X55" i="2" s="1"/>
  <c r="X56" i="2" s="1"/>
  <c r="P54" i="2"/>
  <c r="P55" i="2" s="1"/>
  <c r="P56" i="2" s="1"/>
  <c r="H54" i="2"/>
  <c r="H55" i="2" s="1"/>
  <c r="H56" i="2" s="1"/>
  <c r="AF31" i="2"/>
  <c r="AF32" i="2" s="1"/>
  <c r="AF33" i="2" s="1"/>
  <c r="X31" i="2"/>
  <c r="X32" i="2" s="1"/>
  <c r="X33" i="2" s="1"/>
  <c r="P31" i="2"/>
  <c r="P32" i="2" s="1"/>
  <c r="P33" i="2" s="1"/>
  <c r="H31" i="2"/>
  <c r="H32" i="2" s="1"/>
  <c r="H33" i="2" s="1"/>
  <c r="AD54" i="2"/>
  <c r="AD55" i="2" s="1"/>
  <c r="AD56" i="2" s="1"/>
  <c r="V54" i="2"/>
  <c r="V55" i="2" s="1"/>
  <c r="V56" i="2" s="1"/>
  <c r="N54" i="2"/>
  <c r="N55" i="2" s="1"/>
  <c r="N56" i="2" s="1"/>
  <c r="F54" i="2"/>
  <c r="F55" i="2" s="1"/>
  <c r="F56" i="2" s="1"/>
  <c r="AC54" i="2"/>
  <c r="AC55" i="2" s="1"/>
  <c r="AC56" i="2" s="1"/>
  <c r="U54" i="2"/>
  <c r="U55" i="2" s="1"/>
  <c r="U56" i="2" s="1"/>
  <c r="M54" i="2"/>
  <c r="M55" i="2" s="1"/>
  <c r="M56" i="2" s="1"/>
  <c r="AD31" i="2"/>
  <c r="AD32" i="2" s="1"/>
  <c r="AD33" i="2" s="1"/>
  <c r="V31" i="2"/>
  <c r="V32" i="2" s="1"/>
  <c r="V33" i="2" s="1"/>
  <c r="N31" i="2"/>
  <c r="N32" i="2" s="1"/>
  <c r="N33" i="2" s="1"/>
  <c r="F31" i="2"/>
  <c r="F32" i="2" s="1"/>
  <c r="F33" i="2" s="1"/>
  <c r="AC31" i="2"/>
  <c r="AC32" i="2" s="1"/>
  <c r="AC33" i="2" s="1"/>
  <c r="U31" i="2"/>
  <c r="U32" i="2" s="1"/>
  <c r="U33" i="2" s="1"/>
  <c r="M31" i="2"/>
  <c r="M32" i="2" s="1"/>
  <c r="M33" i="2" s="1"/>
  <c r="AB54" i="2"/>
  <c r="AB55" i="2" s="1"/>
  <c r="AB56" i="2" s="1"/>
  <c r="T54" i="2"/>
  <c r="T55" i="2" s="1"/>
  <c r="T56" i="2" s="1"/>
  <c r="L54" i="2"/>
  <c r="L55" i="2" s="1"/>
  <c r="L56" i="2" s="1"/>
  <c r="AG54" i="2"/>
  <c r="AG55" i="2" s="1"/>
  <c r="AG56" i="2" s="1"/>
  <c r="Y54" i="2"/>
  <c r="Y55" i="2" s="1"/>
  <c r="Y56" i="2" s="1"/>
  <c r="Q54" i="2"/>
  <c r="Q55" i="2" s="1"/>
  <c r="Q56" i="2" s="1"/>
  <c r="I54" i="2"/>
  <c r="I55" i="2" s="1"/>
  <c r="I56" i="2" s="1"/>
  <c r="F17" i="11"/>
  <c r="G17" i="11"/>
  <c r="H17" i="11"/>
  <c r="I17" i="11"/>
  <c r="J17" i="11"/>
  <c r="K17" i="11"/>
  <c r="K20" i="11" s="1"/>
  <c r="K21" i="11" s="1"/>
  <c r="K22" i="11" s="1"/>
  <c r="L17" i="11"/>
  <c r="M17" i="11"/>
  <c r="N17" i="11"/>
  <c r="O17" i="11"/>
  <c r="P17" i="11"/>
  <c r="Q17" i="11"/>
  <c r="R17" i="11"/>
  <c r="S17" i="11"/>
  <c r="T17" i="11"/>
  <c r="U17" i="11"/>
  <c r="V17" i="11"/>
  <c r="W17" i="11"/>
  <c r="X17" i="11"/>
  <c r="Y17" i="11"/>
  <c r="Z17" i="11"/>
  <c r="AA17" i="11"/>
  <c r="AB17" i="11"/>
  <c r="AC17" i="11"/>
  <c r="AD17" i="11"/>
  <c r="AE17" i="11"/>
  <c r="AF17" i="11"/>
  <c r="AG17" i="11"/>
  <c r="AH17" i="11"/>
  <c r="AI17" i="11"/>
  <c r="AJ17" i="11"/>
  <c r="F18" i="11"/>
  <c r="G18" i="11"/>
  <c r="H18" i="11"/>
  <c r="I18" i="11"/>
  <c r="J18" i="11"/>
  <c r="K18" i="11"/>
  <c r="L18" i="11"/>
  <c r="M18" i="11"/>
  <c r="N18" i="11"/>
  <c r="O18" i="11"/>
  <c r="P18" i="11"/>
  <c r="Q18" i="11"/>
  <c r="R18" i="11"/>
  <c r="S18" i="11"/>
  <c r="T18" i="11"/>
  <c r="U18" i="11"/>
  <c r="V18" i="11"/>
  <c r="W18" i="11"/>
  <c r="X18" i="11"/>
  <c r="Y18" i="11"/>
  <c r="Z18" i="11"/>
  <c r="AA18" i="11"/>
  <c r="AB18" i="11"/>
  <c r="AC18" i="11"/>
  <c r="AD18" i="11"/>
  <c r="AE18" i="11"/>
  <c r="AF18" i="11"/>
  <c r="AG18" i="11"/>
  <c r="AH18" i="11"/>
  <c r="AI18" i="11"/>
  <c r="AJ18" i="11"/>
  <c r="F19" i="11"/>
  <c r="G19" i="11"/>
  <c r="H19" i="11"/>
  <c r="I19" i="11"/>
  <c r="J19" i="11"/>
  <c r="K19" i="11"/>
  <c r="L19" i="11"/>
  <c r="M19" i="11"/>
  <c r="N19" i="11"/>
  <c r="O19" i="11"/>
  <c r="P19" i="11"/>
  <c r="Q19" i="11"/>
  <c r="R19" i="11"/>
  <c r="S19" i="11"/>
  <c r="T19" i="11"/>
  <c r="U19" i="11"/>
  <c r="V19" i="11"/>
  <c r="W19" i="11"/>
  <c r="X19" i="11"/>
  <c r="Y19" i="11"/>
  <c r="Z19" i="11"/>
  <c r="AA19" i="11"/>
  <c r="AB19" i="11"/>
  <c r="AC19" i="11"/>
  <c r="AD19" i="11"/>
  <c r="AE19" i="11"/>
  <c r="AF19" i="11"/>
  <c r="AG19" i="11"/>
  <c r="AH19" i="11"/>
  <c r="AI19" i="11"/>
  <c r="AJ19" i="11"/>
  <c r="AI20" i="11" l="1"/>
  <c r="AI21" i="11" s="1"/>
  <c r="AI22" i="11" s="1"/>
  <c r="AH20" i="11"/>
  <c r="AH21" i="11" s="1"/>
  <c r="AH22" i="11" s="1"/>
  <c r="Z20" i="11"/>
  <c r="Z21" i="11" s="1"/>
  <c r="Z22" i="11" s="1"/>
  <c r="R20" i="11"/>
  <c r="R21" i="11" s="1"/>
  <c r="R22" i="11" s="1"/>
  <c r="J20" i="11"/>
  <c r="J21" i="11" s="1"/>
  <c r="J22" i="11" s="1"/>
  <c r="AA20" i="11"/>
  <c r="AA21" i="11" s="1"/>
  <c r="AA22" i="11" s="1"/>
  <c r="S20" i="11"/>
  <c r="S21" i="11" s="1"/>
  <c r="S22" i="11" s="1"/>
  <c r="AE20" i="11"/>
  <c r="AE21" i="11" s="1"/>
  <c r="AE22" i="11" s="1"/>
  <c r="W20" i="11"/>
  <c r="W21" i="11" s="1"/>
  <c r="W22" i="11" s="1"/>
  <c r="O20" i="11"/>
  <c r="O21" i="11" s="1"/>
  <c r="O22" i="11" s="1"/>
  <c r="G20" i="11"/>
  <c r="G21" i="11" s="1"/>
  <c r="G22" i="11" s="1"/>
  <c r="AC20" i="11"/>
  <c r="AC21" i="11" s="1"/>
  <c r="AC22" i="11" s="1"/>
  <c r="U20" i="11"/>
  <c r="U21" i="11" s="1"/>
  <c r="U22" i="11" s="1"/>
  <c r="M20" i="11"/>
  <c r="M21" i="11" s="1"/>
  <c r="M22" i="11" s="1"/>
  <c r="AF20" i="11"/>
  <c r="AF21" i="11" s="1"/>
  <c r="AF22" i="11" s="1"/>
  <c r="X20" i="11"/>
  <c r="X21" i="11" s="1"/>
  <c r="X22" i="11" s="1"/>
  <c r="P20" i="11"/>
  <c r="P21" i="11" s="1"/>
  <c r="P22" i="11" s="1"/>
  <c r="H20" i="11"/>
  <c r="H21" i="11" s="1"/>
  <c r="H22" i="11" s="1"/>
  <c r="AD20" i="11"/>
  <c r="AD21" i="11" s="1"/>
  <c r="AD22" i="11" s="1"/>
  <c r="V20" i="11"/>
  <c r="V21" i="11" s="1"/>
  <c r="V22" i="11" s="1"/>
  <c r="N20" i="11"/>
  <c r="N21" i="11" s="1"/>
  <c r="N22" i="11" s="1"/>
  <c r="F20" i="11"/>
  <c r="F21" i="11" s="1"/>
  <c r="F22" i="11" s="1"/>
  <c r="AJ20" i="11"/>
  <c r="AJ21" i="11" s="1"/>
  <c r="AJ22" i="11" s="1"/>
  <c r="AB20" i="11"/>
  <c r="AB21" i="11" s="1"/>
  <c r="AB22" i="11" s="1"/>
  <c r="T20" i="11"/>
  <c r="T21" i="11" s="1"/>
  <c r="T22" i="11" s="1"/>
  <c r="L20" i="11"/>
  <c r="L21" i="11" s="1"/>
  <c r="L22" i="11" s="1"/>
  <c r="AG20" i="11"/>
  <c r="AG21" i="11" s="1"/>
  <c r="AG22" i="11" s="1"/>
  <c r="Y20" i="11"/>
  <c r="Y21" i="11" s="1"/>
  <c r="Y22" i="11" s="1"/>
  <c r="Q20" i="11"/>
  <c r="Q21" i="11" s="1"/>
  <c r="Q22" i="11" s="1"/>
  <c r="I20" i="11"/>
  <c r="I21" i="11" s="1"/>
  <c r="I22" i="1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Mladenovic, Dalibor</author>
  </authors>
  <commentList>
    <comment ref="B4" authorId="0" shapeId="0" xr:uid="{05CED504-08A6-42B1-A600-F38D0B050F97}">
      <text>
        <r>
          <rPr>
            <b/>
            <sz val="9"/>
            <color indexed="81"/>
            <rFont val="Tahoma"/>
            <family val="2"/>
          </rPr>
          <t>Mladenovic, Dalibor:</t>
        </r>
        <r>
          <rPr>
            <sz val="9"/>
            <color indexed="81"/>
            <rFont val="Tahoma"/>
            <family val="2"/>
          </rPr>
          <t xml:space="preserve">
RAS</t>
        </r>
      </text>
    </comment>
    <comment ref="B9" authorId="0" shapeId="0" xr:uid="{AC8A0B28-DEF4-4968-B6BF-83BDAEE92E5C}">
      <text>
        <r>
          <rPr>
            <b/>
            <sz val="9"/>
            <color indexed="81"/>
            <rFont val="Tahoma"/>
            <family val="2"/>
          </rPr>
          <t>Mladenovic, Dalibor:</t>
        </r>
        <r>
          <rPr>
            <sz val="9"/>
            <color indexed="81"/>
            <rFont val="Tahoma"/>
            <family val="2"/>
          </rPr>
          <t xml:space="preserve">
RAS</t>
        </r>
      </text>
    </comment>
    <comment ref="B13" authorId="0" shapeId="0" xr:uid="{3DF4D19E-565C-4CD1-8E5D-3AE7EAD45D30}">
      <text>
        <r>
          <rPr>
            <b/>
            <sz val="9"/>
            <color indexed="81"/>
            <rFont val="Tahoma"/>
            <family val="2"/>
          </rPr>
          <t>Mladenovic, Dalibor:</t>
        </r>
        <r>
          <rPr>
            <sz val="9"/>
            <color indexed="81"/>
            <rFont val="Tahoma"/>
            <family val="2"/>
          </rPr>
          <t xml:space="preserve">
CHANGEMENTS REGULIERS, NE PARLE PAS BIEN Français
</t>
        </r>
      </text>
    </comment>
    <comment ref="B22" authorId="0" shapeId="0" xr:uid="{0672B44A-3C4C-47AD-94BF-FE6DAD08EEF6}">
      <text>
        <r>
          <rPr>
            <b/>
            <sz val="9"/>
            <color indexed="81"/>
            <rFont val="Tahoma"/>
            <family val="2"/>
          </rPr>
          <t>Mladenovic, Dalibor:</t>
        </r>
        <r>
          <rPr>
            <sz val="9"/>
            <color indexed="81"/>
            <rFont val="Tahoma"/>
            <family val="2"/>
          </rPr>
          <t xml:space="preserve">
Passsage Salon L depuis 01/04/2019</t>
        </r>
      </text>
    </comment>
    <comment ref="B24" authorId="0" shapeId="0" xr:uid="{47B0545F-C532-4DDC-904E-56320A8704C7}">
      <text>
        <r>
          <rPr>
            <b/>
            <sz val="9"/>
            <color indexed="81"/>
            <rFont val="Tahoma"/>
            <family val="2"/>
          </rPr>
          <t>Mladenovic, Dalibor:</t>
        </r>
        <r>
          <rPr>
            <sz val="9"/>
            <color indexed="81"/>
            <rFont val="Tahoma"/>
            <family val="2"/>
          </rPr>
          <t xml:space="preserve">
CGT, INAPTITUDE DOUCHE, SOUS COUPE DOUCOURE CONFLIT AVEC Chef dEquipe</t>
        </r>
      </text>
    </comment>
    <comment ref="B38" authorId="0" shapeId="0" xr:uid="{432A749E-69F5-47C0-8E8D-B14989A90081}">
      <text>
        <r>
          <rPr>
            <b/>
            <sz val="9"/>
            <color indexed="81"/>
            <rFont val="Tahoma"/>
            <family val="2"/>
          </rPr>
          <t>Mladenovic, Dalibor:</t>
        </r>
        <r>
          <rPr>
            <sz val="9"/>
            <color indexed="81"/>
            <rFont val="Tahoma"/>
            <family val="2"/>
          </rPr>
          <t xml:space="preserve">
Sous couoe CGT, attention</t>
        </r>
      </text>
    </comment>
  </commentList>
</comments>
</file>

<file path=xl/sharedStrings.xml><?xml version="1.0" encoding="utf-8"?>
<sst xmlns="http://schemas.openxmlformats.org/spreadsheetml/2006/main" count="963" uniqueCount="306">
  <si>
    <t>AT</t>
  </si>
  <si>
    <t>AYATILLAH SADIA</t>
  </si>
  <si>
    <t>DEFILI KARIMA</t>
  </si>
  <si>
    <t>ESSARHIR SAFIRA</t>
  </si>
  <si>
    <t>KARAAGAC SUZANNE</t>
  </si>
  <si>
    <t>KASAP AYSE</t>
  </si>
  <si>
    <t>KEITA NENE</t>
  </si>
  <si>
    <t>KHEANG NARY</t>
  </si>
  <si>
    <t>ARASSI YASMINA</t>
  </si>
  <si>
    <t>BENRAMDANE HAFIDA</t>
  </si>
  <si>
    <t>BEYDILI SULTAN</t>
  </si>
  <si>
    <t>ISILDAK ELMAS</t>
  </si>
  <si>
    <t>OUADI LOUIZA</t>
  </si>
  <si>
    <t>UYSAL EMINE</t>
  </si>
  <si>
    <t>YESILBAS CEMILE</t>
  </si>
  <si>
    <t>ZIANI SALIHA</t>
  </si>
  <si>
    <t>ETTOUHAMI YAMINA</t>
  </si>
  <si>
    <t>MAZOUZI CHOUROUK</t>
  </si>
  <si>
    <t>OURAGHI FATIMA</t>
  </si>
  <si>
    <t>SOULIMANI NAJAT</t>
  </si>
  <si>
    <t>AM</t>
  </si>
  <si>
    <t>CASTOR COLETTE</t>
  </si>
  <si>
    <t>CHAREF KHADIDJA</t>
  </si>
  <si>
    <t>TALBI FATIMA</t>
  </si>
  <si>
    <t>SAMASSA BINTOU</t>
  </si>
  <si>
    <t>SARGIN SANDRA</t>
  </si>
  <si>
    <t>TOUNKARA MADI</t>
  </si>
  <si>
    <t>GAYE KALIDOU</t>
  </si>
  <si>
    <t>NOUDI SALIMA</t>
  </si>
  <si>
    <t>DIARRA MAIRAM</t>
  </si>
  <si>
    <t>KARBUZ UMMUGUL</t>
  </si>
  <si>
    <t>TOTAL REEL / EN HEURE</t>
  </si>
  <si>
    <t xml:space="preserve">ETP REEL </t>
  </si>
  <si>
    <t xml:space="preserve">CIBLE </t>
  </si>
  <si>
    <t>MOHUN KOOSHMOWTEE</t>
  </si>
  <si>
    <t>UZUN NESE</t>
  </si>
  <si>
    <t>MESLEM DJEMILA</t>
  </si>
  <si>
    <t>MASLET RENEE</t>
  </si>
  <si>
    <t>BOUZIR ZAINA</t>
  </si>
  <si>
    <t>SACKO CHEICKNA</t>
  </si>
  <si>
    <t>BOUAZZA FADILA</t>
  </si>
  <si>
    <t>CDD</t>
  </si>
  <si>
    <t>COULIBALY MARIAM</t>
  </si>
  <si>
    <t>DEMIR LUSIN</t>
  </si>
  <si>
    <t>LE GRAND DJE THERESE</t>
  </si>
  <si>
    <t>THIAM AMINATA</t>
  </si>
  <si>
    <t>CHANDIRANE SP</t>
  </si>
  <si>
    <t>BA ZAKARIA</t>
  </si>
  <si>
    <t>CAVUS AYSE</t>
  </si>
  <si>
    <t>DJEBIR MALHA</t>
  </si>
  <si>
    <t>151.67</t>
  </si>
  <si>
    <t>INTERIM</t>
  </si>
  <si>
    <t>CDI</t>
  </si>
  <si>
    <t>AGENT DE SERVICE</t>
  </si>
  <si>
    <t>MALHA</t>
  </si>
  <si>
    <t>DJEBIR</t>
  </si>
  <si>
    <t>NARY</t>
  </si>
  <si>
    <t xml:space="preserve">KHEANG </t>
  </si>
  <si>
    <t>KARIMA</t>
  </si>
  <si>
    <t xml:space="preserve">DEFILI </t>
  </si>
  <si>
    <t>AYSE</t>
  </si>
  <si>
    <t xml:space="preserve">KASAP </t>
  </si>
  <si>
    <t>AKKAYA AYSEGUL</t>
  </si>
  <si>
    <t>CSS</t>
  </si>
  <si>
    <t>CELINE</t>
  </si>
  <si>
    <t xml:space="preserve">AKKAYA </t>
  </si>
  <si>
    <t>NENE</t>
  </si>
  <si>
    <t xml:space="preserve">KEITA </t>
  </si>
  <si>
    <t>LUSIN</t>
  </si>
  <si>
    <t xml:space="preserve">DEMIR </t>
  </si>
  <si>
    <t>CARVALHO TEXEIRA MARIA..</t>
  </si>
  <si>
    <t>MARIA GORETI</t>
  </si>
  <si>
    <t xml:space="preserve">CARVALHO </t>
  </si>
  <si>
    <t>MARIE</t>
  </si>
  <si>
    <t>LAFERMIL</t>
  </si>
  <si>
    <t>MARIAM</t>
  </si>
  <si>
    <t xml:space="preserve">COULIBALY </t>
  </si>
  <si>
    <t>NASRE-EDDINE HAFIDA</t>
  </si>
  <si>
    <t>HAFIDA</t>
  </si>
  <si>
    <t xml:space="preserve">NASRE EDDINE </t>
  </si>
  <si>
    <t>ZAINA</t>
  </si>
  <si>
    <t xml:space="preserve">BOUZIR </t>
  </si>
  <si>
    <t>BAUNGALLY BEEBEE</t>
  </si>
  <si>
    <t>NAZIRA</t>
  </si>
  <si>
    <t xml:space="preserve">BAUNGALLY BEBEE </t>
  </si>
  <si>
    <t>SAFIRA</t>
  </si>
  <si>
    <t xml:space="preserve">ESSARHIR </t>
  </si>
  <si>
    <t>MARIA</t>
  </si>
  <si>
    <t>GORETI</t>
  </si>
  <si>
    <t>EL HADOUCHI HADUI MAMMA..</t>
  </si>
  <si>
    <t>MAMMAT</t>
  </si>
  <si>
    <t xml:space="preserve">EL HADOUCHI HADUI </t>
  </si>
  <si>
    <t>FADILA</t>
  </si>
  <si>
    <t xml:space="preserve">BOUAZZA </t>
  </si>
  <si>
    <t>SUZANNE</t>
  </si>
  <si>
    <t xml:space="preserve">KARAAGAC </t>
  </si>
  <si>
    <t>GOMES PEREIRA CARDOSO M..</t>
  </si>
  <si>
    <t>Cardozo</t>
  </si>
  <si>
    <t xml:space="preserve">GOMEZ PEREIRA </t>
  </si>
  <si>
    <t>CHEF D'EQUIPE</t>
  </si>
  <si>
    <t>MEDIOUNI FATIHA</t>
  </si>
  <si>
    <t xml:space="preserve">FATHIA </t>
  </si>
  <si>
    <t xml:space="preserve">MEDIOUNI </t>
  </si>
  <si>
    <t>Lundi</t>
  </si>
  <si>
    <t>Dimanche</t>
  </si>
  <si>
    <t>Samedi</t>
  </si>
  <si>
    <t>Vendredi</t>
  </si>
  <si>
    <t>Jeudi</t>
  </si>
  <si>
    <t>Mercredi</t>
  </si>
  <si>
    <t>Mardi</t>
  </si>
  <si>
    <t>Fin</t>
  </si>
  <si>
    <t xml:space="preserve">Début </t>
  </si>
  <si>
    <t>Prénom</t>
  </si>
  <si>
    <t xml:space="preserve">Nom </t>
  </si>
  <si>
    <t xml:space="preserve">BOUNOUH </t>
  </si>
  <si>
    <t>HAYAT</t>
  </si>
  <si>
    <t>BOUNOUH HAYAT</t>
  </si>
  <si>
    <t xml:space="preserve">MESE </t>
  </si>
  <si>
    <t>GULBAHAR</t>
  </si>
  <si>
    <t xml:space="preserve">ILHAN </t>
  </si>
  <si>
    <t>KAYA</t>
  </si>
  <si>
    <t>KAYA ILHAN</t>
  </si>
  <si>
    <t xml:space="preserve">MOHUN </t>
  </si>
  <si>
    <t>KOOSHMOWTEE</t>
  </si>
  <si>
    <t xml:space="preserve">ZIANI </t>
  </si>
  <si>
    <t>SALIHA</t>
  </si>
  <si>
    <t>POOSMOWTEE</t>
  </si>
  <si>
    <t>MOHUN POOSPOWTEE</t>
  </si>
  <si>
    <t xml:space="preserve">KAMZE </t>
  </si>
  <si>
    <t>KAYA KAMZE</t>
  </si>
  <si>
    <t xml:space="preserve">OUADI </t>
  </si>
  <si>
    <t>LOUIZA</t>
  </si>
  <si>
    <t xml:space="preserve">UYSAL </t>
  </si>
  <si>
    <t>EMINE</t>
  </si>
  <si>
    <t xml:space="preserve">PAUL MARIE </t>
  </si>
  <si>
    <t xml:space="preserve">FRANCIA </t>
  </si>
  <si>
    <t>PAUL MARIE FRANCIA</t>
  </si>
  <si>
    <t xml:space="preserve">SAOUNE </t>
  </si>
  <si>
    <t>BIRAMA</t>
  </si>
  <si>
    <t xml:space="preserve">BENRAMDANE </t>
  </si>
  <si>
    <t xml:space="preserve">IPEK </t>
  </si>
  <si>
    <t xml:space="preserve">SAYMA </t>
  </si>
  <si>
    <t>IPEK SAYMA</t>
  </si>
  <si>
    <t xml:space="preserve">ARASSI </t>
  </si>
  <si>
    <t>YASMINA</t>
  </si>
  <si>
    <t xml:space="preserve">BEYDILI </t>
  </si>
  <si>
    <t>SULTAN</t>
  </si>
  <si>
    <t>ISILDAK</t>
  </si>
  <si>
    <t xml:space="preserve"> ELMAS</t>
  </si>
  <si>
    <t xml:space="preserve">YESILBAS </t>
  </si>
  <si>
    <t>CEMILE</t>
  </si>
  <si>
    <t>CISSOKO</t>
  </si>
  <si>
    <t>ASSETOU</t>
  </si>
  <si>
    <t xml:space="preserve">DA SILVA MARIA </t>
  </si>
  <si>
    <t>CELESTE</t>
  </si>
  <si>
    <t>DA SILVA MARIA CELESTE</t>
  </si>
  <si>
    <t>SELIM</t>
  </si>
  <si>
    <t>MERGYUL</t>
  </si>
  <si>
    <t>SELIM MERGYUL</t>
  </si>
  <si>
    <t xml:space="preserve">KUCUKLER </t>
  </si>
  <si>
    <t>FATMA</t>
  </si>
  <si>
    <t>KUCUKLER FATMA</t>
  </si>
  <si>
    <t xml:space="preserve">AREZES </t>
  </si>
  <si>
    <t xml:space="preserve">MARIA </t>
  </si>
  <si>
    <t>AREZES MARIA LUISA</t>
  </si>
  <si>
    <t xml:space="preserve">JEERASOO </t>
  </si>
  <si>
    <t>CHRISTINE</t>
  </si>
  <si>
    <t>JEERASOO CHRISTINE</t>
  </si>
  <si>
    <t>DEMBELE</t>
  </si>
  <si>
    <t>KALIDOU</t>
  </si>
  <si>
    <t xml:space="preserve">UZUN </t>
  </si>
  <si>
    <t>NESE</t>
  </si>
  <si>
    <t xml:space="preserve">CAVUS </t>
  </si>
  <si>
    <t xml:space="preserve">KACAR </t>
  </si>
  <si>
    <t>GULAY</t>
  </si>
  <si>
    <t>KACAR GULAY</t>
  </si>
  <si>
    <t xml:space="preserve">BRKIC </t>
  </si>
  <si>
    <t>SNJEZANA</t>
  </si>
  <si>
    <t>BRKIC SNJEZANA</t>
  </si>
  <si>
    <t>ATA</t>
  </si>
  <si>
    <t>SEBBOY</t>
  </si>
  <si>
    <t>GASSAMA</t>
  </si>
  <si>
    <t>KAWA</t>
  </si>
  <si>
    <t>ABDERMAN</t>
  </si>
  <si>
    <t xml:space="preserve"> MAIMOUNA</t>
  </si>
  <si>
    <t>FP</t>
  </si>
  <si>
    <t>ABDERAMANE MAIMOUNA</t>
  </si>
  <si>
    <t xml:space="preserve">SOULIMANI </t>
  </si>
  <si>
    <t>NAJAT</t>
  </si>
  <si>
    <t xml:space="preserve">OURAGHI </t>
  </si>
  <si>
    <t>FATIMA</t>
  </si>
  <si>
    <t xml:space="preserve">MASLET </t>
  </si>
  <si>
    <t>RENEE</t>
  </si>
  <si>
    <t>NADARAJAH SUKHIL</t>
  </si>
  <si>
    <t>THAMALAR</t>
  </si>
  <si>
    <t>THIAM</t>
  </si>
  <si>
    <t>AMINATA</t>
  </si>
  <si>
    <t>ABDUL ZAFFAR</t>
  </si>
  <si>
    <t>MUHAMAD</t>
  </si>
  <si>
    <t xml:space="preserve">MAZOUZI </t>
  </si>
  <si>
    <t>CHOUROUK</t>
  </si>
  <si>
    <t xml:space="preserve">MERDHAOUI </t>
  </si>
  <si>
    <t xml:space="preserve">AICHA </t>
  </si>
  <si>
    <t>MERHDAOUI AICHA</t>
  </si>
  <si>
    <t xml:space="preserve">EZ ZEMANN </t>
  </si>
  <si>
    <t>MALIKA</t>
  </si>
  <si>
    <t>EZ ZEMMAN MALIKA</t>
  </si>
  <si>
    <t xml:space="preserve">ETTOUHAMI </t>
  </si>
  <si>
    <t>YAMINA</t>
  </si>
  <si>
    <t>AGENT TRES QUALIFIE DE SERVICE</t>
  </si>
  <si>
    <t>CHADIRANE</t>
  </si>
  <si>
    <t>SP</t>
  </si>
  <si>
    <t xml:space="preserve">HADAMA </t>
  </si>
  <si>
    <t>COULIBALY HADAMA</t>
  </si>
  <si>
    <t>TALBI F</t>
  </si>
  <si>
    <t xml:space="preserve">DIARRA </t>
  </si>
  <si>
    <t>MAIRAM</t>
  </si>
  <si>
    <t xml:space="preserve">SAMASSA </t>
  </si>
  <si>
    <t>BINTOU</t>
  </si>
  <si>
    <t>CPA</t>
  </si>
  <si>
    <t xml:space="preserve">LE GRAND DJE </t>
  </si>
  <si>
    <t>THERESE</t>
  </si>
  <si>
    <t xml:space="preserve">SARGIN </t>
  </si>
  <si>
    <t>SANDRA</t>
  </si>
  <si>
    <t xml:space="preserve">AYATILLAH </t>
  </si>
  <si>
    <t>SADIA</t>
  </si>
  <si>
    <t xml:space="preserve">AKKUS  </t>
  </si>
  <si>
    <t>SUZAN</t>
  </si>
  <si>
    <t>AKKUS SUZAN</t>
  </si>
  <si>
    <t>ILHAN</t>
  </si>
  <si>
    <t xml:space="preserve">CASTOR </t>
  </si>
  <si>
    <t>COLETTE</t>
  </si>
  <si>
    <t xml:space="preserve">KARBUZ </t>
  </si>
  <si>
    <t>UMMUGUL</t>
  </si>
  <si>
    <t xml:space="preserve">CHAREF </t>
  </si>
  <si>
    <t>KHADIDJA</t>
  </si>
  <si>
    <t xml:space="preserve">CEKEMATMA </t>
  </si>
  <si>
    <t>GULUSTAN</t>
  </si>
  <si>
    <t xml:space="preserve">BEN HADJ </t>
  </si>
  <si>
    <t>OUACILA</t>
  </si>
  <si>
    <t>luisa</t>
  </si>
  <si>
    <t>BEN HADJ SASSI OUACILA</t>
  </si>
  <si>
    <t xml:space="preserve">MESLEM </t>
  </si>
  <si>
    <t>DJEMILA</t>
  </si>
  <si>
    <t xml:space="preserve">NOUDI </t>
  </si>
  <si>
    <t>SALIMA</t>
  </si>
  <si>
    <t>MECHID</t>
  </si>
  <si>
    <t>WAHIBA</t>
  </si>
  <si>
    <t>MECHID WAHIBA</t>
  </si>
  <si>
    <t>MANSOURI</t>
  </si>
  <si>
    <t>Toufik</t>
  </si>
  <si>
    <t>MANSOURI TOUFIK</t>
  </si>
  <si>
    <t>Kalidou</t>
  </si>
  <si>
    <t>KONTE</t>
  </si>
  <si>
    <t>Madi</t>
  </si>
  <si>
    <t>KONTE MADI YAMADOU</t>
  </si>
  <si>
    <t>LAFKI</t>
  </si>
  <si>
    <t>Madani Lounis</t>
  </si>
  <si>
    <t>LAFKI LOUNIS</t>
  </si>
  <si>
    <t>AGENT QUALIFIE DE SERVICE</t>
  </si>
  <si>
    <t>Mohamed</t>
  </si>
  <si>
    <t>MEDIOUNI MOHAMED</t>
  </si>
  <si>
    <t xml:space="preserve">Missamou-Lockot </t>
  </si>
  <si>
    <t>Brice Wilfried</t>
  </si>
  <si>
    <t>MISSAMOU LOCKOT WILFRIE..</t>
  </si>
  <si>
    <t>SERVICE MANAGER PROPRETE</t>
  </si>
  <si>
    <t>DOUCOURE</t>
  </si>
  <si>
    <t xml:space="preserve">Daahaba </t>
  </si>
  <si>
    <t>DOUCOURE DAHABA</t>
  </si>
  <si>
    <t>CAMARA</t>
  </si>
  <si>
    <t>ALY</t>
  </si>
  <si>
    <t>CAMARA ALY</t>
  </si>
  <si>
    <t xml:space="preserve">BETTAIEB </t>
  </si>
  <si>
    <t xml:space="preserve">AHMED </t>
  </si>
  <si>
    <t>BETTAIEB AHMED</t>
  </si>
  <si>
    <t xml:space="preserve">TOUNKARA </t>
  </si>
  <si>
    <t>MADI</t>
  </si>
  <si>
    <t xml:space="preserve"> YEBOAH </t>
  </si>
  <si>
    <t>ISAAC</t>
  </si>
  <si>
    <t>YEBOAH ISAAC</t>
  </si>
  <si>
    <t xml:space="preserve">TASSILMA </t>
  </si>
  <si>
    <t xml:space="preserve">DIAKITE </t>
  </si>
  <si>
    <t>DIAKHITE TASSILIMA</t>
  </si>
  <si>
    <t xml:space="preserve">DIALLO </t>
  </si>
  <si>
    <t xml:space="preserve">MOUSSA </t>
  </si>
  <si>
    <t>DIALLO MOUSSA</t>
  </si>
  <si>
    <t xml:space="preserve">SACKO </t>
  </si>
  <si>
    <t>CHEICKNA</t>
  </si>
  <si>
    <t xml:space="preserve"> BEN ABED </t>
  </si>
  <si>
    <t>NOURI</t>
  </si>
  <si>
    <t>BEN ABED NOURI</t>
  </si>
  <si>
    <t>MOHAMED</t>
  </si>
  <si>
    <t xml:space="preserve"> AMRANI </t>
  </si>
  <si>
    <t>AMRANI MOHAMED</t>
  </si>
  <si>
    <t xml:space="preserve">MODIBO </t>
  </si>
  <si>
    <t>DIALLO MODIBO</t>
  </si>
  <si>
    <t xml:space="preserve">SALIM </t>
  </si>
  <si>
    <t xml:space="preserve">ACHIRAFI </t>
  </si>
  <si>
    <t>ACHIRAFI SALIM</t>
  </si>
  <si>
    <t xml:space="preserve">OBIKA </t>
  </si>
  <si>
    <t>JULIAN</t>
  </si>
  <si>
    <t>OBIKA OKECHUKWU JULIAN</t>
  </si>
  <si>
    <t>BA</t>
  </si>
  <si>
    <t>ZAKARIA</t>
  </si>
  <si>
    <t>MAHAMAD</t>
  </si>
  <si>
    <t>ABDERAMAN MAHAMAD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</si>
</sst>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.0"/>
    <numFmt numFmtId="165" formatCode="d/m/yy;@"/>
    <numFmt numFmtId="166" formatCode="[$-40C]mmmm\-yy;@"/>
    <numFmt numFmtId="167" formatCode="[$-40C]mmm\-yy;@"/>
    <numFmt numFmtId="168" formatCode="h:mm;@"/>
  </numFmts>
  <fonts count="23">
    <font>
      <sz val="12"/>
      <name val="Sabon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rgb="FFFF0000"/>
      <name val="Sabon"/>
    </font>
    <font>
      <b/>
      <sz val="12"/>
      <name val="Sabon"/>
    </font>
    <font>
      <b/>
      <sz val="12"/>
      <color rgb="FFFF0000"/>
      <name val="Sabon"/>
    </font>
    <font>
      <sz val="12"/>
      <name val="Sabon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Sabon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i/>
      <sz val="12"/>
      <color theme="1"/>
      <name val="Calibri"/>
      <family val="2"/>
      <scheme val="minor"/>
    </font>
    <font>
      <sz val="12"/>
      <color theme="1"/>
      <name val="Calibri"/>
      <family val="2"/>
    </font>
    <font>
      <sz val="12"/>
      <name val="Calibri"/>
      <family val="2"/>
    </font>
    <font>
      <sz val="12"/>
      <color rgb="FFFF0000"/>
      <name val="Calibri"/>
      <family val="2"/>
    </font>
    <font>
      <i/>
      <sz val="12"/>
      <name val="Calibri"/>
      <family val="2"/>
      <scheme val="minor"/>
    </font>
    <font>
      <sz val="12"/>
      <color theme="1"/>
      <name val="Bahnschrift SemiLight Condensed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gray0625">
        <bgColor theme="0"/>
      </patternFill>
    </fill>
    <fill>
      <patternFill patternType="gray0625">
        <bgColor theme="5" tint="0.39997558519241921"/>
      </patternFill>
    </fill>
    <fill>
      <patternFill patternType="gray0625"/>
    </fill>
    <fill>
      <patternFill patternType="gray0625">
        <bgColor theme="9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298">
    <xf numFmtId="0" fontId="0" fillId="0" borderId="0" xfId="0"/>
    <xf numFmtId="0" fontId="0" fillId="0" borderId="1" xfId="0" applyBorder="1"/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/>
    <xf numFmtId="2" fontId="7" fillId="5" borderId="12" xfId="0" applyNumberFormat="1" applyFont="1" applyFill="1" applyBorder="1" applyAlignment="1">
      <alignment horizontal="right" vertical="center"/>
    </xf>
    <xf numFmtId="2" fontId="7" fillId="6" borderId="12" xfId="0" applyNumberFormat="1" applyFont="1" applyFill="1" applyBorder="1" applyAlignment="1">
      <alignment horizontal="right" vertical="center"/>
    </xf>
    <xf numFmtId="0" fontId="8" fillId="7" borderId="12" xfId="0" applyFont="1" applyFill="1" applyBorder="1"/>
    <xf numFmtId="0" fontId="4" fillId="5" borderId="12" xfId="0" applyFont="1" applyFill="1" applyBorder="1" applyAlignment="1">
      <alignment horizontal="right"/>
    </xf>
    <xf numFmtId="0" fontId="4" fillId="5" borderId="12" xfId="0" applyFont="1" applyFill="1" applyBorder="1"/>
    <xf numFmtId="2" fontId="7" fillId="5" borderId="1" xfId="0" applyNumberFormat="1" applyFont="1" applyFill="1" applyBorder="1" applyAlignment="1">
      <alignment horizontal="center" vertical="center"/>
    </xf>
    <xf numFmtId="2" fontId="7" fillId="6" borderId="1" xfId="0" applyNumberFormat="1" applyFont="1" applyFill="1" applyBorder="1" applyAlignment="1">
      <alignment horizontal="center" vertical="center"/>
    </xf>
    <xf numFmtId="0" fontId="8" fillId="7" borderId="1" xfId="0" applyFont="1" applyFill="1" applyBorder="1"/>
    <xf numFmtId="0" fontId="6" fillId="5" borderId="1" xfId="0" applyFont="1" applyFill="1" applyBorder="1" applyAlignment="1">
      <alignment horizontal="right"/>
    </xf>
    <xf numFmtId="0" fontId="4" fillId="5" borderId="1" xfId="0" applyFont="1" applyFill="1" applyBorder="1"/>
    <xf numFmtId="1" fontId="7" fillId="5" borderId="1" xfId="0" applyNumberFormat="1" applyFont="1" applyFill="1" applyBorder="1" applyAlignment="1">
      <alignment horizontal="center" vertical="center"/>
    </xf>
    <xf numFmtId="1" fontId="7" fillId="6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/>
    <xf numFmtId="0" fontId="4" fillId="6" borderId="1" xfId="0" applyFont="1" applyFill="1" applyBorder="1"/>
    <xf numFmtId="1" fontId="7" fillId="8" borderId="1" xfId="0" applyNumberFormat="1" applyFont="1" applyFill="1" applyBorder="1" applyAlignment="1">
      <alignment horizontal="center" vertical="center"/>
    </xf>
    <xf numFmtId="0" fontId="8" fillId="8" borderId="1" xfId="0" applyFont="1" applyFill="1" applyBorder="1"/>
    <xf numFmtId="0" fontId="4" fillId="8" borderId="1" xfId="0" applyFont="1" applyFill="1" applyBorder="1"/>
    <xf numFmtId="1" fontId="7" fillId="5" borderId="13" xfId="0" applyNumberFormat="1" applyFont="1" applyFill="1" applyBorder="1" applyAlignment="1">
      <alignment horizontal="center" vertical="center"/>
    </xf>
    <xf numFmtId="1" fontId="7" fillId="6" borderId="13" xfId="0" applyNumberFormat="1" applyFont="1" applyFill="1" applyBorder="1" applyAlignment="1">
      <alignment horizontal="center" vertical="center"/>
    </xf>
    <xf numFmtId="0" fontId="8" fillId="7" borderId="13" xfId="0" applyFont="1" applyFill="1" applyBorder="1"/>
    <xf numFmtId="0" fontId="4" fillId="5" borderId="13" xfId="0" applyFont="1" applyFill="1" applyBorder="1"/>
    <xf numFmtId="164" fontId="9" fillId="4" borderId="1" xfId="0" applyNumberFormat="1" applyFont="1" applyFill="1" applyBorder="1" applyAlignment="1">
      <alignment horizontal="center"/>
    </xf>
    <xf numFmtId="20" fontId="9" fillId="4" borderId="1" xfId="0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8" fillId="3" borderId="1" xfId="0" applyFont="1" applyFill="1" applyBorder="1"/>
    <xf numFmtId="1" fontId="10" fillId="9" borderId="1" xfId="0" applyNumberFormat="1" applyFont="1" applyFill="1" applyBorder="1" applyAlignment="1">
      <alignment horizontal="center"/>
    </xf>
    <xf numFmtId="1" fontId="10" fillId="4" borderId="1" xfId="0" applyNumberFormat="1" applyFont="1" applyFill="1" applyBorder="1" applyAlignment="1">
      <alignment horizontal="center"/>
    </xf>
    <xf numFmtId="164" fontId="10" fillId="9" borderId="1" xfId="0" applyNumberFormat="1" applyFont="1" applyFill="1" applyBorder="1" applyAlignment="1">
      <alignment horizontal="center"/>
    </xf>
    <xf numFmtId="20" fontId="10" fillId="9" borderId="1" xfId="0" applyNumberFormat="1" applyFont="1" applyFill="1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1" fontId="8" fillId="0" borderId="1" xfId="0" applyNumberFormat="1" applyFont="1" applyBorder="1" applyAlignment="1">
      <alignment horizontal="center"/>
    </xf>
    <xf numFmtId="1" fontId="8" fillId="4" borderId="1" xfId="0" applyNumberFormat="1" applyFont="1" applyFill="1" applyBorder="1" applyAlignment="1">
      <alignment horizontal="center"/>
    </xf>
    <xf numFmtId="1" fontId="8" fillId="0" borderId="1" xfId="0" applyNumberFormat="1" applyFont="1" applyBorder="1"/>
    <xf numFmtId="1" fontId="8" fillId="4" borderId="1" xfId="0" applyNumberFormat="1" applyFont="1" applyFill="1" applyBorder="1"/>
    <xf numFmtId="0" fontId="8" fillId="0" borderId="1" xfId="0" applyFont="1" applyBorder="1"/>
    <xf numFmtId="20" fontId="8" fillId="0" borderId="1" xfId="0" applyNumberFormat="1" applyFont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164" fontId="10" fillId="0" borderId="1" xfId="0" applyNumberFormat="1" applyFont="1" applyBorder="1" applyAlignment="1">
      <alignment horizontal="center"/>
    </xf>
    <xf numFmtId="20" fontId="10" fillId="0" borderId="1" xfId="0" applyNumberFormat="1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4" fontId="8" fillId="2" borderId="1" xfId="0" applyNumberFormat="1" applyFont="1" applyFill="1" applyBorder="1" applyAlignment="1">
      <alignment horizontal="center"/>
    </xf>
    <xf numFmtId="164" fontId="8" fillId="4" borderId="1" xfId="0" applyNumberFormat="1" applyFont="1" applyFill="1" applyBorder="1" applyAlignment="1">
      <alignment horizontal="center"/>
    </xf>
    <xf numFmtId="164" fontId="9" fillId="2" borderId="1" xfId="0" applyNumberFormat="1" applyFont="1" applyFill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0" fontId="8" fillId="2" borderId="1" xfId="0" applyFont="1" applyFill="1" applyBorder="1"/>
    <xf numFmtId="164" fontId="9" fillId="0" borderId="1" xfId="0" applyNumberFormat="1" applyFont="1" applyBorder="1" applyAlignment="1">
      <alignment horizontal="center"/>
    </xf>
    <xf numFmtId="0" fontId="9" fillId="0" borderId="1" xfId="0" applyFont="1" applyBorder="1"/>
    <xf numFmtId="0" fontId="9" fillId="2" borderId="1" xfId="0" applyFont="1" applyFill="1" applyBorder="1"/>
    <xf numFmtId="1" fontId="8" fillId="2" borderId="1" xfId="0" applyNumberFormat="1" applyFont="1" applyFill="1" applyBorder="1" applyAlignment="1">
      <alignment horizontal="center"/>
    </xf>
    <xf numFmtId="0" fontId="12" fillId="3" borderId="1" xfId="0" applyFont="1" applyFill="1" applyBorder="1"/>
    <xf numFmtId="0" fontId="8" fillId="4" borderId="1" xfId="0" applyFont="1" applyFill="1" applyBorder="1"/>
    <xf numFmtId="20" fontId="9" fillId="4" borderId="1" xfId="0" applyNumberFormat="1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20" fontId="9" fillId="4" borderId="3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164" fontId="8" fillId="9" borderId="1" xfId="0" applyNumberFormat="1" applyFont="1" applyFill="1" applyBorder="1" applyAlignment="1">
      <alignment horizontal="center"/>
    </xf>
    <xf numFmtId="20" fontId="8" fillId="9" borderId="1" xfId="0" applyNumberFormat="1" applyFont="1" applyFill="1" applyBorder="1" applyAlignment="1">
      <alignment horizontal="center"/>
    </xf>
    <xf numFmtId="0" fontId="11" fillId="9" borderId="1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1" fontId="10" fillId="0" borderId="6" xfId="0" applyNumberFormat="1" applyFont="1" applyBorder="1" applyAlignment="1">
      <alignment horizontal="center"/>
    </xf>
    <xf numFmtId="164" fontId="10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1" fontId="10" fillId="0" borderId="1" xfId="0" applyNumberFormat="1" applyFont="1" applyBorder="1" applyAlignment="1">
      <alignment horizontal="center"/>
    </xf>
    <xf numFmtId="1" fontId="12" fillId="0" borderId="1" xfId="0" applyNumberFormat="1" applyFont="1" applyBorder="1" applyAlignment="1">
      <alignment horizontal="center"/>
    </xf>
    <xf numFmtId="20" fontId="12" fillId="0" borderId="1" xfId="0" applyNumberFormat="1" applyFont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/>
    </xf>
    <xf numFmtId="164" fontId="8" fillId="0" borderId="6" xfId="0" applyNumberFormat="1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164" fontId="9" fillId="0" borderId="6" xfId="0" applyNumberFormat="1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2" borderId="16" xfId="0" applyFont="1" applyFill="1" applyBorder="1" applyAlignment="1">
      <alignment horizontal="center"/>
    </xf>
    <xf numFmtId="0" fontId="13" fillId="2" borderId="13" xfId="0" applyFont="1" applyFill="1" applyBorder="1" applyAlignment="1">
      <alignment horizontal="center"/>
    </xf>
    <xf numFmtId="0" fontId="13" fillId="2" borderId="17" xfId="0" applyFont="1" applyFill="1" applyBorder="1" applyAlignment="1">
      <alignment horizontal="center"/>
    </xf>
    <xf numFmtId="0" fontId="13" fillId="2" borderId="0" xfId="0" applyFont="1" applyFill="1"/>
    <xf numFmtId="166" fontId="8" fillId="0" borderId="0" xfId="0" applyNumberFormat="1" applyFont="1" applyAlignment="1">
      <alignment vertical="center"/>
    </xf>
    <xf numFmtId="167" fontId="14" fillId="0" borderId="9" xfId="0" applyNumberFormat="1" applyFont="1" applyBorder="1" applyAlignment="1">
      <alignment horizontal="center" vertical="center" shrinkToFit="1"/>
    </xf>
    <xf numFmtId="165" fontId="8" fillId="2" borderId="2" xfId="0" applyNumberFormat="1" applyFont="1" applyFill="1" applyBorder="1" applyAlignment="1">
      <alignment horizontal="center" vertical="center" textRotation="90" shrinkToFit="1"/>
    </xf>
    <xf numFmtId="165" fontId="8" fillId="4" borderId="2" xfId="0" applyNumberFormat="1" applyFont="1" applyFill="1" applyBorder="1" applyAlignment="1">
      <alignment horizontal="center" vertical="center" textRotation="90" shrinkToFit="1"/>
    </xf>
    <xf numFmtId="20" fontId="8" fillId="0" borderId="3" xfId="0" applyNumberFormat="1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20" fontId="8" fillId="9" borderId="3" xfId="0" applyNumberFormat="1" applyFont="1" applyFill="1" applyBorder="1" applyAlignment="1">
      <alignment horizontal="center"/>
    </xf>
    <xf numFmtId="1" fontId="8" fillId="9" borderId="1" xfId="0" applyNumberFormat="1" applyFont="1" applyFill="1" applyBorder="1" applyAlignment="1">
      <alignment horizontal="center"/>
    </xf>
    <xf numFmtId="164" fontId="8" fillId="2" borderId="19" xfId="0" applyNumberFormat="1" applyFont="1" applyFill="1" applyBorder="1" applyAlignment="1">
      <alignment horizontal="center"/>
    </xf>
    <xf numFmtId="20" fontId="17" fillId="9" borderId="3" xfId="0" applyNumberFormat="1" applyFont="1" applyFill="1" applyBorder="1" applyAlignment="1">
      <alignment horizontal="center"/>
    </xf>
    <xf numFmtId="0" fontId="8" fillId="9" borderId="1" xfId="0" applyFont="1" applyFill="1" applyBorder="1" applyAlignment="1">
      <alignment horizontal="center"/>
    </xf>
    <xf numFmtId="0" fontId="8" fillId="9" borderId="19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20" fontId="9" fillId="4" borderId="2" xfId="0" applyNumberFormat="1" applyFont="1" applyFill="1" applyBorder="1" applyAlignment="1">
      <alignment horizontal="center"/>
    </xf>
    <xf numFmtId="20" fontId="9" fillId="4" borderId="7" xfId="0" applyNumberFormat="1" applyFont="1" applyFill="1" applyBorder="1" applyAlignment="1">
      <alignment horizontal="center"/>
    </xf>
    <xf numFmtId="0" fontId="9" fillId="4" borderId="2" xfId="0" applyFont="1" applyFill="1" applyBorder="1" applyAlignment="1">
      <alignment horizontal="center"/>
    </xf>
    <xf numFmtId="0" fontId="8" fillId="7" borderId="20" xfId="0" applyFont="1" applyFill="1" applyBorder="1"/>
    <xf numFmtId="164" fontId="8" fillId="5" borderId="13" xfId="0" applyNumberFormat="1" applyFont="1" applyFill="1" applyBorder="1"/>
    <xf numFmtId="164" fontId="8" fillId="6" borderId="13" xfId="0" applyNumberFormat="1" applyFont="1" applyFill="1" applyBorder="1"/>
    <xf numFmtId="0" fontId="8" fillId="8" borderId="3" xfId="0" applyFont="1" applyFill="1" applyBorder="1"/>
    <xf numFmtId="164" fontId="8" fillId="8" borderId="1" xfId="0" applyNumberFormat="1" applyFont="1" applyFill="1" applyBorder="1"/>
    <xf numFmtId="164" fontId="8" fillId="6" borderId="1" xfId="0" applyNumberFormat="1" applyFont="1" applyFill="1" applyBorder="1"/>
    <xf numFmtId="0" fontId="8" fillId="6" borderId="3" xfId="0" applyFont="1" applyFill="1" applyBorder="1"/>
    <xf numFmtId="0" fontId="8" fillId="7" borderId="3" xfId="0" applyFont="1" applyFill="1" applyBorder="1"/>
    <xf numFmtId="164" fontId="8" fillId="5" borderId="1" xfId="0" applyNumberFormat="1" applyFont="1" applyFill="1" applyBorder="1"/>
    <xf numFmtId="2" fontId="13" fillId="5" borderId="1" xfId="0" applyNumberFormat="1" applyFont="1" applyFill="1" applyBorder="1" applyAlignment="1">
      <alignment horizontal="center"/>
    </xf>
    <xf numFmtId="2" fontId="13" fillId="6" borderId="1" xfId="0" applyNumberFormat="1" applyFont="1" applyFill="1" applyBorder="1" applyAlignment="1">
      <alignment horizontal="center"/>
    </xf>
    <xf numFmtId="0" fontId="8" fillId="7" borderId="21" xfId="0" applyFont="1" applyFill="1" applyBorder="1"/>
    <xf numFmtId="2" fontId="7" fillId="5" borderId="12" xfId="0" applyNumberFormat="1" applyFont="1" applyFill="1" applyBorder="1"/>
    <xf numFmtId="2" fontId="7" fillId="6" borderId="12" xfId="0" applyNumberFormat="1" applyFont="1" applyFill="1" applyBorder="1"/>
    <xf numFmtId="0" fontId="6" fillId="2" borderId="6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20" fontId="8" fillId="0" borderId="6" xfId="0" applyNumberFormat="1" applyFont="1" applyBorder="1" applyAlignment="1">
      <alignment horizontal="center"/>
    </xf>
    <xf numFmtId="20" fontId="8" fillId="0" borderId="10" xfId="0" applyNumberFormat="1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20" fontId="17" fillId="0" borderId="1" xfId="0" applyNumberFormat="1" applyFont="1" applyBorder="1" applyAlignment="1">
      <alignment horizontal="center"/>
    </xf>
    <xf numFmtId="20" fontId="17" fillId="9" borderId="1" xfId="0" applyNumberFormat="1" applyFont="1" applyFill="1" applyBorder="1" applyAlignment="1">
      <alignment horizontal="center"/>
    </xf>
    <xf numFmtId="164" fontId="9" fillId="9" borderId="1" xfId="0" applyNumberFormat="1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164" fontId="9" fillId="0" borderId="19" xfId="0" applyNumberFormat="1" applyFont="1" applyBorder="1" applyAlignment="1">
      <alignment horizontal="center"/>
    </xf>
    <xf numFmtId="164" fontId="9" fillId="9" borderId="19" xfId="0" applyNumberFormat="1" applyFont="1" applyFill="1" applyBorder="1" applyAlignment="1">
      <alignment horizontal="center"/>
    </xf>
    <xf numFmtId="0" fontId="11" fillId="4" borderId="1" xfId="0" applyFont="1" applyFill="1" applyBorder="1" applyAlignment="1">
      <alignment horizontal="center"/>
    </xf>
    <xf numFmtId="20" fontId="8" fillId="4" borderId="1" xfId="0" applyNumberFormat="1" applyFont="1" applyFill="1" applyBorder="1" applyAlignment="1">
      <alignment horizontal="center"/>
    </xf>
    <xf numFmtId="20" fontId="8" fillId="4" borderId="3" xfId="0" applyNumberFormat="1" applyFont="1" applyFill="1" applyBorder="1" applyAlignment="1">
      <alignment horizontal="center"/>
    </xf>
    <xf numFmtId="20" fontId="8" fillId="4" borderId="12" xfId="0" applyNumberFormat="1" applyFont="1" applyFill="1" applyBorder="1" applyAlignment="1">
      <alignment horizontal="center"/>
    </xf>
    <xf numFmtId="20" fontId="8" fillId="4" borderId="14" xfId="0" applyNumberFormat="1" applyFont="1" applyFill="1" applyBorder="1" applyAlignment="1">
      <alignment horizontal="center"/>
    </xf>
    <xf numFmtId="0" fontId="6" fillId="5" borderId="1" xfId="0" applyFont="1" applyFill="1" applyBorder="1"/>
    <xf numFmtId="0" fontId="6" fillId="8" borderId="1" xfId="0" applyFont="1" applyFill="1" applyBorder="1"/>
    <xf numFmtId="0" fontId="6" fillId="6" borderId="1" xfId="0" applyFont="1" applyFill="1" applyBorder="1"/>
    <xf numFmtId="0" fontId="6" fillId="5" borderId="12" xfId="0" applyFont="1" applyFill="1" applyBorder="1"/>
    <xf numFmtId="0" fontId="18" fillId="2" borderId="1" xfId="0" applyFont="1" applyFill="1" applyBorder="1" applyAlignment="1">
      <alignment horizontal="center"/>
    </xf>
    <xf numFmtId="20" fontId="8" fillId="2" borderId="1" xfId="0" applyNumberFormat="1" applyFont="1" applyFill="1" applyBorder="1" applyAlignment="1">
      <alignment horizontal="center"/>
    </xf>
    <xf numFmtId="20" fontId="8" fillId="2" borderId="3" xfId="0" applyNumberFormat="1" applyFont="1" applyFill="1" applyBorder="1" applyAlignment="1">
      <alignment horizontal="center"/>
    </xf>
    <xf numFmtId="0" fontId="8" fillId="2" borderId="19" xfId="0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0" fontId="6" fillId="0" borderId="1" xfId="1" applyFont="1" applyBorder="1" applyAlignment="1">
      <alignment horizontal="center"/>
    </xf>
    <xf numFmtId="20" fontId="17" fillId="0" borderId="3" xfId="0" applyNumberFormat="1" applyFont="1" applyBorder="1" applyAlignment="1">
      <alignment horizontal="center"/>
    </xf>
    <xf numFmtId="0" fontId="19" fillId="9" borderId="1" xfId="0" applyFont="1" applyFill="1" applyBorder="1" applyAlignment="1">
      <alignment horizontal="center"/>
    </xf>
    <xf numFmtId="0" fontId="8" fillId="9" borderId="1" xfId="0" applyNumberFormat="1" applyFont="1" applyFill="1" applyBorder="1" applyAlignment="1">
      <alignment horizontal="center"/>
    </xf>
    <xf numFmtId="0" fontId="20" fillId="4" borderId="2" xfId="0" applyFont="1" applyFill="1" applyBorder="1"/>
    <xf numFmtId="0" fontId="9" fillId="4" borderId="2" xfId="0" applyFont="1" applyFill="1" applyBorder="1"/>
    <xf numFmtId="164" fontId="9" fillId="4" borderId="2" xfId="0" applyNumberFormat="1" applyFont="1" applyFill="1" applyBorder="1" applyAlignment="1">
      <alignment horizontal="center"/>
    </xf>
    <xf numFmtId="0" fontId="9" fillId="4" borderId="2" xfId="0" applyNumberFormat="1" applyFont="1" applyFill="1" applyBorder="1" applyAlignment="1">
      <alignment horizontal="left"/>
    </xf>
    <xf numFmtId="0" fontId="4" fillId="2" borderId="13" xfId="0" applyFont="1" applyFill="1" applyBorder="1"/>
    <xf numFmtId="0" fontId="8" fillId="0" borderId="13" xfId="0" applyFont="1" applyBorder="1"/>
    <xf numFmtId="0" fontId="8" fillId="0" borderId="20" xfId="0" applyFont="1" applyBorder="1"/>
    <xf numFmtId="164" fontId="8" fillId="5" borderId="13" xfId="0" applyNumberFormat="1" applyFont="1" applyFill="1" applyBorder="1" applyAlignment="1">
      <alignment horizontal="right"/>
    </xf>
    <xf numFmtId="164" fontId="8" fillId="6" borderId="13" xfId="0" applyNumberFormat="1" applyFont="1" applyFill="1" applyBorder="1" applyAlignment="1">
      <alignment horizontal="right"/>
    </xf>
    <xf numFmtId="0" fontId="4" fillId="9" borderId="1" xfId="0" applyFont="1" applyFill="1" applyBorder="1"/>
    <xf numFmtId="0" fontId="8" fillId="9" borderId="1" xfId="0" applyFont="1" applyFill="1" applyBorder="1"/>
    <xf numFmtId="0" fontId="8" fillId="9" borderId="3" xfId="0" applyFont="1" applyFill="1" applyBorder="1"/>
    <xf numFmtId="164" fontId="8" fillId="8" borderId="1" xfId="0" applyNumberFormat="1" applyFont="1" applyFill="1" applyBorder="1" applyAlignment="1">
      <alignment horizontal="right"/>
    </xf>
    <xf numFmtId="164" fontId="8" fillId="6" borderId="1" xfId="0" applyNumberFormat="1" applyFont="1" applyFill="1" applyBorder="1" applyAlignment="1">
      <alignment horizontal="right"/>
    </xf>
    <xf numFmtId="0" fontId="4" fillId="4" borderId="1" xfId="0" applyFont="1" applyFill="1" applyBorder="1"/>
    <xf numFmtId="0" fontId="8" fillId="4" borderId="3" xfId="0" applyFont="1" applyFill="1" applyBorder="1"/>
    <xf numFmtId="0" fontId="8" fillId="0" borderId="3" xfId="0" applyFont="1" applyBorder="1"/>
    <xf numFmtId="164" fontId="8" fillId="5" borderId="1" xfId="0" applyNumberFormat="1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4" fillId="2" borderId="12" xfId="0" applyFont="1" applyFill="1" applyBorder="1"/>
    <xf numFmtId="0" fontId="6" fillId="2" borderId="12" xfId="0" applyFont="1" applyFill="1" applyBorder="1"/>
    <xf numFmtId="0" fontId="8" fillId="0" borderId="12" xfId="0" applyFont="1" applyBorder="1"/>
    <xf numFmtId="0" fontId="8" fillId="0" borderId="21" xfId="0" applyFont="1" applyBorder="1"/>
    <xf numFmtId="2" fontId="13" fillId="5" borderId="12" xfId="0" applyNumberFormat="1" applyFont="1" applyFill="1" applyBorder="1"/>
    <xf numFmtId="2" fontId="13" fillId="6" borderId="12" xfId="0" applyNumberFormat="1" applyFont="1" applyFill="1" applyBorder="1"/>
    <xf numFmtId="0" fontId="6" fillId="2" borderId="13" xfId="1" applyFont="1" applyFill="1" applyBorder="1" applyAlignment="1">
      <alignment horizontal="center"/>
    </xf>
    <xf numFmtId="0" fontId="8" fillId="0" borderId="13" xfId="0" applyFont="1" applyBorder="1" applyAlignment="1">
      <alignment horizontal="center"/>
    </xf>
    <xf numFmtId="20" fontId="8" fillId="0" borderId="23" xfId="0" applyNumberFormat="1" applyFont="1" applyBorder="1" applyAlignment="1">
      <alignment horizontal="center"/>
    </xf>
    <xf numFmtId="20" fontId="8" fillId="0" borderId="20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6" fillId="0" borderId="1" xfId="1" applyFont="1" applyFill="1" applyBorder="1" applyAlignment="1">
      <alignment horizontal="center"/>
    </xf>
    <xf numFmtId="20" fontId="8" fillId="0" borderId="5" xfId="0" applyNumberFormat="1" applyFont="1" applyBorder="1" applyAlignment="1">
      <alignment horizontal="center"/>
    </xf>
    <xf numFmtId="0" fontId="6" fillId="9" borderId="1" xfId="1" applyFont="1" applyFill="1" applyBorder="1" applyAlignment="1">
      <alignment horizontal="center"/>
    </xf>
    <xf numFmtId="20" fontId="8" fillId="9" borderId="5" xfId="0" applyNumberFormat="1" applyFont="1" applyFill="1" applyBorder="1" applyAlignment="1">
      <alignment horizontal="center"/>
    </xf>
    <xf numFmtId="20" fontId="8" fillId="4" borderId="5" xfId="0" applyNumberFormat="1" applyFont="1" applyFill="1" applyBorder="1" applyAlignment="1">
      <alignment horizontal="center"/>
    </xf>
    <xf numFmtId="0" fontId="6" fillId="10" borderId="1" xfId="1" applyFont="1" applyFill="1" applyBorder="1" applyAlignment="1">
      <alignment horizontal="center"/>
    </xf>
    <xf numFmtId="0" fontId="11" fillId="4" borderId="2" xfId="0" applyFont="1" applyFill="1" applyBorder="1" applyAlignment="1">
      <alignment horizontal="center"/>
    </xf>
    <xf numFmtId="20" fontId="8" fillId="4" borderId="8" xfId="0" applyNumberFormat="1" applyFont="1" applyFill="1" applyBorder="1" applyAlignment="1">
      <alignment horizontal="center"/>
    </xf>
    <xf numFmtId="20" fontId="8" fillId="4" borderId="7" xfId="0" applyNumberFormat="1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/>
    </xf>
    <xf numFmtId="2" fontId="8" fillId="8" borderId="1" xfId="0" applyNumberFormat="1" applyFont="1" applyFill="1" applyBorder="1"/>
    <xf numFmtId="2" fontId="8" fillId="6" borderId="1" xfId="0" applyNumberFormat="1" applyFont="1" applyFill="1" applyBorder="1"/>
    <xf numFmtId="2" fontId="13" fillId="5" borderId="1" xfId="0" applyNumberFormat="1" applyFont="1" applyFill="1" applyBorder="1"/>
    <xf numFmtId="2" fontId="13" fillId="6" borderId="1" xfId="0" applyNumberFormat="1" applyFont="1" applyFill="1" applyBorder="1"/>
    <xf numFmtId="2" fontId="13" fillId="5" borderId="2" xfId="0" applyNumberFormat="1" applyFont="1" applyFill="1" applyBorder="1"/>
    <xf numFmtId="2" fontId="13" fillId="6" borderId="2" xfId="0" applyNumberFormat="1" applyFont="1" applyFill="1" applyBorder="1"/>
    <xf numFmtId="0" fontId="6" fillId="0" borderId="6" xfId="1" applyFont="1" applyFill="1" applyBorder="1" applyAlignment="1">
      <alignment horizontal="center"/>
    </xf>
    <xf numFmtId="20" fontId="8" fillId="0" borderId="24" xfId="0" applyNumberFormat="1" applyFont="1" applyBorder="1" applyAlignment="1">
      <alignment horizontal="center"/>
    </xf>
    <xf numFmtId="164" fontId="8" fillId="2" borderId="13" xfId="0" applyNumberFormat="1" applyFont="1" applyFill="1" applyBorder="1" applyAlignment="1">
      <alignment horizontal="center"/>
    </xf>
    <xf numFmtId="0" fontId="13" fillId="4" borderId="1" xfId="0" applyFont="1" applyFill="1" applyBorder="1" applyAlignment="1">
      <alignment horizontal="center"/>
    </xf>
    <xf numFmtId="20" fontId="17" fillId="0" borderId="11" xfId="0" applyNumberFormat="1" applyFont="1" applyBorder="1" applyAlignment="1">
      <alignment horizontal="center"/>
    </xf>
    <xf numFmtId="0" fontId="11" fillId="4" borderId="2" xfId="0" applyFont="1" applyFill="1" applyBorder="1" applyAlignment="1">
      <alignment horizontal="left"/>
    </xf>
    <xf numFmtId="20" fontId="8" fillId="4" borderId="8" xfId="0" applyNumberFormat="1" applyFont="1" applyFill="1" applyBorder="1" applyAlignment="1">
      <alignment horizontal="right"/>
    </xf>
    <xf numFmtId="20" fontId="8" fillId="4" borderId="7" xfId="0" applyNumberFormat="1" applyFont="1" applyFill="1" applyBorder="1" applyAlignment="1">
      <alignment horizontal="right"/>
    </xf>
    <xf numFmtId="0" fontId="13" fillId="4" borderId="12" xfId="0" applyFont="1" applyFill="1" applyBorder="1" applyAlignment="1">
      <alignment horizontal="center"/>
    </xf>
    <xf numFmtId="164" fontId="8" fillId="4" borderId="12" xfId="0" applyNumberFormat="1" applyFont="1" applyFill="1" applyBorder="1" applyAlignment="1">
      <alignment horizontal="center"/>
    </xf>
    <xf numFmtId="0" fontId="4" fillId="5" borderId="25" xfId="0" applyFont="1" applyFill="1" applyBorder="1"/>
    <xf numFmtId="0" fontId="8" fillId="7" borderId="16" xfId="0" applyFont="1" applyFill="1" applyBorder="1"/>
    <xf numFmtId="164" fontId="8" fillId="6" borderId="6" xfId="0" applyNumberFormat="1" applyFont="1" applyFill="1" applyBorder="1"/>
    <xf numFmtId="164" fontId="8" fillId="5" borderId="6" xfId="0" applyNumberFormat="1" applyFont="1" applyFill="1" applyBorder="1"/>
    <xf numFmtId="0" fontId="4" fillId="8" borderId="2" xfId="0" applyFont="1" applyFill="1" applyBorder="1"/>
    <xf numFmtId="0" fontId="8" fillId="8" borderId="19" xfId="0" applyFont="1" applyFill="1" applyBorder="1"/>
    <xf numFmtId="0" fontId="8" fillId="6" borderId="19" xfId="0" applyFont="1" applyFill="1" applyBorder="1"/>
    <xf numFmtId="0" fontId="8" fillId="7" borderId="19" xfId="0" applyFont="1" applyFill="1" applyBorder="1"/>
    <xf numFmtId="0" fontId="8" fillId="7" borderId="14" xfId="0" applyFont="1" applyFill="1" applyBorder="1"/>
    <xf numFmtId="1" fontId="8" fillId="0" borderId="13" xfId="0" applyNumberFormat="1" applyFont="1" applyBorder="1" applyAlignment="1">
      <alignment horizontal="center"/>
    </xf>
    <xf numFmtId="1" fontId="10" fillId="0" borderId="13" xfId="0" applyNumberFormat="1" applyFont="1" applyBorder="1" applyAlignment="1">
      <alignment horizontal="center"/>
    </xf>
    <xf numFmtId="164" fontId="9" fillId="2" borderId="19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20" fontId="10" fillId="4" borderId="5" xfId="0" applyNumberFormat="1" applyFont="1" applyFill="1" applyBorder="1" applyAlignment="1">
      <alignment horizontal="center"/>
    </xf>
    <xf numFmtId="20" fontId="10" fillId="4" borderId="3" xfId="0" applyNumberFormat="1" applyFont="1" applyFill="1" applyBorder="1" applyAlignment="1">
      <alignment horizontal="center"/>
    </xf>
    <xf numFmtId="0" fontId="8" fillId="9" borderId="12" xfId="0" applyFont="1" applyFill="1" applyBorder="1"/>
    <xf numFmtId="0" fontId="8" fillId="4" borderId="12" xfId="0" applyFont="1" applyFill="1" applyBorder="1"/>
    <xf numFmtId="164" fontId="8" fillId="5" borderId="6" xfId="0" applyNumberFormat="1" applyFont="1" applyFill="1" applyBorder="1" applyAlignment="1">
      <alignment horizontal="right"/>
    </xf>
    <xf numFmtId="164" fontId="8" fillId="6" borderId="6" xfId="0" applyNumberFormat="1" applyFont="1" applyFill="1" applyBorder="1" applyAlignment="1">
      <alignment horizontal="right"/>
    </xf>
    <xf numFmtId="0" fontId="8" fillId="8" borderId="1" xfId="0" applyFont="1" applyFill="1" applyBorder="1" applyAlignment="1">
      <alignment horizontal="right"/>
    </xf>
    <xf numFmtId="0" fontId="8" fillId="6" borderId="1" xfId="0" applyFont="1" applyFill="1" applyBorder="1" applyAlignment="1">
      <alignment horizontal="right"/>
    </xf>
    <xf numFmtId="2" fontId="7" fillId="5" borderId="2" xfId="0" applyNumberFormat="1" applyFont="1" applyFill="1" applyBorder="1"/>
    <xf numFmtId="2" fontId="7" fillId="6" borderId="2" xfId="0" applyNumberFormat="1" applyFont="1" applyFill="1" applyBorder="1"/>
    <xf numFmtId="0" fontId="20" fillId="0" borderId="13" xfId="0" applyFont="1" applyBorder="1" applyAlignment="1">
      <alignment horizontal="center" vertical="center" wrapText="1"/>
    </xf>
    <xf numFmtId="0" fontId="8" fillId="4" borderId="2" xfId="0" applyFont="1" applyFill="1" applyBorder="1"/>
    <xf numFmtId="20" fontId="21" fillId="0" borderId="3" xfId="0" applyNumberFormat="1" applyFont="1" applyBorder="1" applyAlignment="1">
      <alignment horizontal="center"/>
    </xf>
    <xf numFmtId="0" fontId="11" fillId="9" borderId="1" xfId="0" applyFont="1" applyFill="1" applyBorder="1" applyAlignment="1">
      <alignment horizontal="left"/>
    </xf>
    <xf numFmtId="20" fontId="8" fillId="9" borderId="5" xfId="0" applyNumberFormat="1" applyFont="1" applyFill="1" applyBorder="1" applyAlignment="1">
      <alignment horizontal="left"/>
    </xf>
    <xf numFmtId="20" fontId="8" fillId="9" borderId="3" xfId="0" applyNumberFormat="1" applyFont="1" applyFill="1" applyBorder="1" applyAlignment="1">
      <alignment horizontal="left"/>
    </xf>
    <xf numFmtId="1" fontId="8" fillId="9" borderId="1" xfId="0" applyNumberFormat="1" applyFont="1" applyFill="1" applyBorder="1"/>
    <xf numFmtId="20" fontId="8" fillId="4" borderId="8" xfId="0" applyNumberFormat="1" applyFont="1" applyFill="1" applyBorder="1" applyAlignment="1">
      <alignment horizontal="left"/>
    </xf>
    <xf numFmtId="20" fontId="8" fillId="4" borderId="7" xfId="0" applyNumberFormat="1" applyFont="1" applyFill="1" applyBorder="1" applyAlignment="1">
      <alignment horizontal="left"/>
    </xf>
    <xf numFmtId="1" fontId="7" fillId="5" borderId="20" xfId="0" applyNumberFormat="1" applyFont="1" applyFill="1" applyBorder="1" applyAlignment="1">
      <alignment horizontal="center" vertical="center"/>
    </xf>
    <xf numFmtId="1" fontId="7" fillId="8" borderId="3" xfId="0" applyNumberFormat="1" applyFont="1" applyFill="1" applyBorder="1" applyAlignment="1">
      <alignment horizontal="center" vertical="center"/>
    </xf>
    <xf numFmtId="1" fontId="8" fillId="8" borderId="1" xfId="0" applyNumberFormat="1" applyFont="1" applyFill="1" applyBorder="1"/>
    <xf numFmtId="1" fontId="8" fillId="6" borderId="1" xfId="0" applyNumberFormat="1" applyFont="1" applyFill="1" applyBorder="1"/>
    <xf numFmtId="1" fontId="7" fillId="6" borderId="3" xfId="0" applyNumberFormat="1" applyFont="1" applyFill="1" applyBorder="1" applyAlignment="1">
      <alignment horizontal="center" vertical="center"/>
    </xf>
    <xf numFmtId="1" fontId="7" fillId="5" borderId="3" xfId="0" applyNumberFormat="1" applyFont="1" applyFill="1" applyBorder="1" applyAlignment="1">
      <alignment horizontal="center" vertical="center"/>
    </xf>
    <xf numFmtId="2" fontId="7" fillId="5" borderId="3" xfId="0" applyNumberFormat="1" applyFont="1" applyFill="1" applyBorder="1" applyAlignment="1">
      <alignment horizontal="center" vertical="center"/>
    </xf>
    <xf numFmtId="1" fontId="7" fillId="5" borderId="12" xfId="0" applyNumberFormat="1" applyFont="1" applyFill="1" applyBorder="1" applyAlignment="1">
      <alignment horizontal="center" vertical="center"/>
    </xf>
    <xf numFmtId="1" fontId="7" fillId="5" borderId="21" xfId="0" applyNumberFormat="1" applyFont="1" applyFill="1" applyBorder="1" applyAlignment="1">
      <alignment horizontal="center" vertical="center"/>
    </xf>
    <xf numFmtId="0" fontId="6" fillId="0" borderId="6" xfId="1" applyFont="1" applyBorder="1" applyAlignment="1">
      <alignment horizontal="center"/>
    </xf>
    <xf numFmtId="20" fontId="17" fillId="0" borderId="6" xfId="0" applyNumberFormat="1" applyFont="1" applyBorder="1" applyAlignment="1">
      <alignment horizontal="center"/>
    </xf>
    <xf numFmtId="164" fontId="10" fillId="0" borderId="13" xfId="0" applyNumberFormat="1" applyFont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10" fillId="9" borderId="1" xfId="0" applyFont="1" applyFill="1" applyBorder="1" applyAlignment="1">
      <alignment horizontal="center"/>
    </xf>
    <xf numFmtId="20" fontId="10" fillId="9" borderId="3" xfId="0" applyNumberFormat="1" applyFont="1" applyFill="1" applyBorder="1" applyAlignment="1">
      <alignment horizontal="center"/>
    </xf>
    <xf numFmtId="20" fontId="8" fillId="4" borderId="2" xfId="0" applyNumberFormat="1" applyFont="1" applyFill="1" applyBorder="1" applyAlignment="1">
      <alignment horizontal="left"/>
    </xf>
    <xf numFmtId="0" fontId="7" fillId="4" borderId="2" xfId="0" applyFont="1" applyFill="1" applyBorder="1" applyAlignment="1">
      <alignment horizontal="center"/>
    </xf>
    <xf numFmtId="0" fontId="4" fillId="5" borderId="17" xfId="0" applyFont="1" applyFill="1" applyBorder="1"/>
    <xf numFmtId="0" fontId="4" fillId="8" borderId="18" xfId="0" applyFont="1" applyFill="1" applyBorder="1"/>
    <xf numFmtId="0" fontId="4" fillId="6" borderId="18" xfId="0" applyFont="1" applyFill="1" applyBorder="1"/>
    <xf numFmtId="0" fontId="4" fillId="5" borderId="18" xfId="0" applyFont="1" applyFill="1" applyBorder="1"/>
    <xf numFmtId="0" fontId="4" fillId="5" borderId="15" xfId="0" applyFont="1" applyFill="1" applyBorder="1"/>
    <xf numFmtId="0" fontId="13" fillId="5" borderId="12" xfId="0" applyFont="1" applyFill="1" applyBorder="1"/>
    <xf numFmtId="0" fontId="13" fillId="6" borderId="12" xfId="0" applyFont="1" applyFill="1" applyBorder="1"/>
    <xf numFmtId="20" fontId="6" fillId="2" borderId="1" xfId="0" applyNumberFormat="1" applyFont="1" applyFill="1" applyBorder="1" applyAlignment="1">
      <alignment horizontal="center"/>
    </xf>
    <xf numFmtId="168" fontId="6" fillId="2" borderId="3" xfId="0" applyNumberFormat="1" applyFont="1" applyFill="1" applyBorder="1" applyAlignment="1">
      <alignment horizontal="center"/>
    </xf>
    <xf numFmtId="1" fontId="13" fillId="4" borderId="1" xfId="0" applyNumberFormat="1" applyFont="1" applyFill="1" applyBorder="1"/>
    <xf numFmtId="0" fontId="13" fillId="0" borderId="1" xfId="0" applyFont="1" applyBorder="1"/>
    <xf numFmtId="0" fontId="13" fillId="4" borderId="1" xfId="0" applyFont="1" applyFill="1" applyBorder="1"/>
    <xf numFmtId="0" fontId="6" fillId="0" borderId="1" xfId="0" applyFont="1" applyBorder="1" applyAlignment="1">
      <alignment horizontal="center"/>
    </xf>
    <xf numFmtId="1" fontId="13" fillId="0" borderId="1" xfId="0" applyNumberFormat="1" applyFont="1" applyBorder="1"/>
    <xf numFmtId="20" fontId="10" fillId="9" borderId="1" xfId="0" applyNumberFormat="1" applyFont="1" applyFill="1" applyBorder="1" applyAlignment="1">
      <alignment horizontal="left"/>
    </xf>
    <xf numFmtId="164" fontId="9" fillId="4" borderId="12" xfId="0" applyNumberFormat="1" applyFont="1" applyFill="1" applyBorder="1" applyAlignment="1">
      <alignment horizontal="center"/>
    </xf>
    <xf numFmtId="164" fontId="8" fillId="2" borderId="13" xfId="0" applyNumberFormat="1" applyFont="1" applyFill="1" applyBorder="1"/>
    <xf numFmtId="164" fontId="8" fillId="4" borderId="13" xfId="0" applyNumberFormat="1" applyFont="1" applyFill="1" applyBorder="1"/>
    <xf numFmtId="164" fontId="8" fillId="9" borderId="1" xfId="0" applyNumberFormat="1" applyFont="1" applyFill="1" applyBorder="1"/>
    <xf numFmtId="164" fontId="8" fillId="4" borderId="1" xfId="0" applyNumberFormat="1" applyFont="1" applyFill="1" applyBorder="1"/>
    <xf numFmtId="164" fontId="8" fillId="2" borderId="1" xfId="0" applyNumberFormat="1" applyFont="1" applyFill="1" applyBorder="1"/>
    <xf numFmtId="2" fontId="13" fillId="2" borderId="1" xfId="0" applyNumberFormat="1" applyFont="1" applyFill="1" applyBorder="1" applyAlignment="1">
      <alignment horizontal="center"/>
    </xf>
    <xf numFmtId="2" fontId="13" fillId="4" borderId="1" xfId="0" applyNumberFormat="1" applyFont="1" applyFill="1" applyBorder="1" applyAlignment="1">
      <alignment horizontal="center"/>
    </xf>
    <xf numFmtId="2" fontId="13" fillId="2" borderId="12" xfId="0" applyNumberFormat="1" applyFont="1" applyFill="1" applyBorder="1"/>
    <xf numFmtId="2" fontId="13" fillId="4" borderId="12" xfId="0" applyNumberFormat="1" applyFont="1" applyFill="1" applyBorder="1"/>
    <xf numFmtId="0" fontId="4" fillId="2" borderId="1" xfId="1" applyFont="1" applyFill="1" applyBorder="1" applyAlignment="1">
      <alignment horizontal="center"/>
    </xf>
    <xf numFmtId="0" fontId="6" fillId="2" borderId="1" xfId="1" applyFont="1" applyFill="1" applyBorder="1" applyAlignment="1">
      <alignment horizontal="center"/>
    </xf>
    <xf numFmtId="168" fontId="6" fillId="2" borderId="1" xfId="0" applyNumberFormat="1" applyFont="1" applyFill="1" applyBorder="1" applyAlignment="1">
      <alignment horizontal="center"/>
    </xf>
    <xf numFmtId="168" fontId="6" fillId="9" borderId="1" xfId="0" applyNumberFormat="1" applyFont="1" applyFill="1" applyBorder="1" applyAlignment="1">
      <alignment horizontal="center"/>
    </xf>
    <xf numFmtId="168" fontId="6" fillId="9" borderId="3" xfId="0" applyNumberFormat="1" applyFont="1" applyFill="1" applyBorder="1" applyAlignment="1">
      <alignment horizontal="center"/>
    </xf>
    <xf numFmtId="20" fontId="8" fillId="4" borderId="2" xfId="0" applyNumberFormat="1" applyFont="1" applyFill="1" applyBorder="1" applyAlignment="1">
      <alignment horizontal="center"/>
    </xf>
    <xf numFmtId="164" fontId="8" fillId="4" borderId="2" xfId="0" applyNumberFormat="1" applyFont="1" applyFill="1" applyBorder="1" applyAlignment="1">
      <alignment horizontal="center"/>
    </xf>
    <xf numFmtId="164" fontId="8" fillId="7" borderId="13" xfId="0" applyNumberFormat="1" applyFont="1" applyFill="1" applyBorder="1"/>
    <xf numFmtId="1" fontId="10" fillId="5" borderId="13" xfId="0" applyNumberFormat="1" applyFont="1" applyFill="1" applyBorder="1" applyAlignment="1">
      <alignment horizontal="right" vertical="center"/>
    </xf>
    <xf numFmtId="1" fontId="10" fillId="6" borderId="13" xfId="0" applyNumberFormat="1" applyFont="1" applyFill="1" applyBorder="1" applyAlignment="1">
      <alignment horizontal="right" vertical="center"/>
    </xf>
    <xf numFmtId="0" fontId="13" fillId="8" borderId="1" xfId="0" applyFont="1" applyFill="1" applyBorder="1" applyAlignment="1">
      <alignment horizontal="right"/>
    </xf>
    <xf numFmtId="0" fontId="13" fillId="6" borderId="1" xfId="0" applyFont="1" applyFill="1" applyBorder="1" applyAlignment="1">
      <alignment horizontal="right"/>
    </xf>
    <xf numFmtId="1" fontId="10" fillId="6" borderId="1" xfId="0" applyNumberFormat="1" applyFont="1" applyFill="1" applyBorder="1" applyAlignment="1">
      <alignment horizontal="right" vertical="center"/>
    </xf>
    <xf numFmtId="1" fontId="8" fillId="5" borderId="1" xfId="0" applyNumberFormat="1" applyFont="1" applyFill="1" applyBorder="1" applyAlignment="1">
      <alignment horizontal="right"/>
    </xf>
    <xf numFmtId="1" fontId="8" fillId="6" borderId="1" xfId="0" applyNumberFormat="1" applyFont="1" applyFill="1" applyBorder="1" applyAlignment="1">
      <alignment horizontal="right"/>
    </xf>
    <xf numFmtId="2" fontId="22" fillId="5" borderId="12" xfId="0" applyNumberFormat="1" applyFont="1" applyFill="1" applyBorder="1" applyAlignment="1">
      <alignment horizontal="right"/>
    </xf>
    <xf numFmtId="2" fontId="22" fillId="6" borderId="12" xfId="0" applyNumberFormat="1" applyFont="1" applyFill="1" applyBorder="1" applyAlignment="1">
      <alignment horizontal="right"/>
    </xf>
    <xf numFmtId="1" fontId="8" fillId="2" borderId="1" xfId="0" applyNumberFormat="1" applyFont="1" applyFill="1" applyBorder="1"/>
    <xf numFmtId="0" fontId="8" fillId="3" borderId="3" xfId="0" applyFont="1" applyFill="1" applyBorder="1"/>
    <xf numFmtId="0" fontId="8" fillId="3" borderId="5" xfId="0" applyFont="1" applyFill="1" applyBorder="1"/>
    <xf numFmtId="0" fontId="8" fillId="11" borderId="1" xfId="0" applyFont="1" applyFill="1" applyBorder="1"/>
    <xf numFmtId="0" fontId="8" fillId="2" borderId="6" xfId="0" applyFont="1" applyFill="1" applyBorder="1" applyAlignment="1">
      <alignment horizontal="center"/>
    </xf>
    <xf numFmtId="0" fontId="8" fillId="2" borderId="22" xfId="0" applyFont="1" applyFill="1" applyBorder="1" applyAlignment="1">
      <alignment horizontal="center"/>
    </xf>
    <xf numFmtId="164" fontId="9" fillId="2" borderId="6" xfId="0" applyNumberFormat="1" applyFont="1" applyFill="1" applyBorder="1" applyAlignment="1">
      <alignment horizontal="center"/>
    </xf>
    <xf numFmtId="1" fontId="8" fillId="0" borderId="3" xfId="0" applyNumberFormat="1" applyFont="1" applyBorder="1" applyAlignment="1">
      <alignment horizontal="center"/>
    </xf>
  </cellXfs>
  <cellStyles count="5">
    <cellStyle name="Normal" xfId="0" builtinId="0"/>
    <cellStyle name="Normal 2" xfId="1" xr:uid="{00000000-0005-0000-0000-000001000000}"/>
    <cellStyle name="Normal 4" xfId="3" xr:uid="{00000000-0005-0000-0000-000002000000}"/>
    <cellStyle name="Normal 7" xfId="2" xr:uid="{00000000-0005-0000-0000-000003000000}"/>
    <cellStyle name="Normal 9" xfId="4" xr:uid="{00000000-0005-0000-0000-000004000000}"/>
  </cellStyles>
  <dxfs count="9">
    <dxf>
      <font>
        <color rgb="FF9C0006"/>
      </font>
    </dxf>
    <dxf>
      <font>
        <color rgb="FF9C0006"/>
      </font>
    </dxf>
    <dxf>
      <font>
        <color rgb="FF9C0006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  <colors>
    <mruColors>
      <color rgb="FFFF96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B1:AJ56"/>
  <sheetViews>
    <sheetView tabSelected="1" zoomScale="55" zoomScaleNormal="55" workbookViewId="0">
      <pane ySplit="1" topLeftCell="A2" activePane="bottomLeft" state="frozen"/>
      <selection pane="bottomLeft" activeCell="AN25" sqref="AN25"/>
    </sheetView>
  </sheetViews>
  <sheetFormatPr baseColWidth="10" defaultRowHeight="15.5"/>
  <cols>
    <col min="2" max="2" width="33.3046875" bestFit="1" customWidth="1"/>
    <col min="3" max="3" width="14.765625" bestFit="1" customWidth="1"/>
    <col min="4" max="4" width="22.84375" bestFit="1" customWidth="1"/>
    <col min="5" max="5" width="7.3828125" bestFit="1" customWidth="1"/>
    <col min="6" max="27" width="4.69140625" bestFit="1" customWidth="1"/>
    <col min="28" max="28" width="4.69140625" customWidth="1"/>
    <col min="29" max="36" width="4.69140625" bestFit="1" customWidth="1"/>
  </cols>
  <sheetData>
    <row r="1" spans="2:36" ht="16" thickBot="1"/>
    <row r="2" spans="2:36" ht="16" thickBot="1">
      <c r="B2" s="83">
        <v>43709</v>
      </c>
      <c r="C2" s="82"/>
      <c r="D2" s="82"/>
      <c r="E2" s="81"/>
      <c r="F2" s="80">
        <v>1</v>
      </c>
      <c r="G2" s="79">
        <v>2</v>
      </c>
      <c r="H2" s="79">
        <v>3</v>
      </c>
      <c r="I2" s="79">
        <v>4</v>
      </c>
      <c r="J2" s="79">
        <v>5</v>
      </c>
      <c r="K2" s="79">
        <v>6</v>
      </c>
      <c r="L2" s="79">
        <v>7</v>
      </c>
      <c r="M2" s="79">
        <v>8</v>
      </c>
      <c r="N2" s="79">
        <v>9</v>
      </c>
      <c r="O2" s="79">
        <v>10</v>
      </c>
      <c r="P2" s="79">
        <v>11</v>
      </c>
      <c r="Q2" s="79">
        <v>12</v>
      </c>
      <c r="R2" s="79">
        <v>13</v>
      </c>
      <c r="S2" s="79">
        <v>14</v>
      </c>
      <c r="T2" s="79">
        <v>15</v>
      </c>
      <c r="U2" s="79">
        <v>16</v>
      </c>
      <c r="V2" s="79">
        <v>17</v>
      </c>
      <c r="W2" s="79">
        <v>18</v>
      </c>
      <c r="X2" s="79">
        <v>19</v>
      </c>
      <c r="Y2" s="79">
        <v>20</v>
      </c>
      <c r="Z2" s="79">
        <v>21</v>
      </c>
      <c r="AA2" s="79">
        <v>22</v>
      </c>
      <c r="AB2" s="79">
        <v>23</v>
      </c>
      <c r="AC2" s="79">
        <v>24</v>
      </c>
      <c r="AD2" s="79">
        <v>25</v>
      </c>
      <c r="AE2" s="79">
        <v>26</v>
      </c>
      <c r="AF2" s="79">
        <v>27</v>
      </c>
      <c r="AG2" s="79">
        <v>28</v>
      </c>
      <c r="AH2" s="79">
        <v>29</v>
      </c>
      <c r="AI2" s="78">
        <v>30</v>
      </c>
      <c r="AJ2" s="79">
        <v>31</v>
      </c>
    </row>
    <row r="3" spans="2:36" ht="56">
      <c r="B3" s="77" t="s">
        <v>113</v>
      </c>
      <c r="C3" s="77" t="s">
        <v>112</v>
      </c>
      <c r="D3" s="77" t="s">
        <v>111</v>
      </c>
      <c r="E3" s="77" t="s">
        <v>110</v>
      </c>
      <c r="F3" s="85" t="s">
        <v>104</v>
      </c>
      <c r="G3" s="84" t="s">
        <v>103</v>
      </c>
      <c r="H3" s="84" t="s">
        <v>109</v>
      </c>
      <c r="I3" s="84" t="s">
        <v>108</v>
      </c>
      <c r="J3" s="84" t="s">
        <v>107</v>
      </c>
      <c r="K3" s="84" t="s">
        <v>106</v>
      </c>
      <c r="L3" s="85" t="s">
        <v>105</v>
      </c>
      <c r="M3" s="85" t="s">
        <v>104</v>
      </c>
      <c r="N3" s="84" t="s">
        <v>103</v>
      </c>
      <c r="O3" s="84" t="s">
        <v>109</v>
      </c>
      <c r="P3" s="84" t="s">
        <v>108</v>
      </c>
      <c r="Q3" s="84" t="s">
        <v>107</v>
      </c>
      <c r="R3" s="84" t="s">
        <v>106</v>
      </c>
      <c r="S3" s="85" t="s">
        <v>105</v>
      </c>
      <c r="T3" s="85" t="s">
        <v>104</v>
      </c>
      <c r="U3" s="84" t="s">
        <v>103</v>
      </c>
      <c r="V3" s="84" t="s">
        <v>109</v>
      </c>
      <c r="W3" s="84" t="s">
        <v>108</v>
      </c>
      <c r="X3" s="84" t="s">
        <v>107</v>
      </c>
      <c r="Y3" s="84" t="s">
        <v>106</v>
      </c>
      <c r="Z3" s="85" t="s">
        <v>105</v>
      </c>
      <c r="AA3" s="85" t="s">
        <v>104</v>
      </c>
      <c r="AB3" s="84" t="s">
        <v>103</v>
      </c>
      <c r="AC3" s="84" t="s">
        <v>109</v>
      </c>
      <c r="AD3" s="84" t="s">
        <v>108</v>
      </c>
      <c r="AE3" s="84" t="s">
        <v>107</v>
      </c>
      <c r="AF3" s="84" t="s">
        <v>106</v>
      </c>
      <c r="AG3" s="85" t="s">
        <v>105</v>
      </c>
      <c r="AH3" s="85" t="s">
        <v>104</v>
      </c>
      <c r="AI3" s="84" t="s">
        <v>103</v>
      </c>
      <c r="AJ3" s="84" t="s">
        <v>109</v>
      </c>
    </row>
    <row r="4" spans="2:36">
      <c r="B4" s="67" t="s">
        <v>102</v>
      </c>
      <c r="C4" s="67" t="s">
        <v>101</v>
      </c>
      <c r="D4" s="39">
        <v>0.33333333333333331</v>
      </c>
      <c r="E4" s="39">
        <v>0.625</v>
      </c>
      <c r="H4" s="74">
        <v>7.5</v>
      </c>
      <c r="I4" s="74">
        <v>7.5</v>
      </c>
      <c r="J4" s="74">
        <v>7.5</v>
      </c>
      <c r="K4" s="74">
        <v>7.5</v>
      </c>
      <c r="N4" s="74">
        <v>7.5</v>
      </c>
      <c r="O4" s="74">
        <v>7.5</v>
      </c>
      <c r="P4" s="74">
        <v>7.5</v>
      </c>
      <c r="Q4" s="74">
        <v>7.5</v>
      </c>
      <c r="T4" s="74">
        <v>7.5</v>
      </c>
      <c r="U4" s="74">
        <v>7.5</v>
      </c>
      <c r="V4" s="74">
        <v>7.5</v>
      </c>
      <c r="W4" s="74">
        <v>7.5</v>
      </c>
      <c r="Z4" s="74">
        <v>7.5</v>
      </c>
      <c r="AA4" s="74">
        <v>7.5</v>
      </c>
      <c r="AB4" s="74">
        <v>7.5</v>
      </c>
      <c r="AC4" s="74">
        <v>7.5</v>
      </c>
      <c r="AF4" s="74">
        <v>7.5</v>
      </c>
      <c r="AG4" s="74">
        <v>7.5</v>
      </c>
      <c r="AH4" s="74">
        <v>7.5</v>
      </c>
      <c r="AI4" s="74">
        <v>7.5</v>
      </c>
    </row>
    <row r="5" spans="2:36">
      <c r="B5" s="28" t="s">
        <v>100</v>
      </c>
      <c r="C5" s="28">
        <v>6247723</v>
      </c>
      <c r="D5" s="28" t="s">
        <v>99</v>
      </c>
      <c r="E5" s="28" t="s">
        <v>52</v>
      </c>
      <c r="F5" s="28">
        <v>7.5</v>
      </c>
      <c r="G5" s="28">
        <v>7.5</v>
      </c>
      <c r="Q5" s="28">
        <v>7.5</v>
      </c>
      <c r="R5" s="28">
        <v>7.5</v>
      </c>
      <c r="S5" s="28">
        <v>7.5</v>
      </c>
      <c r="AC5" s="28">
        <v>7.5</v>
      </c>
      <c r="AD5" s="28">
        <v>7.5</v>
      </c>
      <c r="AE5" s="28">
        <v>7.5</v>
      </c>
    </row>
    <row r="6" spans="2:36">
      <c r="B6" s="67"/>
      <c r="C6" s="67"/>
      <c r="D6" s="39"/>
      <c r="E6" s="73"/>
    </row>
    <row r="7" spans="2:36">
      <c r="B7" s="67" t="s">
        <v>98</v>
      </c>
      <c r="C7" s="67" t="s">
        <v>97</v>
      </c>
      <c r="D7" s="39">
        <v>0.1875</v>
      </c>
      <c r="E7" s="39">
        <v>0.60416666666666663</v>
      </c>
      <c r="F7" s="50" t="s">
        <v>20</v>
      </c>
      <c r="G7" s="50" t="s">
        <v>20</v>
      </c>
      <c r="K7" s="50" t="s">
        <v>20</v>
      </c>
      <c r="L7" s="50" t="s">
        <v>20</v>
      </c>
      <c r="M7" s="50" t="s">
        <v>20</v>
      </c>
      <c r="Q7" s="50" t="s">
        <v>20</v>
      </c>
      <c r="R7" s="50" t="s">
        <v>20</v>
      </c>
      <c r="S7" s="50" t="s">
        <v>20</v>
      </c>
      <c r="W7" s="50" t="s">
        <v>20</v>
      </c>
      <c r="X7" s="50" t="s">
        <v>20</v>
      </c>
      <c r="Y7" s="50" t="s">
        <v>20</v>
      </c>
      <c r="AC7" s="50" t="s">
        <v>20</v>
      </c>
      <c r="AD7" s="50" t="s">
        <v>20</v>
      </c>
      <c r="AE7" s="50" t="s">
        <v>20</v>
      </c>
      <c r="AI7" s="50" t="s">
        <v>20</v>
      </c>
      <c r="AJ7" s="50" t="s">
        <v>20</v>
      </c>
    </row>
    <row r="8" spans="2:36">
      <c r="B8" s="28" t="s">
        <v>96</v>
      </c>
      <c r="C8" s="28">
        <v>6246327</v>
      </c>
      <c r="D8" s="28" t="s">
        <v>53</v>
      </c>
      <c r="E8" s="28" t="s">
        <v>52</v>
      </c>
      <c r="F8" s="28"/>
      <c r="G8" s="28"/>
      <c r="H8" s="28">
        <v>10</v>
      </c>
      <c r="I8" s="28">
        <v>10</v>
      </c>
      <c r="J8" s="28">
        <v>10</v>
      </c>
      <c r="K8" s="28"/>
      <c r="Q8" s="28"/>
      <c r="R8" s="28"/>
      <c r="S8" s="28"/>
      <c r="T8" s="28">
        <v>10</v>
      </c>
      <c r="U8" s="28">
        <v>10</v>
      </c>
      <c r="V8" s="28">
        <v>10</v>
      </c>
      <c r="W8" s="28"/>
      <c r="AC8" s="28"/>
      <c r="AD8" s="28"/>
      <c r="AE8" s="28"/>
      <c r="AF8" s="28">
        <v>10</v>
      </c>
      <c r="AG8" s="28">
        <v>10</v>
      </c>
      <c r="AH8" s="28">
        <v>10</v>
      </c>
      <c r="AI8" s="28"/>
    </row>
    <row r="9" spans="2:36">
      <c r="B9" s="41" t="s">
        <v>95</v>
      </c>
      <c r="C9" s="67" t="s">
        <v>94</v>
      </c>
      <c r="D9" s="39">
        <v>0.1875</v>
      </c>
      <c r="E9" s="39">
        <v>0.60416666666666663</v>
      </c>
      <c r="H9" s="68">
        <v>10</v>
      </c>
      <c r="I9" s="68">
        <v>10</v>
      </c>
      <c r="J9" s="68">
        <v>10</v>
      </c>
      <c r="N9" s="68">
        <v>10</v>
      </c>
      <c r="O9" s="68">
        <v>10</v>
      </c>
      <c r="P9" s="68">
        <v>10</v>
      </c>
      <c r="T9" s="68">
        <v>10</v>
      </c>
      <c r="U9" s="68">
        <v>10</v>
      </c>
      <c r="V9" s="68">
        <v>10</v>
      </c>
      <c r="Z9" s="68">
        <v>10</v>
      </c>
      <c r="AA9" s="68">
        <v>10</v>
      </c>
      <c r="AB9" s="68">
        <v>10</v>
      </c>
      <c r="AF9" s="68">
        <v>10</v>
      </c>
      <c r="AG9" s="68">
        <v>10</v>
      </c>
      <c r="AH9" s="68">
        <v>10</v>
      </c>
    </row>
    <row r="10" spans="2:36">
      <c r="B10" s="28" t="s">
        <v>4</v>
      </c>
      <c r="C10" s="28">
        <v>6246346</v>
      </c>
      <c r="D10" s="28" t="s">
        <v>53</v>
      </c>
      <c r="E10" s="28" t="s">
        <v>52</v>
      </c>
      <c r="F10" s="28">
        <v>10</v>
      </c>
      <c r="G10" s="28">
        <v>10</v>
      </c>
      <c r="H10" s="28"/>
      <c r="I10" s="28"/>
      <c r="J10" s="28"/>
      <c r="K10" s="28">
        <v>10</v>
      </c>
      <c r="L10" s="28">
        <v>10</v>
      </c>
      <c r="M10" s="28">
        <v>10</v>
      </c>
      <c r="N10" s="28"/>
      <c r="O10" s="28"/>
      <c r="P10" s="28"/>
      <c r="Q10" s="28">
        <v>10</v>
      </c>
      <c r="R10" s="28">
        <v>10</v>
      </c>
      <c r="S10" s="28">
        <v>10</v>
      </c>
      <c r="T10" s="28"/>
      <c r="U10" s="28"/>
      <c r="V10" s="28"/>
      <c r="W10" s="28">
        <v>10</v>
      </c>
      <c r="X10" s="28">
        <v>10</v>
      </c>
      <c r="Y10" s="28">
        <v>10</v>
      </c>
      <c r="Z10" s="28"/>
      <c r="AA10" s="28"/>
      <c r="AB10" s="28"/>
      <c r="AC10" s="28">
        <v>10</v>
      </c>
      <c r="AD10" s="28">
        <v>10</v>
      </c>
      <c r="AE10" s="28">
        <v>10</v>
      </c>
      <c r="AF10" s="28"/>
      <c r="AG10" s="28"/>
      <c r="AH10" s="28"/>
      <c r="AI10" s="28">
        <v>10</v>
      </c>
      <c r="AJ10" s="28">
        <v>10</v>
      </c>
    </row>
    <row r="11" spans="2:36">
      <c r="B11" s="41" t="s">
        <v>93</v>
      </c>
      <c r="C11" s="41" t="s">
        <v>92</v>
      </c>
      <c r="D11" s="39">
        <v>0.22916666666666666</v>
      </c>
      <c r="E11" s="39">
        <v>0.625</v>
      </c>
      <c r="F11" s="48"/>
      <c r="G11" s="48"/>
      <c r="H11" s="45">
        <v>9.5</v>
      </c>
      <c r="I11" s="45">
        <v>9.5</v>
      </c>
      <c r="J11" s="45">
        <v>9.5</v>
      </c>
      <c r="K11" s="45"/>
      <c r="L11" s="45"/>
      <c r="M11" s="45"/>
      <c r="N11" s="45">
        <v>9.5</v>
      </c>
      <c r="O11" s="45">
        <v>9.5</v>
      </c>
      <c r="P11" s="48">
        <v>9.5</v>
      </c>
      <c r="Q11" s="48"/>
      <c r="R11" s="48"/>
      <c r="S11" s="48"/>
      <c r="T11" s="45">
        <v>9.5</v>
      </c>
      <c r="U11" s="45">
        <v>9.5</v>
      </c>
      <c r="V11" s="45">
        <v>9.5</v>
      </c>
      <c r="W11" s="45"/>
      <c r="X11" s="45"/>
      <c r="Y11" s="45"/>
      <c r="Z11" s="45">
        <v>9.5</v>
      </c>
      <c r="AA11" s="45">
        <v>9.5</v>
      </c>
      <c r="AB11" s="48">
        <v>9.5</v>
      </c>
      <c r="AC11" s="48"/>
      <c r="AD11" s="48"/>
      <c r="AE11" s="48"/>
      <c r="AF11" s="45">
        <v>9.5</v>
      </c>
      <c r="AG11" s="45">
        <v>9.5</v>
      </c>
      <c r="AH11" s="45">
        <v>9.5</v>
      </c>
      <c r="AI11" s="45"/>
      <c r="AJ11" s="45"/>
    </row>
    <row r="12" spans="2:36">
      <c r="B12" s="28" t="s">
        <v>40</v>
      </c>
      <c r="C12" s="28">
        <v>6247155</v>
      </c>
      <c r="D12" s="28" t="s">
        <v>53</v>
      </c>
      <c r="E12" s="28" t="s">
        <v>52</v>
      </c>
      <c r="F12" s="28">
        <v>9.43</v>
      </c>
      <c r="G12" s="28"/>
      <c r="H12" s="28"/>
      <c r="I12" s="28"/>
      <c r="J12" s="28">
        <v>9.43</v>
      </c>
      <c r="K12" s="28">
        <v>9.43</v>
      </c>
      <c r="L12" s="28">
        <v>9.43</v>
      </c>
      <c r="M12" s="28"/>
      <c r="N12" s="28"/>
      <c r="O12" s="28"/>
      <c r="P12" s="28">
        <v>9.43</v>
      </c>
      <c r="Q12" s="28">
        <v>9.43</v>
      </c>
      <c r="R12" s="28">
        <v>9.43</v>
      </c>
      <c r="S12" s="28"/>
      <c r="T12" s="28"/>
      <c r="U12" s="28"/>
      <c r="V12" s="28">
        <v>9.43</v>
      </c>
      <c r="W12" s="28">
        <v>9.43</v>
      </c>
      <c r="X12" s="28">
        <v>9.43</v>
      </c>
      <c r="Y12" s="28"/>
      <c r="Z12" s="28"/>
      <c r="AA12" s="28"/>
      <c r="AB12" s="28">
        <v>9.43</v>
      </c>
      <c r="AC12" s="28">
        <v>9.43</v>
      </c>
      <c r="AD12" s="28">
        <v>9.43</v>
      </c>
      <c r="AE12" s="28"/>
      <c r="AF12" s="28"/>
      <c r="AG12" s="28"/>
      <c r="AH12" s="28">
        <v>9.43</v>
      </c>
      <c r="AI12" s="28">
        <v>9.43</v>
      </c>
      <c r="AJ12" s="28">
        <v>9.43</v>
      </c>
    </row>
    <row r="13" spans="2:36">
      <c r="B13" s="41" t="s">
        <v>91</v>
      </c>
      <c r="C13" s="41" t="s">
        <v>90</v>
      </c>
      <c r="D13" s="39">
        <v>0.29166666666666669</v>
      </c>
      <c r="E13" s="39">
        <v>0.625</v>
      </c>
    </row>
    <row r="14" spans="2:36">
      <c r="B14" s="28" t="s">
        <v>89</v>
      </c>
      <c r="C14" s="28">
        <v>6246307</v>
      </c>
      <c r="D14" s="28" t="s">
        <v>53</v>
      </c>
      <c r="E14" s="28" t="s">
        <v>52</v>
      </c>
      <c r="F14" s="28"/>
      <c r="G14" s="28"/>
      <c r="H14" s="28">
        <v>7</v>
      </c>
      <c r="I14" s="28">
        <v>7</v>
      </c>
      <c r="J14" s="28">
        <v>7</v>
      </c>
      <c r="K14" s="28"/>
      <c r="L14" s="28"/>
      <c r="M14" s="28"/>
      <c r="N14" s="28">
        <v>7</v>
      </c>
      <c r="O14" s="28">
        <v>7</v>
      </c>
      <c r="P14" s="28">
        <v>7</v>
      </c>
      <c r="Q14" s="28"/>
      <c r="R14" s="28"/>
      <c r="S14" s="28"/>
      <c r="T14" s="28">
        <v>7</v>
      </c>
      <c r="U14" s="28">
        <v>7</v>
      </c>
      <c r="V14" s="28">
        <v>7</v>
      </c>
      <c r="W14" s="28"/>
      <c r="X14" s="28"/>
      <c r="Y14" s="28"/>
      <c r="Z14" s="28">
        <v>7</v>
      </c>
      <c r="AA14" s="28">
        <v>7</v>
      </c>
      <c r="AB14" s="28">
        <v>7</v>
      </c>
      <c r="AC14" s="28"/>
      <c r="AD14" s="28"/>
      <c r="AE14" s="28"/>
      <c r="AF14" s="28">
        <v>7</v>
      </c>
      <c r="AG14" s="28">
        <v>7</v>
      </c>
      <c r="AH14" s="28">
        <v>7</v>
      </c>
      <c r="AI14" s="28"/>
      <c r="AJ14" s="28"/>
    </row>
    <row r="15" spans="2:36">
      <c r="B15" s="71" t="s">
        <v>88</v>
      </c>
      <c r="C15" s="71" t="s">
        <v>87</v>
      </c>
      <c r="D15" s="70">
        <v>0.29166666666666669</v>
      </c>
      <c r="E15" s="70">
        <v>0.625</v>
      </c>
    </row>
    <row r="16" spans="2:36">
      <c r="B16" s="41" t="s">
        <v>86</v>
      </c>
      <c r="C16" s="67" t="s">
        <v>85</v>
      </c>
      <c r="D16" s="39">
        <v>0.27083333333333331</v>
      </c>
      <c r="E16" s="39">
        <v>0.66666666666666696</v>
      </c>
      <c r="H16" s="48">
        <v>9.5</v>
      </c>
      <c r="I16" s="48">
        <v>9.5</v>
      </c>
      <c r="J16" s="48">
        <v>9.5</v>
      </c>
      <c r="N16" s="48">
        <v>9.5</v>
      </c>
      <c r="O16" s="48">
        <v>9.5</v>
      </c>
      <c r="P16" s="48">
        <v>9.5</v>
      </c>
      <c r="T16" s="48">
        <v>9.5</v>
      </c>
      <c r="U16" s="48">
        <v>9.5</v>
      </c>
      <c r="V16" s="48">
        <v>9.5</v>
      </c>
      <c r="Z16" s="48">
        <v>9.5</v>
      </c>
      <c r="AA16" s="48">
        <v>9.5</v>
      </c>
      <c r="AB16" s="48">
        <v>9.5</v>
      </c>
      <c r="AF16" s="48">
        <v>9.5</v>
      </c>
      <c r="AG16" s="48">
        <v>9.5</v>
      </c>
      <c r="AH16" s="48">
        <v>9.5</v>
      </c>
    </row>
    <row r="17" spans="2:36">
      <c r="B17" s="28" t="s">
        <v>3</v>
      </c>
      <c r="C17" s="28">
        <v>6246325</v>
      </c>
      <c r="D17" s="28" t="s">
        <v>53</v>
      </c>
      <c r="E17" s="28" t="s">
        <v>52</v>
      </c>
      <c r="F17" s="28">
        <v>9.58</v>
      </c>
      <c r="G17" s="28">
        <v>9.58</v>
      </c>
      <c r="H17" s="28"/>
      <c r="I17" s="28"/>
      <c r="J17" s="28"/>
      <c r="K17" s="28">
        <v>9.58</v>
      </c>
      <c r="L17" s="28">
        <v>9.58</v>
      </c>
      <c r="M17" s="28">
        <v>9.58</v>
      </c>
      <c r="N17" s="28">
        <v>9.58</v>
      </c>
      <c r="O17" s="28">
        <v>9.58</v>
      </c>
      <c r="P17" s="28">
        <v>9.58</v>
      </c>
      <c r="Q17" s="28">
        <v>9.58</v>
      </c>
      <c r="R17" s="28">
        <v>9.58</v>
      </c>
      <c r="S17" s="28">
        <v>9.58</v>
      </c>
      <c r="T17" s="28"/>
      <c r="U17" s="28"/>
      <c r="V17" s="28"/>
      <c r="W17" s="28">
        <v>9.58</v>
      </c>
      <c r="X17" s="28">
        <v>9.58</v>
      </c>
      <c r="Y17" s="28">
        <v>9.58</v>
      </c>
      <c r="Z17" s="28">
        <v>9.58</v>
      </c>
      <c r="AA17" s="28">
        <v>9.58</v>
      </c>
      <c r="AB17" s="28">
        <v>9.58</v>
      </c>
      <c r="AC17" s="28">
        <v>9.58</v>
      </c>
      <c r="AD17" s="28">
        <v>9.58</v>
      </c>
      <c r="AE17" s="28">
        <v>9.58</v>
      </c>
      <c r="AF17" s="28"/>
      <c r="AG17" s="28"/>
      <c r="AH17" s="28"/>
      <c r="AI17" s="28">
        <v>9.58</v>
      </c>
      <c r="AJ17" s="28">
        <v>9.58</v>
      </c>
    </row>
    <row r="18" spans="2:36">
      <c r="B18" s="41" t="s">
        <v>84</v>
      </c>
      <c r="C18" s="67" t="s">
        <v>83</v>
      </c>
      <c r="D18" s="39">
        <v>0.1875</v>
      </c>
      <c r="E18" s="39">
        <v>0.60416666666666663</v>
      </c>
      <c r="F18" s="65">
        <v>10</v>
      </c>
      <c r="G18" s="65">
        <v>10</v>
      </c>
      <c r="K18" s="65">
        <v>10</v>
      </c>
      <c r="L18" s="65">
        <v>10</v>
      </c>
      <c r="M18" s="65">
        <v>10</v>
      </c>
      <c r="Q18" s="65">
        <v>10</v>
      </c>
      <c r="R18" s="65">
        <v>10</v>
      </c>
      <c r="S18" s="65">
        <v>10</v>
      </c>
      <c r="W18" s="65">
        <v>10</v>
      </c>
      <c r="X18" s="65">
        <v>10</v>
      </c>
      <c r="Y18" s="65">
        <v>10</v>
      </c>
      <c r="AC18" s="65">
        <v>10</v>
      </c>
      <c r="AD18" s="65">
        <v>10</v>
      </c>
      <c r="AE18" s="65">
        <v>10</v>
      </c>
      <c r="AI18" s="65">
        <v>10</v>
      </c>
      <c r="AJ18" s="65">
        <v>10</v>
      </c>
    </row>
    <row r="19" spans="2:36">
      <c r="B19" s="28" t="s">
        <v>82</v>
      </c>
      <c r="C19" s="28">
        <v>6246297</v>
      </c>
      <c r="D19" s="28" t="s">
        <v>53</v>
      </c>
      <c r="E19" s="28" t="s">
        <v>52</v>
      </c>
      <c r="F19" s="28"/>
      <c r="G19" s="28"/>
      <c r="H19" s="28">
        <v>10</v>
      </c>
      <c r="I19" s="28">
        <v>10</v>
      </c>
      <c r="J19" s="28">
        <v>10</v>
      </c>
      <c r="K19" s="28"/>
      <c r="L19" s="28"/>
      <c r="M19" s="28"/>
      <c r="N19" s="28">
        <v>10</v>
      </c>
      <c r="O19" s="28">
        <v>10</v>
      </c>
      <c r="P19" s="28">
        <v>10</v>
      </c>
      <c r="Q19" s="28"/>
      <c r="R19" s="28"/>
      <c r="S19" s="28"/>
      <c r="T19" s="28">
        <v>10</v>
      </c>
      <c r="U19" s="28">
        <v>10</v>
      </c>
      <c r="V19" s="28">
        <v>10</v>
      </c>
      <c r="W19" s="28"/>
      <c r="X19" s="28"/>
      <c r="Y19" s="28"/>
      <c r="Z19" s="28">
        <v>10</v>
      </c>
      <c r="AA19" s="28">
        <v>10</v>
      </c>
      <c r="AB19" s="28">
        <v>10</v>
      </c>
      <c r="AC19" s="28"/>
      <c r="AD19" s="28"/>
      <c r="AE19" s="28"/>
      <c r="AF19" s="28">
        <v>10</v>
      </c>
      <c r="AG19" s="28">
        <v>10</v>
      </c>
      <c r="AH19" s="28">
        <v>10</v>
      </c>
      <c r="AI19" s="28"/>
      <c r="AJ19" s="28"/>
    </row>
    <row r="20" spans="2:36">
      <c r="B20" s="41" t="s">
        <v>81</v>
      </c>
      <c r="C20" s="67" t="s">
        <v>80</v>
      </c>
      <c r="D20" s="39">
        <v>0.1875</v>
      </c>
      <c r="E20" s="39">
        <v>0.58333333333333304</v>
      </c>
      <c r="F20" s="64">
        <v>9</v>
      </c>
      <c r="G20" s="63">
        <v>9</v>
      </c>
      <c r="H20" s="45"/>
      <c r="I20" s="45"/>
      <c r="J20" s="47"/>
      <c r="K20" s="64">
        <v>9</v>
      </c>
      <c r="L20" s="64">
        <v>9</v>
      </c>
      <c r="M20" s="64">
        <v>9</v>
      </c>
      <c r="N20" s="45"/>
      <c r="O20" s="45"/>
      <c r="P20" s="47"/>
      <c r="Q20" s="64">
        <v>9</v>
      </c>
      <c r="R20" s="64">
        <v>9</v>
      </c>
      <c r="S20" s="63">
        <v>9</v>
      </c>
      <c r="T20" s="45"/>
      <c r="U20" s="45"/>
      <c r="V20" s="47"/>
      <c r="W20" s="64">
        <v>9</v>
      </c>
      <c r="X20" s="64">
        <v>9</v>
      </c>
      <c r="Y20" s="64">
        <v>9</v>
      </c>
      <c r="Z20" s="45"/>
      <c r="AA20" s="45"/>
      <c r="AB20" s="47"/>
      <c r="AC20" s="64">
        <v>9</v>
      </c>
      <c r="AD20" s="64">
        <v>9</v>
      </c>
      <c r="AE20" s="63">
        <v>9</v>
      </c>
      <c r="AF20" s="45"/>
      <c r="AG20" s="45"/>
      <c r="AH20" s="47"/>
      <c r="AI20" s="64">
        <v>9</v>
      </c>
      <c r="AJ20" s="64">
        <v>9</v>
      </c>
    </row>
    <row r="21" spans="2:36">
      <c r="B21" s="28" t="s">
        <v>38</v>
      </c>
      <c r="C21" s="28">
        <v>6252016</v>
      </c>
      <c r="D21" s="28" t="s">
        <v>53</v>
      </c>
      <c r="E21" s="28" t="s">
        <v>52</v>
      </c>
      <c r="F21" s="28"/>
      <c r="G21" s="28"/>
      <c r="H21" s="28">
        <v>9.14</v>
      </c>
      <c r="I21" s="28">
        <v>9.14</v>
      </c>
      <c r="J21" s="28">
        <v>9.14</v>
      </c>
      <c r="K21" s="28"/>
      <c r="L21" s="28"/>
      <c r="M21" s="28"/>
      <c r="N21" s="28">
        <v>9.14</v>
      </c>
      <c r="O21" s="28">
        <v>9.14</v>
      </c>
      <c r="P21" s="28">
        <v>9.14</v>
      </c>
      <c r="Q21" s="28"/>
      <c r="R21" s="28"/>
      <c r="S21" s="28"/>
      <c r="T21" s="28">
        <v>9.14</v>
      </c>
      <c r="U21" s="28">
        <v>9.14</v>
      </c>
      <c r="V21" s="28">
        <v>9.14</v>
      </c>
      <c r="W21" s="28"/>
      <c r="X21" s="28"/>
      <c r="Y21" s="28"/>
      <c r="Z21" s="28">
        <v>9.14</v>
      </c>
      <c r="AA21" s="28">
        <v>9.14</v>
      </c>
      <c r="AB21" s="28">
        <v>9.14</v>
      </c>
      <c r="AC21" s="28"/>
      <c r="AD21" s="28"/>
      <c r="AE21" s="28"/>
      <c r="AF21" s="28">
        <v>9.14</v>
      </c>
      <c r="AG21" s="28">
        <v>9.14</v>
      </c>
      <c r="AH21" s="28">
        <v>9.14</v>
      </c>
      <c r="AI21" s="28"/>
      <c r="AJ21" s="28"/>
    </row>
    <row r="22" spans="2:36">
      <c r="B22" s="33" t="s">
        <v>79</v>
      </c>
      <c r="C22" s="62" t="s">
        <v>78</v>
      </c>
      <c r="D22" s="61">
        <v>0.22916666666666666</v>
      </c>
      <c r="E22" s="61">
        <v>0.625</v>
      </c>
      <c r="F22" s="60">
        <v>9.5</v>
      </c>
      <c r="G22" s="60">
        <v>9.5</v>
      </c>
      <c r="K22" s="60">
        <v>9.5</v>
      </c>
      <c r="L22" s="60">
        <v>9.5</v>
      </c>
      <c r="M22" s="60">
        <v>9.5</v>
      </c>
      <c r="Q22" s="60">
        <v>9.5</v>
      </c>
      <c r="R22" s="60">
        <v>9.5</v>
      </c>
      <c r="S22" s="60">
        <v>9.5</v>
      </c>
      <c r="W22" s="60">
        <v>9.5</v>
      </c>
      <c r="X22" s="60">
        <v>9.5</v>
      </c>
      <c r="Y22" s="60">
        <v>9.5</v>
      </c>
      <c r="AC22" s="60">
        <v>9.5</v>
      </c>
      <c r="AD22" s="60">
        <v>9.5</v>
      </c>
      <c r="AE22" s="60">
        <v>9.5</v>
      </c>
      <c r="AI22" s="60">
        <v>9.5</v>
      </c>
      <c r="AJ22" s="60">
        <v>9.5</v>
      </c>
    </row>
    <row r="23" spans="2:36">
      <c r="B23" s="28" t="s">
        <v>77</v>
      </c>
      <c r="C23" s="28">
        <v>6247131</v>
      </c>
      <c r="D23" s="28" t="s">
        <v>53</v>
      </c>
      <c r="E23" s="28" t="s">
        <v>41</v>
      </c>
      <c r="F23" s="28">
        <v>9.43</v>
      </c>
      <c r="G23" s="28"/>
      <c r="H23" s="28"/>
      <c r="I23" s="28">
        <v>9.43</v>
      </c>
      <c r="J23" s="28">
        <v>9.43</v>
      </c>
      <c r="K23" s="28">
        <v>9.43</v>
      </c>
      <c r="L23" s="28"/>
      <c r="M23" s="28"/>
      <c r="N23" s="28">
        <v>9.43</v>
      </c>
      <c r="O23" s="28">
        <v>9.43</v>
      </c>
      <c r="P23" s="28">
        <v>9.43</v>
      </c>
      <c r="Q23" s="28">
        <v>9.43</v>
      </c>
      <c r="R23" s="28">
        <v>9.43</v>
      </c>
      <c r="S23" s="28"/>
      <c r="T23" s="28"/>
      <c r="U23" s="28">
        <v>9.43</v>
      </c>
      <c r="V23" s="28">
        <v>9.43</v>
      </c>
      <c r="W23" s="28">
        <v>9.43</v>
      </c>
      <c r="X23" s="28"/>
      <c r="Y23" s="28"/>
      <c r="Z23" s="28">
        <v>9.43</v>
      </c>
      <c r="AA23" s="28">
        <v>9.43</v>
      </c>
      <c r="AB23" s="28">
        <v>9.43</v>
      </c>
      <c r="AC23" s="28">
        <v>9.43</v>
      </c>
      <c r="AD23" s="28">
        <v>9.43</v>
      </c>
      <c r="AE23" s="28"/>
      <c r="AF23" s="28"/>
      <c r="AG23" s="28">
        <v>9.43</v>
      </c>
      <c r="AH23" s="28">
        <v>9.43</v>
      </c>
      <c r="AI23" s="28">
        <v>9.43</v>
      </c>
      <c r="AJ23" s="28"/>
    </row>
    <row r="24" spans="2:36">
      <c r="B24" s="41" t="s">
        <v>76</v>
      </c>
      <c r="C24" s="41" t="s">
        <v>75</v>
      </c>
      <c r="D24" s="39">
        <v>0.25</v>
      </c>
      <c r="E24" s="39">
        <v>0.66666666666666696</v>
      </c>
      <c r="F24" s="34">
        <v>10</v>
      </c>
      <c r="G24" s="34">
        <v>10</v>
      </c>
      <c r="K24" s="34">
        <v>10</v>
      </c>
      <c r="L24" s="34">
        <v>10</v>
      </c>
      <c r="M24" s="34">
        <v>10</v>
      </c>
      <c r="Q24" s="34">
        <v>10</v>
      </c>
      <c r="R24" s="34">
        <v>10</v>
      </c>
      <c r="S24" s="34">
        <v>10</v>
      </c>
      <c r="W24" s="34">
        <v>10</v>
      </c>
      <c r="X24" s="34">
        <v>10</v>
      </c>
      <c r="Y24" s="34">
        <v>10</v>
      </c>
      <c r="AC24" s="34">
        <v>10</v>
      </c>
      <c r="AD24" s="34">
        <v>10</v>
      </c>
      <c r="AE24" s="34">
        <v>10</v>
      </c>
      <c r="AI24" s="34">
        <v>10</v>
      </c>
      <c r="AJ24" s="34">
        <v>10</v>
      </c>
    </row>
    <row r="25" spans="2:36">
      <c r="B25" s="28" t="s">
        <v>42</v>
      </c>
      <c r="C25" s="28">
        <v>6247422</v>
      </c>
      <c r="D25" s="28" t="s">
        <v>53</v>
      </c>
      <c r="E25" s="28" t="s">
        <v>52</v>
      </c>
      <c r="F25" s="28">
        <v>10</v>
      </c>
      <c r="G25" s="28">
        <v>10</v>
      </c>
      <c r="H25" s="28"/>
      <c r="I25" s="28"/>
      <c r="J25" s="28"/>
      <c r="K25" s="28">
        <v>10</v>
      </c>
      <c r="L25" s="28">
        <v>10</v>
      </c>
      <c r="M25" s="28">
        <v>10</v>
      </c>
      <c r="N25" s="28"/>
      <c r="O25" s="28"/>
      <c r="P25" s="28"/>
      <c r="Q25" s="28">
        <v>10</v>
      </c>
      <c r="R25" s="28">
        <v>10</v>
      </c>
      <c r="S25" s="28">
        <v>10</v>
      </c>
      <c r="T25" s="28"/>
      <c r="U25" s="28"/>
      <c r="V25" s="28"/>
      <c r="W25" s="28">
        <v>10</v>
      </c>
      <c r="X25" s="28">
        <v>10</v>
      </c>
      <c r="Y25" s="28">
        <v>10</v>
      </c>
      <c r="Z25" s="28"/>
      <c r="AA25" s="28"/>
      <c r="AB25" s="28"/>
      <c r="AC25" s="28">
        <v>10</v>
      </c>
      <c r="AD25" s="28">
        <v>10</v>
      </c>
      <c r="AE25" s="28">
        <v>10</v>
      </c>
      <c r="AF25" s="28"/>
      <c r="AG25" s="28"/>
      <c r="AH25" s="28"/>
      <c r="AI25" s="28">
        <v>10</v>
      </c>
      <c r="AJ25" s="28">
        <v>10</v>
      </c>
    </row>
    <row r="26" spans="2:36">
      <c r="B26" s="33" t="s">
        <v>74</v>
      </c>
      <c r="C26" s="33" t="s">
        <v>73</v>
      </c>
      <c r="D26" s="32">
        <v>0.1875</v>
      </c>
      <c r="E26" s="32">
        <v>0.60416666666666663</v>
      </c>
      <c r="F26" s="29">
        <v>9</v>
      </c>
      <c r="G26" s="29">
        <v>9</v>
      </c>
      <c r="K26" s="29">
        <v>9</v>
      </c>
      <c r="L26" s="29">
        <v>9</v>
      </c>
      <c r="M26" s="29">
        <v>9</v>
      </c>
      <c r="Q26" s="29">
        <v>9</v>
      </c>
      <c r="R26" s="29">
        <v>9</v>
      </c>
      <c r="S26" s="29">
        <v>9</v>
      </c>
      <c r="W26" s="29">
        <v>9</v>
      </c>
      <c r="X26" s="29">
        <v>9</v>
      </c>
      <c r="Y26" s="29">
        <v>9</v>
      </c>
      <c r="AC26" s="29">
        <v>9</v>
      </c>
      <c r="AD26" s="29">
        <v>9</v>
      </c>
      <c r="AE26" s="29">
        <v>9</v>
      </c>
      <c r="AI26" s="29">
        <v>9</v>
      </c>
      <c r="AJ26" s="29">
        <v>9</v>
      </c>
    </row>
    <row r="27" spans="2:36" ht="16" thickBot="1">
      <c r="B27" s="59"/>
      <c r="C27" s="59"/>
      <c r="D27" s="56"/>
      <c r="E27" s="58"/>
    </row>
    <row r="28" spans="2:36">
      <c r="B28" s="24" t="s">
        <v>52</v>
      </c>
      <c r="C28" s="24"/>
      <c r="D28" s="23"/>
      <c r="E28" s="23"/>
      <c r="F28" s="22">
        <f t="shared" ref="F28:G28" si="0">SUM(F4:F20,F24)</f>
        <v>65.509999999999991</v>
      </c>
      <c r="G28" s="21">
        <f t="shared" si="0"/>
        <v>56.08</v>
      </c>
      <c r="H28" s="21">
        <f t="shared" ref="H28:AJ28" si="1">SUM(H4:H20,H24)</f>
        <v>63.5</v>
      </c>
      <c r="I28" s="21">
        <f t="shared" si="1"/>
        <v>63.5</v>
      </c>
      <c r="J28" s="21">
        <f t="shared" si="1"/>
        <v>72.930000000000007</v>
      </c>
      <c r="K28" s="21">
        <f t="shared" si="1"/>
        <v>65.509999999999991</v>
      </c>
      <c r="L28" s="22">
        <f t="shared" si="1"/>
        <v>58.01</v>
      </c>
      <c r="M28" s="22">
        <f t="shared" si="1"/>
        <v>48.58</v>
      </c>
      <c r="N28" s="21">
        <f t="shared" si="1"/>
        <v>63.08</v>
      </c>
      <c r="O28" s="21">
        <f t="shared" si="1"/>
        <v>63.08</v>
      </c>
      <c r="P28" s="21">
        <f t="shared" si="1"/>
        <v>72.509999999999991</v>
      </c>
      <c r="Q28" s="21">
        <f t="shared" si="1"/>
        <v>73.009999999999991</v>
      </c>
      <c r="R28" s="21">
        <f t="shared" si="1"/>
        <v>65.509999999999991</v>
      </c>
      <c r="S28" s="22">
        <f t="shared" si="1"/>
        <v>56.08</v>
      </c>
      <c r="T28" s="22">
        <f t="shared" si="1"/>
        <v>63.5</v>
      </c>
      <c r="U28" s="21">
        <f t="shared" si="1"/>
        <v>63.5</v>
      </c>
      <c r="V28" s="21">
        <f t="shared" si="1"/>
        <v>72.930000000000007</v>
      </c>
      <c r="W28" s="21">
        <f t="shared" si="1"/>
        <v>65.509999999999991</v>
      </c>
      <c r="X28" s="21">
        <f t="shared" si="1"/>
        <v>58.01</v>
      </c>
      <c r="Y28" s="21">
        <f t="shared" si="1"/>
        <v>48.58</v>
      </c>
      <c r="Z28" s="22">
        <f t="shared" si="1"/>
        <v>63.08</v>
      </c>
      <c r="AA28" s="22">
        <f t="shared" si="1"/>
        <v>63.08</v>
      </c>
      <c r="AB28" s="21">
        <f t="shared" si="1"/>
        <v>72.509999999999991</v>
      </c>
      <c r="AC28" s="21">
        <f t="shared" si="1"/>
        <v>73.009999999999991</v>
      </c>
      <c r="AD28" s="21">
        <f t="shared" si="1"/>
        <v>65.509999999999991</v>
      </c>
      <c r="AE28" s="21">
        <f t="shared" si="1"/>
        <v>56.08</v>
      </c>
      <c r="AF28" s="21">
        <f t="shared" si="1"/>
        <v>63.5</v>
      </c>
      <c r="AG28" s="22">
        <f t="shared" si="1"/>
        <v>63.5</v>
      </c>
      <c r="AH28" s="22">
        <f t="shared" si="1"/>
        <v>72.930000000000007</v>
      </c>
      <c r="AI28" s="21">
        <f t="shared" si="1"/>
        <v>65.509999999999991</v>
      </c>
      <c r="AJ28" s="21">
        <f t="shared" si="1"/>
        <v>58.01</v>
      </c>
    </row>
    <row r="29" spans="2:36">
      <c r="B29" s="20" t="s">
        <v>41</v>
      </c>
      <c r="C29" s="20"/>
      <c r="D29" s="19"/>
      <c r="E29" s="19"/>
      <c r="F29" s="15">
        <f t="shared" ref="F29:G29" si="2">SUM(F22,F26)</f>
        <v>18.5</v>
      </c>
      <c r="G29" s="18">
        <f t="shared" si="2"/>
        <v>18.5</v>
      </c>
      <c r="H29" s="18">
        <f t="shared" ref="H29:AJ29" si="3">SUM(H22,H26)</f>
        <v>0</v>
      </c>
      <c r="I29" s="18">
        <f t="shared" si="3"/>
        <v>0</v>
      </c>
      <c r="J29" s="18">
        <f t="shared" si="3"/>
        <v>0</v>
      </c>
      <c r="K29" s="18">
        <f t="shared" si="3"/>
        <v>18.5</v>
      </c>
      <c r="L29" s="15">
        <f t="shared" si="3"/>
        <v>18.5</v>
      </c>
      <c r="M29" s="15">
        <f t="shared" si="3"/>
        <v>18.5</v>
      </c>
      <c r="N29" s="18">
        <f t="shared" si="3"/>
        <v>0</v>
      </c>
      <c r="O29" s="18">
        <f t="shared" si="3"/>
        <v>0</v>
      </c>
      <c r="P29" s="18">
        <f t="shared" si="3"/>
        <v>0</v>
      </c>
      <c r="Q29" s="18">
        <f t="shared" si="3"/>
        <v>18.5</v>
      </c>
      <c r="R29" s="18">
        <f t="shared" si="3"/>
        <v>18.5</v>
      </c>
      <c r="S29" s="15">
        <f t="shared" si="3"/>
        <v>18.5</v>
      </c>
      <c r="T29" s="15">
        <f t="shared" si="3"/>
        <v>0</v>
      </c>
      <c r="U29" s="18">
        <f t="shared" si="3"/>
        <v>0</v>
      </c>
      <c r="V29" s="18">
        <f t="shared" si="3"/>
        <v>0</v>
      </c>
      <c r="W29" s="18">
        <f t="shared" si="3"/>
        <v>18.5</v>
      </c>
      <c r="X29" s="18">
        <f t="shared" si="3"/>
        <v>18.5</v>
      </c>
      <c r="Y29" s="18">
        <f t="shared" si="3"/>
        <v>18.5</v>
      </c>
      <c r="Z29" s="15">
        <f t="shared" si="3"/>
        <v>0</v>
      </c>
      <c r="AA29" s="15">
        <f t="shared" si="3"/>
        <v>0</v>
      </c>
      <c r="AB29" s="18">
        <f t="shared" si="3"/>
        <v>0</v>
      </c>
      <c r="AC29" s="18">
        <f t="shared" si="3"/>
        <v>18.5</v>
      </c>
      <c r="AD29" s="18">
        <f t="shared" si="3"/>
        <v>18.5</v>
      </c>
      <c r="AE29" s="18">
        <f t="shared" si="3"/>
        <v>18.5</v>
      </c>
      <c r="AF29" s="18">
        <f t="shared" si="3"/>
        <v>0</v>
      </c>
      <c r="AG29" s="15">
        <f t="shared" si="3"/>
        <v>0</v>
      </c>
      <c r="AH29" s="15">
        <f t="shared" si="3"/>
        <v>0</v>
      </c>
      <c r="AI29" s="18">
        <f t="shared" si="3"/>
        <v>18.5</v>
      </c>
      <c r="AJ29" s="18">
        <f t="shared" si="3"/>
        <v>18.5</v>
      </c>
    </row>
    <row r="30" spans="2:36">
      <c r="B30" s="17" t="s">
        <v>51</v>
      </c>
      <c r="C30" s="17"/>
      <c r="D30" s="16"/>
      <c r="E30" s="16"/>
      <c r="F30" s="15">
        <f t="shared" ref="F30:G30" si="4">SUM(F27)</f>
        <v>0</v>
      </c>
      <c r="G30" s="15">
        <f t="shared" si="4"/>
        <v>0</v>
      </c>
      <c r="H30" s="15">
        <f t="shared" ref="H30:AJ30" si="5">SUM(H27)</f>
        <v>0</v>
      </c>
      <c r="I30" s="15">
        <f t="shared" si="5"/>
        <v>0</v>
      </c>
      <c r="J30" s="15">
        <f t="shared" si="5"/>
        <v>0</v>
      </c>
      <c r="K30" s="15">
        <f t="shared" si="5"/>
        <v>0</v>
      </c>
      <c r="L30" s="15">
        <f t="shared" si="5"/>
        <v>0</v>
      </c>
      <c r="M30" s="15">
        <f t="shared" si="5"/>
        <v>0</v>
      </c>
      <c r="N30" s="15">
        <f t="shared" si="5"/>
        <v>0</v>
      </c>
      <c r="O30" s="15">
        <f t="shared" si="5"/>
        <v>0</v>
      </c>
      <c r="P30" s="15">
        <f t="shared" si="5"/>
        <v>0</v>
      </c>
      <c r="Q30" s="15">
        <f t="shared" si="5"/>
        <v>0</v>
      </c>
      <c r="R30" s="15">
        <f t="shared" si="5"/>
        <v>0</v>
      </c>
      <c r="S30" s="15">
        <f t="shared" si="5"/>
        <v>0</v>
      </c>
      <c r="T30" s="15">
        <f t="shared" si="5"/>
        <v>0</v>
      </c>
      <c r="U30" s="15">
        <f t="shared" si="5"/>
        <v>0</v>
      </c>
      <c r="V30" s="15">
        <f t="shared" si="5"/>
        <v>0</v>
      </c>
      <c r="W30" s="15">
        <f t="shared" si="5"/>
        <v>0</v>
      </c>
      <c r="X30" s="15">
        <f t="shared" si="5"/>
        <v>0</v>
      </c>
      <c r="Y30" s="15">
        <f t="shared" si="5"/>
        <v>0</v>
      </c>
      <c r="Z30" s="15">
        <f t="shared" si="5"/>
        <v>0</v>
      </c>
      <c r="AA30" s="15">
        <f t="shared" si="5"/>
        <v>0</v>
      </c>
      <c r="AB30" s="15">
        <f t="shared" si="5"/>
        <v>0</v>
      </c>
      <c r="AC30" s="15">
        <f t="shared" si="5"/>
        <v>0</v>
      </c>
      <c r="AD30" s="15">
        <f t="shared" si="5"/>
        <v>0</v>
      </c>
      <c r="AE30" s="15">
        <f t="shared" si="5"/>
        <v>0</v>
      </c>
      <c r="AF30" s="15">
        <f t="shared" si="5"/>
        <v>0</v>
      </c>
      <c r="AG30" s="15">
        <f t="shared" si="5"/>
        <v>0</v>
      </c>
      <c r="AH30" s="15">
        <f t="shared" si="5"/>
        <v>0</v>
      </c>
      <c r="AI30" s="15">
        <f t="shared" si="5"/>
        <v>0</v>
      </c>
      <c r="AJ30" s="15">
        <f t="shared" si="5"/>
        <v>0</v>
      </c>
    </row>
    <row r="31" spans="2:36">
      <c r="B31" s="13" t="s">
        <v>31</v>
      </c>
      <c r="C31" s="13"/>
      <c r="D31" s="11"/>
      <c r="E31" s="11"/>
      <c r="F31" s="15">
        <f t="shared" ref="F31:G31" si="6">SUM(F28:F30)</f>
        <v>84.009999999999991</v>
      </c>
      <c r="G31" s="14">
        <f t="shared" si="6"/>
        <v>74.58</v>
      </c>
      <c r="H31" s="14">
        <f t="shared" ref="H31:AJ31" si="7">SUM(H28:H30)</f>
        <v>63.5</v>
      </c>
      <c r="I31" s="14">
        <f t="shared" si="7"/>
        <v>63.5</v>
      </c>
      <c r="J31" s="14">
        <f t="shared" si="7"/>
        <v>72.930000000000007</v>
      </c>
      <c r="K31" s="14">
        <f t="shared" si="7"/>
        <v>84.009999999999991</v>
      </c>
      <c r="L31" s="15">
        <f t="shared" si="7"/>
        <v>76.509999999999991</v>
      </c>
      <c r="M31" s="15">
        <f t="shared" si="7"/>
        <v>67.08</v>
      </c>
      <c r="N31" s="14">
        <f t="shared" si="7"/>
        <v>63.08</v>
      </c>
      <c r="O31" s="14">
        <f t="shared" si="7"/>
        <v>63.08</v>
      </c>
      <c r="P31" s="14">
        <f t="shared" si="7"/>
        <v>72.509999999999991</v>
      </c>
      <c r="Q31" s="14">
        <f t="shared" si="7"/>
        <v>91.509999999999991</v>
      </c>
      <c r="R31" s="14">
        <f t="shared" si="7"/>
        <v>84.009999999999991</v>
      </c>
      <c r="S31" s="15">
        <f t="shared" si="7"/>
        <v>74.58</v>
      </c>
      <c r="T31" s="15">
        <f t="shared" si="7"/>
        <v>63.5</v>
      </c>
      <c r="U31" s="14">
        <f t="shared" si="7"/>
        <v>63.5</v>
      </c>
      <c r="V31" s="14">
        <f t="shared" si="7"/>
        <v>72.930000000000007</v>
      </c>
      <c r="W31" s="14">
        <f t="shared" si="7"/>
        <v>84.009999999999991</v>
      </c>
      <c r="X31" s="14">
        <f t="shared" si="7"/>
        <v>76.509999999999991</v>
      </c>
      <c r="Y31" s="14">
        <f t="shared" si="7"/>
        <v>67.08</v>
      </c>
      <c r="Z31" s="15">
        <f t="shared" si="7"/>
        <v>63.08</v>
      </c>
      <c r="AA31" s="15">
        <f t="shared" si="7"/>
        <v>63.08</v>
      </c>
      <c r="AB31" s="14">
        <f t="shared" si="7"/>
        <v>72.509999999999991</v>
      </c>
      <c r="AC31" s="14">
        <f t="shared" si="7"/>
        <v>91.509999999999991</v>
      </c>
      <c r="AD31" s="14">
        <f t="shared" si="7"/>
        <v>84.009999999999991</v>
      </c>
      <c r="AE31" s="14">
        <f t="shared" si="7"/>
        <v>74.58</v>
      </c>
      <c r="AF31" s="14">
        <f t="shared" si="7"/>
        <v>63.5</v>
      </c>
      <c r="AG31" s="15">
        <f t="shared" si="7"/>
        <v>63.5</v>
      </c>
      <c r="AH31" s="15">
        <f t="shared" si="7"/>
        <v>72.930000000000007</v>
      </c>
      <c r="AI31" s="14">
        <f t="shared" si="7"/>
        <v>84.009999999999991</v>
      </c>
      <c r="AJ31" s="14">
        <f t="shared" si="7"/>
        <v>76.509999999999991</v>
      </c>
    </row>
    <row r="32" spans="2:36">
      <c r="B32" s="13" t="s">
        <v>32</v>
      </c>
      <c r="C32" s="12" t="s">
        <v>50</v>
      </c>
      <c r="D32" s="11"/>
      <c r="E32" s="11"/>
      <c r="F32" s="10" t="e">
        <f>F31/#REF!</f>
        <v>#REF!</v>
      </c>
      <c r="G32" s="9" t="e">
        <f>G31/#REF!</f>
        <v>#REF!</v>
      </c>
      <c r="H32" s="9" t="e">
        <f>H31/#REF!</f>
        <v>#REF!</v>
      </c>
      <c r="I32" s="9" t="e">
        <f>I31/#REF!</f>
        <v>#REF!</v>
      </c>
      <c r="J32" s="9" t="e">
        <f>J31/#REF!</f>
        <v>#REF!</v>
      </c>
      <c r="K32" s="9" t="e">
        <f>K31/#REF!</f>
        <v>#REF!</v>
      </c>
      <c r="L32" s="10" t="e">
        <f>L31/#REF!</f>
        <v>#REF!</v>
      </c>
      <c r="M32" s="10" t="e">
        <f>M31/#REF!</f>
        <v>#REF!</v>
      </c>
      <c r="N32" s="9" t="e">
        <f>N31/#REF!</f>
        <v>#REF!</v>
      </c>
      <c r="O32" s="9" t="e">
        <f>O31/#REF!</f>
        <v>#REF!</v>
      </c>
      <c r="P32" s="9" t="e">
        <f>P31/#REF!</f>
        <v>#REF!</v>
      </c>
      <c r="Q32" s="9" t="e">
        <f>Q31/#REF!</f>
        <v>#REF!</v>
      </c>
      <c r="R32" s="9" t="e">
        <f>R31/#REF!</f>
        <v>#REF!</v>
      </c>
      <c r="S32" s="10" t="e">
        <f>S31/#REF!</f>
        <v>#REF!</v>
      </c>
      <c r="T32" s="10" t="e">
        <f>T31/#REF!</f>
        <v>#REF!</v>
      </c>
      <c r="U32" s="9" t="e">
        <f>U31/#REF!</f>
        <v>#REF!</v>
      </c>
      <c r="V32" s="9" t="e">
        <f>V31/#REF!</f>
        <v>#REF!</v>
      </c>
      <c r="W32" s="9" t="e">
        <f>W31/#REF!</f>
        <v>#REF!</v>
      </c>
      <c r="X32" s="9" t="e">
        <f>X31/#REF!</f>
        <v>#REF!</v>
      </c>
      <c r="Y32" s="9" t="e">
        <f>Y31/#REF!</f>
        <v>#REF!</v>
      </c>
      <c r="Z32" s="10" t="e">
        <f>Z31/#REF!</f>
        <v>#REF!</v>
      </c>
      <c r="AA32" s="10" t="e">
        <f>AA31/#REF!</f>
        <v>#REF!</v>
      </c>
      <c r="AB32" s="9" t="e">
        <f>AB31/#REF!</f>
        <v>#REF!</v>
      </c>
      <c r="AC32" s="9" t="e">
        <f>AC31/#REF!</f>
        <v>#REF!</v>
      </c>
      <c r="AD32" s="9" t="e">
        <f>AD31/#REF!</f>
        <v>#REF!</v>
      </c>
      <c r="AE32" s="9" t="e">
        <f>AE31/#REF!</f>
        <v>#REF!</v>
      </c>
      <c r="AF32" s="9" t="e">
        <f>AF31/#REF!</f>
        <v>#REF!</v>
      </c>
      <c r="AG32" s="10" t="e">
        <f>AG31/#REF!</f>
        <v>#REF!</v>
      </c>
      <c r="AH32" s="10" t="e">
        <f>AH31/#REF!</f>
        <v>#REF!</v>
      </c>
      <c r="AI32" s="9" t="e">
        <f>AI31/#REF!</f>
        <v>#REF!</v>
      </c>
      <c r="AJ32" s="9" t="e">
        <f>AJ31/#REF!</f>
        <v>#REF!</v>
      </c>
    </row>
    <row r="33" spans="2:36" ht="16" thickBot="1">
      <c r="B33" s="8" t="s">
        <v>33</v>
      </c>
      <c r="C33" s="7">
        <v>5</v>
      </c>
      <c r="D33" s="6"/>
      <c r="E33" s="6"/>
      <c r="F33" s="5" t="e">
        <f t="shared" ref="F33:G33" si="8">F32-$C$33</f>
        <v>#REF!</v>
      </c>
      <c r="G33" s="4" t="e">
        <f t="shared" si="8"/>
        <v>#REF!</v>
      </c>
      <c r="H33" s="4" t="e">
        <f t="shared" ref="H33:AJ33" si="9">H32-$C$33</f>
        <v>#REF!</v>
      </c>
      <c r="I33" s="4" t="e">
        <f t="shared" si="9"/>
        <v>#REF!</v>
      </c>
      <c r="J33" s="4" t="e">
        <f t="shared" si="9"/>
        <v>#REF!</v>
      </c>
      <c r="K33" s="4" t="e">
        <f t="shared" si="9"/>
        <v>#REF!</v>
      </c>
      <c r="L33" s="5" t="e">
        <f t="shared" si="9"/>
        <v>#REF!</v>
      </c>
      <c r="M33" s="5" t="e">
        <f t="shared" si="9"/>
        <v>#REF!</v>
      </c>
      <c r="N33" s="4" t="e">
        <f t="shared" si="9"/>
        <v>#REF!</v>
      </c>
      <c r="O33" s="4" t="e">
        <f t="shared" si="9"/>
        <v>#REF!</v>
      </c>
      <c r="P33" s="4" t="e">
        <f t="shared" si="9"/>
        <v>#REF!</v>
      </c>
      <c r="Q33" s="4" t="e">
        <f t="shared" si="9"/>
        <v>#REF!</v>
      </c>
      <c r="R33" s="4" t="e">
        <f t="shared" si="9"/>
        <v>#REF!</v>
      </c>
      <c r="S33" s="5" t="e">
        <f t="shared" si="9"/>
        <v>#REF!</v>
      </c>
      <c r="T33" s="5" t="e">
        <f t="shared" si="9"/>
        <v>#REF!</v>
      </c>
      <c r="U33" s="4" t="e">
        <f t="shared" si="9"/>
        <v>#REF!</v>
      </c>
      <c r="V33" s="4" t="e">
        <f t="shared" si="9"/>
        <v>#REF!</v>
      </c>
      <c r="W33" s="4" t="e">
        <f t="shared" si="9"/>
        <v>#REF!</v>
      </c>
      <c r="X33" s="4" t="e">
        <f t="shared" si="9"/>
        <v>#REF!</v>
      </c>
      <c r="Y33" s="4" t="e">
        <f t="shared" si="9"/>
        <v>#REF!</v>
      </c>
      <c r="Z33" s="5" t="e">
        <f t="shared" si="9"/>
        <v>#REF!</v>
      </c>
      <c r="AA33" s="5" t="e">
        <f t="shared" si="9"/>
        <v>#REF!</v>
      </c>
      <c r="AB33" s="4" t="e">
        <f t="shared" si="9"/>
        <v>#REF!</v>
      </c>
      <c r="AC33" s="4" t="e">
        <f t="shared" si="9"/>
        <v>#REF!</v>
      </c>
      <c r="AD33" s="4" t="e">
        <f t="shared" si="9"/>
        <v>#REF!</v>
      </c>
      <c r="AE33" s="4" t="e">
        <f t="shared" si="9"/>
        <v>#REF!</v>
      </c>
      <c r="AF33" s="4" t="e">
        <f t="shared" si="9"/>
        <v>#REF!</v>
      </c>
      <c r="AG33" s="5" t="e">
        <f t="shared" si="9"/>
        <v>#REF!</v>
      </c>
      <c r="AH33" s="5" t="e">
        <f t="shared" si="9"/>
        <v>#REF!</v>
      </c>
      <c r="AI33" s="4" t="e">
        <f t="shared" si="9"/>
        <v>#REF!</v>
      </c>
      <c r="AJ33" s="4" t="e">
        <f t="shared" si="9"/>
        <v>#REF!</v>
      </c>
    </row>
    <row r="34" spans="2:36">
      <c r="B34" s="41" t="s">
        <v>72</v>
      </c>
      <c r="C34" s="41" t="s">
        <v>71</v>
      </c>
      <c r="D34" s="39">
        <v>0.58333333333333337</v>
      </c>
      <c r="E34" s="39">
        <v>0.97916666666666663</v>
      </c>
      <c r="F34" s="45">
        <v>9.5</v>
      </c>
      <c r="G34" s="45">
        <v>9.5</v>
      </c>
      <c r="K34" s="45">
        <v>9.5</v>
      </c>
      <c r="L34" s="45">
        <v>9.5</v>
      </c>
      <c r="M34" s="45">
        <v>9.5</v>
      </c>
      <c r="Q34" s="45">
        <v>9.5</v>
      </c>
      <c r="R34" s="45">
        <v>9.5</v>
      </c>
      <c r="S34" s="45">
        <v>9.5</v>
      </c>
      <c r="W34" s="45">
        <v>9.5</v>
      </c>
      <c r="X34" s="45">
        <v>9.5</v>
      </c>
      <c r="Y34" s="45">
        <v>9.5</v>
      </c>
      <c r="AC34" s="45">
        <v>9.5</v>
      </c>
      <c r="AD34" s="45">
        <v>9.5</v>
      </c>
      <c r="AE34" s="45">
        <v>9.5</v>
      </c>
      <c r="AI34" s="45">
        <v>9.5</v>
      </c>
      <c r="AJ34" s="45">
        <v>9.5</v>
      </c>
    </row>
    <row r="35" spans="2:36">
      <c r="B35" s="54" t="s">
        <v>70</v>
      </c>
      <c r="C35" s="54">
        <v>6246311</v>
      </c>
      <c r="D35" s="54" t="s">
        <v>53</v>
      </c>
      <c r="E35" s="54" t="s">
        <v>52</v>
      </c>
      <c r="F35" s="54">
        <v>9.58</v>
      </c>
      <c r="G35" s="54">
        <v>9.58</v>
      </c>
      <c r="K35" s="54">
        <v>9.58</v>
      </c>
      <c r="L35" s="54">
        <v>9.58</v>
      </c>
      <c r="M35" s="54">
        <v>9.58</v>
      </c>
      <c r="Q35" s="54">
        <v>9.58</v>
      </c>
      <c r="R35" s="54">
        <v>9.58</v>
      </c>
      <c r="S35" s="54">
        <v>9.58</v>
      </c>
      <c r="W35" s="54">
        <v>9.58</v>
      </c>
      <c r="X35" s="54">
        <v>9.58</v>
      </c>
      <c r="Y35" s="54">
        <v>9.58</v>
      </c>
      <c r="AC35" s="54">
        <v>9.58</v>
      </c>
      <c r="AD35" s="54">
        <v>9.58</v>
      </c>
      <c r="AE35" s="54">
        <v>9.58</v>
      </c>
      <c r="AI35" s="54">
        <v>9.58</v>
      </c>
      <c r="AJ35" s="54">
        <v>9.58</v>
      </c>
    </row>
    <row r="36" spans="2:36">
      <c r="B36" s="41" t="s">
        <v>69</v>
      </c>
      <c r="C36" s="40" t="s">
        <v>68</v>
      </c>
      <c r="D36" s="39">
        <v>0.625</v>
      </c>
      <c r="E36" s="39">
        <v>0</v>
      </c>
      <c r="F36" s="34">
        <v>9</v>
      </c>
      <c r="G36" s="34">
        <v>9</v>
      </c>
      <c r="K36" s="34">
        <v>9</v>
      </c>
      <c r="L36" s="34">
        <v>9</v>
      </c>
      <c r="M36" s="34">
        <v>9</v>
      </c>
      <c r="Q36" s="34">
        <v>9</v>
      </c>
      <c r="R36" s="34">
        <v>9</v>
      </c>
      <c r="S36" s="34">
        <v>9</v>
      </c>
      <c r="W36" s="34">
        <v>9</v>
      </c>
      <c r="X36" s="34">
        <v>9</v>
      </c>
      <c r="Y36" s="34">
        <v>9</v>
      </c>
      <c r="AC36" s="34">
        <v>9</v>
      </c>
      <c r="AD36" s="34">
        <v>9</v>
      </c>
      <c r="AE36" s="34">
        <v>9</v>
      </c>
      <c r="AI36" s="34">
        <v>9</v>
      </c>
      <c r="AJ36" s="34">
        <v>9</v>
      </c>
    </row>
    <row r="37" spans="2:36">
      <c r="B37" s="28" t="s">
        <v>43</v>
      </c>
      <c r="C37" s="28">
        <v>6246317</v>
      </c>
      <c r="D37" s="28" t="s">
        <v>53</v>
      </c>
      <c r="E37" s="28" t="s">
        <v>52</v>
      </c>
      <c r="F37" s="28"/>
      <c r="G37" s="28"/>
      <c r="H37" s="28">
        <v>9.14</v>
      </c>
      <c r="I37" s="28">
        <v>9.14</v>
      </c>
      <c r="J37" s="28">
        <v>9.14</v>
      </c>
      <c r="K37" s="28"/>
      <c r="L37" s="28"/>
      <c r="M37" s="28"/>
      <c r="N37" s="28">
        <v>9.14</v>
      </c>
      <c r="O37" s="28">
        <v>9.14</v>
      </c>
      <c r="P37" s="28">
        <v>9.14</v>
      </c>
      <c r="Q37" s="28"/>
      <c r="R37" s="28"/>
      <c r="S37" s="28"/>
      <c r="T37" s="28">
        <v>9.14</v>
      </c>
      <c r="U37" s="28">
        <v>9.14</v>
      </c>
      <c r="V37" s="28">
        <v>9.14</v>
      </c>
      <c r="W37" s="28"/>
      <c r="X37" s="28"/>
      <c r="Y37" s="28"/>
      <c r="Z37" s="28">
        <v>9.14</v>
      </c>
      <c r="AA37" s="28">
        <v>9.14</v>
      </c>
      <c r="AB37" s="28">
        <v>9.14</v>
      </c>
      <c r="AC37" s="28"/>
      <c r="AD37" s="28"/>
      <c r="AE37" s="28"/>
      <c r="AF37" s="28">
        <v>9.14</v>
      </c>
      <c r="AG37" s="28">
        <v>9.14</v>
      </c>
      <c r="AH37" s="28">
        <v>9.14</v>
      </c>
      <c r="AI37" s="28"/>
      <c r="AJ37" s="28"/>
    </row>
    <row r="38" spans="2:36">
      <c r="B38" s="41" t="s">
        <v>67</v>
      </c>
      <c r="C38" s="44" t="s">
        <v>66</v>
      </c>
      <c r="D38" s="39">
        <v>0.625</v>
      </c>
      <c r="E38" s="39">
        <v>0</v>
      </c>
      <c r="F38" s="34">
        <v>9</v>
      </c>
      <c r="G38" s="34">
        <v>9</v>
      </c>
      <c r="K38" s="34">
        <v>9</v>
      </c>
      <c r="L38" s="34">
        <v>9</v>
      </c>
      <c r="M38" s="34">
        <v>9</v>
      </c>
      <c r="Q38" s="34">
        <v>9</v>
      </c>
      <c r="R38" s="34">
        <v>9</v>
      </c>
      <c r="S38" s="34">
        <v>9</v>
      </c>
      <c r="W38" s="34">
        <v>9</v>
      </c>
      <c r="X38" s="34">
        <v>9</v>
      </c>
      <c r="Y38" s="34">
        <v>9</v>
      </c>
      <c r="AC38" s="34">
        <v>9</v>
      </c>
      <c r="AD38" s="34">
        <v>9</v>
      </c>
      <c r="AE38" s="34">
        <v>9</v>
      </c>
      <c r="AI38" s="34">
        <v>9</v>
      </c>
      <c r="AJ38" s="34">
        <v>9</v>
      </c>
    </row>
    <row r="39" spans="2:36">
      <c r="B39" s="28" t="s">
        <v>6</v>
      </c>
      <c r="C39" s="28">
        <v>6246357</v>
      </c>
      <c r="D39" s="28" t="s">
        <v>53</v>
      </c>
      <c r="E39" s="28" t="s">
        <v>52</v>
      </c>
      <c r="F39" s="28">
        <v>9.14</v>
      </c>
      <c r="G39" s="28">
        <v>9.14</v>
      </c>
      <c r="H39" s="28"/>
      <c r="I39" s="28"/>
      <c r="J39" s="28"/>
      <c r="K39" s="28">
        <v>9.14</v>
      </c>
      <c r="L39" s="28">
        <v>9.14</v>
      </c>
      <c r="M39" s="28">
        <v>9.14</v>
      </c>
      <c r="N39" s="28"/>
      <c r="O39" s="28"/>
      <c r="P39" s="28"/>
      <c r="Q39" s="28">
        <v>9.14</v>
      </c>
      <c r="R39" s="28">
        <v>9.14</v>
      </c>
      <c r="S39" s="28">
        <v>9.14</v>
      </c>
      <c r="T39" s="28"/>
      <c r="U39" s="28"/>
      <c r="V39" s="28"/>
      <c r="W39" s="28">
        <v>9.14</v>
      </c>
      <c r="X39" s="28">
        <v>9.14</v>
      </c>
      <c r="Y39" s="28">
        <v>9.14</v>
      </c>
      <c r="Z39" s="28"/>
      <c r="AA39" s="28"/>
      <c r="AB39" s="28"/>
      <c r="AC39" s="28">
        <v>9.14</v>
      </c>
      <c r="AD39" s="28">
        <v>9.14</v>
      </c>
      <c r="AE39" s="28">
        <v>9.14</v>
      </c>
      <c r="AF39" s="28"/>
      <c r="AG39" s="28"/>
      <c r="AH39" s="28"/>
      <c r="AI39" s="28">
        <v>9.14</v>
      </c>
      <c r="AJ39" s="28">
        <v>9.14</v>
      </c>
    </row>
    <row r="40" spans="2:36">
      <c r="B40" s="41" t="s">
        <v>65</v>
      </c>
      <c r="C40" s="40" t="s">
        <v>64</v>
      </c>
      <c r="D40" s="39">
        <v>0.625</v>
      </c>
      <c r="E40" s="39">
        <v>0</v>
      </c>
      <c r="F40" s="50"/>
      <c r="G40" s="51"/>
      <c r="H40" s="47" t="s">
        <v>63</v>
      </c>
      <c r="I40" s="47" t="s">
        <v>63</v>
      </c>
      <c r="J40" s="47" t="s">
        <v>63</v>
      </c>
      <c r="K40" s="47"/>
      <c r="L40" s="47"/>
      <c r="M40" s="52"/>
      <c r="N40" s="47" t="s">
        <v>63</v>
      </c>
      <c r="O40" s="47" t="s">
        <v>63</v>
      </c>
      <c r="P40" s="50" t="s">
        <v>63</v>
      </c>
      <c r="Q40" s="50"/>
      <c r="R40" s="50"/>
      <c r="S40" s="51"/>
      <c r="T40" s="47" t="s">
        <v>63</v>
      </c>
      <c r="U40" s="47" t="s">
        <v>63</v>
      </c>
      <c r="V40" s="47" t="s">
        <v>63</v>
      </c>
      <c r="W40" s="47"/>
      <c r="X40" s="47"/>
      <c r="Y40" s="52"/>
      <c r="Z40" s="47" t="s">
        <v>63</v>
      </c>
      <c r="AA40" s="47" t="s">
        <v>63</v>
      </c>
      <c r="AB40" s="50" t="s">
        <v>63</v>
      </c>
      <c r="AC40" s="50"/>
      <c r="AD40" s="50"/>
      <c r="AE40" s="51"/>
      <c r="AF40" s="47" t="s">
        <v>63</v>
      </c>
      <c r="AG40" s="47" t="s">
        <v>63</v>
      </c>
      <c r="AH40" s="47" t="s">
        <v>63</v>
      </c>
      <c r="AI40" s="47"/>
      <c r="AJ40" s="47"/>
    </row>
    <row r="41" spans="2:36">
      <c r="B41" s="28" t="s">
        <v>62</v>
      </c>
      <c r="C41" s="28">
        <v>6247659</v>
      </c>
      <c r="D41" s="28" t="s">
        <v>53</v>
      </c>
      <c r="E41" s="28" t="s">
        <v>52</v>
      </c>
      <c r="F41" s="28">
        <v>9</v>
      </c>
      <c r="G41" s="28">
        <v>9</v>
      </c>
      <c r="H41" s="28">
        <v>9</v>
      </c>
      <c r="I41" s="28"/>
      <c r="J41" s="28"/>
      <c r="K41" s="28"/>
      <c r="L41" s="28">
        <v>9</v>
      </c>
      <c r="M41" s="28">
        <v>9</v>
      </c>
      <c r="N41" s="28">
        <v>9</v>
      </c>
      <c r="Q41" s="28"/>
      <c r="R41" s="28">
        <v>9</v>
      </c>
      <c r="S41" s="28">
        <v>9</v>
      </c>
      <c r="T41" s="28">
        <v>9</v>
      </c>
      <c r="U41" s="28"/>
      <c r="V41" s="28"/>
      <c r="W41" s="28"/>
      <c r="X41" s="28">
        <v>9</v>
      </c>
      <c r="Y41" s="28">
        <v>9</v>
      </c>
      <c r="Z41" s="28">
        <v>9</v>
      </c>
      <c r="AC41" s="28"/>
      <c r="AD41" s="28">
        <v>9</v>
      </c>
      <c r="AE41" s="28">
        <v>9</v>
      </c>
      <c r="AF41" s="28">
        <v>9</v>
      </c>
      <c r="AG41" s="28"/>
      <c r="AH41" s="28"/>
      <c r="AI41" s="28"/>
      <c r="AJ41" s="28">
        <v>9</v>
      </c>
    </row>
    <row r="42" spans="2:36">
      <c r="B42" s="44" t="s">
        <v>61</v>
      </c>
      <c r="C42" s="44" t="s">
        <v>60</v>
      </c>
      <c r="D42" s="39">
        <v>0.60416666666666663</v>
      </c>
      <c r="E42" s="39">
        <v>0</v>
      </c>
      <c r="F42" s="38"/>
      <c r="G42" s="47"/>
      <c r="H42" s="45">
        <v>9.5</v>
      </c>
      <c r="I42" s="45">
        <v>9.5</v>
      </c>
      <c r="J42" s="45">
        <v>9.5</v>
      </c>
      <c r="K42" s="49"/>
      <c r="L42" s="49"/>
      <c r="M42" s="47"/>
      <c r="N42" s="45">
        <v>9.5</v>
      </c>
      <c r="O42" s="45">
        <v>9.5</v>
      </c>
      <c r="P42" s="45">
        <v>9.5</v>
      </c>
      <c r="Q42" s="38"/>
      <c r="R42" s="38"/>
      <c r="S42" s="47"/>
      <c r="T42" s="45">
        <v>9.5</v>
      </c>
      <c r="U42" s="45">
        <v>9.5</v>
      </c>
      <c r="V42" s="45">
        <v>9.5</v>
      </c>
      <c r="W42" s="49"/>
      <c r="X42" s="49"/>
      <c r="Y42" s="47"/>
      <c r="Z42" s="45">
        <v>9.5</v>
      </c>
      <c r="AA42" s="45">
        <v>9.5</v>
      </c>
      <c r="AB42" s="45">
        <v>9.5</v>
      </c>
      <c r="AC42" s="38"/>
      <c r="AD42" s="38"/>
      <c r="AE42" s="47"/>
      <c r="AF42" s="45">
        <v>9.5</v>
      </c>
      <c r="AG42" s="45">
        <v>9.5</v>
      </c>
      <c r="AH42" s="45">
        <v>9.5</v>
      </c>
      <c r="AI42" s="49"/>
      <c r="AJ42" s="49"/>
    </row>
    <row r="43" spans="2:36">
      <c r="B43" s="28" t="s">
        <v>5</v>
      </c>
      <c r="C43" s="28">
        <v>6246179</v>
      </c>
      <c r="D43" s="28" t="s">
        <v>53</v>
      </c>
      <c r="E43" s="28" t="s">
        <v>52</v>
      </c>
      <c r="F43" s="28"/>
      <c r="G43" s="28"/>
      <c r="H43" s="28">
        <v>9.4</v>
      </c>
      <c r="I43" s="28">
        <v>9.43</v>
      </c>
      <c r="J43" s="28">
        <v>9.43</v>
      </c>
      <c r="K43" s="28"/>
      <c r="L43" s="28"/>
      <c r="M43" s="28"/>
      <c r="N43" s="28">
        <v>9.4</v>
      </c>
      <c r="O43" s="28">
        <v>9.43</v>
      </c>
      <c r="P43" s="28">
        <v>9.43</v>
      </c>
      <c r="Q43" s="28"/>
      <c r="R43" s="28"/>
      <c r="S43" s="28"/>
      <c r="T43" s="28">
        <v>9.4</v>
      </c>
      <c r="U43" s="28">
        <v>9.43</v>
      </c>
      <c r="V43" s="28">
        <v>9.43</v>
      </c>
      <c r="W43" s="28"/>
      <c r="X43" s="28"/>
      <c r="Y43" s="28"/>
      <c r="Z43" s="28">
        <v>9.4</v>
      </c>
      <c r="AA43" s="28">
        <v>9.43</v>
      </c>
      <c r="AB43" s="28">
        <v>9.43</v>
      </c>
      <c r="AC43" s="28"/>
      <c r="AD43" s="28"/>
      <c r="AE43" s="28"/>
      <c r="AF43" s="28">
        <v>9.4</v>
      </c>
      <c r="AG43" s="28">
        <v>9.43</v>
      </c>
      <c r="AH43" s="28">
        <v>9.43</v>
      </c>
      <c r="AI43" s="28"/>
      <c r="AJ43" s="28"/>
    </row>
    <row r="44" spans="2:36">
      <c r="B44" s="44" t="s">
        <v>59</v>
      </c>
      <c r="C44" s="44" t="s">
        <v>58</v>
      </c>
      <c r="D44" s="43">
        <v>0.60416666666666663</v>
      </c>
      <c r="E44" s="43">
        <v>0</v>
      </c>
      <c r="F44" s="42">
        <v>7.5</v>
      </c>
      <c r="I44" s="28">
        <v>7.5</v>
      </c>
      <c r="J44" s="28">
        <v>7.5</v>
      </c>
      <c r="K44" s="28">
        <v>7.5</v>
      </c>
      <c r="L44" s="28">
        <v>7.5</v>
      </c>
      <c r="O44" s="28">
        <v>7.5</v>
      </c>
      <c r="P44" s="28">
        <v>7.5</v>
      </c>
      <c r="Q44" s="42">
        <v>7.5</v>
      </c>
      <c r="R44" s="42">
        <v>7.5</v>
      </c>
      <c r="U44" s="28">
        <v>7.5</v>
      </c>
      <c r="V44" s="28">
        <v>7.5</v>
      </c>
      <c r="W44" s="28">
        <v>7.5</v>
      </c>
      <c r="X44" s="28">
        <v>7.5</v>
      </c>
      <c r="AA44" s="28">
        <v>7.5</v>
      </c>
      <c r="AB44" s="28">
        <v>7.5</v>
      </c>
      <c r="AC44" s="42">
        <v>7.5</v>
      </c>
      <c r="AD44" s="42">
        <v>7.5</v>
      </c>
      <c r="AG44" s="28">
        <v>7.5</v>
      </c>
      <c r="AH44" s="28">
        <v>7.5</v>
      </c>
      <c r="AI44" s="28">
        <v>7.5</v>
      </c>
      <c r="AJ44" s="28">
        <v>7.5</v>
      </c>
    </row>
    <row r="45" spans="2:36">
      <c r="B45" s="28" t="s">
        <v>2</v>
      </c>
      <c r="C45" s="28">
        <v>6246328</v>
      </c>
      <c r="D45" s="28" t="s">
        <v>53</v>
      </c>
      <c r="E45" s="28" t="s">
        <v>52</v>
      </c>
      <c r="F45" s="28"/>
      <c r="G45" s="28">
        <v>7.5</v>
      </c>
      <c r="H45" s="28">
        <v>7.5</v>
      </c>
      <c r="I45" s="28">
        <v>7.5</v>
      </c>
      <c r="J45" s="28">
        <v>7.5</v>
      </c>
      <c r="K45" s="28"/>
      <c r="L45" s="28"/>
      <c r="M45" s="28">
        <v>7.5</v>
      </c>
      <c r="N45" s="28">
        <v>7.5</v>
      </c>
      <c r="O45" s="28">
        <v>7.5</v>
      </c>
      <c r="P45" s="28">
        <v>7.5</v>
      </c>
      <c r="Q45" s="28"/>
      <c r="R45" s="28"/>
      <c r="S45" s="28">
        <v>7.5</v>
      </c>
      <c r="T45" s="28">
        <v>7.5</v>
      </c>
      <c r="U45" s="28">
        <v>7.5</v>
      </c>
      <c r="V45" s="28">
        <v>7.5</v>
      </c>
      <c r="W45" s="28"/>
      <c r="X45" s="28"/>
      <c r="Y45" s="28">
        <v>7.5</v>
      </c>
      <c r="Z45" s="28">
        <v>7.5</v>
      </c>
      <c r="AA45" s="28">
        <v>7.5</v>
      </c>
      <c r="AB45" s="28">
        <v>7.5</v>
      </c>
      <c r="AC45" s="28"/>
      <c r="AD45" s="28"/>
      <c r="AE45" s="28">
        <v>7.5</v>
      </c>
      <c r="AF45" s="28">
        <v>7.5</v>
      </c>
      <c r="AG45" s="28">
        <v>7.5</v>
      </c>
      <c r="AH45" s="28">
        <v>7.5</v>
      </c>
      <c r="AI45" s="28"/>
      <c r="AJ45" s="28"/>
    </row>
    <row r="46" spans="2:36">
      <c r="B46" s="41" t="s">
        <v>57</v>
      </c>
      <c r="C46" s="40" t="s">
        <v>56</v>
      </c>
      <c r="D46" s="39">
        <v>0.625</v>
      </c>
      <c r="E46" s="39">
        <v>0</v>
      </c>
      <c r="F46" s="36"/>
      <c r="G46" s="36"/>
      <c r="H46" s="53">
        <v>9</v>
      </c>
      <c r="I46" s="53">
        <v>9</v>
      </c>
      <c r="J46" s="53">
        <v>9</v>
      </c>
      <c r="K46" s="290"/>
      <c r="L46" s="290"/>
      <c r="M46" s="290"/>
      <c r="N46" s="53">
        <v>9</v>
      </c>
      <c r="O46" s="53">
        <v>9</v>
      </c>
      <c r="P46" s="34">
        <v>9</v>
      </c>
      <c r="Q46" s="36"/>
      <c r="R46" s="36"/>
      <c r="S46" s="36"/>
      <c r="T46" s="53">
        <v>9</v>
      </c>
      <c r="U46" s="53">
        <v>9</v>
      </c>
      <c r="V46" s="53">
        <v>9</v>
      </c>
      <c r="W46" s="290"/>
      <c r="X46" s="290"/>
      <c r="Y46" s="290"/>
      <c r="Z46" s="53">
        <v>9</v>
      </c>
      <c r="AA46" s="53">
        <v>9</v>
      </c>
      <c r="AB46" s="34">
        <v>9</v>
      </c>
      <c r="AC46" s="36"/>
      <c r="AD46" s="36"/>
      <c r="AE46" s="36"/>
      <c r="AF46" s="53">
        <v>9</v>
      </c>
      <c r="AG46" s="53">
        <v>9</v>
      </c>
      <c r="AH46" s="53">
        <v>9</v>
      </c>
      <c r="AI46" s="290"/>
      <c r="AJ46" s="290"/>
    </row>
    <row r="47" spans="2:36">
      <c r="B47" s="28" t="s">
        <v>7</v>
      </c>
      <c r="C47" s="28">
        <v>6246203</v>
      </c>
      <c r="D47" s="28" t="s">
        <v>53</v>
      </c>
      <c r="E47" s="28" t="s">
        <v>52</v>
      </c>
      <c r="F47" s="28">
        <v>9.14</v>
      </c>
      <c r="G47" s="28">
        <v>9.14</v>
      </c>
      <c r="H47" s="28"/>
      <c r="I47" s="28"/>
      <c r="J47" s="28"/>
      <c r="K47" s="28">
        <v>9.14</v>
      </c>
      <c r="L47" s="28">
        <v>9.14</v>
      </c>
      <c r="M47" s="28">
        <v>9.14</v>
      </c>
      <c r="N47" s="28"/>
      <c r="O47" s="28"/>
      <c r="P47" s="28"/>
      <c r="Q47" s="28">
        <v>9.14</v>
      </c>
      <c r="R47" s="28">
        <v>9.14</v>
      </c>
      <c r="S47" s="28">
        <v>9.14</v>
      </c>
      <c r="T47" s="28"/>
      <c r="U47" s="28"/>
      <c r="V47" s="28"/>
      <c r="W47" s="28">
        <v>9.14</v>
      </c>
      <c r="X47" s="28">
        <v>9.14</v>
      </c>
      <c r="Y47" s="28">
        <v>9.14</v>
      </c>
      <c r="Z47" s="28"/>
      <c r="AA47" s="28"/>
      <c r="AB47" s="28"/>
      <c r="AC47" s="28">
        <v>9.14</v>
      </c>
      <c r="AD47" s="28">
        <v>9.14</v>
      </c>
      <c r="AE47" s="28">
        <v>9.14</v>
      </c>
      <c r="AF47" s="28"/>
      <c r="AG47" s="28"/>
      <c r="AH47" s="28"/>
      <c r="AI47" s="28">
        <v>9.14</v>
      </c>
      <c r="AJ47" s="28">
        <v>9.14</v>
      </c>
    </row>
    <row r="48" spans="2:36">
      <c r="B48" s="33" t="s">
        <v>55</v>
      </c>
      <c r="C48" s="33" t="s">
        <v>54</v>
      </c>
      <c r="D48" s="32">
        <v>0.625</v>
      </c>
      <c r="E48" s="32">
        <v>0</v>
      </c>
      <c r="F48" s="29"/>
      <c r="G48" s="29"/>
      <c r="H48" s="30">
        <v>9</v>
      </c>
      <c r="I48" s="30">
        <v>9</v>
      </c>
      <c r="J48" s="29">
        <v>9</v>
      </c>
      <c r="K48" s="29"/>
      <c r="L48" s="29"/>
      <c r="M48" s="29"/>
      <c r="N48" s="30">
        <v>9</v>
      </c>
      <c r="O48" s="30">
        <v>9</v>
      </c>
      <c r="P48" s="29">
        <v>9</v>
      </c>
      <c r="Q48" s="29"/>
      <c r="R48" s="29"/>
      <c r="S48" s="29"/>
      <c r="T48" s="30">
        <v>9</v>
      </c>
      <c r="U48" s="30">
        <v>9</v>
      </c>
      <c r="V48" s="29">
        <v>9</v>
      </c>
      <c r="W48" s="29"/>
      <c r="X48" s="29"/>
      <c r="Y48" s="29"/>
      <c r="Z48" s="30">
        <v>9</v>
      </c>
      <c r="AA48" s="30">
        <v>9</v>
      </c>
      <c r="AB48" s="29">
        <v>9</v>
      </c>
      <c r="AC48" s="29"/>
      <c r="AD48" s="29"/>
      <c r="AE48" s="29"/>
      <c r="AF48" s="30">
        <v>9</v>
      </c>
      <c r="AG48" s="30">
        <v>9</v>
      </c>
      <c r="AH48" s="29">
        <v>9</v>
      </c>
      <c r="AI48" s="29"/>
      <c r="AJ48" s="29"/>
    </row>
    <row r="49" spans="2:36">
      <c r="B49" s="28" t="s">
        <v>49</v>
      </c>
      <c r="C49" s="28">
        <v>6275788</v>
      </c>
      <c r="D49" s="28" t="s">
        <v>53</v>
      </c>
      <c r="E49" s="28" t="s">
        <v>41</v>
      </c>
      <c r="F49" s="28">
        <v>10</v>
      </c>
      <c r="G49" s="28">
        <v>10</v>
      </c>
      <c r="H49" s="28"/>
      <c r="I49" s="28"/>
      <c r="J49" s="28"/>
      <c r="K49" s="28">
        <v>10</v>
      </c>
      <c r="L49" s="28">
        <v>10</v>
      </c>
      <c r="M49" s="28">
        <v>10</v>
      </c>
      <c r="N49" s="28"/>
      <c r="O49" s="28"/>
      <c r="P49" s="28"/>
      <c r="Q49" s="28">
        <v>10</v>
      </c>
      <c r="R49" s="28">
        <v>10</v>
      </c>
      <c r="S49" s="28">
        <v>10</v>
      </c>
      <c r="T49" s="28"/>
      <c r="U49" s="28"/>
      <c r="V49" s="28"/>
      <c r="W49" s="28">
        <v>10</v>
      </c>
      <c r="X49" s="28">
        <v>10</v>
      </c>
      <c r="Y49" s="28">
        <v>10</v>
      </c>
      <c r="Z49" s="28"/>
      <c r="AA49" s="28"/>
      <c r="AB49" s="28"/>
      <c r="AC49" s="28">
        <v>10</v>
      </c>
      <c r="AD49" s="28">
        <v>10</v>
      </c>
      <c r="AE49" s="28">
        <v>10</v>
      </c>
      <c r="AF49" s="28"/>
      <c r="AG49" s="28"/>
      <c r="AH49" s="28"/>
      <c r="AI49" s="28">
        <v>10</v>
      </c>
      <c r="AJ49" s="28">
        <v>10</v>
      </c>
    </row>
    <row r="50" spans="2:36" ht="16" thickBot="1">
      <c r="B50" s="27"/>
      <c r="C50" s="27"/>
      <c r="D50" s="26"/>
      <c r="E50" s="26"/>
    </row>
    <row r="51" spans="2:36">
      <c r="B51" s="24" t="s">
        <v>52</v>
      </c>
      <c r="C51" s="24"/>
      <c r="D51" s="23"/>
      <c r="E51" s="23"/>
      <c r="F51" s="22">
        <f t="shared" ref="F51:G51" si="10">SUM(F34:F46)</f>
        <v>62.72</v>
      </c>
      <c r="G51" s="21">
        <f t="shared" si="10"/>
        <v>62.72</v>
      </c>
      <c r="H51" s="21">
        <f t="shared" ref="H51:AJ51" si="11">SUM(H34:H46)</f>
        <v>53.54</v>
      </c>
      <c r="I51" s="21">
        <f t="shared" si="11"/>
        <v>52.07</v>
      </c>
      <c r="J51" s="21">
        <f t="shared" si="11"/>
        <v>52.07</v>
      </c>
      <c r="K51" s="21">
        <f t="shared" si="11"/>
        <v>53.72</v>
      </c>
      <c r="L51" s="22">
        <f t="shared" si="11"/>
        <v>62.72</v>
      </c>
      <c r="M51" s="22">
        <f t="shared" si="11"/>
        <v>62.72</v>
      </c>
      <c r="N51" s="21">
        <f t="shared" si="11"/>
        <v>53.54</v>
      </c>
      <c r="O51" s="21">
        <f t="shared" si="11"/>
        <v>52.07</v>
      </c>
      <c r="P51" s="21">
        <f t="shared" si="11"/>
        <v>52.07</v>
      </c>
      <c r="Q51" s="21">
        <f t="shared" si="11"/>
        <v>53.72</v>
      </c>
      <c r="R51" s="21">
        <f t="shared" si="11"/>
        <v>62.72</v>
      </c>
      <c r="S51" s="22">
        <f t="shared" si="11"/>
        <v>62.72</v>
      </c>
      <c r="T51" s="22">
        <f t="shared" si="11"/>
        <v>53.54</v>
      </c>
      <c r="U51" s="21">
        <f t="shared" si="11"/>
        <v>52.07</v>
      </c>
      <c r="V51" s="21">
        <f t="shared" si="11"/>
        <v>52.07</v>
      </c>
      <c r="W51" s="21">
        <f t="shared" si="11"/>
        <v>53.72</v>
      </c>
      <c r="X51" s="21">
        <f t="shared" si="11"/>
        <v>62.72</v>
      </c>
      <c r="Y51" s="21">
        <f t="shared" si="11"/>
        <v>62.72</v>
      </c>
      <c r="Z51" s="22">
        <f t="shared" si="11"/>
        <v>53.54</v>
      </c>
      <c r="AA51" s="22">
        <f t="shared" si="11"/>
        <v>52.07</v>
      </c>
      <c r="AB51" s="21">
        <f t="shared" si="11"/>
        <v>52.07</v>
      </c>
      <c r="AC51" s="21">
        <f t="shared" si="11"/>
        <v>53.72</v>
      </c>
      <c r="AD51" s="21">
        <f t="shared" si="11"/>
        <v>62.72</v>
      </c>
      <c r="AE51" s="21">
        <f t="shared" si="11"/>
        <v>62.72</v>
      </c>
      <c r="AF51" s="21">
        <f t="shared" si="11"/>
        <v>53.54</v>
      </c>
      <c r="AG51" s="22">
        <f t="shared" si="11"/>
        <v>52.07</v>
      </c>
      <c r="AH51" s="22">
        <f t="shared" si="11"/>
        <v>52.07</v>
      </c>
      <c r="AI51" s="21">
        <f t="shared" si="11"/>
        <v>53.72</v>
      </c>
      <c r="AJ51" s="21">
        <f t="shared" si="11"/>
        <v>62.72</v>
      </c>
    </row>
    <row r="52" spans="2:36">
      <c r="B52" s="20" t="s">
        <v>41</v>
      </c>
      <c r="C52" s="20"/>
      <c r="D52" s="19"/>
      <c r="E52" s="19"/>
      <c r="F52" s="15">
        <f t="shared" ref="F52:G52" si="12">SUM(F48:F48)</f>
        <v>0</v>
      </c>
      <c r="G52" s="18">
        <f t="shared" si="12"/>
        <v>0</v>
      </c>
      <c r="H52" s="18">
        <f t="shared" ref="H52:AJ52" si="13">SUM(H48:H48)</f>
        <v>9</v>
      </c>
      <c r="I52" s="18">
        <f t="shared" si="13"/>
        <v>9</v>
      </c>
      <c r="J52" s="18">
        <f t="shared" si="13"/>
        <v>9</v>
      </c>
      <c r="K52" s="18">
        <f t="shared" si="13"/>
        <v>0</v>
      </c>
      <c r="L52" s="15">
        <f t="shared" si="13"/>
        <v>0</v>
      </c>
      <c r="M52" s="15">
        <f t="shared" si="13"/>
        <v>0</v>
      </c>
      <c r="N52" s="18">
        <f t="shared" si="13"/>
        <v>9</v>
      </c>
      <c r="O52" s="18">
        <f t="shared" si="13"/>
        <v>9</v>
      </c>
      <c r="P52" s="18">
        <f t="shared" si="13"/>
        <v>9</v>
      </c>
      <c r="Q52" s="18">
        <f t="shared" si="13"/>
        <v>0</v>
      </c>
      <c r="R52" s="18">
        <f t="shared" si="13"/>
        <v>0</v>
      </c>
      <c r="S52" s="15">
        <f t="shared" si="13"/>
        <v>0</v>
      </c>
      <c r="T52" s="15">
        <f t="shared" si="13"/>
        <v>9</v>
      </c>
      <c r="U52" s="18">
        <f t="shared" si="13"/>
        <v>9</v>
      </c>
      <c r="V52" s="18">
        <f t="shared" si="13"/>
        <v>9</v>
      </c>
      <c r="W52" s="18">
        <f t="shared" si="13"/>
        <v>0</v>
      </c>
      <c r="X52" s="18">
        <f t="shared" si="13"/>
        <v>0</v>
      </c>
      <c r="Y52" s="18">
        <f t="shared" si="13"/>
        <v>0</v>
      </c>
      <c r="Z52" s="15">
        <f t="shared" si="13"/>
        <v>9</v>
      </c>
      <c r="AA52" s="15">
        <f t="shared" si="13"/>
        <v>9</v>
      </c>
      <c r="AB52" s="18">
        <f t="shared" si="13"/>
        <v>9</v>
      </c>
      <c r="AC52" s="18">
        <f t="shared" si="13"/>
        <v>0</v>
      </c>
      <c r="AD52" s="18">
        <f t="shared" si="13"/>
        <v>0</v>
      </c>
      <c r="AE52" s="18">
        <f t="shared" si="13"/>
        <v>0</v>
      </c>
      <c r="AF52" s="18">
        <f t="shared" si="13"/>
        <v>9</v>
      </c>
      <c r="AG52" s="15">
        <f t="shared" si="13"/>
        <v>9</v>
      </c>
      <c r="AH52" s="15">
        <f t="shared" si="13"/>
        <v>9</v>
      </c>
      <c r="AI52" s="18">
        <f t="shared" si="13"/>
        <v>0</v>
      </c>
      <c r="AJ52" s="18">
        <f t="shared" si="13"/>
        <v>0</v>
      </c>
    </row>
    <row r="53" spans="2:36">
      <c r="B53" s="17" t="s">
        <v>51</v>
      </c>
      <c r="C53" s="17"/>
      <c r="D53" s="16"/>
      <c r="E53" s="16"/>
      <c r="F53" s="15">
        <f t="shared" ref="F53:G53" si="14">SUM(F50:F50)</f>
        <v>0</v>
      </c>
      <c r="G53" s="15">
        <f t="shared" si="14"/>
        <v>0</v>
      </c>
      <c r="H53" s="15">
        <f t="shared" ref="H53:AJ53" si="15">SUM(H50:H50)</f>
        <v>0</v>
      </c>
      <c r="I53" s="15">
        <f t="shared" si="15"/>
        <v>0</v>
      </c>
      <c r="J53" s="15">
        <f t="shared" si="15"/>
        <v>0</v>
      </c>
      <c r="K53" s="15">
        <f t="shared" si="15"/>
        <v>0</v>
      </c>
      <c r="L53" s="15">
        <f t="shared" si="15"/>
        <v>0</v>
      </c>
      <c r="M53" s="15">
        <f t="shared" si="15"/>
        <v>0</v>
      </c>
      <c r="N53" s="15">
        <f t="shared" si="15"/>
        <v>0</v>
      </c>
      <c r="O53" s="15">
        <f t="shared" si="15"/>
        <v>0</v>
      </c>
      <c r="P53" s="15">
        <f t="shared" si="15"/>
        <v>0</v>
      </c>
      <c r="Q53" s="15">
        <f t="shared" si="15"/>
        <v>0</v>
      </c>
      <c r="R53" s="15">
        <f t="shared" si="15"/>
        <v>0</v>
      </c>
      <c r="S53" s="15">
        <f t="shared" si="15"/>
        <v>0</v>
      </c>
      <c r="T53" s="15">
        <f t="shared" si="15"/>
        <v>0</v>
      </c>
      <c r="U53" s="15">
        <f t="shared" si="15"/>
        <v>0</v>
      </c>
      <c r="V53" s="15">
        <f t="shared" si="15"/>
        <v>0</v>
      </c>
      <c r="W53" s="15">
        <f t="shared" si="15"/>
        <v>0</v>
      </c>
      <c r="X53" s="15">
        <f t="shared" si="15"/>
        <v>0</v>
      </c>
      <c r="Y53" s="15">
        <f t="shared" si="15"/>
        <v>0</v>
      </c>
      <c r="Z53" s="15">
        <f t="shared" si="15"/>
        <v>0</v>
      </c>
      <c r="AA53" s="15">
        <f t="shared" si="15"/>
        <v>0</v>
      </c>
      <c r="AB53" s="15">
        <f t="shared" si="15"/>
        <v>0</v>
      </c>
      <c r="AC53" s="15">
        <f t="shared" si="15"/>
        <v>0</v>
      </c>
      <c r="AD53" s="15">
        <f t="shared" si="15"/>
        <v>0</v>
      </c>
      <c r="AE53" s="15">
        <f t="shared" si="15"/>
        <v>0</v>
      </c>
      <c r="AF53" s="15">
        <f t="shared" si="15"/>
        <v>0</v>
      </c>
      <c r="AG53" s="15">
        <f t="shared" si="15"/>
        <v>0</v>
      </c>
      <c r="AH53" s="15">
        <f t="shared" si="15"/>
        <v>0</v>
      </c>
      <c r="AI53" s="15">
        <f t="shared" si="15"/>
        <v>0</v>
      </c>
      <c r="AJ53" s="15">
        <f t="shared" si="15"/>
        <v>0</v>
      </c>
    </row>
    <row r="54" spans="2:36">
      <c r="B54" s="13" t="s">
        <v>31</v>
      </c>
      <c r="C54" s="13"/>
      <c r="D54" s="11"/>
      <c r="E54" s="11"/>
      <c r="F54" s="15">
        <f t="shared" ref="F54:G54" si="16">SUM(F51:F53)</f>
        <v>62.72</v>
      </c>
      <c r="G54" s="14">
        <f t="shared" si="16"/>
        <v>62.72</v>
      </c>
      <c r="H54" s="14">
        <f t="shared" ref="H54:AJ54" si="17">SUM(H51:H53)</f>
        <v>62.54</v>
      </c>
      <c r="I54" s="14">
        <f t="shared" si="17"/>
        <v>61.07</v>
      </c>
      <c r="J54" s="14">
        <f t="shared" si="17"/>
        <v>61.07</v>
      </c>
      <c r="K54" s="14">
        <f t="shared" si="17"/>
        <v>53.72</v>
      </c>
      <c r="L54" s="15">
        <f t="shared" si="17"/>
        <v>62.72</v>
      </c>
      <c r="M54" s="15">
        <f t="shared" si="17"/>
        <v>62.72</v>
      </c>
      <c r="N54" s="14">
        <f t="shared" si="17"/>
        <v>62.54</v>
      </c>
      <c r="O54" s="14">
        <f t="shared" si="17"/>
        <v>61.07</v>
      </c>
      <c r="P54" s="14">
        <f t="shared" si="17"/>
        <v>61.07</v>
      </c>
      <c r="Q54" s="14">
        <f t="shared" si="17"/>
        <v>53.72</v>
      </c>
      <c r="R54" s="14">
        <f t="shared" si="17"/>
        <v>62.72</v>
      </c>
      <c r="S54" s="15">
        <f t="shared" si="17"/>
        <v>62.72</v>
      </c>
      <c r="T54" s="15">
        <f t="shared" si="17"/>
        <v>62.54</v>
      </c>
      <c r="U54" s="14">
        <f t="shared" si="17"/>
        <v>61.07</v>
      </c>
      <c r="V54" s="14">
        <f t="shared" si="17"/>
        <v>61.07</v>
      </c>
      <c r="W54" s="14">
        <f t="shared" si="17"/>
        <v>53.72</v>
      </c>
      <c r="X54" s="14">
        <f t="shared" si="17"/>
        <v>62.72</v>
      </c>
      <c r="Y54" s="14">
        <f t="shared" si="17"/>
        <v>62.72</v>
      </c>
      <c r="Z54" s="15">
        <f t="shared" si="17"/>
        <v>62.54</v>
      </c>
      <c r="AA54" s="15">
        <f t="shared" si="17"/>
        <v>61.07</v>
      </c>
      <c r="AB54" s="14">
        <f t="shared" si="17"/>
        <v>61.07</v>
      </c>
      <c r="AC54" s="14">
        <f t="shared" si="17"/>
        <v>53.72</v>
      </c>
      <c r="AD54" s="14">
        <f t="shared" si="17"/>
        <v>62.72</v>
      </c>
      <c r="AE54" s="14">
        <f t="shared" si="17"/>
        <v>62.72</v>
      </c>
      <c r="AF54" s="14">
        <f t="shared" si="17"/>
        <v>62.54</v>
      </c>
      <c r="AG54" s="15">
        <f t="shared" si="17"/>
        <v>61.07</v>
      </c>
      <c r="AH54" s="15">
        <f t="shared" si="17"/>
        <v>61.07</v>
      </c>
      <c r="AI54" s="14">
        <f t="shared" si="17"/>
        <v>53.72</v>
      </c>
      <c r="AJ54" s="14">
        <f t="shared" si="17"/>
        <v>62.72</v>
      </c>
    </row>
    <row r="55" spans="2:36">
      <c r="B55" s="13" t="s">
        <v>32</v>
      </c>
      <c r="C55" s="12" t="s">
        <v>50</v>
      </c>
      <c r="D55" s="11"/>
      <c r="E55" s="11"/>
      <c r="F55" s="10" t="e">
        <f>F54/#REF!</f>
        <v>#REF!</v>
      </c>
      <c r="G55" s="9" t="e">
        <f>G54/#REF!</f>
        <v>#REF!</v>
      </c>
      <c r="H55" s="9" t="e">
        <f>H54/#REF!</f>
        <v>#REF!</v>
      </c>
      <c r="I55" s="9" t="e">
        <f>I54/#REF!</f>
        <v>#REF!</v>
      </c>
      <c r="J55" s="9" t="e">
        <f>J54/#REF!</f>
        <v>#REF!</v>
      </c>
      <c r="K55" s="9" t="e">
        <f>K54/#REF!</f>
        <v>#REF!</v>
      </c>
      <c r="L55" s="10" t="e">
        <f>L54/#REF!</f>
        <v>#REF!</v>
      </c>
      <c r="M55" s="10" t="e">
        <f>M54/#REF!</f>
        <v>#REF!</v>
      </c>
      <c r="N55" s="9" t="e">
        <f>N54/#REF!</f>
        <v>#REF!</v>
      </c>
      <c r="O55" s="9" t="e">
        <f>O54/#REF!</f>
        <v>#REF!</v>
      </c>
      <c r="P55" s="9" t="e">
        <f>P54/#REF!</f>
        <v>#REF!</v>
      </c>
      <c r="Q55" s="9" t="e">
        <f>Q54/#REF!</f>
        <v>#REF!</v>
      </c>
      <c r="R55" s="9" t="e">
        <f>R54/#REF!</f>
        <v>#REF!</v>
      </c>
      <c r="S55" s="10" t="e">
        <f>S54/#REF!</f>
        <v>#REF!</v>
      </c>
      <c r="T55" s="10" t="e">
        <f>T54/#REF!</f>
        <v>#REF!</v>
      </c>
      <c r="U55" s="9" t="e">
        <f>U54/#REF!</f>
        <v>#REF!</v>
      </c>
      <c r="V55" s="9" t="e">
        <f>V54/#REF!</f>
        <v>#REF!</v>
      </c>
      <c r="W55" s="9" t="e">
        <f>W54/#REF!</f>
        <v>#REF!</v>
      </c>
      <c r="X55" s="9" t="e">
        <f>X54/#REF!</f>
        <v>#REF!</v>
      </c>
      <c r="Y55" s="9" t="e">
        <f>Y54/#REF!</f>
        <v>#REF!</v>
      </c>
      <c r="Z55" s="10" t="e">
        <f>Z54/#REF!</f>
        <v>#REF!</v>
      </c>
      <c r="AA55" s="10" t="e">
        <f>AA54/#REF!</f>
        <v>#REF!</v>
      </c>
      <c r="AB55" s="9" t="e">
        <f>AB54/#REF!</f>
        <v>#REF!</v>
      </c>
      <c r="AC55" s="9" t="e">
        <f>AC54/#REF!</f>
        <v>#REF!</v>
      </c>
      <c r="AD55" s="9" t="e">
        <f>AD54/#REF!</f>
        <v>#REF!</v>
      </c>
      <c r="AE55" s="9" t="e">
        <f>AE54/#REF!</f>
        <v>#REF!</v>
      </c>
      <c r="AF55" s="9" t="e">
        <f>AF54/#REF!</f>
        <v>#REF!</v>
      </c>
      <c r="AG55" s="10" t="e">
        <f>AG54/#REF!</f>
        <v>#REF!</v>
      </c>
      <c r="AH55" s="10" t="e">
        <f>AH54/#REF!</f>
        <v>#REF!</v>
      </c>
      <c r="AI55" s="9" t="e">
        <f>AI54/#REF!</f>
        <v>#REF!</v>
      </c>
      <c r="AJ55" s="9" t="e">
        <f>AJ54/#REF!</f>
        <v>#REF!</v>
      </c>
    </row>
    <row r="56" spans="2:36" ht="16" thickBot="1">
      <c r="B56" s="8" t="s">
        <v>33</v>
      </c>
      <c r="C56" s="7">
        <v>4</v>
      </c>
      <c r="D56" s="6"/>
      <c r="E56" s="6"/>
      <c r="F56" s="5" t="e">
        <f t="shared" ref="F56:G56" si="18">F55-$C$56</f>
        <v>#REF!</v>
      </c>
      <c r="G56" s="4" t="e">
        <f t="shared" si="18"/>
        <v>#REF!</v>
      </c>
      <c r="H56" s="4" t="e">
        <f t="shared" ref="H56:AJ56" si="19">H55-$C$56</f>
        <v>#REF!</v>
      </c>
      <c r="I56" s="4" t="e">
        <f t="shared" si="19"/>
        <v>#REF!</v>
      </c>
      <c r="J56" s="4" t="e">
        <f t="shared" si="19"/>
        <v>#REF!</v>
      </c>
      <c r="K56" s="4" t="e">
        <f t="shared" si="19"/>
        <v>#REF!</v>
      </c>
      <c r="L56" s="5" t="e">
        <f t="shared" si="19"/>
        <v>#REF!</v>
      </c>
      <c r="M56" s="5" t="e">
        <f t="shared" si="19"/>
        <v>#REF!</v>
      </c>
      <c r="N56" s="4" t="e">
        <f t="shared" si="19"/>
        <v>#REF!</v>
      </c>
      <c r="O56" s="4" t="e">
        <f t="shared" si="19"/>
        <v>#REF!</v>
      </c>
      <c r="P56" s="4" t="e">
        <f t="shared" si="19"/>
        <v>#REF!</v>
      </c>
      <c r="Q56" s="4" t="e">
        <f t="shared" si="19"/>
        <v>#REF!</v>
      </c>
      <c r="R56" s="4" t="e">
        <f t="shared" si="19"/>
        <v>#REF!</v>
      </c>
      <c r="S56" s="5" t="e">
        <f t="shared" si="19"/>
        <v>#REF!</v>
      </c>
      <c r="T56" s="5" t="e">
        <f t="shared" si="19"/>
        <v>#REF!</v>
      </c>
      <c r="U56" s="4" t="e">
        <f t="shared" si="19"/>
        <v>#REF!</v>
      </c>
      <c r="V56" s="4" t="e">
        <f t="shared" si="19"/>
        <v>#REF!</v>
      </c>
      <c r="W56" s="4" t="e">
        <f t="shared" si="19"/>
        <v>#REF!</v>
      </c>
      <c r="X56" s="4" t="e">
        <f t="shared" si="19"/>
        <v>#REF!</v>
      </c>
      <c r="Y56" s="4" t="e">
        <f t="shared" si="19"/>
        <v>#REF!</v>
      </c>
      <c r="Z56" s="5" t="e">
        <f t="shared" si="19"/>
        <v>#REF!</v>
      </c>
      <c r="AA56" s="5" t="e">
        <f t="shared" si="19"/>
        <v>#REF!</v>
      </c>
      <c r="AB56" s="4" t="e">
        <f t="shared" si="19"/>
        <v>#REF!</v>
      </c>
      <c r="AC56" s="4" t="e">
        <f t="shared" si="19"/>
        <v>#REF!</v>
      </c>
      <c r="AD56" s="4" t="e">
        <f t="shared" si="19"/>
        <v>#REF!</v>
      </c>
      <c r="AE56" s="4" t="e">
        <f t="shared" si="19"/>
        <v>#REF!</v>
      </c>
      <c r="AF56" s="4" t="e">
        <f t="shared" si="19"/>
        <v>#REF!</v>
      </c>
      <c r="AG56" s="5" t="e">
        <f t="shared" si="19"/>
        <v>#REF!</v>
      </c>
      <c r="AH56" s="5" t="e">
        <f t="shared" si="19"/>
        <v>#REF!</v>
      </c>
      <c r="AI56" s="4" t="e">
        <f t="shared" si="19"/>
        <v>#REF!</v>
      </c>
      <c r="AJ56" s="4" t="e">
        <f t="shared" si="19"/>
        <v>#REF!</v>
      </c>
    </row>
  </sheetData>
  <conditionalFormatting sqref="F32:AJ32">
    <cfRule type="cellIs" dxfId="8" priority="2" operator="lessThan">
      <formula>5</formula>
    </cfRule>
  </conditionalFormatting>
  <conditionalFormatting sqref="F55:AJ55">
    <cfRule type="cellIs" dxfId="7" priority="1" operator="lessThan">
      <formula>4</formula>
    </cfRule>
  </conditionalFormatting>
  <pageMargins left="0.7" right="0.7" top="0.75" bottom="0.75" header="0.3" footer="0.3"/>
  <pageSetup paperSize="8" scale="4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B2:AJ52"/>
  <sheetViews>
    <sheetView zoomScale="70" zoomScaleNormal="70" workbookViewId="0">
      <pane ySplit="3" topLeftCell="A4" activePane="bottomLeft" state="frozen"/>
      <selection pane="bottomLeft" activeCell="C3" sqref="C3"/>
    </sheetView>
  </sheetViews>
  <sheetFormatPr baseColWidth="10" defaultRowHeight="15.5"/>
  <cols>
    <col min="2" max="2" width="23.84375" bestFit="1" customWidth="1"/>
    <col min="3" max="3" width="16" bestFit="1" customWidth="1"/>
    <col min="4" max="4" width="15.69140625" bestFit="1" customWidth="1"/>
    <col min="5" max="5" width="5.765625" bestFit="1" customWidth="1"/>
    <col min="6" max="14" width="4.69140625" bestFit="1" customWidth="1"/>
    <col min="15" max="16" width="5.61328125" bestFit="1" customWidth="1"/>
    <col min="17" max="36" width="4.69140625" bestFit="1" customWidth="1"/>
  </cols>
  <sheetData>
    <row r="2" spans="2:36" ht="16" thickBot="1"/>
    <row r="3" spans="2:36" ht="16" thickBot="1">
      <c r="B3" s="83">
        <v>43709</v>
      </c>
      <c r="C3" s="82"/>
      <c r="D3" s="82"/>
      <c r="E3" s="81"/>
      <c r="F3" s="80">
        <v>1</v>
      </c>
      <c r="G3" s="79">
        <v>2</v>
      </c>
      <c r="H3" s="79">
        <v>3</v>
      </c>
      <c r="I3" s="79">
        <v>4</v>
      </c>
      <c r="J3" s="79">
        <v>5</v>
      </c>
      <c r="K3" s="79">
        <v>6</v>
      </c>
      <c r="L3" s="79">
        <v>7</v>
      </c>
      <c r="M3" s="79">
        <v>8</v>
      </c>
      <c r="N3" s="79">
        <v>9</v>
      </c>
      <c r="O3" s="79">
        <v>10</v>
      </c>
      <c r="P3" s="79">
        <v>11</v>
      </c>
      <c r="Q3" s="79">
        <v>12</v>
      </c>
      <c r="R3" s="79">
        <v>13</v>
      </c>
      <c r="S3" s="79">
        <v>14</v>
      </c>
      <c r="T3" s="79">
        <v>15</v>
      </c>
      <c r="U3" s="79">
        <v>16</v>
      </c>
      <c r="V3" s="79">
        <v>17</v>
      </c>
      <c r="W3" s="79">
        <v>18</v>
      </c>
      <c r="X3" s="79">
        <v>19</v>
      </c>
      <c r="Y3" s="79">
        <v>20</v>
      </c>
      <c r="Z3" s="79">
        <v>21</v>
      </c>
      <c r="AA3" s="79">
        <v>22</v>
      </c>
      <c r="AB3" s="79">
        <v>23</v>
      </c>
      <c r="AC3" s="79">
        <v>24</v>
      </c>
      <c r="AD3" s="79">
        <v>25</v>
      </c>
      <c r="AE3" s="79">
        <v>26</v>
      </c>
      <c r="AF3" s="79">
        <v>27</v>
      </c>
      <c r="AG3" s="79">
        <v>28</v>
      </c>
      <c r="AH3" s="79">
        <v>29</v>
      </c>
      <c r="AI3" s="78">
        <v>30</v>
      </c>
      <c r="AJ3" s="79">
        <v>31</v>
      </c>
    </row>
    <row r="4" spans="2:36" ht="55.5">
      <c r="B4" s="77" t="s">
        <v>113</v>
      </c>
      <c r="C4" s="77" t="s">
        <v>112</v>
      </c>
      <c r="D4" s="77" t="s">
        <v>111</v>
      </c>
      <c r="E4" s="77" t="s">
        <v>110</v>
      </c>
      <c r="F4" s="85" t="s">
        <v>104</v>
      </c>
      <c r="G4" s="84" t="s">
        <v>103</v>
      </c>
      <c r="H4" s="84" t="s">
        <v>109</v>
      </c>
      <c r="I4" s="84" t="s">
        <v>108</v>
      </c>
      <c r="J4" s="84" t="s">
        <v>107</v>
      </c>
      <c r="K4" s="84" t="s">
        <v>106</v>
      </c>
      <c r="L4" s="85" t="s">
        <v>105</v>
      </c>
      <c r="M4" s="85" t="s">
        <v>104</v>
      </c>
      <c r="N4" s="84" t="s">
        <v>103</v>
      </c>
      <c r="O4" s="84" t="s">
        <v>109</v>
      </c>
      <c r="P4" s="84" t="s">
        <v>108</v>
      </c>
      <c r="Q4" s="84" t="s">
        <v>107</v>
      </c>
      <c r="R4" s="84" t="s">
        <v>106</v>
      </c>
      <c r="S4" s="85" t="s">
        <v>105</v>
      </c>
      <c r="T4" s="85" t="s">
        <v>104</v>
      </c>
      <c r="U4" s="84" t="s">
        <v>103</v>
      </c>
      <c r="V4" s="84" t="s">
        <v>109</v>
      </c>
      <c r="W4" s="84" t="s">
        <v>108</v>
      </c>
      <c r="X4" s="84" t="s">
        <v>107</v>
      </c>
      <c r="Y4" s="84" t="s">
        <v>106</v>
      </c>
      <c r="Z4" s="85" t="s">
        <v>105</v>
      </c>
      <c r="AA4" s="85" t="s">
        <v>104</v>
      </c>
      <c r="AB4" s="84" t="s">
        <v>103</v>
      </c>
      <c r="AC4" s="84" t="s">
        <v>109</v>
      </c>
      <c r="AD4" s="84" t="s">
        <v>108</v>
      </c>
      <c r="AE4" s="84" t="s">
        <v>107</v>
      </c>
      <c r="AF4" s="84" t="s">
        <v>106</v>
      </c>
      <c r="AG4" s="85" t="s">
        <v>105</v>
      </c>
      <c r="AH4" s="85" t="s">
        <v>104</v>
      </c>
      <c r="AI4" s="84" t="s">
        <v>103</v>
      </c>
      <c r="AJ4" s="84" t="s">
        <v>109</v>
      </c>
    </row>
    <row r="5" spans="2:36">
      <c r="B5" s="41" t="s">
        <v>114</v>
      </c>
      <c r="C5" s="67" t="s">
        <v>115</v>
      </c>
      <c r="D5" s="39">
        <v>0.33333333333333331</v>
      </c>
      <c r="E5" s="86">
        <v>0.625</v>
      </c>
      <c r="F5" s="121"/>
      <c r="G5" s="88">
        <v>7</v>
      </c>
      <c r="H5" s="73">
        <v>7</v>
      </c>
      <c r="I5" s="73">
        <v>7</v>
      </c>
      <c r="J5" s="73">
        <v>7</v>
      </c>
      <c r="K5" s="73">
        <v>7</v>
      </c>
      <c r="L5" s="121"/>
      <c r="M5" s="121"/>
      <c r="N5" s="88">
        <v>7</v>
      </c>
      <c r="O5" s="73">
        <v>7</v>
      </c>
      <c r="P5" s="73">
        <v>7</v>
      </c>
      <c r="Q5" s="73">
        <v>7</v>
      </c>
      <c r="R5" s="73">
        <v>7</v>
      </c>
      <c r="S5" s="121"/>
      <c r="T5" s="121"/>
      <c r="U5" s="88">
        <v>7</v>
      </c>
      <c r="V5" s="73">
        <v>7</v>
      </c>
      <c r="W5" s="73">
        <v>7</v>
      </c>
      <c r="X5" s="73">
        <v>7</v>
      </c>
      <c r="Y5" s="73">
        <v>7</v>
      </c>
      <c r="Z5" s="121"/>
      <c r="AA5" s="121"/>
      <c r="AB5" s="88">
        <v>7</v>
      </c>
      <c r="AC5" s="73">
        <v>7</v>
      </c>
      <c r="AD5" s="73">
        <v>7</v>
      </c>
      <c r="AE5" s="73">
        <v>7</v>
      </c>
      <c r="AF5" s="73">
        <v>7</v>
      </c>
      <c r="AG5" s="121"/>
      <c r="AH5" s="121"/>
      <c r="AI5" s="88">
        <v>7</v>
      </c>
      <c r="AJ5" s="73">
        <v>7</v>
      </c>
    </row>
    <row r="6" spans="2:36">
      <c r="B6" s="28" t="s">
        <v>116</v>
      </c>
      <c r="C6" s="28">
        <v>6246270</v>
      </c>
      <c r="D6" s="28" t="s">
        <v>99</v>
      </c>
      <c r="E6" s="28" t="s">
        <v>52</v>
      </c>
      <c r="F6" s="28"/>
      <c r="G6" s="291">
        <v>7</v>
      </c>
      <c r="H6" s="28">
        <v>7</v>
      </c>
      <c r="I6" s="28">
        <v>7</v>
      </c>
      <c r="J6" s="28">
        <v>7</v>
      </c>
      <c r="K6" s="28">
        <v>7</v>
      </c>
      <c r="L6" s="28"/>
      <c r="M6" s="28"/>
      <c r="N6" s="291">
        <v>7</v>
      </c>
      <c r="O6" s="28">
        <v>7</v>
      </c>
      <c r="P6" s="28">
        <v>7</v>
      </c>
      <c r="Q6" s="28">
        <v>7</v>
      </c>
      <c r="R6" s="28">
        <v>7</v>
      </c>
      <c r="S6" s="28"/>
      <c r="T6" s="28"/>
      <c r="U6" s="291">
        <v>7</v>
      </c>
      <c r="V6" s="28">
        <v>7</v>
      </c>
      <c r="W6" s="28">
        <v>7</v>
      </c>
      <c r="X6" s="28">
        <v>7</v>
      </c>
      <c r="Y6" s="28">
        <v>7</v>
      </c>
      <c r="Z6" s="28"/>
      <c r="AA6" s="28"/>
      <c r="AB6" s="291">
        <v>7</v>
      </c>
      <c r="AC6" s="28">
        <v>7</v>
      </c>
      <c r="AD6" s="28">
        <v>7</v>
      </c>
      <c r="AE6" s="28">
        <v>7</v>
      </c>
      <c r="AF6" s="28">
        <v>7</v>
      </c>
      <c r="AG6" s="28"/>
      <c r="AH6" s="28"/>
      <c r="AI6" s="291">
        <v>7</v>
      </c>
      <c r="AJ6" s="28">
        <v>7</v>
      </c>
    </row>
    <row r="7" spans="2:36">
      <c r="B7" s="73"/>
      <c r="C7" s="73"/>
      <c r="D7" s="39"/>
      <c r="E7" s="88"/>
      <c r="F7" s="73"/>
      <c r="G7" s="73"/>
      <c r="H7" s="73"/>
      <c r="I7" s="121"/>
      <c r="J7" s="121"/>
      <c r="K7" s="121"/>
      <c r="L7" s="121"/>
      <c r="M7" s="121"/>
      <c r="N7" s="121"/>
      <c r="O7" s="121"/>
      <c r="P7" s="121"/>
      <c r="Q7" s="73"/>
      <c r="R7" s="73"/>
      <c r="S7" s="73"/>
      <c r="T7" s="73"/>
      <c r="U7" s="121"/>
      <c r="V7" s="121"/>
      <c r="W7" s="121"/>
      <c r="X7" s="121"/>
      <c r="Y7" s="121"/>
      <c r="Z7" s="121"/>
      <c r="AA7" s="121"/>
      <c r="AB7" s="121"/>
      <c r="AC7" s="73"/>
      <c r="AD7" s="73"/>
      <c r="AE7" s="73"/>
      <c r="AF7" s="73"/>
      <c r="AG7" s="121"/>
      <c r="AH7" s="121"/>
      <c r="AI7" s="121"/>
      <c r="AJ7" s="121"/>
    </row>
    <row r="8" spans="2:36">
      <c r="B8" s="33" t="s">
        <v>117</v>
      </c>
      <c r="C8" s="62" t="s">
        <v>118</v>
      </c>
      <c r="D8" s="61">
        <v>0.3125</v>
      </c>
      <c r="E8" s="89">
        <v>0.625</v>
      </c>
      <c r="F8" s="90">
        <v>7</v>
      </c>
      <c r="G8" s="90">
        <v>7</v>
      </c>
      <c r="H8" s="90">
        <v>7</v>
      </c>
      <c r="I8" s="90"/>
      <c r="J8" s="90"/>
      <c r="K8" s="90">
        <v>7</v>
      </c>
      <c r="L8" s="90">
        <v>7</v>
      </c>
      <c r="M8" s="90">
        <v>7</v>
      </c>
      <c r="N8" s="90">
        <v>7</v>
      </c>
      <c r="O8" s="90"/>
      <c r="P8" s="90"/>
      <c r="Q8" s="90">
        <v>7</v>
      </c>
      <c r="R8" s="90">
        <v>7</v>
      </c>
      <c r="S8" s="90">
        <v>7</v>
      </c>
      <c r="T8" s="90">
        <v>7</v>
      </c>
      <c r="U8" s="90"/>
      <c r="V8" s="90"/>
      <c r="W8" s="90">
        <v>7</v>
      </c>
      <c r="X8" s="90">
        <v>7</v>
      </c>
      <c r="Y8" s="90">
        <v>7</v>
      </c>
      <c r="Z8" s="90">
        <v>7</v>
      </c>
      <c r="AA8" s="90"/>
      <c r="AB8" s="90"/>
      <c r="AC8" s="90">
        <v>7</v>
      </c>
      <c r="AD8" s="90">
        <v>7</v>
      </c>
      <c r="AE8" s="90">
        <v>7</v>
      </c>
      <c r="AF8" s="90">
        <v>7</v>
      </c>
      <c r="AG8" s="90"/>
      <c r="AH8" s="90"/>
      <c r="AI8" s="90">
        <v>7</v>
      </c>
      <c r="AJ8" s="90">
        <v>7</v>
      </c>
    </row>
    <row r="9" spans="2:36">
      <c r="B9" s="41" t="s">
        <v>119</v>
      </c>
      <c r="C9" s="44" t="s">
        <v>120</v>
      </c>
      <c r="D9" s="39">
        <v>0.27083333333333331</v>
      </c>
      <c r="E9" s="86">
        <v>0.625</v>
      </c>
      <c r="F9" s="73"/>
      <c r="G9" s="73"/>
      <c r="H9" s="45">
        <v>9.5</v>
      </c>
      <c r="I9" s="45">
        <v>9.5</v>
      </c>
      <c r="J9" s="45">
        <v>9.5</v>
      </c>
      <c r="K9" s="73"/>
      <c r="L9" s="73"/>
      <c r="M9" s="73"/>
      <c r="N9" s="45">
        <v>9.5</v>
      </c>
      <c r="O9" s="45">
        <v>9.5</v>
      </c>
      <c r="P9" s="45">
        <v>9.5</v>
      </c>
      <c r="Q9" s="73"/>
      <c r="R9" s="73"/>
      <c r="S9" s="73"/>
      <c r="T9" s="45">
        <v>9.5</v>
      </c>
      <c r="U9" s="45">
        <v>9.5</v>
      </c>
      <c r="V9" s="45">
        <v>9.5</v>
      </c>
      <c r="W9" s="73"/>
      <c r="X9" s="73"/>
      <c r="Y9" s="73"/>
      <c r="Z9" s="45">
        <v>9.5</v>
      </c>
      <c r="AA9" s="45">
        <v>9.5</v>
      </c>
      <c r="AB9" s="45">
        <v>9.5</v>
      </c>
      <c r="AC9" s="73"/>
      <c r="AD9" s="73"/>
      <c r="AE9" s="73"/>
      <c r="AF9" s="45">
        <v>9.5</v>
      </c>
      <c r="AG9" s="45">
        <v>9.5</v>
      </c>
      <c r="AH9" s="45">
        <v>9.5</v>
      </c>
      <c r="AI9" s="73"/>
      <c r="AJ9" s="73"/>
    </row>
    <row r="10" spans="2:36">
      <c r="B10" s="28" t="s">
        <v>121</v>
      </c>
      <c r="C10" s="28">
        <v>6250861</v>
      </c>
      <c r="D10" s="28" t="s">
        <v>53</v>
      </c>
      <c r="E10" s="28" t="s">
        <v>52</v>
      </c>
      <c r="F10" s="28"/>
      <c r="G10" s="28"/>
      <c r="H10" s="28">
        <v>9.58</v>
      </c>
      <c r="I10" s="28">
        <v>9.58</v>
      </c>
      <c r="J10" s="28">
        <v>9.58</v>
      </c>
      <c r="K10" s="28"/>
      <c r="L10" s="28"/>
      <c r="M10" s="28"/>
      <c r="N10" s="28">
        <v>9.58</v>
      </c>
      <c r="O10" s="28">
        <v>9.58</v>
      </c>
      <c r="P10" s="28">
        <v>9.58</v>
      </c>
      <c r="Q10" s="28"/>
      <c r="R10" s="28"/>
      <c r="S10" s="28"/>
      <c r="T10" s="28">
        <v>9.58</v>
      </c>
      <c r="U10" s="28">
        <v>9.58</v>
      </c>
      <c r="V10" s="28">
        <v>9.58</v>
      </c>
      <c r="W10" s="28"/>
      <c r="X10" s="28"/>
      <c r="Y10" s="28"/>
      <c r="Z10" s="28">
        <v>9.58</v>
      </c>
      <c r="AA10" s="28">
        <v>9.58</v>
      </c>
      <c r="AB10" s="28">
        <v>9.58</v>
      </c>
      <c r="AC10" s="28"/>
      <c r="AD10" s="28"/>
      <c r="AE10" s="28"/>
      <c r="AF10" s="28">
        <v>9.58</v>
      </c>
      <c r="AG10" s="28">
        <v>9.58</v>
      </c>
      <c r="AH10" s="28">
        <v>9.58</v>
      </c>
      <c r="AI10" s="28"/>
      <c r="AJ10" s="28"/>
    </row>
    <row r="11" spans="2:36">
      <c r="B11" s="41" t="s">
        <v>122</v>
      </c>
      <c r="C11" s="44" t="s">
        <v>123</v>
      </c>
      <c r="D11" s="39"/>
      <c r="E11" s="86"/>
      <c r="F11" s="121"/>
      <c r="G11" s="121"/>
      <c r="H11" s="45"/>
      <c r="I11" s="45"/>
      <c r="J11" s="45"/>
      <c r="K11" s="121"/>
      <c r="L11" s="121"/>
      <c r="M11" s="121"/>
      <c r="N11" s="45"/>
      <c r="O11" s="45"/>
      <c r="P11" s="45"/>
      <c r="Q11" s="73"/>
      <c r="R11" s="73"/>
      <c r="S11" s="73"/>
      <c r="T11" s="45"/>
      <c r="U11" s="45"/>
      <c r="V11" s="45"/>
      <c r="W11" s="121"/>
      <c r="X11" s="121"/>
      <c r="Y11" s="121"/>
      <c r="Z11" s="45"/>
      <c r="AA11" s="45"/>
      <c r="AB11" s="45"/>
      <c r="AC11" s="121"/>
      <c r="AD11" s="121"/>
      <c r="AE11" s="121"/>
      <c r="AF11" s="45"/>
      <c r="AG11" s="45"/>
      <c r="AH11" s="45"/>
      <c r="AI11" s="121"/>
      <c r="AJ11" s="121"/>
    </row>
    <row r="12" spans="2:36">
      <c r="B12" s="28" t="s">
        <v>34</v>
      </c>
      <c r="C12" s="28">
        <v>6247874</v>
      </c>
      <c r="D12" s="28" t="s">
        <v>53</v>
      </c>
      <c r="E12" s="28" t="s">
        <v>52</v>
      </c>
      <c r="F12" s="28"/>
      <c r="G12" s="28"/>
      <c r="H12" s="28">
        <v>10</v>
      </c>
      <c r="I12" s="28">
        <v>10</v>
      </c>
      <c r="J12" s="28">
        <v>10</v>
      </c>
      <c r="K12" s="28"/>
      <c r="L12" s="28"/>
      <c r="M12" s="28"/>
      <c r="N12" s="28">
        <v>10</v>
      </c>
      <c r="O12" s="28">
        <v>10</v>
      </c>
      <c r="P12" s="28">
        <v>10</v>
      </c>
      <c r="Q12" s="28"/>
      <c r="R12" s="28"/>
      <c r="S12" s="28"/>
      <c r="T12" s="28">
        <v>10</v>
      </c>
      <c r="U12" s="28">
        <v>10</v>
      </c>
      <c r="V12" s="28">
        <v>10</v>
      </c>
      <c r="W12" s="28"/>
      <c r="X12" s="28"/>
      <c r="Y12" s="28"/>
      <c r="Z12" s="28">
        <v>10</v>
      </c>
      <c r="AA12" s="28">
        <v>10</v>
      </c>
      <c r="AB12" s="28">
        <v>10</v>
      </c>
      <c r="AC12" s="28"/>
      <c r="AD12" s="28"/>
      <c r="AE12" s="28"/>
      <c r="AF12" s="28">
        <v>10</v>
      </c>
      <c r="AG12" s="28">
        <v>10</v>
      </c>
      <c r="AH12" s="28">
        <v>10</v>
      </c>
      <c r="AI12" s="28"/>
      <c r="AJ12" s="28"/>
    </row>
    <row r="13" spans="2:36">
      <c r="B13" s="44" t="s">
        <v>124</v>
      </c>
      <c r="C13" s="40" t="s">
        <v>125</v>
      </c>
      <c r="D13" s="39">
        <v>0.22916666666666666</v>
      </c>
      <c r="E13" s="86">
        <v>0.625</v>
      </c>
      <c r="F13" s="121"/>
      <c r="G13" s="121"/>
      <c r="H13" s="45">
        <v>9.5</v>
      </c>
      <c r="I13" s="45">
        <v>9.5</v>
      </c>
      <c r="J13" s="45">
        <v>9.5</v>
      </c>
      <c r="K13" s="121"/>
      <c r="L13" s="121"/>
      <c r="M13" s="121"/>
      <c r="N13" s="45">
        <v>9.5</v>
      </c>
      <c r="O13" s="45">
        <v>9.5</v>
      </c>
      <c r="P13" s="45">
        <v>9.5</v>
      </c>
      <c r="Q13" s="73"/>
      <c r="R13" s="73"/>
      <c r="S13" s="73"/>
      <c r="T13" s="45">
        <v>9.5</v>
      </c>
      <c r="U13" s="45">
        <v>9.5</v>
      </c>
      <c r="V13" s="45">
        <v>9.5</v>
      </c>
      <c r="W13" s="121"/>
      <c r="X13" s="121"/>
      <c r="Y13" s="121"/>
      <c r="Z13" s="45">
        <v>9.5</v>
      </c>
      <c r="AA13" s="45">
        <v>9.5</v>
      </c>
      <c r="AB13" s="45">
        <v>9.5</v>
      </c>
      <c r="AC13" s="121"/>
      <c r="AD13" s="121"/>
      <c r="AE13" s="121"/>
      <c r="AF13" s="45">
        <v>9.5</v>
      </c>
      <c r="AG13" s="45">
        <v>9.5</v>
      </c>
      <c r="AH13" s="45">
        <v>9.5</v>
      </c>
      <c r="AI13" s="121"/>
      <c r="AJ13" s="121"/>
    </row>
    <row r="14" spans="2:36">
      <c r="B14" s="28" t="s">
        <v>15</v>
      </c>
      <c r="C14" s="28">
        <v>6246336</v>
      </c>
      <c r="D14" s="28" t="s">
        <v>53</v>
      </c>
      <c r="E14" s="28" t="s">
        <v>52</v>
      </c>
      <c r="F14" s="28"/>
      <c r="G14" s="28"/>
      <c r="H14" s="28">
        <v>9.6999999999999993</v>
      </c>
      <c r="I14" s="28">
        <v>9.7899999999999991</v>
      </c>
      <c r="J14" s="28">
        <v>9.8800000000000008</v>
      </c>
      <c r="K14" s="28"/>
      <c r="L14" s="28"/>
      <c r="M14" s="28"/>
      <c r="N14" s="28">
        <v>9.9700000000000006</v>
      </c>
      <c r="O14" s="28">
        <v>10.06</v>
      </c>
      <c r="P14" s="28">
        <v>10.15</v>
      </c>
      <c r="Q14" s="28"/>
      <c r="R14" s="28"/>
      <c r="S14" s="28"/>
      <c r="T14" s="28">
        <v>9.4</v>
      </c>
      <c r="U14" s="28">
        <v>9.58</v>
      </c>
      <c r="V14" s="28">
        <v>9.58</v>
      </c>
      <c r="W14" s="28"/>
      <c r="X14" s="28"/>
      <c r="Y14" s="28"/>
      <c r="Z14" s="28">
        <v>9.4</v>
      </c>
      <c r="AA14" s="28">
        <v>9.58</v>
      </c>
      <c r="AB14" s="28">
        <v>9.58</v>
      </c>
      <c r="AC14" s="28"/>
      <c r="AD14" s="28"/>
      <c r="AE14" s="28"/>
      <c r="AF14" s="28">
        <v>9.6999999999999993</v>
      </c>
      <c r="AG14" s="28">
        <v>9.7899999999999991</v>
      </c>
      <c r="AH14" s="28">
        <v>9.8800000000000008</v>
      </c>
      <c r="AI14" s="28"/>
      <c r="AJ14" s="28"/>
    </row>
    <row r="15" spans="2:36">
      <c r="B15" s="44" t="s">
        <v>122</v>
      </c>
      <c r="C15" s="44" t="s">
        <v>126</v>
      </c>
      <c r="D15" s="39">
        <v>0.22916666666666666</v>
      </c>
      <c r="E15" s="86">
        <v>0.625</v>
      </c>
      <c r="F15" s="121"/>
      <c r="G15" s="121"/>
      <c r="H15" s="45">
        <v>9.5</v>
      </c>
      <c r="I15" s="45">
        <v>9.5</v>
      </c>
      <c r="J15" s="45">
        <v>9.5</v>
      </c>
      <c r="K15" s="121"/>
      <c r="L15" s="121"/>
      <c r="M15" s="121"/>
      <c r="N15" s="45">
        <v>9.5</v>
      </c>
      <c r="O15" s="45">
        <v>9.5</v>
      </c>
      <c r="P15" s="45">
        <v>9.5</v>
      </c>
      <c r="Q15" s="73"/>
      <c r="R15" s="73"/>
      <c r="S15" s="73"/>
      <c r="T15" s="45">
        <v>9.5</v>
      </c>
      <c r="U15" s="45">
        <v>9.5</v>
      </c>
      <c r="V15" s="45">
        <v>9.5</v>
      </c>
      <c r="W15" s="121"/>
      <c r="X15" s="121"/>
      <c r="Y15" s="121"/>
      <c r="Z15" s="45">
        <v>9.5</v>
      </c>
      <c r="AA15" s="45">
        <v>9.5</v>
      </c>
      <c r="AB15" s="45">
        <v>9.5</v>
      </c>
      <c r="AC15" s="121"/>
      <c r="AD15" s="121"/>
      <c r="AE15" s="121"/>
      <c r="AF15" s="45">
        <v>9.5</v>
      </c>
      <c r="AG15" s="45">
        <v>9.5</v>
      </c>
      <c r="AH15" s="45">
        <v>9.5</v>
      </c>
      <c r="AI15" s="121"/>
      <c r="AJ15" s="121"/>
    </row>
    <row r="16" spans="2:36">
      <c r="B16" s="28" t="s">
        <v>127</v>
      </c>
      <c r="C16" s="28">
        <v>6246340</v>
      </c>
      <c r="D16" s="28" t="s">
        <v>53</v>
      </c>
      <c r="E16" s="28" t="s">
        <v>52</v>
      </c>
      <c r="F16" s="293"/>
      <c r="G16" s="293"/>
      <c r="H16" s="293">
        <v>10</v>
      </c>
      <c r="I16" s="293">
        <v>10</v>
      </c>
      <c r="J16" s="293">
        <v>10</v>
      </c>
      <c r="K16" s="293"/>
      <c r="L16" s="293"/>
      <c r="M16" s="293"/>
      <c r="N16" s="293">
        <v>10</v>
      </c>
      <c r="O16" s="293">
        <v>10</v>
      </c>
      <c r="P16" s="293">
        <v>10</v>
      </c>
      <c r="Q16" s="293"/>
      <c r="R16" s="293"/>
      <c r="S16" s="293"/>
      <c r="T16" s="293">
        <v>10</v>
      </c>
      <c r="U16" s="293">
        <v>10</v>
      </c>
      <c r="V16" s="293">
        <v>10</v>
      </c>
      <c r="W16" s="293"/>
      <c r="X16" s="293"/>
      <c r="Y16" s="293"/>
      <c r="Z16" s="293">
        <v>10</v>
      </c>
      <c r="AA16" s="293">
        <v>10</v>
      </c>
      <c r="AB16" s="293">
        <v>10</v>
      </c>
      <c r="AC16" s="293"/>
      <c r="AD16" s="293"/>
      <c r="AE16" s="293"/>
      <c r="AF16" s="293">
        <v>10</v>
      </c>
      <c r="AG16" s="293">
        <v>10</v>
      </c>
      <c r="AH16" s="293">
        <v>10</v>
      </c>
      <c r="AI16" s="293"/>
      <c r="AJ16" s="293"/>
    </row>
    <row r="17" spans="2:36">
      <c r="B17" s="44" t="s">
        <v>128</v>
      </c>
      <c r="C17" s="44" t="s">
        <v>120</v>
      </c>
      <c r="D17" s="39">
        <v>0.22916666666666666</v>
      </c>
      <c r="E17" s="86">
        <v>0.625</v>
      </c>
      <c r="F17" s="45">
        <v>9.5</v>
      </c>
      <c r="G17" s="45">
        <v>9.5</v>
      </c>
      <c r="H17" s="121"/>
      <c r="I17" s="121"/>
      <c r="J17" s="121"/>
      <c r="K17" s="45">
        <v>9.5</v>
      </c>
      <c r="L17" s="45">
        <v>9.5</v>
      </c>
      <c r="M17" s="45">
        <v>9.5</v>
      </c>
      <c r="N17" s="121"/>
      <c r="O17" s="121"/>
      <c r="P17" s="121"/>
      <c r="Q17" s="48">
        <v>9.5</v>
      </c>
      <c r="R17" s="48">
        <v>9.5</v>
      </c>
      <c r="S17" s="48">
        <v>9.5</v>
      </c>
      <c r="T17" s="121"/>
      <c r="U17" s="121"/>
      <c r="V17" s="121"/>
      <c r="W17" s="45">
        <v>9.5</v>
      </c>
      <c r="X17" s="45">
        <v>9.5</v>
      </c>
      <c r="Y17" s="45">
        <v>9.5</v>
      </c>
      <c r="Z17" s="121"/>
      <c r="AA17" s="121"/>
      <c r="AB17" s="121"/>
      <c r="AC17" s="45">
        <v>9.5</v>
      </c>
      <c r="AD17" s="45">
        <v>9.5</v>
      </c>
      <c r="AE17" s="45">
        <v>9.5</v>
      </c>
      <c r="AF17" s="121"/>
      <c r="AG17" s="121"/>
      <c r="AH17" s="121"/>
      <c r="AI17" s="45">
        <v>9.5</v>
      </c>
      <c r="AJ17" s="45">
        <v>9.5</v>
      </c>
    </row>
    <row r="18" spans="2:36">
      <c r="B18" s="28" t="s">
        <v>129</v>
      </c>
      <c r="C18" s="28">
        <v>6247152</v>
      </c>
      <c r="D18" s="28" t="s">
        <v>53</v>
      </c>
      <c r="E18" s="28" t="s">
        <v>52</v>
      </c>
      <c r="F18" s="28">
        <v>9.58</v>
      </c>
      <c r="G18" s="28">
        <v>9.58</v>
      </c>
      <c r="H18" s="28"/>
      <c r="I18" s="28"/>
      <c r="J18" s="28"/>
      <c r="K18" s="28">
        <v>9.58</v>
      </c>
      <c r="L18" s="28">
        <v>9.58</v>
      </c>
      <c r="M18" s="28">
        <v>9.58</v>
      </c>
      <c r="N18" s="28"/>
      <c r="O18" s="28"/>
      <c r="P18" s="28"/>
      <c r="Q18" s="28">
        <v>9.58</v>
      </c>
      <c r="R18" s="28">
        <v>9.58</v>
      </c>
      <c r="S18" s="28">
        <v>9.58</v>
      </c>
      <c r="T18" s="28"/>
      <c r="U18" s="28"/>
      <c r="V18" s="28"/>
      <c r="W18" s="28">
        <v>9.58</v>
      </c>
      <c r="X18" s="28">
        <v>9.58</v>
      </c>
      <c r="Y18" s="28">
        <v>9.58</v>
      </c>
      <c r="Z18" s="28"/>
      <c r="AA18" s="28"/>
      <c r="AB18" s="28"/>
      <c r="AC18" s="28">
        <v>9.58</v>
      </c>
      <c r="AD18" s="28">
        <v>9.58</v>
      </c>
      <c r="AE18" s="28">
        <v>9.58</v>
      </c>
      <c r="AF18" s="28"/>
      <c r="AG18" s="28"/>
      <c r="AH18" s="28"/>
      <c r="AI18" s="28">
        <v>9.58</v>
      </c>
      <c r="AJ18" s="28">
        <v>9.58</v>
      </c>
    </row>
    <row r="19" spans="2:36">
      <c r="B19" s="44" t="s">
        <v>130</v>
      </c>
      <c r="C19" s="44" t="s">
        <v>131</v>
      </c>
      <c r="D19" s="39">
        <v>0.25</v>
      </c>
      <c r="E19" s="86">
        <v>0.66666666666666696</v>
      </c>
      <c r="F19" s="45">
        <v>10</v>
      </c>
      <c r="G19" s="45">
        <v>10</v>
      </c>
      <c r="H19" s="121"/>
      <c r="I19" s="121"/>
      <c r="J19" s="121"/>
      <c r="K19" s="45">
        <v>10</v>
      </c>
      <c r="L19" s="45">
        <v>10</v>
      </c>
      <c r="M19" s="45">
        <v>10</v>
      </c>
      <c r="N19" s="121"/>
      <c r="O19" s="121"/>
      <c r="P19" s="121"/>
      <c r="Q19" s="48">
        <v>10</v>
      </c>
      <c r="R19" s="48">
        <v>10</v>
      </c>
      <c r="S19" s="48">
        <v>10</v>
      </c>
      <c r="T19" s="121"/>
      <c r="U19" s="121"/>
      <c r="V19" s="121"/>
      <c r="W19" s="45">
        <v>10</v>
      </c>
      <c r="X19" s="45">
        <v>10</v>
      </c>
      <c r="Y19" s="45">
        <v>10</v>
      </c>
      <c r="Z19" s="121"/>
      <c r="AA19" s="121"/>
      <c r="AB19" s="121"/>
      <c r="AC19" s="45">
        <v>10</v>
      </c>
      <c r="AD19" s="45">
        <v>10</v>
      </c>
      <c r="AE19" s="45">
        <v>10</v>
      </c>
      <c r="AF19" s="121"/>
      <c r="AG19" s="121"/>
      <c r="AH19" s="121"/>
      <c r="AI19" s="45">
        <v>10</v>
      </c>
      <c r="AJ19" s="45">
        <v>10</v>
      </c>
    </row>
    <row r="20" spans="2:36">
      <c r="B20" s="28" t="s">
        <v>12</v>
      </c>
      <c r="C20" s="28">
        <v>6246186</v>
      </c>
      <c r="D20" s="28" t="s">
        <v>53</v>
      </c>
      <c r="E20" s="28" t="s">
        <v>52</v>
      </c>
      <c r="F20" s="28">
        <v>10</v>
      </c>
      <c r="G20" s="28">
        <v>10</v>
      </c>
      <c r="H20" s="28"/>
      <c r="I20" s="28"/>
      <c r="J20" s="28"/>
      <c r="K20" s="28">
        <v>10</v>
      </c>
      <c r="L20" s="28">
        <v>10</v>
      </c>
      <c r="M20" s="28">
        <v>10</v>
      </c>
      <c r="N20" s="28"/>
      <c r="O20" s="28"/>
      <c r="P20" s="28"/>
      <c r="Q20" s="28">
        <v>10</v>
      </c>
      <c r="R20" s="28">
        <v>10</v>
      </c>
      <c r="S20" s="28">
        <v>10</v>
      </c>
      <c r="T20" s="28"/>
      <c r="U20" s="28"/>
      <c r="V20" s="28"/>
      <c r="W20" s="28">
        <v>10</v>
      </c>
      <c r="X20" s="28">
        <v>10</v>
      </c>
      <c r="Y20" s="28">
        <v>10</v>
      </c>
      <c r="Z20" s="28"/>
      <c r="AA20" s="28"/>
      <c r="AB20" s="28"/>
      <c r="AC20" s="28">
        <v>10</v>
      </c>
      <c r="AD20" s="28">
        <v>10</v>
      </c>
      <c r="AE20" s="28">
        <v>10</v>
      </c>
      <c r="AF20" s="28"/>
      <c r="AG20" s="28"/>
      <c r="AH20" s="28"/>
      <c r="AI20" s="28">
        <v>10</v>
      </c>
      <c r="AJ20" s="28">
        <v>10</v>
      </c>
    </row>
    <row r="21" spans="2:36">
      <c r="B21" s="44" t="s">
        <v>132</v>
      </c>
      <c r="C21" s="44" t="s">
        <v>133</v>
      </c>
      <c r="D21" s="39">
        <v>0.22916666666666666</v>
      </c>
      <c r="E21" s="86">
        <v>0.625</v>
      </c>
      <c r="F21" s="45">
        <v>9.5</v>
      </c>
      <c r="G21" s="45">
        <v>9.5</v>
      </c>
      <c r="H21" s="121"/>
      <c r="I21" s="121"/>
      <c r="J21" s="121"/>
      <c r="K21" s="45">
        <v>9.5</v>
      </c>
      <c r="L21" s="45">
        <v>9.5</v>
      </c>
      <c r="M21" s="45">
        <v>9.5</v>
      </c>
      <c r="N21" s="121"/>
      <c r="O21" s="121"/>
      <c r="P21" s="73"/>
      <c r="Q21" s="48">
        <v>9.5</v>
      </c>
      <c r="R21" s="48">
        <v>9.5</v>
      </c>
      <c r="S21" s="48">
        <v>9.5</v>
      </c>
      <c r="T21" s="121"/>
      <c r="U21" s="121"/>
      <c r="V21" s="121"/>
      <c r="W21" s="45">
        <v>9.5</v>
      </c>
      <c r="X21" s="45">
        <v>9.5</v>
      </c>
      <c r="Y21" s="45">
        <v>9.5</v>
      </c>
      <c r="Z21" s="121"/>
      <c r="AA21" s="121"/>
      <c r="AB21" s="121"/>
      <c r="AC21" s="45">
        <v>9.5</v>
      </c>
      <c r="AD21" s="45">
        <v>9.5</v>
      </c>
      <c r="AE21" s="45">
        <v>9.5</v>
      </c>
      <c r="AF21" s="121"/>
      <c r="AG21" s="121"/>
      <c r="AH21" s="121"/>
      <c r="AI21" s="45">
        <v>9.5</v>
      </c>
      <c r="AJ21" s="45">
        <v>9.5</v>
      </c>
    </row>
    <row r="22" spans="2:36">
      <c r="B22" s="28" t="s">
        <v>13</v>
      </c>
      <c r="C22" s="28">
        <v>6246343</v>
      </c>
      <c r="D22" s="28" t="s">
        <v>53</v>
      </c>
      <c r="E22" s="28" t="s">
        <v>52</v>
      </c>
      <c r="F22" s="28">
        <v>9.58</v>
      </c>
      <c r="G22" s="28">
        <v>9.58</v>
      </c>
      <c r="H22" s="28"/>
      <c r="I22" s="28"/>
      <c r="J22" s="28"/>
      <c r="K22" s="28">
        <v>9.58</v>
      </c>
      <c r="L22" s="28">
        <v>9.58</v>
      </c>
      <c r="M22" s="28">
        <v>9.58</v>
      </c>
      <c r="N22" s="28"/>
      <c r="O22" s="28"/>
      <c r="P22" s="28"/>
      <c r="Q22" s="28">
        <v>9.58</v>
      </c>
      <c r="R22" s="28">
        <v>9.58</v>
      </c>
      <c r="S22" s="28">
        <v>9.58</v>
      </c>
      <c r="T22" s="28"/>
      <c r="U22" s="28"/>
      <c r="V22" s="28"/>
      <c r="W22" s="28">
        <v>9.58</v>
      </c>
      <c r="X22" s="28">
        <v>9.58</v>
      </c>
      <c r="Y22" s="28">
        <v>9.58</v>
      </c>
      <c r="Z22" s="28"/>
      <c r="AA22" s="28"/>
      <c r="AB22" s="28"/>
      <c r="AC22" s="28">
        <v>9.58</v>
      </c>
      <c r="AD22" s="28">
        <v>9.58</v>
      </c>
      <c r="AE22" s="28">
        <v>9.58</v>
      </c>
      <c r="AF22" s="28"/>
      <c r="AG22" s="28"/>
      <c r="AH22" s="28"/>
      <c r="AI22" s="28">
        <v>9.58</v>
      </c>
      <c r="AJ22" s="28">
        <v>9.58</v>
      </c>
    </row>
    <row r="23" spans="2:36">
      <c r="B23" s="33" t="s">
        <v>134</v>
      </c>
      <c r="C23" s="33" t="s">
        <v>135</v>
      </c>
      <c r="D23" s="61">
        <v>0.29166666666666669</v>
      </c>
      <c r="E23" s="92">
        <v>0.58333333333333337</v>
      </c>
      <c r="F23" s="121">
        <v>7</v>
      </c>
      <c r="G23" s="121">
        <v>7</v>
      </c>
      <c r="H23" s="121"/>
      <c r="I23" s="121"/>
      <c r="J23" s="121"/>
      <c r="K23" s="121">
        <v>7</v>
      </c>
      <c r="L23" s="121">
        <v>7</v>
      </c>
      <c r="M23" s="121">
        <v>7</v>
      </c>
      <c r="N23" s="121"/>
      <c r="O23" s="121"/>
      <c r="P23" s="93"/>
      <c r="Q23" s="93">
        <v>7</v>
      </c>
      <c r="R23" s="93">
        <v>7</v>
      </c>
      <c r="S23" s="93">
        <v>7</v>
      </c>
      <c r="T23" s="121"/>
      <c r="U23" s="121"/>
      <c r="V23" s="121"/>
      <c r="W23" s="121">
        <v>7</v>
      </c>
      <c r="X23" s="121">
        <v>7</v>
      </c>
      <c r="Y23" s="121">
        <v>7</v>
      </c>
      <c r="Z23" s="121"/>
      <c r="AA23" s="121"/>
      <c r="AB23" s="121"/>
      <c r="AC23" s="121">
        <v>7</v>
      </c>
      <c r="AD23" s="121">
        <v>7</v>
      </c>
      <c r="AE23" s="121">
        <v>7</v>
      </c>
      <c r="AF23" s="121"/>
      <c r="AG23" s="121"/>
      <c r="AH23" s="121"/>
      <c r="AI23" s="121">
        <v>7</v>
      </c>
      <c r="AJ23" s="121">
        <v>7</v>
      </c>
    </row>
    <row r="24" spans="2:36">
      <c r="B24" s="28" t="s">
        <v>136</v>
      </c>
      <c r="C24" s="28">
        <v>6250866</v>
      </c>
      <c r="D24" s="28" t="s">
        <v>53</v>
      </c>
      <c r="E24" s="28" t="s">
        <v>41</v>
      </c>
      <c r="F24" s="28">
        <v>7</v>
      </c>
      <c r="G24" s="291"/>
      <c r="H24" s="28"/>
      <c r="I24" s="28">
        <v>7</v>
      </c>
      <c r="J24" s="28">
        <v>7</v>
      </c>
      <c r="K24" s="28">
        <v>7</v>
      </c>
      <c r="L24" s="28">
        <v>7</v>
      </c>
      <c r="M24" s="28">
        <v>7</v>
      </c>
      <c r="N24" s="28"/>
      <c r="O24" s="28"/>
      <c r="P24" s="28">
        <v>7</v>
      </c>
      <c r="Q24" s="28">
        <v>7</v>
      </c>
      <c r="R24" s="28">
        <v>7</v>
      </c>
      <c r="S24" s="28">
        <v>7</v>
      </c>
      <c r="T24" s="292">
        <v>7</v>
      </c>
      <c r="U24" s="28"/>
      <c r="V24" s="28"/>
      <c r="W24" s="28">
        <v>7</v>
      </c>
      <c r="X24" s="28">
        <v>7</v>
      </c>
      <c r="Y24" s="28">
        <v>7</v>
      </c>
      <c r="Z24" s="28">
        <v>7</v>
      </c>
      <c r="AA24" s="28">
        <v>7</v>
      </c>
      <c r="AB24" s="291"/>
      <c r="AC24" s="28"/>
      <c r="AD24" s="28">
        <v>7</v>
      </c>
      <c r="AE24" s="28">
        <v>7</v>
      </c>
      <c r="AF24" s="28">
        <v>7</v>
      </c>
      <c r="AG24" s="28">
        <v>7</v>
      </c>
      <c r="AH24" s="28">
        <v>7</v>
      </c>
      <c r="AI24" s="28"/>
      <c r="AJ24" s="28"/>
    </row>
    <row r="25" spans="2:36" ht="16" thickBot="1">
      <c r="B25" s="95" t="s">
        <v>137</v>
      </c>
      <c r="C25" s="95" t="s">
        <v>138</v>
      </c>
      <c r="D25" s="96">
        <v>0.25</v>
      </c>
      <c r="E25" s="97">
        <v>0.58333333333333337</v>
      </c>
      <c r="F25" s="98"/>
      <c r="G25" s="96"/>
      <c r="H25" s="96"/>
      <c r="I25" s="96"/>
      <c r="J25" s="96"/>
      <c r="K25" s="96"/>
      <c r="L25" s="98"/>
      <c r="M25" s="98"/>
      <c r="N25" s="96"/>
      <c r="O25" s="96"/>
      <c r="P25" s="96"/>
      <c r="Q25" s="96"/>
      <c r="R25" s="96"/>
      <c r="S25" s="98"/>
      <c r="T25" s="98"/>
      <c r="U25" s="96"/>
      <c r="V25" s="96"/>
      <c r="W25" s="96"/>
      <c r="X25" s="96"/>
      <c r="Y25" s="96"/>
      <c r="Z25" s="98"/>
      <c r="AA25" s="98"/>
      <c r="AB25" s="96"/>
      <c r="AC25" s="96"/>
      <c r="AD25" s="96"/>
      <c r="AE25" s="96"/>
      <c r="AF25" s="96"/>
      <c r="AG25" s="98"/>
      <c r="AH25" s="98"/>
      <c r="AI25" s="96"/>
      <c r="AJ25" s="96"/>
    </row>
    <row r="26" spans="2:36">
      <c r="B26" s="24" t="s">
        <v>52</v>
      </c>
      <c r="C26" s="24"/>
      <c r="D26" s="23"/>
      <c r="E26" s="99"/>
      <c r="F26" s="101">
        <f t="shared" ref="F26:N26" si="0">SUM(F5:F7,F9:F21)</f>
        <v>48.58</v>
      </c>
      <c r="G26" s="100">
        <f t="shared" si="0"/>
        <v>62.58</v>
      </c>
      <c r="H26" s="100">
        <f t="shared" si="0"/>
        <v>81.78</v>
      </c>
      <c r="I26" s="100">
        <f t="shared" si="0"/>
        <v>81.87</v>
      </c>
      <c r="J26" s="100">
        <f t="shared" si="0"/>
        <v>81.960000000000008</v>
      </c>
      <c r="K26" s="100">
        <f t="shared" si="0"/>
        <v>62.58</v>
      </c>
      <c r="L26" s="101">
        <f t="shared" si="0"/>
        <v>48.58</v>
      </c>
      <c r="M26" s="101">
        <f t="shared" si="0"/>
        <v>48.58</v>
      </c>
      <c r="N26" s="100">
        <f t="shared" si="0"/>
        <v>82.05</v>
      </c>
      <c r="O26" s="100">
        <f t="shared" ref="O26:AJ26" si="1">SUM(O5:O7,O9:O21)</f>
        <v>82.14</v>
      </c>
      <c r="P26" s="100">
        <f t="shared" si="1"/>
        <v>82.22999999999999</v>
      </c>
      <c r="Q26" s="100">
        <f t="shared" si="1"/>
        <v>62.58</v>
      </c>
      <c r="R26" s="100">
        <f t="shared" si="1"/>
        <v>62.58</v>
      </c>
      <c r="S26" s="101">
        <f t="shared" si="1"/>
        <v>48.58</v>
      </c>
      <c r="T26" s="101">
        <f t="shared" si="1"/>
        <v>67.47999999999999</v>
      </c>
      <c r="U26" s="100">
        <f t="shared" si="1"/>
        <v>81.66</v>
      </c>
      <c r="V26" s="100">
        <f t="shared" si="1"/>
        <v>81.66</v>
      </c>
      <c r="W26" s="100">
        <f t="shared" si="1"/>
        <v>62.58</v>
      </c>
      <c r="X26" s="100">
        <f t="shared" si="1"/>
        <v>62.58</v>
      </c>
      <c r="Y26" s="100">
        <f t="shared" si="1"/>
        <v>62.58</v>
      </c>
      <c r="Z26" s="101">
        <f t="shared" si="1"/>
        <v>67.47999999999999</v>
      </c>
      <c r="AA26" s="101">
        <f t="shared" si="1"/>
        <v>67.66</v>
      </c>
      <c r="AB26" s="100">
        <f t="shared" si="1"/>
        <v>81.66</v>
      </c>
      <c r="AC26" s="100">
        <f t="shared" si="1"/>
        <v>62.58</v>
      </c>
      <c r="AD26" s="100">
        <f t="shared" si="1"/>
        <v>62.58</v>
      </c>
      <c r="AE26" s="100">
        <f t="shared" si="1"/>
        <v>62.58</v>
      </c>
      <c r="AF26" s="100">
        <f t="shared" si="1"/>
        <v>81.78</v>
      </c>
      <c r="AG26" s="101">
        <f t="shared" si="1"/>
        <v>67.87</v>
      </c>
      <c r="AH26" s="101">
        <f t="shared" si="1"/>
        <v>67.960000000000008</v>
      </c>
      <c r="AI26" s="100">
        <f t="shared" si="1"/>
        <v>62.58</v>
      </c>
      <c r="AJ26" s="100">
        <f t="shared" si="1"/>
        <v>62.58</v>
      </c>
    </row>
    <row r="27" spans="2:36">
      <c r="B27" s="20" t="s">
        <v>41</v>
      </c>
      <c r="C27" s="20"/>
      <c r="D27" s="19"/>
      <c r="E27" s="102"/>
      <c r="F27" s="104">
        <f t="shared" ref="F27:N27" si="2">SUM(F8,F23)</f>
        <v>14</v>
      </c>
      <c r="G27" s="103">
        <f t="shared" si="2"/>
        <v>14</v>
      </c>
      <c r="H27" s="103">
        <f t="shared" si="2"/>
        <v>7</v>
      </c>
      <c r="I27" s="103">
        <f t="shared" si="2"/>
        <v>0</v>
      </c>
      <c r="J27" s="103">
        <f t="shared" si="2"/>
        <v>0</v>
      </c>
      <c r="K27" s="103">
        <f t="shared" si="2"/>
        <v>14</v>
      </c>
      <c r="L27" s="104">
        <f t="shared" si="2"/>
        <v>14</v>
      </c>
      <c r="M27" s="104">
        <f t="shared" si="2"/>
        <v>14</v>
      </c>
      <c r="N27" s="103">
        <f t="shared" si="2"/>
        <v>7</v>
      </c>
      <c r="O27" s="103">
        <f t="shared" ref="O27:AJ27" si="3">SUM(O8,O23)</f>
        <v>0</v>
      </c>
      <c r="P27" s="103">
        <f t="shared" si="3"/>
        <v>0</v>
      </c>
      <c r="Q27" s="103">
        <f t="shared" si="3"/>
        <v>14</v>
      </c>
      <c r="R27" s="103">
        <f t="shared" si="3"/>
        <v>14</v>
      </c>
      <c r="S27" s="104">
        <f t="shared" si="3"/>
        <v>14</v>
      </c>
      <c r="T27" s="104">
        <f t="shared" si="3"/>
        <v>7</v>
      </c>
      <c r="U27" s="103">
        <f t="shared" si="3"/>
        <v>0</v>
      </c>
      <c r="V27" s="103">
        <f t="shared" si="3"/>
        <v>0</v>
      </c>
      <c r="W27" s="103">
        <f t="shared" si="3"/>
        <v>14</v>
      </c>
      <c r="X27" s="103">
        <f t="shared" si="3"/>
        <v>14</v>
      </c>
      <c r="Y27" s="103">
        <f t="shared" si="3"/>
        <v>14</v>
      </c>
      <c r="Z27" s="104">
        <f t="shared" si="3"/>
        <v>7</v>
      </c>
      <c r="AA27" s="104">
        <f t="shared" si="3"/>
        <v>0</v>
      </c>
      <c r="AB27" s="103">
        <f t="shared" si="3"/>
        <v>0</v>
      </c>
      <c r="AC27" s="103">
        <f t="shared" si="3"/>
        <v>14</v>
      </c>
      <c r="AD27" s="103">
        <f t="shared" si="3"/>
        <v>14</v>
      </c>
      <c r="AE27" s="103">
        <f t="shared" si="3"/>
        <v>14</v>
      </c>
      <c r="AF27" s="103">
        <f t="shared" si="3"/>
        <v>7</v>
      </c>
      <c r="AG27" s="104">
        <f t="shared" si="3"/>
        <v>0</v>
      </c>
      <c r="AH27" s="104">
        <f t="shared" si="3"/>
        <v>0</v>
      </c>
      <c r="AI27" s="103">
        <f t="shared" si="3"/>
        <v>14</v>
      </c>
      <c r="AJ27" s="103">
        <f t="shared" si="3"/>
        <v>14</v>
      </c>
    </row>
    <row r="28" spans="2:36">
      <c r="B28" s="17" t="s">
        <v>51</v>
      </c>
      <c r="C28" s="17"/>
      <c r="D28" s="16"/>
      <c r="E28" s="105"/>
      <c r="F28" s="104">
        <f t="shared" ref="F28:N28" si="4">SUM(F25)</f>
        <v>0</v>
      </c>
      <c r="G28" s="104">
        <f t="shared" si="4"/>
        <v>0</v>
      </c>
      <c r="H28" s="104">
        <f t="shared" si="4"/>
        <v>0</v>
      </c>
      <c r="I28" s="104">
        <f t="shared" si="4"/>
        <v>0</v>
      </c>
      <c r="J28" s="104">
        <f t="shared" si="4"/>
        <v>0</v>
      </c>
      <c r="K28" s="104">
        <f t="shared" si="4"/>
        <v>0</v>
      </c>
      <c r="L28" s="104">
        <f t="shared" si="4"/>
        <v>0</v>
      </c>
      <c r="M28" s="104">
        <f t="shared" si="4"/>
        <v>0</v>
      </c>
      <c r="N28" s="104">
        <f t="shared" si="4"/>
        <v>0</v>
      </c>
      <c r="O28" s="104">
        <f t="shared" ref="O28:AJ28" si="5">SUM(O25)</f>
        <v>0</v>
      </c>
      <c r="P28" s="104">
        <f t="shared" si="5"/>
        <v>0</v>
      </c>
      <c r="Q28" s="104">
        <f t="shared" si="5"/>
        <v>0</v>
      </c>
      <c r="R28" s="104">
        <f t="shared" si="5"/>
        <v>0</v>
      </c>
      <c r="S28" s="104">
        <f t="shared" si="5"/>
        <v>0</v>
      </c>
      <c r="T28" s="104">
        <f t="shared" si="5"/>
        <v>0</v>
      </c>
      <c r="U28" s="104">
        <f t="shared" si="5"/>
        <v>0</v>
      </c>
      <c r="V28" s="104">
        <f t="shared" si="5"/>
        <v>0</v>
      </c>
      <c r="W28" s="104">
        <f t="shared" si="5"/>
        <v>0</v>
      </c>
      <c r="X28" s="104">
        <f t="shared" si="5"/>
        <v>0</v>
      </c>
      <c r="Y28" s="104">
        <f t="shared" si="5"/>
        <v>0</v>
      </c>
      <c r="Z28" s="104">
        <f t="shared" si="5"/>
        <v>0</v>
      </c>
      <c r="AA28" s="104">
        <f t="shared" si="5"/>
        <v>0</v>
      </c>
      <c r="AB28" s="104">
        <f t="shared" si="5"/>
        <v>0</v>
      </c>
      <c r="AC28" s="104">
        <f t="shared" si="5"/>
        <v>0</v>
      </c>
      <c r="AD28" s="104">
        <f t="shared" si="5"/>
        <v>0</v>
      </c>
      <c r="AE28" s="104">
        <f t="shared" si="5"/>
        <v>0</v>
      </c>
      <c r="AF28" s="104">
        <f t="shared" si="5"/>
        <v>0</v>
      </c>
      <c r="AG28" s="104">
        <f t="shared" si="5"/>
        <v>0</v>
      </c>
      <c r="AH28" s="104">
        <f t="shared" si="5"/>
        <v>0</v>
      </c>
      <c r="AI28" s="104">
        <f t="shared" si="5"/>
        <v>0</v>
      </c>
      <c r="AJ28" s="104">
        <f t="shared" si="5"/>
        <v>0</v>
      </c>
    </row>
    <row r="29" spans="2:36">
      <c r="B29" s="13" t="s">
        <v>31</v>
      </c>
      <c r="C29" s="13"/>
      <c r="D29" s="11"/>
      <c r="E29" s="106"/>
      <c r="F29" s="104">
        <f t="shared" ref="F29:N29" si="6">SUM(F26:F28)</f>
        <v>62.58</v>
      </c>
      <c r="G29" s="107">
        <f t="shared" si="6"/>
        <v>76.58</v>
      </c>
      <c r="H29" s="107">
        <f t="shared" si="6"/>
        <v>88.78</v>
      </c>
      <c r="I29" s="107">
        <f t="shared" si="6"/>
        <v>81.87</v>
      </c>
      <c r="J29" s="107">
        <f t="shared" si="6"/>
        <v>81.960000000000008</v>
      </c>
      <c r="K29" s="107">
        <f t="shared" si="6"/>
        <v>76.58</v>
      </c>
      <c r="L29" s="104">
        <f t="shared" si="6"/>
        <v>62.58</v>
      </c>
      <c r="M29" s="104">
        <f t="shared" si="6"/>
        <v>62.58</v>
      </c>
      <c r="N29" s="107">
        <f t="shared" si="6"/>
        <v>89.05</v>
      </c>
      <c r="O29" s="107">
        <f t="shared" ref="O29:AJ29" si="7">SUM(O26:O28)</f>
        <v>82.14</v>
      </c>
      <c r="P29" s="107">
        <f t="shared" si="7"/>
        <v>82.22999999999999</v>
      </c>
      <c r="Q29" s="107">
        <f t="shared" si="7"/>
        <v>76.58</v>
      </c>
      <c r="R29" s="107">
        <f t="shared" si="7"/>
        <v>76.58</v>
      </c>
      <c r="S29" s="104">
        <f t="shared" si="7"/>
        <v>62.58</v>
      </c>
      <c r="T29" s="104">
        <f t="shared" si="7"/>
        <v>74.47999999999999</v>
      </c>
      <c r="U29" s="107">
        <f t="shared" si="7"/>
        <v>81.66</v>
      </c>
      <c r="V29" s="107">
        <f t="shared" si="7"/>
        <v>81.66</v>
      </c>
      <c r="W29" s="107">
        <f t="shared" si="7"/>
        <v>76.58</v>
      </c>
      <c r="X29" s="107">
        <f t="shared" si="7"/>
        <v>76.58</v>
      </c>
      <c r="Y29" s="107">
        <f t="shared" si="7"/>
        <v>76.58</v>
      </c>
      <c r="Z29" s="104">
        <f t="shared" si="7"/>
        <v>74.47999999999999</v>
      </c>
      <c r="AA29" s="104">
        <f t="shared" si="7"/>
        <v>67.66</v>
      </c>
      <c r="AB29" s="107">
        <f t="shared" si="7"/>
        <v>81.66</v>
      </c>
      <c r="AC29" s="107">
        <f t="shared" si="7"/>
        <v>76.58</v>
      </c>
      <c r="AD29" s="107">
        <f t="shared" si="7"/>
        <v>76.58</v>
      </c>
      <c r="AE29" s="107">
        <f t="shared" si="7"/>
        <v>76.58</v>
      </c>
      <c r="AF29" s="107">
        <f t="shared" si="7"/>
        <v>88.78</v>
      </c>
      <c r="AG29" s="104">
        <f t="shared" si="7"/>
        <v>67.87</v>
      </c>
      <c r="AH29" s="104">
        <f t="shared" si="7"/>
        <v>67.960000000000008</v>
      </c>
      <c r="AI29" s="107">
        <f t="shared" si="7"/>
        <v>76.58</v>
      </c>
      <c r="AJ29" s="107">
        <f t="shared" si="7"/>
        <v>76.58</v>
      </c>
    </row>
    <row r="30" spans="2:36">
      <c r="B30" s="13" t="s">
        <v>32</v>
      </c>
      <c r="C30" s="12">
        <v>151.66999999999999</v>
      </c>
      <c r="D30" s="11"/>
      <c r="E30" s="106"/>
      <c r="F30" s="109" t="e">
        <f>F29/#REF!</f>
        <v>#REF!</v>
      </c>
      <c r="G30" s="108" t="e">
        <f>G29/#REF!</f>
        <v>#REF!</v>
      </c>
      <c r="H30" s="108" t="e">
        <f>H29/#REF!</f>
        <v>#REF!</v>
      </c>
      <c r="I30" s="108" t="e">
        <f>I29/#REF!</f>
        <v>#REF!</v>
      </c>
      <c r="J30" s="108" t="e">
        <f>J29/#REF!</f>
        <v>#REF!</v>
      </c>
      <c r="K30" s="108" t="e">
        <f>K29/#REF!</f>
        <v>#REF!</v>
      </c>
      <c r="L30" s="109" t="e">
        <f>L29/#REF!</f>
        <v>#REF!</v>
      </c>
      <c r="M30" s="109" t="e">
        <f>M29/#REF!</f>
        <v>#REF!</v>
      </c>
      <c r="N30" s="108" t="e">
        <f>N29/#REF!</f>
        <v>#REF!</v>
      </c>
      <c r="O30" s="108" t="e">
        <f>O29/#REF!</f>
        <v>#REF!</v>
      </c>
      <c r="P30" s="108" t="e">
        <f>P29/#REF!</f>
        <v>#REF!</v>
      </c>
      <c r="Q30" s="108" t="e">
        <f>Q29/#REF!</f>
        <v>#REF!</v>
      </c>
      <c r="R30" s="108" t="e">
        <f>R29/#REF!</f>
        <v>#REF!</v>
      </c>
      <c r="S30" s="109" t="e">
        <f>S29/#REF!</f>
        <v>#REF!</v>
      </c>
      <c r="T30" s="109" t="e">
        <f>T29/#REF!</f>
        <v>#REF!</v>
      </c>
      <c r="U30" s="108" t="e">
        <f>U29/#REF!</f>
        <v>#REF!</v>
      </c>
      <c r="V30" s="108" t="e">
        <f>V29/#REF!</f>
        <v>#REF!</v>
      </c>
      <c r="W30" s="108" t="e">
        <f>W29/#REF!</f>
        <v>#REF!</v>
      </c>
      <c r="X30" s="108" t="e">
        <f>X29/#REF!</f>
        <v>#REF!</v>
      </c>
      <c r="Y30" s="108" t="e">
        <f>Y29/#REF!</f>
        <v>#REF!</v>
      </c>
      <c r="Z30" s="109" t="e">
        <f>Z29/#REF!</f>
        <v>#REF!</v>
      </c>
      <c r="AA30" s="109" t="e">
        <f>AA29/#REF!</f>
        <v>#REF!</v>
      </c>
      <c r="AB30" s="108" t="e">
        <f>AB29/#REF!</f>
        <v>#REF!</v>
      </c>
      <c r="AC30" s="108" t="e">
        <f>AC29/#REF!</f>
        <v>#REF!</v>
      </c>
      <c r="AD30" s="108" t="e">
        <f>AD29/#REF!</f>
        <v>#REF!</v>
      </c>
      <c r="AE30" s="108" t="e">
        <f>AE29/#REF!</f>
        <v>#REF!</v>
      </c>
      <c r="AF30" s="108" t="e">
        <f>AF29/#REF!</f>
        <v>#REF!</v>
      </c>
      <c r="AG30" s="109" t="e">
        <f>AG29/#REF!</f>
        <v>#REF!</v>
      </c>
      <c r="AH30" s="109" t="e">
        <f>AH29/#REF!</f>
        <v>#REF!</v>
      </c>
      <c r="AI30" s="108" t="e">
        <f>AI29/#REF!</f>
        <v>#REF!</v>
      </c>
      <c r="AJ30" s="108" t="e">
        <f>AJ29/#REF!</f>
        <v>#REF!</v>
      </c>
    </row>
    <row r="31" spans="2:36" ht="16" thickBot="1">
      <c r="B31" s="8" t="s">
        <v>33</v>
      </c>
      <c r="C31" s="8">
        <v>3</v>
      </c>
      <c r="D31" s="6"/>
      <c r="E31" s="110"/>
      <c r="F31" s="112" t="e">
        <f t="shared" ref="F31:N31" si="8">F30-$C$31</f>
        <v>#REF!</v>
      </c>
      <c r="G31" s="111" t="e">
        <f t="shared" si="8"/>
        <v>#REF!</v>
      </c>
      <c r="H31" s="111" t="e">
        <f t="shared" si="8"/>
        <v>#REF!</v>
      </c>
      <c r="I31" s="111" t="e">
        <f t="shared" si="8"/>
        <v>#REF!</v>
      </c>
      <c r="J31" s="111" t="e">
        <f t="shared" si="8"/>
        <v>#REF!</v>
      </c>
      <c r="K31" s="111" t="e">
        <f t="shared" si="8"/>
        <v>#REF!</v>
      </c>
      <c r="L31" s="112" t="e">
        <f t="shared" si="8"/>
        <v>#REF!</v>
      </c>
      <c r="M31" s="112" t="e">
        <f t="shared" si="8"/>
        <v>#REF!</v>
      </c>
      <c r="N31" s="111" t="e">
        <f t="shared" si="8"/>
        <v>#REF!</v>
      </c>
      <c r="O31" s="111" t="e">
        <f t="shared" ref="O31:AJ31" si="9">O30-$C$31</f>
        <v>#REF!</v>
      </c>
      <c r="P31" s="111" t="e">
        <f t="shared" si="9"/>
        <v>#REF!</v>
      </c>
      <c r="Q31" s="111" t="e">
        <f t="shared" si="9"/>
        <v>#REF!</v>
      </c>
      <c r="R31" s="111" t="e">
        <f t="shared" si="9"/>
        <v>#REF!</v>
      </c>
      <c r="S31" s="112" t="e">
        <f t="shared" si="9"/>
        <v>#REF!</v>
      </c>
      <c r="T31" s="112" t="e">
        <f t="shared" si="9"/>
        <v>#REF!</v>
      </c>
      <c r="U31" s="111" t="e">
        <f t="shared" si="9"/>
        <v>#REF!</v>
      </c>
      <c r="V31" s="111" t="e">
        <f t="shared" si="9"/>
        <v>#REF!</v>
      </c>
      <c r="W31" s="111" t="e">
        <f t="shared" si="9"/>
        <v>#REF!</v>
      </c>
      <c r="X31" s="111" t="e">
        <f t="shared" si="9"/>
        <v>#REF!</v>
      </c>
      <c r="Y31" s="111" t="e">
        <f t="shared" si="9"/>
        <v>#REF!</v>
      </c>
      <c r="Z31" s="112" t="e">
        <f t="shared" si="9"/>
        <v>#REF!</v>
      </c>
      <c r="AA31" s="112" t="e">
        <f t="shared" si="9"/>
        <v>#REF!</v>
      </c>
      <c r="AB31" s="111" t="e">
        <f t="shared" si="9"/>
        <v>#REF!</v>
      </c>
      <c r="AC31" s="111" t="e">
        <f t="shared" si="9"/>
        <v>#REF!</v>
      </c>
      <c r="AD31" s="111" t="e">
        <f t="shared" si="9"/>
        <v>#REF!</v>
      </c>
      <c r="AE31" s="111" t="e">
        <f t="shared" si="9"/>
        <v>#REF!</v>
      </c>
      <c r="AF31" s="111" t="e">
        <f t="shared" si="9"/>
        <v>#REF!</v>
      </c>
      <c r="AG31" s="112" t="e">
        <f t="shared" si="9"/>
        <v>#REF!</v>
      </c>
      <c r="AH31" s="112" t="e">
        <f t="shared" si="9"/>
        <v>#REF!</v>
      </c>
      <c r="AI31" s="111" t="e">
        <f t="shared" si="9"/>
        <v>#REF!</v>
      </c>
      <c r="AJ31" s="111" t="e">
        <f t="shared" si="9"/>
        <v>#REF!</v>
      </c>
    </row>
    <row r="32" spans="2:36">
      <c r="B32" s="113" t="s">
        <v>139</v>
      </c>
      <c r="C32" s="114" t="s">
        <v>78</v>
      </c>
      <c r="D32" s="115">
        <v>0.625</v>
      </c>
      <c r="E32" s="116">
        <v>0</v>
      </c>
      <c r="F32" s="76"/>
      <c r="G32" s="76"/>
      <c r="H32" s="294">
        <v>9</v>
      </c>
      <c r="I32" s="294">
        <v>9</v>
      </c>
      <c r="J32" s="295">
        <v>9</v>
      </c>
      <c r="K32" s="294"/>
      <c r="L32" s="296"/>
      <c r="M32" s="296"/>
      <c r="N32" s="294">
        <v>9</v>
      </c>
      <c r="O32" s="294">
        <v>9</v>
      </c>
      <c r="P32" s="295">
        <v>9</v>
      </c>
      <c r="Q32" s="75"/>
      <c r="R32" s="76"/>
      <c r="S32" s="76"/>
      <c r="T32" s="294">
        <v>9</v>
      </c>
      <c r="U32" s="294">
        <v>9</v>
      </c>
      <c r="V32" s="295">
        <v>9</v>
      </c>
      <c r="W32" s="294"/>
      <c r="X32" s="296"/>
      <c r="Y32" s="296"/>
      <c r="Z32" s="294">
        <v>9</v>
      </c>
      <c r="AA32" s="294">
        <v>9</v>
      </c>
      <c r="AB32" s="295">
        <v>9</v>
      </c>
      <c r="AC32" s="75"/>
      <c r="AD32" s="76"/>
      <c r="AE32" s="76"/>
      <c r="AF32" s="294">
        <v>9</v>
      </c>
      <c r="AG32" s="294">
        <v>9</v>
      </c>
      <c r="AH32" s="295">
        <v>9</v>
      </c>
      <c r="AI32" s="294"/>
      <c r="AJ32" s="296"/>
    </row>
    <row r="33" spans="2:36">
      <c r="B33" s="28" t="s">
        <v>9</v>
      </c>
      <c r="C33" s="28">
        <v>6246296</v>
      </c>
      <c r="D33" s="28" t="s">
        <v>53</v>
      </c>
      <c r="E33" s="28" t="s">
        <v>52</v>
      </c>
      <c r="F33" s="28"/>
      <c r="G33" s="28"/>
      <c r="H33" s="28">
        <v>9.1999999999999993</v>
      </c>
      <c r="I33" s="28">
        <v>9.14</v>
      </c>
      <c r="J33" s="28">
        <v>9.14</v>
      </c>
      <c r="K33" s="28"/>
      <c r="L33" s="28"/>
      <c r="M33" s="28"/>
      <c r="N33" s="28">
        <v>9.1999999999999993</v>
      </c>
      <c r="O33" s="28">
        <v>9.14</v>
      </c>
      <c r="P33" s="28">
        <v>9.14</v>
      </c>
      <c r="Q33" s="28"/>
      <c r="R33" s="28"/>
      <c r="S33" s="28"/>
      <c r="T33" s="28">
        <v>9.1999999999999993</v>
      </c>
      <c r="U33" s="28">
        <v>9.14</v>
      </c>
      <c r="V33" s="28">
        <v>9.14</v>
      </c>
      <c r="W33" s="28"/>
      <c r="X33" s="28"/>
      <c r="Y33" s="28"/>
      <c r="Z33" s="28">
        <v>9.1999999999999993</v>
      </c>
      <c r="AA33" s="28">
        <v>9.14</v>
      </c>
      <c r="AB33" s="28">
        <v>9.14</v>
      </c>
      <c r="AC33" s="28"/>
      <c r="AD33" s="28"/>
      <c r="AE33" s="28"/>
      <c r="AF33" s="28">
        <v>9.1999999999999993</v>
      </c>
      <c r="AG33" s="28">
        <v>9.14</v>
      </c>
      <c r="AH33" s="28">
        <v>9.14</v>
      </c>
      <c r="AI33" s="28"/>
      <c r="AJ33" s="28"/>
    </row>
    <row r="34" spans="2:36">
      <c r="B34" s="41" t="s">
        <v>140</v>
      </c>
      <c r="C34" s="44" t="s">
        <v>141</v>
      </c>
      <c r="D34" s="39">
        <v>0.625</v>
      </c>
      <c r="E34" s="86">
        <v>0</v>
      </c>
      <c r="F34" s="76"/>
      <c r="G34" s="76"/>
      <c r="H34" s="294">
        <v>9</v>
      </c>
      <c r="I34" s="294">
        <v>9</v>
      </c>
      <c r="J34" s="295">
        <v>9</v>
      </c>
      <c r="K34" s="294"/>
      <c r="L34" s="296"/>
      <c r="M34" s="296"/>
      <c r="N34" s="294">
        <v>9</v>
      </c>
      <c r="O34" s="294">
        <v>9</v>
      </c>
      <c r="P34" s="117">
        <v>9</v>
      </c>
      <c r="Q34" s="75"/>
      <c r="R34" s="76"/>
      <c r="S34" s="76"/>
      <c r="T34" s="294">
        <v>9</v>
      </c>
      <c r="U34" s="294">
        <v>9</v>
      </c>
      <c r="V34" s="295">
        <v>9</v>
      </c>
      <c r="W34" s="294"/>
      <c r="X34" s="296"/>
      <c r="Y34" s="296"/>
      <c r="Z34" s="294">
        <v>9</v>
      </c>
      <c r="AA34" s="294">
        <v>9</v>
      </c>
      <c r="AB34" s="117">
        <v>9</v>
      </c>
      <c r="AC34" s="75"/>
      <c r="AD34" s="76"/>
      <c r="AE34" s="76"/>
      <c r="AF34" s="294">
        <v>9</v>
      </c>
      <c r="AG34" s="294">
        <v>9</v>
      </c>
      <c r="AH34" s="295">
        <v>9</v>
      </c>
      <c r="AI34" s="294"/>
      <c r="AJ34" s="296"/>
    </row>
    <row r="35" spans="2:36">
      <c r="B35" s="28" t="s">
        <v>142</v>
      </c>
      <c r="C35" s="28">
        <v>6246331</v>
      </c>
      <c r="D35" s="28" t="s">
        <v>53</v>
      </c>
      <c r="E35" s="28" t="s">
        <v>52</v>
      </c>
      <c r="F35" s="28"/>
      <c r="G35" s="28"/>
      <c r="H35" s="28">
        <v>9.1999999999999993</v>
      </c>
      <c r="I35" s="28">
        <v>9.14</v>
      </c>
      <c r="J35" s="28">
        <v>9.14</v>
      </c>
      <c r="K35" s="28"/>
      <c r="L35" s="28"/>
      <c r="M35" s="28"/>
      <c r="N35" s="28">
        <v>9.1999999999999993</v>
      </c>
      <c r="O35" s="28">
        <v>9.14</v>
      </c>
      <c r="P35" s="28">
        <v>9.14</v>
      </c>
      <c r="Q35" s="28"/>
      <c r="R35" s="28"/>
      <c r="S35" s="28"/>
      <c r="T35" s="28">
        <v>9.1999999999999993</v>
      </c>
      <c r="U35" s="28">
        <v>9.14</v>
      </c>
      <c r="V35" s="28">
        <v>9.14</v>
      </c>
      <c r="W35" s="28"/>
      <c r="X35" s="28"/>
      <c r="Y35" s="28"/>
      <c r="Z35" s="28">
        <v>9.1999999999999993</v>
      </c>
      <c r="AA35" s="28">
        <v>9.14</v>
      </c>
      <c r="AB35" s="28">
        <v>9.14</v>
      </c>
      <c r="AC35" s="28"/>
      <c r="AD35" s="28"/>
      <c r="AE35" s="28"/>
      <c r="AF35" s="28">
        <v>9.1999999999999993</v>
      </c>
      <c r="AG35" s="28">
        <v>9.14</v>
      </c>
      <c r="AH35" s="28">
        <v>9.14</v>
      </c>
      <c r="AI35" s="28"/>
      <c r="AJ35" s="28"/>
    </row>
    <row r="36" spans="2:36">
      <c r="B36" s="41" t="s">
        <v>143</v>
      </c>
      <c r="C36" s="44" t="s">
        <v>144</v>
      </c>
      <c r="D36" s="118">
        <v>0.60416666666666663</v>
      </c>
      <c r="E36" s="86">
        <v>0</v>
      </c>
      <c r="F36" s="50"/>
      <c r="G36" s="50"/>
      <c r="H36" s="121">
        <v>9.5</v>
      </c>
      <c r="I36" s="121">
        <v>9.5</v>
      </c>
      <c r="J36" s="136">
        <v>9.5</v>
      </c>
      <c r="K36" s="121"/>
      <c r="L36" s="47"/>
      <c r="M36" s="47"/>
      <c r="N36" s="121">
        <v>9.5</v>
      </c>
      <c r="O36" s="121">
        <v>9.5</v>
      </c>
      <c r="P36" s="87">
        <v>9.5</v>
      </c>
      <c r="Q36" s="73"/>
      <c r="R36" s="50"/>
      <c r="S36" s="50"/>
      <c r="T36" s="121">
        <v>9.5</v>
      </c>
      <c r="U36" s="121">
        <v>9.5</v>
      </c>
      <c r="V36" s="136">
        <v>9.5</v>
      </c>
      <c r="W36" s="121"/>
      <c r="X36" s="47"/>
      <c r="Y36" s="47"/>
      <c r="Z36" s="121">
        <v>9.5</v>
      </c>
      <c r="AA36" s="121">
        <v>9.5</v>
      </c>
      <c r="AB36" s="87">
        <v>9.5</v>
      </c>
      <c r="AC36" s="73"/>
      <c r="AD36" s="50"/>
      <c r="AE36" s="50"/>
      <c r="AF36" s="121">
        <v>9.5</v>
      </c>
      <c r="AG36" s="121">
        <v>9.5</v>
      </c>
      <c r="AH36" s="136">
        <v>9.5</v>
      </c>
      <c r="AI36" s="121"/>
      <c r="AJ36" s="47"/>
    </row>
    <row r="37" spans="2:36">
      <c r="B37" s="28" t="s">
        <v>8</v>
      </c>
      <c r="C37" s="28">
        <v>6246113</v>
      </c>
      <c r="D37" s="28" t="s">
        <v>53</v>
      </c>
      <c r="E37" s="28" t="s">
        <v>52</v>
      </c>
      <c r="F37" s="28"/>
      <c r="G37" s="28"/>
      <c r="H37" s="28">
        <v>9.4</v>
      </c>
      <c r="I37" s="28">
        <v>9.58</v>
      </c>
      <c r="J37" s="28">
        <v>9.58</v>
      </c>
      <c r="K37" s="28"/>
      <c r="L37" s="28"/>
      <c r="M37" s="28"/>
      <c r="N37" s="28">
        <v>9.4</v>
      </c>
      <c r="O37" s="28">
        <v>9.58</v>
      </c>
      <c r="P37" s="28">
        <v>9.58</v>
      </c>
      <c r="Q37" s="28"/>
      <c r="R37" s="28"/>
      <c r="S37" s="28"/>
      <c r="T37" s="28">
        <v>9.4</v>
      </c>
      <c r="U37" s="28">
        <v>9.58</v>
      </c>
      <c r="V37" s="28">
        <v>9.58</v>
      </c>
      <c r="W37" s="28"/>
      <c r="X37" s="28"/>
      <c r="Y37" s="28"/>
      <c r="Z37" s="28">
        <v>9.4</v>
      </c>
      <c r="AA37" s="28">
        <v>9.58</v>
      </c>
      <c r="AB37" s="28">
        <v>9.58</v>
      </c>
      <c r="AC37" s="28"/>
      <c r="AD37" s="28"/>
      <c r="AE37" s="28"/>
      <c r="AF37" s="28">
        <v>9.4</v>
      </c>
      <c r="AG37" s="28">
        <v>9.58</v>
      </c>
      <c r="AH37" s="28">
        <v>9.58</v>
      </c>
      <c r="AI37" s="28"/>
      <c r="AJ37" s="28"/>
    </row>
    <row r="38" spans="2:36">
      <c r="B38" s="33" t="s">
        <v>74</v>
      </c>
      <c r="C38" s="33" t="s">
        <v>73</v>
      </c>
      <c r="D38" s="119">
        <v>0.625</v>
      </c>
      <c r="E38" s="89">
        <v>0</v>
      </c>
      <c r="F38" s="120"/>
      <c r="G38" s="120"/>
      <c r="H38" s="121">
        <v>9</v>
      </c>
      <c r="I38" s="121">
        <v>9</v>
      </c>
      <c r="J38" s="136">
        <v>9</v>
      </c>
      <c r="K38" s="121"/>
      <c r="L38" s="47"/>
      <c r="M38" s="47"/>
      <c r="N38" s="121">
        <v>9</v>
      </c>
      <c r="O38" s="121">
        <v>9</v>
      </c>
      <c r="P38" s="94">
        <v>9</v>
      </c>
      <c r="Q38" s="93"/>
      <c r="R38" s="120"/>
      <c r="S38" s="120"/>
      <c r="T38" s="121">
        <v>9</v>
      </c>
      <c r="U38" s="121">
        <v>9</v>
      </c>
      <c r="V38" s="136">
        <v>9</v>
      </c>
      <c r="W38" s="121"/>
      <c r="X38" s="47"/>
      <c r="Y38" s="47"/>
      <c r="Z38" s="121">
        <v>9</v>
      </c>
      <c r="AA38" s="121">
        <v>9</v>
      </c>
      <c r="AB38" s="94">
        <v>9</v>
      </c>
      <c r="AC38" s="93"/>
      <c r="AD38" s="120"/>
      <c r="AE38" s="120"/>
      <c r="AF38" s="121">
        <v>9</v>
      </c>
      <c r="AG38" s="121">
        <v>9</v>
      </c>
      <c r="AH38" s="136">
        <v>9</v>
      </c>
      <c r="AI38" s="121"/>
      <c r="AJ38" s="47"/>
    </row>
    <row r="39" spans="2:36">
      <c r="B39" s="40" t="s">
        <v>145</v>
      </c>
      <c r="C39" s="44" t="s">
        <v>146</v>
      </c>
      <c r="D39" s="39">
        <v>0.625</v>
      </c>
      <c r="E39" s="86">
        <v>0</v>
      </c>
      <c r="F39" s="73">
        <v>9</v>
      </c>
      <c r="G39" s="73">
        <v>9</v>
      </c>
      <c r="H39" s="121"/>
      <c r="I39" s="47"/>
      <c r="J39" s="122"/>
      <c r="K39" s="73">
        <v>9</v>
      </c>
      <c r="L39" s="73">
        <v>9</v>
      </c>
      <c r="M39" s="73">
        <v>9</v>
      </c>
      <c r="N39" s="121"/>
      <c r="O39" s="47"/>
      <c r="P39" s="122"/>
      <c r="Q39" s="73">
        <v>9</v>
      </c>
      <c r="R39" s="73">
        <v>9</v>
      </c>
      <c r="S39" s="73">
        <v>9</v>
      </c>
      <c r="T39" s="121"/>
      <c r="U39" s="47"/>
      <c r="V39" s="122"/>
      <c r="W39" s="73">
        <v>9</v>
      </c>
      <c r="X39" s="73">
        <v>9</v>
      </c>
      <c r="Y39" s="73">
        <v>9</v>
      </c>
      <c r="Z39" s="121"/>
      <c r="AA39" s="47"/>
      <c r="AB39" s="122"/>
      <c r="AC39" s="73">
        <v>9</v>
      </c>
      <c r="AD39" s="73">
        <v>9</v>
      </c>
      <c r="AE39" s="73">
        <v>9</v>
      </c>
      <c r="AF39" s="121"/>
      <c r="AG39" s="47"/>
      <c r="AH39" s="122"/>
      <c r="AI39" s="73">
        <v>9</v>
      </c>
      <c r="AJ39" s="73">
        <v>9</v>
      </c>
    </row>
    <row r="40" spans="2:36">
      <c r="B40" s="28" t="s">
        <v>10</v>
      </c>
      <c r="C40" s="28">
        <v>6246287</v>
      </c>
      <c r="D40" s="28" t="s">
        <v>53</v>
      </c>
      <c r="E40" s="28" t="s">
        <v>52</v>
      </c>
      <c r="F40" s="28">
        <v>9.14</v>
      </c>
      <c r="G40" s="28">
        <v>9.14</v>
      </c>
      <c r="H40" s="28"/>
      <c r="I40" s="28"/>
      <c r="J40" s="28"/>
      <c r="K40" s="28">
        <v>9.1999999999999993</v>
      </c>
      <c r="L40" s="28">
        <v>9.14</v>
      </c>
      <c r="M40" s="28">
        <v>9.14</v>
      </c>
      <c r="N40" s="28"/>
      <c r="O40" s="28"/>
      <c r="P40" s="28"/>
      <c r="Q40" s="28">
        <v>9.1999999999999993</v>
      </c>
      <c r="R40" s="28">
        <v>9.14</v>
      </c>
      <c r="S40" s="28">
        <v>9.14</v>
      </c>
      <c r="T40" s="28"/>
      <c r="U40" s="28"/>
      <c r="V40" s="28"/>
      <c r="W40" s="28">
        <v>9.1999999999999993</v>
      </c>
      <c r="X40" s="28">
        <v>9.14</v>
      </c>
      <c r="Y40" s="28">
        <v>9.14</v>
      </c>
      <c r="Z40" s="28"/>
      <c r="AA40" s="28"/>
      <c r="AB40" s="28"/>
      <c r="AC40" s="28">
        <v>9.1999999999999993</v>
      </c>
      <c r="AD40" s="28">
        <v>9.14</v>
      </c>
      <c r="AE40" s="28">
        <v>9.14</v>
      </c>
      <c r="AF40" s="28"/>
      <c r="AG40" s="28"/>
      <c r="AH40" s="28"/>
      <c r="AI40" s="28">
        <v>9.1999999999999993</v>
      </c>
      <c r="AJ40" s="28">
        <v>9.14</v>
      </c>
    </row>
    <row r="41" spans="2:36">
      <c r="B41" s="41" t="s">
        <v>147</v>
      </c>
      <c r="C41" s="44" t="s">
        <v>148</v>
      </c>
      <c r="D41" s="39">
        <v>0.625</v>
      </c>
      <c r="E41" s="86">
        <v>0</v>
      </c>
      <c r="F41" s="73">
        <v>9</v>
      </c>
      <c r="G41" s="73">
        <v>9</v>
      </c>
      <c r="H41" s="121"/>
      <c r="I41" s="47"/>
      <c r="J41" s="210"/>
      <c r="K41" s="121">
        <v>9</v>
      </c>
      <c r="L41" s="121">
        <v>9</v>
      </c>
      <c r="M41" s="121">
        <v>9</v>
      </c>
      <c r="N41" s="121"/>
      <c r="O41" s="47"/>
      <c r="P41" s="122"/>
      <c r="Q41" s="73">
        <v>9</v>
      </c>
      <c r="R41" s="73">
        <v>9</v>
      </c>
      <c r="S41" s="73">
        <v>9</v>
      </c>
      <c r="T41" s="121"/>
      <c r="U41" s="47"/>
      <c r="V41" s="210"/>
      <c r="W41" s="121">
        <v>9</v>
      </c>
      <c r="X41" s="121">
        <v>9</v>
      </c>
      <c r="Y41" s="121">
        <v>9</v>
      </c>
      <c r="Z41" s="121"/>
      <c r="AA41" s="47"/>
      <c r="AB41" s="122"/>
      <c r="AC41" s="73">
        <v>9</v>
      </c>
      <c r="AD41" s="73">
        <v>9</v>
      </c>
      <c r="AE41" s="73">
        <v>9</v>
      </c>
      <c r="AF41" s="121"/>
      <c r="AG41" s="47"/>
      <c r="AH41" s="210"/>
      <c r="AI41" s="121">
        <v>9</v>
      </c>
      <c r="AJ41" s="121">
        <v>9</v>
      </c>
    </row>
    <row r="42" spans="2:36">
      <c r="B42" s="28" t="s">
        <v>11</v>
      </c>
      <c r="C42" s="28">
        <v>6246333</v>
      </c>
      <c r="D42" s="28" t="s">
        <v>53</v>
      </c>
      <c r="E42" s="28" t="s">
        <v>52</v>
      </c>
      <c r="F42" s="28">
        <v>9.14</v>
      </c>
      <c r="G42" s="28">
        <v>9.14</v>
      </c>
      <c r="H42" s="28"/>
      <c r="I42" s="28"/>
      <c r="J42" s="28"/>
      <c r="K42" s="28">
        <v>9.1999999999999993</v>
      </c>
      <c r="L42" s="28">
        <v>9.14</v>
      </c>
      <c r="M42" s="28">
        <v>9.14</v>
      </c>
      <c r="N42" s="28"/>
      <c r="O42" s="28"/>
      <c r="P42" s="28"/>
      <c r="Q42" s="28">
        <v>9.1999999999999993</v>
      </c>
      <c r="R42" s="28">
        <v>9.14</v>
      </c>
      <c r="S42" s="28">
        <v>9.14</v>
      </c>
      <c r="T42" s="28"/>
      <c r="U42" s="28"/>
      <c r="V42" s="28"/>
      <c r="W42" s="28">
        <v>9.1999999999999993</v>
      </c>
      <c r="X42" s="28">
        <v>9.14</v>
      </c>
      <c r="Y42" s="28">
        <v>9.14</v>
      </c>
      <c r="Z42" s="28"/>
      <c r="AA42" s="28"/>
      <c r="AB42" s="28"/>
      <c r="AC42" s="28">
        <v>9.1999999999999993</v>
      </c>
      <c r="AD42" s="28">
        <v>9.14</v>
      </c>
      <c r="AE42" s="28">
        <v>9.14</v>
      </c>
      <c r="AF42" s="28"/>
      <c r="AG42" s="28"/>
      <c r="AH42" s="28"/>
      <c r="AI42" s="28">
        <v>9.1999999999999993</v>
      </c>
      <c r="AJ42" s="28">
        <v>9.14</v>
      </c>
    </row>
    <row r="43" spans="2:36">
      <c r="B43" s="41" t="s">
        <v>149</v>
      </c>
      <c r="C43" s="44" t="s">
        <v>150</v>
      </c>
      <c r="D43" s="39">
        <v>0.625</v>
      </c>
      <c r="E43" s="86">
        <v>0</v>
      </c>
      <c r="F43" s="73">
        <v>9</v>
      </c>
      <c r="G43" s="73">
        <v>9</v>
      </c>
      <c r="H43" s="121"/>
      <c r="I43" s="47"/>
      <c r="J43" s="210"/>
      <c r="K43" s="121">
        <v>9</v>
      </c>
      <c r="L43" s="121">
        <v>9</v>
      </c>
      <c r="M43" s="121">
        <v>9</v>
      </c>
      <c r="N43" s="121"/>
      <c r="O43" s="47"/>
      <c r="P43" s="122"/>
      <c r="Q43" s="73">
        <v>9</v>
      </c>
      <c r="R43" s="73">
        <v>9</v>
      </c>
      <c r="S43" s="73">
        <v>9</v>
      </c>
      <c r="T43" s="121"/>
      <c r="U43" s="47"/>
      <c r="V43" s="210"/>
      <c r="W43" s="121">
        <v>9</v>
      </c>
      <c r="X43" s="121">
        <v>9</v>
      </c>
      <c r="Y43" s="121">
        <v>9</v>
      </c>
      <c r="Z43" s="121"/>
      <c r="AA43" s="47"/>
      <c r="AB43" s="122"/>
      <c r="AC43" s="73">
        <v>9</v>
      </c>
      <c r="AD43" s="73">
        <v>9</v>
      </c>
      <c r="AE43" s="73">
        <v>9</v>
      </c>
      <c r="AF43" s="121"/>
      <c r="AG43" s="47"/>
      <c r="AH43" s="210"/>
      <c r="AI43" s="121">
        <v>9</v>
      </c>
      <c r="AJ43" s="121">
        <v>9</v>
      </c>
    </row>
    <row r="44" spans="2:36">
      <c r="B44" s="28" t="s">
        <v>14</v>
      </c>
      <c r="C44" s="28">
        <v>6246383</v>
      </c>
      <c r="D44" s="28" t="s">
        <v>53</v>
      </c>
      <c r="E44" s="28" t="s">
        <v>52</v>
      </c>
      <c r="F44" s="28">
        <v>9.14</v>
      </c>
      <c r="G44" s="28">
        <v>9.14</v>
      </c>
      <c r="H44" s="28"/>
      <c r="I44" s="28"/>
      <c r="J44" s="28"/>
      <c r="K44" s="28">
        <v>9.1999999999999993</v>
      </c>
      <c r="L44" s="28">
        <v>9.14</v>
      </c>
      <c r="M44" s="28">
        <v>9.14</v>
      </c>
      <c r="N44" s="28"/>
      <c r="O44" s="28"/>
      <c r="P44" s="28"/>
      <c r="Q44" s="28">
        <v>9.1999999999999993</v>
      </c>
      <c r="R44" s="28">
        <v>9.14</v>
      </c>
      <c r="S44" s="28">
        <v>9.14</v>
      </c>
      <c r="T44" s="28"/>
      <c r="U44" s="28"/>
      <c r="V44" s="28"/>
      <c r="W44" s="28">
        <v>9.1999999999999993</v>
      </c>
      <c r="X44" s="28">
        <v>9.14</v>
      </c>
      <c r="Y44" s="28">
        <v>9.14</v>
      </c>
      <c r="Z44" s="28"/>
      <c r="AA44" s="28"/>
      <c r="AB44" s="28"/>
      <c r="AC44" s="28">
        <v>9.1999999999999993</v>
      </c>
      <c r="AD44" s="28">
        <v>9.14</v>
      </c>
      <c r="AE44" s="28">
        <v>9.14</v>
      </c>
      <c r="AF44" s="28"/>
      <c r="AG44" s="28"/>
      <c r="AH44" s="28"/>
      <c r="AI44" s="28">
        <v>9.1999999999999993</v>
      </c>
      <c r="AJ44" s="28">
        <v>9.14</v>
      </c>
    </row>
    <row r="45" spans="2:36">
      <c r="B45" s="33" t="s">
        <v>151</v>
      </c>
      <c r="C45" s="33" t="s">
        <v>152</v>
      </c>
      <c r="D45" s="61">
        <v>0.64583333333333337</v>
      </c>
      <c r="E45" s="89">
        <v>0</v>
      </c>
      <c r="F45" s="93">
        <v>8.5</v>
      </c>
      <c r="G45" s="93">
        <v>8.5</v>
      </c>
      <c r="H45" s="121"/>
      <c r="I45" s="47"/>
      <c r="J45" s="123"/>
      <c r="K45" s="93">
        <v>8.5</v>
      </c>
      <c r="L45" s="93">
        <v>8.5</v>
      </c>
      <c r="M45" s="93">
        <v>8.5</v>
      </c>
      <c r="N45" s="121"/>
      <c r="O45" s="47"/>
      <c r="P45" s="123"/>
      <c r="Q45" s="93">
        <v>8.5</v>
      </c>
      <c r="R45" s="93">
        <v>8.5</v>
      </c>
      <c r="S45" s="93">
        <v>8.5</v>
      </c>
      <c r="T45" s="121"/>
      <c r="U45" s="47"/>
      <c r="V45" s="123"/>
      <c r="W45" s="93">
        <v>8.5</v>
      </c>
      <c r="X45" s="93">
        <v>8.5</v>
      </c>
      <c r="Y45" s="93">
        <v>8.5</v>
      </c>
      <c r="Z45" s="121"/>
      <c r="AA45" s="47"/>
      <c r="AB45" s="123"/>
      <c r="AC45" s="93">
        <v>8.5</v>
      </c>
      <c r="AD45" s="93">
        <v>8.5</v>
      </c>
      <c r="AE45" s="93">
        <v>8.5</v>
      </c>
      <c r="AF45" s="121"/>
      <c r="AG45" s="47"/>
      <c r="AH45" s="123"/>
      <c r="AI45" s="93">
        <v>8.5</v>
      </c>
      <c r="AJ45" s="93">
        <v>8.5</v>
      </c>
    </row>
    <row r="46" spans="2:36" ht="16" thickBot="1">
      <c r="B46" s="124"/>
      <c r="C46" s="124"/>
      <c r="D46" s="125"/>
      <c r="E46" s="126"/>
      <c r="F46" s="127"/>
      <c r="G46" s="127"/>
      <c r="H46" s="127"/>
      <c r="I46" s="127"/>
      <c r="J46" s="128"/>
      <c r="K46" s="127"/>
      <c r="L46" s="127"/>
      <c r="M46" s="127"/>
      <c r="N46" s="127"/>
      <c r="O46" s="127"/>
      <c r="P46" s="128"/>
      <c r="Q46" s="127"/>
      <c r="R46" s="127"/>
      <c r="S46" s="127"/>
      <c r="T46" s="127"/>
      <c r="U46" s="127"/>
      <c r="V46" s="128"/>
      <c r="W46" s="127"/>
      <c r="X46" s="127"/>
      <c r="Y46" s="127"/>
      <c r="Z46" s="127"/>
      <c r="AA46" s="127"/>
      <c r="AB46" s="128"/>
      <c r="AC46" s="127"/>
      <c r="AD46" s="127"/>
      <c r="AE46" s="127"/>
      <c r="AF46" s="127"/>
      <c r="AG46" s="127"/>
      <c r="AH46" s="128"/>
      <c r="AI46" s="127"/>
      <c r="AJ46" s="127"/>
    </row>
    <row r="47" spans="2:36">
      <c r="B47" s="129" t="s">
        <v>52</v>
      </c>
      <c r="C47" s="129"/>
      <c r="D47" s="11"/>
      <c r="E47" s="106"/>
      <c r="F47" s="101">
        <f t="shared" ref="F47:N47" si="10">SUM(F32:F36,F39:F43)</f>
        <v>45.28</v>
      </c>
      <c r="G47" s="100">
        <f t="shared" si="10"/>
        <v>45.28</v>
      </c>
      <c r="H47" s="100">
        <f t="shared" si="10"/>
        <v>45.9</v>
      </c>
      <c r="I47" s="100">
        <f t="shared" si="10"/>
        <v>45.78</v>
      </c>
      <c r="J47" s="100">
        <f t="shared" si="10"/>
        <v>45.78</v>
      </c>
      <c r="K47" s="100">
        <f t="shared" si="10"/>
        <v>45.4</v>
      </c>
      <c r="L47" s="101">
        <f t="shared" si="10"/>
        <v>45.28</v>
      </c>
      <c r="M47" s="101">
        <f t="shared" si="10"/>
        <v>45.28</v>
      </c>
      <c r="N47" s="100">
        <f t="shared" si="10"/>
        <v>45.9</v>
      </c>
      <c r="O47" s="100">
        <f t="shared" ref="O47:AJ47" si="11">SUM(O32:O36,O39:O43)</f>
        <v>45.78</v>
      </c>
      <c r="P47" s="100">
        <f t="shared" si="11"/>
        <v>45.78</v>
      </c>
      <c r="Q47" s="100">
        <f t="shared" si="11"/>
        <v>45.4</v>
      </c>
      <c r="R47" s="100">
        <f t="shared" si="11"/>
        <v>45.28</v>
      </c>
      <c r="S47" s="101">
        <f t="shared" si="11"/>
        <v>45.28</v>
      </c>
      <c r="T47" s="101">
        <f t="shared" si="11"/>
        <v>45.9</v>
      </c>
      <c r="U47" s="100">
        <f t="shared" si="11"/>
        <v>45.78</v>
      </c>
      <c r="V47" s="100">
        <f t="shared" si="11"/>
        <v>45.78</v>
      </c>
      <c r="W47" s="100">
        <f t="shared" si="11"/>
        <v>45.4</v>
      </c>
      <c r="X47" s="100">
        <f t="shared" si="11"/>
        <v>45.28</v>
      </c>
      <c r="Y47" s="100">
        <f t="shared" si="11"/>
        <v>45.28</v>
      </c>
      <c r="Z47" s="101">
        <f t="shared" si="11"/>
        <v>45.9</v>
      </c>
      <c r="AA47" s="101">
        <f t="shared" si="11"/>
        <v>45.78</v>
      </c>
      <c r="AB47" s="100">
        <f t="shared" si="11"/>
        <v>45.78</v>
      </c>
      <c r="AC47" s="100">
        <f t="shared" si="11"/>
        <v>45.4</v>
      </c>
      <c r="AD47" s="100">
        <f t="shared" si="11"/>
        <v>45.28</v>
      </c>
      <c r="AE47" s="100">
        <f t="shared" si="11"/>
        <v>45.28</v>
      </c>
      <c r="AF47" s="100">
        <f t="shared" si="11"/>
        <v>45.9</v>
      </c>
      <c r="AG47" s="101">
        <f t="shared" si="11"/>
        <v>45.78</v>
      </c>
      <c r="AH47" s="101">
        <f t="shared" si="11"/>
        <v>45.78</v>
      </c>
      <c r="AI47" s="100">
        <f t="shared" si="11"/>
        <v>45.4</v>
      </c>
      <c r="AJ47" s="100">
        <f t="shared" si="11"/>
        <v>45.28</v>
      </c>
    </row>
    <row r="48" spans="2:36">
      <c r="B48" s="130" t="s">
        <v>41</v>
      </c>
      <c r="C48" s="130"/>
      <c r="D48" s="19"/>
      <c r="E48" s="102"/>
      <c r="F48" s="104">
        <f t="shared" ref="F48:N48" si="12">SUM(F38,F45)</f>
        <v>8.5</v>
      </c>
      <c r="G48" s="103">
        <f t="shared" si="12"/>
        <v>8.5</v>
      </c>
      <c r="H48" s="103">
        <f t="shared" si="12"/>
        <v>9</v>
      </c>
      <c r="I48" s="103">
        <f t="shared" si="12"/>
        <v>9</v>
      </c>
      <c r="J48" s="103">
        <f t="shared" si="12"/>
        <v>9</v>
      </c>
      <c r="K48" s="103">
        <f t="shared" si="12"/>
        <v>8.5</v>
      </c>
      <c r="L48" s="104">
        <f t="shared" si="12"/>
        <v>8.5</v>
      </c>
      <c r="M48" s="104">
        <f t="shared" si="12"/>
        <v>8.5</v>
      </c>
      <c r="N48" s="103">
        <f t="shared" si="12"/>
        <v>9</v>
      </c>
      <c r="O48" s="103">
        <f t="shared" ref="O48:AJ48" si="13">SUM(O38,O45)</f>
        <v>9</v>
      </c>
      <c r="P48" s="103">
        <f t="shared" si="13"/>
        <v>9</v>
      </c>
      <c r="Q48" s="103">
        <f t="shared" si="13"/>
        <v>8.5</v>
      </c>
      <c r="R48" s="103">
        <f t="shared" si="13"/>
        <v>8.5</v>
      </c>
      <c r="S48" s="104">
        <f t="shared" si="13"/>
        <v>8.5</v>
      </c>
      <c r="T48" s="104">
        <f t="shared" si="13"/>
        <v>9</v>
      </c>
      <c r="U48" s="103">
        <f t="shared" si="13"/>
        <v>9</v>
      </c>
      <c r="V48" s="103">
        <f t="shared" si="13"/>
        <v>9</v>
      </c>
      <c r="W48" s="103">
        <f t="shared" si="13"/>
        <v>8.5</v>
      </c>
      <c r="X48" s="103">
        <f t="shared" si="13"/>
        <v>8.5</v>
      </c>
      <c r="Y48" s="103">
        <f t="shared" si="13"/>
        <v>8.5</v>
      </c>
      <c r="Z48" s="104">
        <f t="shared" si="13"/>
        <v>9</v>
      </c>
      <c r="AA48" s="104">
        <f t="shared" si="13"/>
        <v>9</v>
      </c>
      <c r="AB48" s="103">
        <f t="shared" si="13"/>
        <v>9</v>
      </c>
      <c r="AC48" s="103">
        <f t="shared" si="13"/>
        <v>8.5</v>
      </c>
      <c r="AD48" s="103">
        <f t="shared" si="13"/>
        <v>8.5</v>
      </c>
      <c r="AE48" s="103">
        <f t="shared" si="13"/>
        <v>8.5</v>
      </c>
      <c r="AF48" s="103">
        <f t="shared" si="13"/>
        <v>9</v>
      </c>
      <c r="AG48" s="104">
        <f t="shared" si="13"/>
        <v>9</v>
      </c>
      <c r="AH48" s="104">
        <f t="shared" si="13"/>
        <v>9</v>
      </c>
      <c r="AI48" s="103">
        <f t="shared" si="13"/>
        <v>8.5</v>
      </c>
      <c r="AJ48" s="103">
        <f t="shared" si="13"/>
        <v>8.5</v>
      </c>
    </row>
    <row r="49" spans="2:36">
      <c r="B49" s="131" t="s">
        <v>51</v>
      </c>
      <c r="C49" s="131"/>
      <c r="D49" s="16"/>
      <c r="E49" s="105"/>
      <c r="F49" s="104">
        <f t="shared" ref="F49:N49" si="14">SUM(F46)</f>
        <v>0</v>
      </c>
      <c r="G49" s="104">
        <f t="shared" si="14"/>
        <v>0</v>
      </c>
      <c r="H49" s="104">
        <f t="shared" si="14"/>
        <v>0</v>
      </c>
      <c r="I49" s="104">
        <f t="shared" si="14"/>
        <v>0</v>
      </c>
      <c r="J49" s="104">
        <f t="shared" si="14"/>
        <v>0</v>
      </c>
      <c r="K49" s="104">
        <f t="shared" si="14"/>
        <v>0</v>
      </c>
      <c r="L49" s="104">
        <f t="shared" si="14"/>
        <v>0</v>
      </c>
      <c r="M49" s="104">
        <f t="shared" si="14"/>
        <v>0</v>
      </c>
      <c r="N49" s="104">
        <f t="shared" si="14"/>
        <v>0</v>
      </c>
      <c r="O49" s="104">
        <f t="shared" ref="O49:AJ49" si="15">SUM(O46)</f>
        <v>0</v>
      </c>
      <c r="P49" s="104">
        <f t="shared" si="15"/>
        <v>0</v>
      </c>
      <c r="Q49" s="104">
        <f t="shared" si="15"/>
        <v>0</v>
      </c>
      <c r="R49" s="104">
        <f t="shared" si="15"/>
        <v>0</v>
      </c>
      <c r="S49" s="104">
        <f t="shared" si="15"/>
        <v>0</v>
      </c>
      <c r="T49" s="104">
        <f t="shared" si="15"/>
        <v>0</v>
      </c>
      <c r="U49" s="104">
        <f t="shared" si="15"/>
        <v>0</v>
      </c>
      <c r="V49" s="104">
        <f t="shared" si="15"/>
        <v>0</v>
      </c>
      <c r="W49" s="104">
        <f t="shared" si="15"/>
        <v>0</v>
      </c>
      <c r="X49" s="104">
        <f t="shared" si="15"/>
        <v>0</v>
      </c>
      <c r="Y49" s="104">
        <f t="shared" si="15"/>
        <v>0</v>
      </c>
      <c r="Z49" s="104">
        <f t="shared" si="15"/>
        <v>0</v>
      </c>
      <c r="AA49" s="104">
        <f t="shared" si="15"/>
        <v>0</v>
      </c>
      <c r="AB49" s="104">
        <f t="shared" si="15"/>
        <v>0</v>
      </c>
      <c r="AC49" s="104">
        <f t="shared" si="15"/>
        <v>0</v>
      </c>
      <c r="AD49" s="104">
        <f t="shared" si="15"/>
        <v>0</v>
      </c>
      <c r="AE49" s="104">
        <f t="shared" si="15"/>
        <v>0</v>
      </c>
      <c r="AF49" s="104">
        <f t="shared" si="15"/>
        <v>0</v>
      </c>
      <c r="AG49" s="104">
        <f t="shared" si="15"/>
        <v>0</v>
      </c>
      <c r="AH49" s="104">
        <f t="shared" si="15"/>
        <v>0</v>
      </c>
      <c r="AI49" s="104">
        <f t="shared" si="15"/>
        <v>0</v>
      </c>
      <c r="AJ49" s="104">
        <f t="shared" si="15"/>
        <v>0</v>
      </c>
    </row>
    <row r="50" spans="2:36">
      <c r="B50" s="129" t="s">
        <v>31</v>
      </c>
      <c r="C50" s="129"/>
      <c r="D50" s="11"/>
      <c r="E50" s="106"/>
      <c r="F50" s="104">
        <f t="shared" ref="F50:N50" si="16">SUM(F47:F49)</f>
        <v>53.78</v>
      </c>
      <c r="G50" s="107">
        <f t="shared" si="16"/>
        <v>53.78</v>
      </c>
      <c r="H50" s="107">
        <f t="shared" si="16"/>
        <v>54.9</v>
      </c>
      <c r="I50" s="107">
        <f t="shared" si="16"/>
        <v>54.78</v>
      </c>
      <c r="J50" s="107">
        <f t="shared" si="16"/>
        <v>54.78</v>
      </c>
      <c r="K50" s="107">
        <f t="shared" si="16"/>
        <v>53.9</v>
      </c>
      <c r="L50" s="104">
        <f t="shared" si="16"/>
        <v>53.78</v>
      </c>
      <c r="M50" s="104">
        <f t="shared" si="16"/>
        <v>53.78</v>
      </c>
      <c r="N50" s="107">
        <f t="shared" si="16"/>
        <v>54.9</v>
      </c>
      <c r="O50" s="107">
        <f t="shared" ref="O50:AJ50" si="17">SUM(O47:O49)</f>
        <v>54.78</v>
      </c>
      <c r="P50" s="107">
        <f t="shared" si="17"/>
        <v>54.78</v>
      </c>
      <c r="Q50" s="107">
        <f t="shared" si="17"/>
        <v>53.9</v>
      </c>
      <c r="R50" s="107">
        <f t="shared" si="17"/>
        <v>53.78</v>
      </c>
      <c r="S50" s="104">
        <f t="shared" si="17"/>
        <v>53.78</v>
      </c>
      <c r="T50" s="104">
        <f t="shared" si="17"/>
        <v>54.9</v>
      </c>
      <c r="U50" s="107">
        <f t="shared" si="17"/>
        <v>54.78</v>
      </c>
      <c r="V50" s="107">
        <f t="shared" si="17"/>
        <v>54.78</v>
      </c>
      <c r="W50" s="107">
        <f t="shared" si="17"/>
        <v>53.9</v>
      </c>
      <c r="X50" s="107">
        <f t="shared" si="17"/>
        <v>53.78</v>
      </c>
      <c r="Y50" s="107">
        <f t="shared" si="17"/>
        <v>53.78</v>
      </c>
      <c r="Z50" s="104">
        <f t="shared" si="17"/>
        <v>54.9</v>
      </c>
      <c r="AA50" s="104">
        <f t="shared" si="17"/>
        <v>54.78</v>
      </c>
      <c r="AB50" s="107">
        <f t="shared" si="17"/>
        <v>54.78</v>
      </c>
      <c r="AC50" s="107">
        <f t="shared" si="17"/>
        <v>53.9</v>
      </c>
      <c r="AD50" s="107">
        <f t="shared" si="17"/>
        <v>53.78</v>
      </c>
      <c r="AE50" s="107">
        <f t="shared" si="17"/>
        <v>53.78</v>
      </c>
      <c r="AF50" s="107">
        <f t="shared" si="17"/>
        <v>54.9</v>
      </c>
      <c r="AG50" s="104">
        <f t="shared" si="17"/>
        <v>54.78</v>
      </c>
      <c r="AH50" s="104">
        <f t="shared" si="17"/>
        <v>54.78</v>
      </c>
      <c r="AI50" s="107">
        <f t="shared" si="17"/>
        <v>53.9</v>
      </c>
      <c r="AJ50" s="107">
        <f t="shared" si="17"/>
        <v>53.78</v>
      </c>
    </row>
    <row r="51" spans="2:36">
      <c r="B51" s="129" t="s">
        <v>32</v>
      </c>
      <c r="C51" s="12" t="s">
        <v>50</v>
      </c>
      <c r="D51" s="11"/>
      <c r="E51" s="106"/>
      <c r="F51" s="109" t="e">
        <f>F50/#REF!</f>
        <v>#REF!</v>
      </c>
      <c r="G51" s="108" t="e">
        <f>G50/#REF!</f>
        <v>#REF!</v>
      </c>
      <c r="H51" s="108" t="e">
        <f>H50/#REF!</f>
        <v>#REF!</v>
      </c>
      <c r="I51" s="108" t="e">
        <f>I50/#REF!</f>
        <v>#REF!</v>
      </c>
      <c r="J51" s="108" t="e">
        <f>J50/#REF!</f>
        <v>#REF!</v>
      </c>
      <c r="K51" s="108" t="e">
        <f>K50/#REF!</f>
        <v>#REF!</v>
      </c>
      <c r="L51" s="109" t="e">
        <f>L50/#REF!</f>
        <v>#REF!</v>
      </c>
      <c r="M51" s="109" t="e">
        <f>M50/#REF!</f>
        <v>#REF!</v>
      </c>
      <c r="N51" s="108" t="e">
        <f>N50/#REF!</f>
        <v>#REF!</v>
      </c>
      <c r="O51" s="108" t="e">
        <f>O50/#REF!</f>
        <v>#REF!</v>
      </c>
      <c r="P51" s="108" t="e">
        <f>P50/#REF!</f>
        <v>#REF!</v>
      </c>
      <c r="Q51" s="108" t="e">
        <f>Q50/#REF!</f>
        <v>#REF!</v>
      </c>
      <c r="R51" s="108" t="e">
        <f>R50/#REF!</f>
        <v>#REF!</v>
      </c>
      <c r="S51" s="109" t="e">
        <f>S50/#REF!</f>
        <v>#REF!</v>
      </c>
      <c r="T51" s="109" t="e">
        <f>T50/#REF!</f>
        <v>#REF!</v>
      </c>
      <c r="U51" s="108" t="e">
        <f>U50/#REF!</f>
        <v>#REF!</v>
      </c>
      <c r="V51" s="108" t="e">
        <f>V50/#REF!</f>
        <v>#REF!</v>
      </c>
      <c r="W51" s="108" t="e">
        <f>W50/#REF!</f>
        <v>#REF!</v>
      </c>
      <c r="X51" s="108" t="e">
        <f>X50/#REF!</f>
        <v>#REF!</v>
      </c>
      <c r="Y51" s="108" t="e">
        <f>Y50/#REF!</f>
        <v>#REF!</v>
      </c>
      <c r="Z51" s="109" t="e">
        <f>Z50/#REF!</f>
        <v>#REF!</v>
      </c>
      <c r="AA51" s="109" t="e">
        <f>AA50/#REF!</f>
        <v>#REF!</v>
      </c>
      <c r="AB51" s="108" t="e">
        <f>AB50/#REF!</f>
        <v>#REF!</v>
      </c>
      <c r="AC51" s="108" t="e">
        <f>AC50/#REF!</f>
        <v>#REF!</v>
      </c>
      <c r="AD51" s="108" t="e">
        <f>AD50/#REF!</f>
        <v>#REF!</v>
      </c>
      <c r="AE51" s="108" t="e">
        <f>AE50/#REF!</f>
        <v>#REF!</v>
      </c>
      <c r="AF51" s="108" t="e">
        <f>AF50/#REF!</f>
        <v>#REF!</v>
      </c>
      <c r="AG51" s="109" t="e">
        <f>AG50/#REF!</f>
        <v>#REF!</v>
      </c>
      <c r="AH51" s="109" t="e">
        <f>AH50/#REF!</f>
        <v>#REF!</v>
      </c>
      <c r="AI51" s="108" t="e">
        <f>AI50/#REF!</f>
        <v>#REF!</v>
      </c>
      <c r="AJ51" s="108" t="e">
        <f>AJ50/#REF!</f>
        <v>#REF!</v>
      </c>
    </row>
    <row r="52" spans="2:36" ht="16" thickBot="1">
      <c r="B52" s="132" t="s">
        <v>33</v>
      </c>
      <c r="C52" s="8">
        <v>3</v>
      </c>
      <c r="D52" s="6"/>
      <c r="E52" s="110"/>
      <c r="F52" s="112" t="e">
        <f t="shared" ref="F52:N52" si="18">F51-$C$52</f>
        <v>#REF!</v>
      </c>
      <c r="G52" s="111" t="e">
        <f t="shared" si="18"/>
        <v>#REF!</v>
      </c>
      <c r="H52" s="111" t="e">
        <f t="shared" si="18"/>
        <v>#REF!</v>
      </c>
      <c r="I52" s="111" t="e">
        <f t="shared" si="18"/>
        <v>#REF!</v>
      </c>
      <c r="J52" s="111" t="e">
        <f t="shared" si="18"/>
        <v>#REF!</v>
      </c>
      <c r="K52" s="111" t="e">
        <f t="shared" si="18"/>
        <v>#REF!</v>
      </c>
      <c r="L52" s="112" t="e">
        <f t="shared" si="18"/>
        <v>#REF!</v>
      </c>
      <c r="M52" s="112" t="e">
        <f t="shared" si="18"/>
        <v>#REF!</v>
      </c>
      <c r="N52" s="111" t="e">
        <f t="shared" si="18"/>
        <v>#REF!</v>
      </c>
      <c r="O52" s="111" t="e">
        <f t="shared" ref="O52:AJ52" si="19">O51-$C$52</f>
        <v>#REF!</v>
      </c>
      <c r="P52" s="111" t="e">
        <f t="shared" si="19"/>
        <v>#REF!</v>
      </c>
      <c r="Q52" s="111" t="e">
        <f t="shared" si="19"/>
        <v>#REF!</v>
      </c>
      <c r="R52" s="111" t="e">
        <f t="shared" si="19"/>
        <v>#REF!</v>
      </c>
      <c r="S52" s="112" t="e">
        <f t="shared" si="19"/>
        <v>#REF!</v>
      </c>
      <c r="T52" s="112" t="e">
        <f t="shared" si="19"/>
        <v>#REF!</v>
      </c>
      <c r="U52" s="111" t="e">
        <f t="shared" si="19"/>
        <v>#REF!</v>
      </c>
      <c r="V52" s="111" t="e">
        <f t="shared" si="19"/>
        <v>#REF!</v>
      </c>
      <c r="W52" s="111" t="e">
        <f t="shared" si="19"/>
        <v>#REF!</v>
      </c>
      <c r="X52" s="111" t="e">
        <f t="shared" si="19"/>
        <v>#REF!</v>
      </c>
      <c r="Y52" s="111" t="e">
        <f t="shared" si="19"/>
        <v>#REF!</v>
      </c>
      <c r="Z52" s="112" t="e">
        <f t="shared" si="19"/>
        <v>#REF!</v>
      </c>
      <c r="AA52" s="112" t="e">
        <f t="shared" si="19"/>
        <v>#REF!</v>
      </c>
      <c r="AB52" s="111" t="e">
        <f t="shared" si="19"/>
        <v>#REF!</v>
      </c>
      <c r="AC52" s="111" t="e">
        <f t="shared" si="19"/>
        <v>#REF!</v>
      </c>
      <c r="AD52" s="111" t="e">
        <f t="shared" si="19"/>
        <v>#REF!</v>
      </c>
      <c r="AE52" s="111" t="e">
        <f t="shared" si="19"/>
        <v>#REF!</v>
      </c>
      <c r="AF52" s="111" t="e">
        <f t="shared" si="19"/>
        <v>#REF!</v>
      </c>
      <c r="AG52" s="112" t="e">
        <f t="shared" si="19"/>
        <v>#REF!</v>
      </c>
      <c r="AH52" s="112" t="e">
        <f t="shared" si="19"/>
        <v>#REF!</v>
      </c>
      <c r="AI52" s="111" t="e">
        <f t="shared" si="19"/>
        <v>#REF!</v>
      </c>
      <c r="AJ52" s="111" t="e">
        <f t="shared" si="19"/>
        <v>#REF!</v>
      </c>
    </row>
  </sheetData>
  <conditionalFormatting sqref="F30:AJ30 F51:AJ51">
    <cfRule type="cellIs" dxfId="6" priority="5" operator="lessThan">
      <formula>3</formula>
    </cfRule>
  </conditionalFormatting>
  <pageMargins left="0.7" right="0.7" top="0.75" bottom="0.75" header="0.3" footer="0.3"/>
  <pageSetup paperSize="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B2:AJ32"/>
  <sheetViews>
    <sheetView zoomScale="85" zoomScaleNormal="85" zoomScaleSheetLayoutView="70" workbookViewId="0">
      <pane ySplit="2" topLeftCell="A3" activePane="bottomLeft" state="frozen"/>
      <selection pane="bottomLeft" activeCell="D37" sqref="D37"/>
    </sheetView>
  </sheetViews>
  <sheetFormatPr baseColWidth="10" defaultRowHeight="15.5"/>
  <cols>
    <col min="2" max="2" width="23.69140625" bestFit="1" customWidth="1"/>
    <col min="3" max="3" width="8.84375" bestFit="1" customWidth="1"/>
    <col min="4" max="4" width="15.23046875" bestFit="1" customWidth="1"/>
    <col min="5" max="5" width="6.15234375" bestFit="1" customWidth="1"/>
    <col min="6" max="9" width="3.53515625" bestFit="1" customWidth="1"/>
    <col min="10" max="10" width="3.07421875" bestFit="1" customWidth="1"/>
    <col min="11" max="11" width="3.53515625" bestFit="1" customWidth="1"/>
    <col min="12" max="14" width="4.4609375" bestFit="1" customWidth="1"/>
    <col min="15" max="15" width="3.53515625" bestFit="1" customWidth="1"/>
    <col min="16" max="17" width="3.07421875" bestFit="1" customWidth="1"/>
    <col min="18" max="20" width="4.4609375" bestFit="1" customWidth="1"/>
    <col min="21" max="21" width="3.53515625" bestFit="1" customWidth="1"/>
    <col min="22" max="23" width="3.07421875" bestFit="1" customWidth="1"/>
    <col min="24" max="26" width="4.4609375" bestFit="1" customWidth="1"/>
    <col min="27" max="27" width="3.53515625" bestFit="1" customWidth="1"/>
    <col min="28" max="30" width="3.07421875" bestFit="1" customWidth="1"/>
    <col min="31" max="32" width="3.53515625" bestFit="1" customWidth="1"/>
    <col min="33" max="35" width="4.4609375" bestFit="1" customWidth="1"/>
    <col min="36" max="36" width="3.07421875" bestFit="1" customWidth="1"/>
  </cols>
  <sheetData>
    <row r="2" spans="2:36" ht="16" thickBot="1"/>
    <row r="3" spans="2:36" ht="16" thickBot="1">
      <c r="B3" s="83">
        <v>43709</v>
      </c>
      <c r="C3" s="82"/>
      <c r="D3" s="82"/>
      <c r="E3" s="81"/>
      <c r="F3" s="80">
        <v>1</v>
      </c>
      <c r="G3" s="79">
        <v>2</v>
      </c>
      <c r="H3" s="79">
        <v>3</v>
      </c>
      <c r="I3" s="79">
        <v>4</v>
      </c>
      <c r="J3" s="79">
        <v>5</v>
      </c>
      <c r="K3" s="79">
        <v>6</v>
      </c>
      <c r="L3" s="79">
        <v>7</v>
      </c>
      <c r="M3" s="79">
        <v>8</v>
      </c>
      <c r="N3" s="79">
        <v>9</v>
      </c>
      <c r="O3" s="79">
        <v>10</v>
      </c>
      <c r="P3" s="79">
        <v>11</v>
      </c>
      <c r="Q3" s="79">
        <v>12</v>
      </c>
      <c r="R3" s="79">
        <v>13</v>
      </c>
      <c r="S3" s="79">
        <v>14</v>
      </c>
      <c r="T3" s="79">
        <v>15</v>
      </c>
      <c r="U3" s="79">
        <v>16</v>
      </c>
      <c r="V3" s="79">
        <v>17</v>
      </c>
      <c r="W3" s="79">
        <v>18</v>
      </c>
      <c r="X3" s="79">
        <v>19</v>
      </c>
      <c r="Y3" s="79">
        <v>20</v>
      </c>
      <c r="Z3" s="79">
        <v>21</v>
      </c>
      <c r="AA3" s="79">
        <v>22</v>
      </c>
      <c r="AB3" s="79">
        <v>23</v>
      </c>
      <c r="AC3" s="79">
        <v>24</v>
      </c>
      <c r="AD3" s="79">
        <v>25</v>
      </c>
      <c r="AE3" s="79">
        <v>26</v>
      </c>
      <c r="AF3" s="79">
        <v>27</v>
      </c>
      <c r="AG3" s="79">
        <v>28</v>
      </c>
      <c r="AH3" s="79">
        <v>29</v>
      </c>
      <c r="AI3" s="78">
        <v>30</v>
      </c>
      <c r="AJ3" s="79">
        <v>31</v>
      </c>
    </row>
    <row r="4" spans="2:36" ht="55">
      <c r="B4" s="77" t="s">
        <v>113</v>
      </c>
      <c r="C4" s="77" t="s">
        <v>112</v>
      </c>
      <c r="D4" s="77" t="s">
        <v>111</v>
      </c>
      <c r="E4" s="77" t="s">
        <v>110</v>
      </c>
      <c r="F4" s="85" t="s">
        <v>104</v>
      </c>
      <c r="G4" s="84" t="s">
        <v>103</v>
      </c>
      <c r="H4" s="84" t="s">
        <v>109</v>
      </c>
      <c r="I4" s="84" t="s">
        <v>108</v>
      </c>
      <c r="J4" s="84" t="s">
        <v>107</v>
      </c>
      <c r="K4" s="84" t="s">
        <v>106</v>
      </c>
      <c r="L4" s="85" t="s">
        <v>105</v>
      </c>
      <c r="M4" s="85" t="s">
        <v>104</v>
      </c>
      <c r="N4" s="84" t="s">
        <v>103</v>
      </c>
      <c r="O4" s="84" t="s">
        <v>109</v>
      </c>
      <c r="P4" s="84" t="s">
        <v>108</v>
      </c>
      <c r="Q4" s="84" t="s">
        <v>107</v>
      </c>
      <c r="R4" s="84" t="s">
        <v>106</v>
      </c>
      <c r="S4" s="85" t="s">
        <v>105</v>
      </c>
      <c r="T4" s="85" t="s">
        <v>104</v>
      </c>
      <c r="U4" s="84" t="s">
        <v>103</v>
      </c>
      <c r="V4" s="84" t="s">
        <v>109</v>
      </c>
      <c r="W4" s="84" t="s">
        <v>108</v>
      </c>
      <c r="X4" s="84" t="s">
        <v>107</v>
      </c>
      <c r="Y4" s="84" t="s">
        <v>106</v>
      </c>
      <c r="Z4" s="85" t="s">
        <v>105</v>
      </c>
      <c r="AA4" s="85" t="s">
        <v>104</v>
      </c>
      <c r="AB4" s="84" t="s">
        <v>103</v>
      </c>
      <c r="AC4" s="84" t="s">
        <v>109</v>
      </c>
      <c r="AD4" s="84" t="s">
        <v>108</v>
      </c>
      <c r="AE4" s="84" t="s">
        <v>107</v>
      </c>
      <c r="AF4" s="84" t="s">
        <v>106</v>
      </c>
      <c r="AG4" s="85" t="s">
        <v>105</v>
      </c>
      <c r="AH4" s="85" t="s">
        <v>104</v>
      </c>
      <c r="AI4" s="84" t="s">
        <v>103</v>
      </c>
      <c r="AJ4" s="84" t="s">
        <v>109</v>
      </c>
    </row>
    <row r="5" spans="2:36">
      <c r="B5" s="73" t="s">
        <v>153</v>
      </c>
      <c r="C5" s="73" t="s">
        <v>154</v>
      </c>
      <c r="D5" s="39">
        <v>0.33333333333333331</v>
      </c>
      <c r="E5" s="86">
        <v>0.625</v>
      </c>
      <c r="F5" s="1"/>
      <c r="G5" s="73">
        <v>7</v>
      </c>
      <c r="H5" s="73">
        <v>7</v>
      </c>
      <c r="I5" s="73">
        <v>7</v>
      </c>
      <c r="J5" s="73">
        <v>7</v>
      </c>
      <c r="K5" s="73">
        <v>7</v>
      </c>
      <c r="L5" s="1"/>
      <c r="M5" s="1"/>
      <c r="N5" s="73">
        <v>7</v>
      </c>
      <c r="O5" s="73">
        <v>7</v>
      </c>
      <c r="P5" s="73">
        <v>7</v>
      </c>
      <c r="Q5" s="73">
        <v>7</v>
      </c>
      <c r="R5" s="73">
        <v>7</v>
      </c>
      <c r="S5" s="1"/>
      <c r="T5" s="1"/>
      <c r="U5" s="73">
        <v>7</v>
      </c>
      <c r="V5" s="73">
        <v>7</v>
      </c>
      <c r="W5" s="73">
        <v>7</v>
      </c>
      <c r="X5" s="73">
        <v>7</v>
      </c>
      <c r="Y5" s="73">
        <v>7</v>
      </c>
      <c r="Z5" s="1"/>
      <c r="AA5" s="1"/>
      <c r="AB5" s="73">
        <v>7</v>
      </c>
      <c r="AC5" s="73">
        <v>7</v>
      </c>
      <c r="AD5" s="73">
        <v>7</v>
      </c>
      <c r="AE5" s="73">
        <v>7</v>
      </c>
      <c r="AF5" s="73">
        <v>7</v>
      </c>
      <c r="AG5" s="1"/>
      <c r="AH5" s="1"/>
      <c r="AI5" s="73">
        <v>7</v>
      </c>
      <c r="AJ5" s="73">
        <v>7</v>
      </c>
    </row>
    <row r="6" spans="2:36">
      <c r="B6" s="28" t="s">
        <v>155</v>
      </c>
      <c r="C6" s="28">
        <v>6246294</v>
      </c>
      <c r="D6" s="28" t="s">
        <v>99</v>
      </c>
      <c r="E6" s="28" t="s">
        <v>52</v>
      </c>
      <c r="F6" s="1"/>
      <c r="G6" s="28">
        <v>7</v>
      </c>
      <c r="H6" s="28">
        <v>7</v>
      </c>
      <c r="I6" s="28">
        <v>7</v>
      </c>
      <c r="J6" s="28">
        <v>7</v>
      </c>
      <c r="K6" s="28">
        <v>7</v>
      </c>
      <c r="L6" s="1"/>
      <c r="M6" s="1"/>
      <c r="N6" s="28">
        <v>7</v>
      </c>
      <c r="O6" s="28">
        <v>7</v>
      </c>
      <c r="P6" s="28">
        <v>7</v>
      </c>
      <c r="Q6" s="28">
        <v>7</v>
      </c>
      <c r="R6" s="28">
        <v>7</v>
      </c>
      <c r="S6" s="1"/>
      <c r="T6" s="1"/>
      <c r="U6" s="28">
        <v>7</v>
      </c>
      <c r="V6" s="28">
        <v>7</v>
      </c>
      <c r="W6" s="28">
        <v>7</v>
      </c>
      <c r="X6" s="28">
        <v>7</v>
      </c>
      <c r="Y6" s="28">
        <v>7</v>
      </c>
      <c r="Z6" s="1"/>
      <c r="AA6" s="1"/>
      <c r="AB6" s="28">
        <v>7</v>
      </c>
      <c r="AC6" s="28">
        <v>7</v>
      </c>
      <c r="AD6" s="28">
        <v>7</v>
      </c>
      <c r="AE6" s="28">
        <v>7</v>
      </c>
      <c r="AF6" s="28">
        <v>7</v>
      </c>
      <c r="AG6" s="1"/>
      <c r="AH6" s="1"/>
      <c r="AI6" s="28">
        <v>7</v>
      </c>
      <c r="AJ6" s="28">
        <v>7</v>
      </c>
    </row>
    <row r="7" spans="2:36">
      <c r="B7" s="133"/>
      <c r="C7" s="121"/>
      <c r="D7" s="134"/>
      <c r="E7" s="135"/>
      <c r="F7" s="121"/>
      <c r="G7" s="121"/>
      <c r="H7" s="121"/>
      <c r="I7" s="121"/>
      <c r="J7" s="121"/>
      <c r="K7" s="121"/>
      <c r="L7" s="121"/>
      <c r="M7" s="121"/>
      <c r="N7" s="121"/>
      <c r="O7" s="121"/>
      <c r="P7" s="121"/>
      <c r="Q7" s="121"/>
      <c r="R7" s="121"/>
      <c r="S7" s="121"/>
      <c r="T7" s="121"/>
      <c r="U7" s="121"/>
      <c r="V7" s="121"/>
      <c r="W7" s="121"/>
      <c r="X7" s="121"/>
      <c r="Y7" s="121"/>
      <c r="Z7" s="121"/>
      <c r="AA7" s="121"/>
      <c r="AB7" s="121"/>
      <c r="AC7" s="121"/>
      <c r="AD7" s="121"/>
      <c r="AE7" s="121"/>
      <c r="AF7" s="121"/>
      <c r="AG7" s="121"/>
      <c r="AH7" s="121"/>
      <c r="AI7" s="121"/>
      <c r="AJ7" s="121"/>
    </row>
    <row r="8" spans="2:36">
      <c r="B8" s="73" t="s">
        <v>156</v>
      </c>
      <c r="C8" s="73" t="s">
        <v>157</v>
      </c>
      <c r="D8" s="39">
        <v>0.27083333333333331</v>
      </c>
      <c r="E8" s="86">
        <v>0.6875</v>
      </c>
      <c r="F8" s="121"/>
      <c r="G8" s="121">
        <v>10</v>
      </c>
      <c r="H8" s="243">
        <v>10</v>
      </c>
      <c r="I8" s="243">
        <v>10</v>
      </c>
      <c r="J8" s="121"/>
      <c r="K8" s="121"/>
      <c r="L8" s="121"/>
      <c r="M8" s="121"/>
      <c r="N8" s="121">
        <v>10</v>
      </c>
      <c r="O8" s="243">
        <v>10</v>
      </c>
      <c r="P8" s="243">
        <v>10</v>
      </c>
      <c r="Q8" s="121"/>
      <c r="R8" s="121"/>
      <c r="S8" s="121"/>
      <c r="T8" s="121">
        <v>10</v>
      </c>
      <c r="U8" s="243">
        <v>10</v>
      </c>
      <c r="V8" s="243">
        <v>10</v>
      </c>
      <c r="W8" s="121"/>
      <c r="X8" s="121"/>
      <c r="Y8" s="121"/>
      <c r="Z8" s="121"/>
      <c r="AA8" s="121">
        <v>10</v>
      </c>
      <c r="AB8" s="243">
        <v>10</v>
      </c>
      <c r="AC8" s="243">
        <v>10</v>
      </c>
      <c r="AD8" s="121"/>
      <c r="AE8" s="121"/>
      <c r="AF8" s="121"/>
      <c r="AG8" s="121">
        <v>10</v>
      </c>
      <c r="AH8" s="243">
        <v>10</v>
      </c>
      <c r="AI8" s="243">
        <v>10</v>
      </c>
      <c r="AJ8" s="121"/>
    </row>
    <row r="9" spans="2:36">
      <c r="B9" s="28" t="s">
        <v>158</v>
      </c>
      <c r="C9" s="28">
        <v>6247129</v>
      </c>
      <c r="D9" s="28" t="s">
        <v>53</v>
      </c>
      <c r="E9" s="28" t="s">
        <v>52</v>
      </c>
      <c r="F9" s="28">
        <v>10</v>
      </c>
      <c r="G9" s="28">
        <v>10</v>
      </c>
      <c r="H9" s="28"/>
      <c r="I9" s="28"/>
      <c r="J9" s="28"/>
      <c r="K9" s="28">
        <v>10</v>
      </c>
      <c r="L9" s="28">
        <v>10</v>
      </c>
      <c r="M9" s="28">
        <v>10</v>
      </c>
      <c r="N9" s="28"/>
      <c r="O9" s="28"/>
      <c r="P9" s="28"/>
      <c r="Q9" s="28">
        <v>10</v>
      </c>
      <c r="R9" s="28">
        <v>10</v>
      </c>
      <c r="S9" s="28">
        <v>10</v>
      </c>
      <c r="T9" s="28"/>
      <c r="U9" s="28"/>
      <c r="V9" s="28"/>
      <c r="W9" s="28">
        <v>10</v>
      </c>
      <c r="X9" s="28">
        <v>10</v>
      </c>
      <c r="Y9" s="28">
        <v>10</v>
      </c>
      <c r="Z9" s="28"/>
      <c r="AA9" s="28"/>
      <c r="AB9" s="28"/>
      <c r="AC9" s="28">
        <v>10</v>
      </c>
      <c r="AD9" s="28">
        <v>10</v>
      </c>
      <c r="AE9" s="28">
        <v>10</v>
      </c>
      <c r="AF9" s="28"/>
      <c r="AG9" s="28"/>
      <c r="AH9" s="28"/>
      <c r="AI9" s="28">
        <v>10</v>
      </c>
      <c r="AJ9" s="28">
        <v>10</v>
      </c>
    </row>
    <row r="10" spans="2:36">
      <c r="B10" s="73" t="s">
        <v>159</v>
      </c>
      <c r="C10" s="73" t="s">
        <v>160</v>
      </c>
      <c r="D10" s="39">
        <v>0.25</v>
      </c>
      <c r="E10" s="86">
        <v>0.66666666666666663</v>
      </c>
      <c r="F10" s="73"/>
      <c r="G10" s="73"/>
      <c r="I10" s="73">
        <v>10</v>
      </c>
      <c r="J10" s="137">
        <v>10</v>
      </c>
      <c r="K10" s="137">
        <v>10</v>
      </c>
      <c r="L10" s="73"/>
      <c r="M10" s="73"/>
      <c r="O10" s="73">
        <v>10</v>
      </c>
      <c r="P10" s="137">
        <v>10</v>
      </c>
      <c r="Q10" s="137">
        <v>10</v>
      </c>
      <c r="R10" s="73"/>
      <c r="S10" s="73"/>
      <c r="U10" s="73">
        <v>10</v>
      </c>
      <c r="V10" s="137">
        <v>10</v>
      </c>
      <c r="W10" s="137">
        <v>10</v>
      </c>
      <c r="X10" s="73"/>
      <c r="Y10" s="73"/>
      <c r="AA10" s="73">
        <v>10</v>
      </c>
      <c r="AB10" s="137">
        <v>10</v>
      </c>
      <c r="AC10" s="137">
        <v>10</v>
      </c>
      <c r="AD10" s="73"/>
      <c r="AE10" s="73"/>
      <c r="AG10" s="73">
        <v>10</v>
      </c>
      <c r="AH10" s="137">
        <v>10</v>
      </c>
      <c r="AI10" s="137">
        <v>10</v>
      </c>
      <c r="AJ10" s="73"/>
    </row>
    <row r="11" spans="2:36">
      <c r="B11" s="28" t="s">
        <v>161</v>
      </c>
      <c r="C11" s="28">
        <v>6246207</v>
      </c>
      <c r="D11" s="28" t="s">
        <v>53</v>
      </c>
      <c r="E11" s="28" t="s">
        <v>52</v>
      </c>
      <c r="F11" s="28">
        <v>10</v>
      </c>
      <c r="G11" s="28">
        <v>10</v>
      </c>
      <c r="H11" s="28"/>
      <c r="I11" s="28"/>
      <c r="J11" s="28"/>
      <c r="K11" s="28">
        <v>10</v>
      </c>
      <c r="L11" s="28">
        <v>10</v>
      </c>
      <c r="M11" s="28">
        <v>10</v>
      </c>
      <c r="N11" s="28"/>
      <c r="O11" s="28"/>
      <c r="P11" s="28"/>
      <c r="Q11" s="28">
        <v>10</v>
      </c>
      <c r="R11" s="28">
        <v>10</v>
      </c>
      <c r="S11" s="28">
        <v>10</v>
      </c>
      <c r="T11" s="28"/>
      <c r="U11" s="28"/>
      <c r="V11" s="28"/>
      <c r="W11" s="28">
        <v>10</v>
      </c>
      <c r="X11" s="28">
        <v>10</v>
      </c>
      <c r="Y11" s="28">
        <v>10</v>
      </c>
      <c r="Z11" s="28"/>
      <c r="AA11" s="28"/>
      <c r="AB11" s="28"/>
      <c r="AC11" s="28">
        <v>10</v>
      </c>
      <c r="AD11" s="28">
        <v>10</v>
      </c>
      <c r="AE11" s="28">
        <v>10</v>
      </c>
      <c r="AF11" s="28"/>
      <c r="AG11" s="28"/>
      <c r="AH11" s="28"/>
      <c r="AI11" s="28">
        <v>10</v>
      </c>
      <c r="AJ11" s="28">
        <v>10</v>
      </c>
    </row>
    <row r="12" spans="2:36">
      <c r="B12" s="139" t="s">
        <v>162</v>
      </c>
      <c r="C12" s="73" t="s">
        <v>163</v>
      </c>
      <c r="D12" s="39">
        <v>0.27083333333333331</v>
      </c>
      <c r="E12" s="140">
        <v>0.58333333333333337</v>
      </c>
      <c r="F12" s="53"/>
      <c r="G12" s="45">
        <v>7.5</v>
      </c>
      <c r="H12" s="45">
        <v>7.5</v>
      </c>
      <c r="I12" s="121">
        <v>7.5</v>
      </c>
      <c r="J12" s="91">
        <v>7.5</v>
      </c>
      <c r="K12" s="53"/>
      <c r="L12" s="53"/>
      <c r="M12" s="45">
        <v>7.5</v>
      </c>
      <c r="N12" s="45">
        <v>7.5</v>
      </c>
      <c r="O12" s="121">
        <v>7.5</v>
      </c>
      <c r="P12" s="91">
        <v>7.5</v>
      </c>
      <c r="Q12" s="53"/>
      <c r="R12" s="53"/>
      <c r="S12" s="45">
        <v>7.5</v>
      </c>
      <c r="T12" s="45">
        <v>7.5</v>
      </c>
      <c r="U12" s="121">
        <v>7.5</v>
      </c>
      <c r="V12" s="91">
        <v>7.5</v>
      </c>
      <c r="W12" s="53"/>
      <c r="X12" s="53"/>
      <c r="Y12" s="45">
        <v>7.5</v>
      </c>
      <c r="Z12" s="45">
        <v>7.5</v>
      </c>
      <c r="AA12" s="121">
        <v>7.5</v>
      </c>
      <c r="AB12" s="91">
        <v>7.5</v>
      </c>
      <c r="AC12" s="53"/>
      <c r="AD12" s="53"/>
      <c r="AE12" s="45">
        <v>7.5</v>
      </c>
      <c r="AF12" s="45">
        <v>7.5</v>
      </c>
      <c r="AG12" s="121">
        <v>7.5</v>
      </c>
      <c r="AH12" s="91">
        <v>7.5</v>
      </c>
      <c r="AI12" s="53"/>
      <c r="AJ12" s="53"/>
    </row>
    <row r="13" spans="2:36">
      <c r="B13" s="28" t="s">
        <v>164</v>
      </c>
      <c r="C13" s="28">
        <v>6246260</v>
      </c>
      <c r="D13" s="28" t="s">
        <v>53</v>
      </c>
      <c r="E13" s="28" t="s">
        <v>52</v>
      </c>
      <c r="F13" s="28">
        <v>7.5</v>
      </c>
      <c r="G13" s="28">
        <v>7.5</v>
      </c>
      <c r="H13" s="28">
        <v>7.5</v>
      </c>
      <c r="I13" s="28"/>
      <c r="J13" s="28"/>
      <c r="K13" s="28">
        <v>7.5</v>
      </c>
      <c r="L13" s="28">
        <v>7.5</v>
      </c>
      <c r="M13" s="28">
        <v>7.5</v>
      </c>
      <c r="N13" s="28">
        <v>7.5</v>
      </c>
      <c r="O13" s="28"/>
      <c r="P13" s="28"/>
      <c r="Q13" s="28"/>
      <c r="R13" s="28">
        <v>7.5</v>
      </c>
      <c r="S13" s="28">
        <v>7.5</v>
      </c>
      <c r="T13" s="28">
        <v>7.5</v>
      </c>
      <c r="U13" s="28">
        <v>7.5</v>
      </c>
      <c r="V13" s="28"/>
      <c r="W13" s="28"/>
      <c r="X13" s="28">
        <v>7.5</v>
      </c>
      <c r="Y13" s="28">
        <v>7.5</v>
      </c>
      <c r="Z13" s="28">
        <v>7.5</v>
      </c>
      <c r="AA13" s="28">
        <v>7.5</v>
      </c>
      <c r="AB13" s="28"/>
      <c r="AC13" s="28"/>
      <c r="AD13" s="28"/>
      <c r="AE13" s="28">
        <v>7.5</v>
      </c>
      <c r="AF13" s="28">
        <v>7.5</v>
      </c>
      <c r="AG13" s="28">
        <v>7.5</v>
      </c>
      <c r="AH13" s="28">
        <v>7.5</v>
      </c>
      <c r="AI13" s="28"/>
      <c r="AJ13" s="28"/>
    </row>
    <row r="14" spans="2:36">
      <c r="B14" s="73" t="s">
        <v>165</v>
      </c>
      <c r="C14" s="73" t="s">
        <v>166</v>
      </c>
      <c r="D14" s="39">
        <v>0.22916666666666666</v>
      </c>
      <c r="E14" s="86">
        <v>0.64583333333333337</v>
      </c>
      <c r="F14" s="73"/>
      <c r="G14" s="73"/>
      <c r="H14" s="73"/>
      <c r="I14" s="73">
        <v>10</v>
      </c>
      <c r="J14" s="73">
        <v>10</v>
      </c>
      <c r="K14" s="73">
        <v>10</v>
      </c>
      <c r="L14" s="73"/>
      <c r="M14" s="73"/>
      <c r="N14" s="73"/>
      <c r="O14" s="73">
        <v>10</v>
      </c>
      <c r="P14" s="73">
        <v>10</v>
      </c>
      <c r="Q14" s="73">
        <v>10</v>
      </c>
      <c r="R14" s="73"/>
      <c r="S14" s="73"/>
      <c r="T14" s="73"/>
      <c r="U14" s="73">
        <v>10</v>
      </c>
      <c r="V14" s="73">
        <v>10</v>
      </c>
      <c r="W14" s="73">
        <v>10</v>
      </c>
      <c r="X14" s="73"/>
      <c r="Y14" s="73"/>
      <c r="Z14" s="73"/>
      <c r="AA14" s="73">
        <v>10</v>
      </c>
      <c r="AB14" s="73">
        <v>10</v>
      </c>
      <c r="AC14" s="73">
        <v>10</v>
      </c>
      <c r="AD14" s="73"/>
      <c r="AE14" s="73"/>
      <c r="AF14" s="73"/>
      <c r="AG14" s="73">
        <v>10</v>
      </c>
      <c r="AH14" s="73">
        <v>10</v>
      </c>
      <c r="AI14" s="73">
        <v>10</v>
      </c>
      <c r="AJ14" s="73"/>
    </row>
    <row r="15" spans="2:36">
      <c r="B15" s="28" t="s">
        <v>167</v>
      </c>
      <c r="C15" s="28">
        <v>6246313</v>
      </c>
      <c r="D15" s="28" t="s">
        <v>53</v>
      </c>
      <c r="E15" s="28" t="s">
        <v>52</v>
      </c>
      <c r="F15" s="28"/>
      <c r="G15" s="28"/>
      <c r="H15" s="28"/>
      <c r="I15" s="28">
        <v>10</v>
      </c>
      <c r="J15" s="28">
        <v>10</v>
      </c>
      <c r="K15" s="28">
        <v>10</v>
      </c>
      <c r="L15" s="28"/>
      <c r="M15" s="28"/>
      <c r="N15" s="28"/>
      <c r="O15" s="28">
        <v>10</v>
      </c>
      <c r="P15" s="28">
        <v>10</v>
      </c>
      <c r="Q15" s="28">
        <v>10</v>
      </c>
      <c r="R15" s="28"/>
      <c r="S15" s="28"/>
      <c r="T15" s="28"/>
      <c r="U15" s="28">
        <v>10</v>
      </c>
      <c r="V15" s="28">
        <v>10</v>
      </c>
      <c r="W15" s="28">
        <v>10</v>
      </c>
      <c r="X15" s="28"/>
      <c r="Y15" s="28"/>
      <c r="Z15" s="28"/>
      <c r="AA15" s="28">
        <v>10</v>
      </c>
      <c r="AB15" s="28">
        <v>10</v>
      </c>
      <c r="AC15" s="28">
        <v>10</v>
      </c>
      <c r="AD15" s="28"/>
      <c r="AE15" s="28"/>
      <c r="AF15" s="28"/>
      <c r="AG15" s="28">
        <v>10</v>
      </c>
      <c r="AH15" s="28">
        <v>10</v>
      </c>
      <c r="AI15" s="28">
        <v>10</v>
      </c>
      <c r="AJ15" s="28"/>
    </row>
    <row r="16" spans="2:36">
      <c r="B16" s="59" t="s">
        <v>168</v>
      </c>
      <c r="C16" s="59" t="s">
        <v>169</v>
      </c>
      <c r="D16" s="56">
        <v>0.33333333333333331</v>
      </c>
      <c r="E16" s="58">
        <v>0.625</v>
      </c>
      <c r="F16" s="57"/>
      <c r="G16" s="57"/>
      <c r="H16" s="57"/>
      <c r="I16" s="57"/>
      <c r="J16" s="57"/>
      <c r="K16" s="57"/>
      <c r="L16" s="57"/>
      <c r="M16" s="57"/>
      <c r="N16" s="57"/>
      <c r="O16" s="57"/>
      <c r="P16" s="57"/>
      <c r="Q16" s="57"/>
      <c r="R16" s="57"/>
      <c r="S16" s="57"/>
      <c r="T16" s="57"/>
      <c r="U16" s="57"/>
      <c r="V16" s="57"/>
      <c r="W16" s="57"/>
      <c r="X16" s="57"/>
      <c r="Y16" s="57"/>
      <c r="Z16" s="57"/>
      <c r="AA16" s="57"/>
      <c r="AB16" s="57"/>
      <c r="AC16" s="57"/>
      <c r="AD16" s="57"/>
      <c r="AE16" s="57"/>
      <c r="AF16" s="57"/>
      <c r="AG16" s="57"/>
      <c r="AH16" s="57"/>
      <c r="AI16" s="57"/>
      <c r="AJ16" s="57"/>
    </row>
    <row r="17" spans="2:36">
      <c r="B17" s="73" t="s">
        <v>170</v>
      </c>
      <c r="C17" s="73" t="s">
        <v>171</v>
      </c>
      <c r="D17" s="39">
        <v>0.27083333333333331</v>
      </c>
      <c r="E17" s="86">
        <v>0.6875</v>
      </c>
      <c r="F17" s="73"/>
      <c r="G17" s="73"/>
      <c r="H17" s="73"/>
      <c r="I17" s="73">
        <v>10</v>
      </c>
      <c r="J17" s="73">
        <v>10</v>
      </c>
      <c r="K17" s="73">
        <v>10</v>
      </c>
      <c r="L17" s="73"/>
      <c r="M17" s="73"/>
      <c r="N17" s="73"/>
      <c r="O17" s="73">
        <v>10</v>
      </c>
      <c r="P17" s="73">
        <v>10</v>
      </c>
      <c r="Q17" s="73">
        <v>10</v>
      </c>
      <c r="R17" s="73"/>
      <c r="S17" s="73"/>
      <c r="T17" s="73"/>
      <c r="U17" s="73">
        <v>10</v>
      </c>
      <c r="V17" s="73">
        <v>10</v>
      </c>
      <c r="W17" s="73">
        <v>10</v>
      </c>
      <c r="X17" s="73"/>
      <c r="Y17" s="73"/>
      <c r="Z17" s="73"/>
      <c r="AA17" s="73">
        <v>10</v>
      </c>
      <c r="AB17" s="73">
        <v>10</v>
      </c>
      <c r="AC17" s="73">
        <v>10</v>
      </c>
      <c r="AD17" s="73"/>
      <c r="AE17" s="73"/>
      <c r="AF17" s="73"/>
      <c r="AG17" s="73">
        <v>10</v>
      </c>
      <c r="AH17" s="73">
        <v>10</v>
      </c>
      <c r="AI17" s="73">
        <v>10</v>
      </c>
      <c r="AJ17" s="73"/>
    </row>
    <row r="18" spans="2:36">
      <c r="B18" s="28" t="s">
        <v>35</v>
      </c>
      <c r="C18" s="28">
        <v>6246360</v>
      </c>
      <c r="D18" s="28" t="s">
        <v>53</v>
      </c>
      <c r="E18" s="28" t="s">
        <v>52</v>
      </c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</row>
    <row r="19" spans="2:36">
      <c r="B19" s="73" t="s">
        <v>172</v>
      </c>
      <c r="C19" s="73" t="s">
        <v>60</v>
      </c>
      <c r="D19" s="39">
        <v>0.22916666666666666</v>
      </c>
      <c r="E19" s="86">
        <v>0.64583333333333337</v>
      </c>
      <c r="F19" s="137">
        <v>10</v>
      </c>
      <c r="G19" s="137">
        <v>10</v>
      </c>
      <c r="H19" s="137">
        <v>10</v>
      </c>
      <c r="I19" s="137"/>
      <c r="J19" s="137"/>
      <c r="K19" s="137"/>
      <c r="L19" s="137">
        <v>10</v>
      </c>
      <c r="M19" s="137">
        <v>10</v>
      </c>
      <c r="N19" s="137">
        <v>10</v>
      </c>
      <c r="O19" s="137"/>
      <c r="P19" s="137"/>
      <c r="Q19" s="137"/>
      <c r="R19" s="137">
        <v>10</v>
      </c>
      <c r="S19" s="137">
        <v>10</v>
      </c>
      <c r="T19" s="137">
        <v>10</v>
      </c>
      <c r="U19" s="137"/>
      <c r="V19" s="137"/>
      <c r="W19" s="137"/>
      <c r="X19" s="137">
        <v>10</v>
      </c>
      <c r="Y19" s="137">
        <v>10</v>
      </c>
      <c r="Z19" s="137">
        <v>10</v>
      </c>
      <c r="AA19" s="137"/>
      <c r="AB19" s="137"/>
      <c r="AC19" s="137"/>
      <c r="AD19" s="137">
        <v>10</v>
      </c>
      <c r="AE19" s="137">
        <v>10</v>
      </c>
      <c r="AF19" s="137">
        <v>10</v>
      </c>
      <c r="AG19" s="137"/>
      <c r="AH19" s="137"/>
      <c r="AI19" s="137"/>
      <c r="AJ19" s="137">
        <v>10</v>
      </c>
    </row>
    <row r="20" spans="2:36">
      <c r="B20" s="28" t="s">
        <v>48</v>
      </c>
      <c r="C20" s="28">
        <v>6246315</v>
      </c>
      <c r="D20" s="28" t="s">
        <v>53</v>
      </c>
      <c r="E20" s="28" t="s">
        <v>52</v>
      </c>
      <c r="F20" s="28">
        <v>10</v>
      </c>
      <c r="G20" s="28">
        <v>10</v>
      </c>
      <c r="H20" s="28">
        <v>10</v>
      </c>
      <c r="I20" s="28"/>
      <c r="J20" s="28"/>
      <c r="K20" s="28"/>
      <c r="L20" s="28">
        <v>10</v>
      </c>
      <c r="M20" s="28">
        <v>10</v>
      </c>
      <c r="N20" s="28">
        <v>10</v>
      </c>
      <c r="O20" s="28"/>
      <c r="P20" s="28"/>
      <c r="Q20" s="28"/>
      <c r="R20" s="28">
        <v>10</v>
      </c>
      <c r="S20" s="28">
        <v>10</v>
      </c>
      <c r="T20" s="28">
        <v>10</v>
      </c>
      <c r="U20" s="28"/>
      <c r="V20" s="28"/>
      <c r="W20" s="28"/>
      <c r="X20" s="28">
        <v>10</v>
      </c>
      <c r="Y20" s="28">
        <v>10</v>
      </c>
      <c r="Z20" s="28">
        <v>10</v>
      </c>
      <c r="AA20" s="28"/>
      <c r="AB20" s="28"/>
      <c r="AC20" s="28"/>
      <c r="AD20" s="28">
        <v>10</v>
      </c>
      <c r="AE20" s="28">
        <v>10</v>
      </c>
      <c r="AF20" s="28">
        <v>10</v>
      </c>
      <c r="AG20" s="28"/>
      <c r="AH20" s="28"/>
      <c r="AI20" s="28"/>
      <c r="AJ20" s="28">
        <v>10</v>
      </c>
    </row>
    <row r="21" spans="2:36">
      <c r="B21" s="73" t="s">
        <v>173</v>
      </c>
      <c r="C21" s="73" t="s">
        <v>174</v>
      </c>
      <c r="D21" s="39">
        <v>0.25</v>
      </c>
      <c r="E21" s="86">
        <v>0.66666666666666663</v>
      </c>
      <c r="F21" s="137">
        <v>10</v>
      </c>
      <c r="G21" s="137">
        <v>10</v>
      </c>
      <c r="H21" s="137">
        <v>10</v>
      </c>
      <c r="I21" s="137">
        <v>10</v>
      </c>
      <c r="J21" s="137">
        <v>10</v>
      </c>
      <c r="K21" s="137">
        <v>10</v>
      </c>
      <c r="L21" s="1"/>
      <c r="M21" s="1"/>
      <c r="N21" s="1"/>
      <c r="O21" s="137">
        <v>10</v>
      </c>
      <c r="P21" s="137">
        <v>10</v>
      </c>
      <c r="Q21" s="137">
        <v>10</v>
      </c>
      <c r="R21" s="137">
        <v>10</v>
      </c>
      <c r="S21" s="137">
        <v>10</v>
      </c>
      <c r="T21" s="137">
        <v>10</v>
      </c>
      <c r="U21" s="1"/>
      <c r="V21" s="1"/>
      <c r="W21" s="1"/>
      <c r="X21" s="137">
        <v>10</v>
      </c>
      <c r="Y21" s="137">
        <v>10</v>
      </c>
      <c r="Z21" s="137">
        <v>10</v>
      </c>
      <c r="AA21" s="137">
        <v>10</v>
      </c>
      <c r="AB21" s="137">
        <v>10</v>
      </c>
      <c r="AC21" s="137">
        <v>10</v>
      </c>
      <c r="AD21" s="1"/>
      <c r="AE21" s="1"/>
      <c r="AF21" s="1"/>
      <c r="AG21" s="137">
        <v>10</v>
      </c>
      <c r="AH21" s="137">
        <v>10</v>
      </c>
      <c r="AI21" s="137">
        <v>10</v>
      </c>
      <c r="AJ21" s="137">
        <v>10</v>
      </c>
    </row>
    <row r="22" spans="2:36">
      <c r="B22" s="28" t="s">
        <v>175</v>
      </c>
      <c r="C22" s="28">
        <v>6247126</v>
      </c>
      <c r="D22" s="28" t="s">
        <v>53</v>
      </c>
      <c r="E22" s="28" t="s">
        <v>52</v>
      </c>
      <c r="F22" s="28"/>
      <c r="G22" s="28"/>
      <c r="H22" s="28"/>
      <c r="I22" s="28"/>
      <c r="J22" s="28"/>
      <c r="K22" s="28"/>
      <c r="L22" s="28">
        <v>10</v>
      </c>
      <c r="M22" s="28">
        <v>10</v>
      </c>
      <c r="N22" s="28">
        <v>10</v>
      </c>
      <c r="O22" s="28"/>
      <c r="P22" s="28"/>
      <c r="Q22" s="28"/>
      <c r="R22" s="28"/>
      <c r="S22" s="28"/>
      <c r="T22" s="28"/>
      <c r="U22" s="28">
        <v>10</v>
      </c>
      <c r="V22" s="28">
        <v>10</v>
      </c>
      <c r="W22" s="28">
        <v>10</v>
      </c>
      <c r="X22" s="28"/>
      <c r="Y22" s="28"/>
      <c r="Z22" s="28"/>
      <c r="AA22" s="28"/>
      <c r="AB22" s="28"/>
      <c r="AC22" s="28"/>
      <c r="AD22" s="28">
        <v>10</v>
      </c>
      <c r="AE22" s="28">
        <v>10</v>
      </c>
      <c r="AF22" s="28">
        <v>10</v>
      </c>
      <c r="AG22" s="28"/>
      <c r="AH22" s="28"/>
      <c r="AI22" s="28"/>
      <c r="AJ22" s="28"/>
    </row>
    <row r="23" spans="2:36">
      <c r="B23" s="73" t="s">
        <v>176</v>
      </c>
      <c r="C23" s="73" t="s">
        <v>177</v>
      </c>
      <c r="D23" s="39">
        <v>0.27083333333333331</v>
      </c>
      <c r="E23" s="86">
        <v>0.6875</v>
      </c>
      <c r="F23" s="137">
        <v>10</v>
      </c>
      <c r="G23" s="137">
        <v>10</v>
      </c>
      <c r="H23" s="137">
        <v>10</v>
      </c>
      <c r="I23" s="137">
        <v>10</v>
      </c>
      <c r="J23" s="137">
        <v>10</v>
      </c>
      <c r="K23" s="137">
        <v>10</v>
      </c>
      <c r="O23" s="137">
        <v>10</v>
      </c>
      <c r="P23" s="137">
        <v>10</v>
      </c>
      <c r="Q23" s="137">
        <v>10</v>
      </c>
      <c r="U23" s="137">
        <v>10</v>
      </c>
      <c r="V23" s="137">
        <v>10</v>
      </c>
      <c r="W23" s="137">
        <v>10</v>
      </c>
      <c r="AA23" s="137">
        <v>10</v>
      </c>
      <c r="AB23" s="137">
        <v>10</v>
      </c>
      <c r="AC23" s="137">
        <v>10</v>
      </c>
      <c r="AD23" s="137">
        <v>10</v>
      </c>
      <c r="AE23" s="137">
        <v>10</v>
      </c>
      <c r="AF23" s="137">
        <v>10</v>
      </c>
      <c r="AJ23" s="137">
        <v>10</v>
      </c>
    </row>
    <row r="24" spans="2:36">
      <c r="B24" s="28" t="s">
        <v>178</v>
      </c>
      <c r="C24" s="28">
        <v>6255732</v>
      </c>
      <c r="D24" s="28" t="s">
        <v>53</v>
      </c>
      <c r="E24" s="28" t="s">
        <v>52</v>
      </c>
      <c r="F24" s="28"/>
      <c r="G24" s="28"/>
      <c r="H24" s="28"/>
      <c r="I24" s="28"/>
      <c r="J24" s="28"/>
      <c r="K24" s="28"/>
      <c r="L24" s="28">
        <v>8.57</v>
      </c>
      <c r="M24" s="28">
        <v>8.57</v>
      </c>
      <c r="N24" s="28">
        <v>8.57</v>
      </c>
      <c r="O24" s="28"/>
      <c r="P24" s="28"/>
      <c r="Q24" s="28"/>
      <c r="R24" s="28">
        <v>8.57</v>
      </c>
      <c r="S24" s="28">
        <v>8.57</v>
      </c>
      <c r="T24" s="28">
        <v>8.57</v>
      </c>
      <c r="U24" s="28"/>
      <c r="V24" s="28"/>
      <c r="W24" s="28"/>
      <c r="X24" s="28">
        <v>8.57</v>
      </c>
      <c r="Y24" s="28">
        <v>8.57</v>
      </c>
      <c r="Z24" s="28">
        <v>8.57</v>
      </c>
      <c r="AA24" s="28"/>
      <c r="AB24" s="28"/>
      <c r="AC24" s="28"/>
      <c r="AD24" s="28"/>
      <c r="AE24" s="28"/>
      <c r="AF24" s="28"/>
      <c r="AG24" s="28">
        <v>8.57</v>
      </c>
      <c r="AH24" s="28">
        <v>8.57</v>
      </c>
      <c r="AI24" s="28">
        <v>8.57</v>
      </c>
      <c r="AJ24" s="28"/>
    </row>
    <row r="25" spans="2:36">
      <c r="B25" s="141" t="s">
        <v>179</v>
      </c>
      <c r="C25" s="93" t="s">
        <v>180</v>
      </c>
      <c r="D25" s="61">
        <v>0.27083333333333331</v>
      </c>
      <c r="E25" s="89">
        <v>0.6875</v>
      </c>
      <c r="F25" s="142">
        <v>10</v>
      </c>
      <c r="G25" s="142">
        <v>10</v>
      </c>
      <c r="H25" s="142">
        <v>10</v>
      </c>
      <c r="I25" s="142">
        <v>10</v>
      </c>
      <c r="J25" s="142">
        <v>10</v>
      </c>
      <c r="K25" s="142">
        <v>10</v>
      </c>
      <c r="L25" s="142"/>
      <c r="M25" s="142"/>
      <c r="N25" s="142"/>
      <c r="O25" s="142">
        <v>10</v>
      </c>
      <c r="P25" s="142">
        <v>10</v>
      </c>
      <c r="Q25" s="142">
        <v>10</v>
      </c>
      <c r="R25" s="142"/>
      <c r="S25" s="142"/>
      <c r="T25" s="142"/>
      <c r="U25" s="142">
        <v>10</v>
      </c>
      <c r="V25" s="142">
        <v>10</v>
      </c>
      <c r="W25" s="142">
        <v>10</v>
      </c>
      <c r="X25" s="142"/>
      <c r="Y25" s="142"/>
      <c r="Z25" s="142"/>
      <c r="AA25" s="142">
        <v>10</v>
      </c>
      <c r="AB25" s="142">
        <v>10</v>
      </c>
      <c r="AC25" s="142">
        <v>10</v>
      </c>
      <c r="AD25" s="142">
        <v>10</v>
      </c>
      <c r="AE25" s="142">
        <v>10</v>
      </c>
      <c r="AF25" s="142">
        <v>10</v>
      </c>
      <c r="AG25" s="142"/>
      <c r="AH25" s="142"/>
      <c r="AI25" s="142"/>
      <c r="AJ25" s="142">
        <v>10</v>
      </c>
    </row>
    <row r="26" spans="2:36" ht="16" thickBot="1">
      <c r="B26" s="143" t="s">
        <v>181</v>
      </c>
      <c r="C26" s="144" t="s">
        <v>182</v>
      </c>
      <c r="D26" s="96">
        <v>0.27083333333333331</v>
      </c>
      <c r="E26" s="97">
        <v>0.625</v>
      </c>
      <c r="F26" s="146"/>
      <c r="G26" s="146"/>
      <c r="H26" s="146"/>
      <c r="I26" s="146"/>
      <c r="J26" s="146"/>
      <c r="K26" s="146"/>
      <c r="L26" s="146"/>
      <c r="M26" s="146"/>
      <c r="N26" s="146"/>
      <c r="O26" s="146"/>
      <c r="P26" s="146"/>
      <c r="Q26" s="146"/>
      <c r="R26" s="146"/>
      <c r="S26" s="146"/>
      <c r="T26" s="146"/>
      <c r="U26" s="146"/>
      <c r="V26" s="146"/>
      <c r="W26" s="146"/>
      <c r="X26" s="146"/>
      <c r="Y26" s="146"/>
      <c r="Z26" s="146"/>
      <c r="AA26" s="146"/>
      <c r="AB26" s="146"/>
      <c r="AC26" s="146"/>
      <c r="AD26" s="146"/>
      <c r="AE26" s="146"/>
      <c r="AF26" s="146"/>
      <c r="AG26" s="146"/>
      <c r="AH26" s="146"/>
      <c r="AI26" s="146"/>
      <c r="AJ26" s="146"/>
    </row>
    <row r="27" spans="2:36">
      <c r="B27" s="147" t="s">
        <v>52</v>
      </c>
      <c r="C27" s="147"/>
      <c r="D27" s="148"/>
      <c r="E27" s="149"/>
      <c r="F27" s="151">
        <f t="shared" ref="F27:N27" si="0">SUM(F5,F8:F14,F17:F23)</f>
        <v>67.5</v>
      </c>
      <c r="G27" s="150">
        <f t="shared" si="0"/>
        <v>92</v>
      </c>
      <c r="H27" s="150">
        <f t="shared" si="0"/>
        <v>72</v>
      </c>
      <c r="I27" s="150">
        <f t="shared" si="0"/>
        <v>74.5</v>
      </c>
      <c r="J27" s="150">
        <f t="shared" si="0"/>
        <v>64.5</v>
      </c>
      <c r="K27" s="150">
        <f t="shared" si="0"/>
        <v>84.5</v>
      </c>
      <c r="L27" s="151">
        <f t="shared" si="0"/>
        <v>57.5</v>
      </c>
      <c r="M27" s="151">
        <f t="shared" si="0"/>
        <v>65</v>
      </c>
      <c r="N27" s="150">
        <f t="shared" si="0"/>
        <v>62</v>
      </c>
      <c r="O27" s="150">
        <f t="shared" ref="O27:AJ27" si="1">SUM(O5,O8:O14,O17:O23)</f>
        <v>74.5</v>
      </c>
      <c r="P27" s="150">
        <f t="shared" si="1"/>
        <v>74.5</v>
      </c>
      <c r="Q27" s="150">
        <f t="shared" si="1"/>
        <v>77</v>
      </c>
      <c r="R27" s="150">
        <f t="shared" si="1"/>
        <v>64.5</v>
      </c>
      <c r="S27" s="151">
        <f t="shared" si="1"/>
        <v>65</v>
      </c>
      <c r="T27" s="151">
        <f t="shared" si="1"/>
        <v>55</v>
      </c>
      <c r="U27" s="150">
        <f t="shared" si="1"/>
        <v>82</v>
      </c>
      <c r="V27" s="150">
        <f t="shared" si="1"/>
        <v>74.5</v>
      </c>
      <c r="W27" s="150">
        <f t="shared" si="1"/>
        <v>77</v>
      </c>
      <c r="X27" s="150">
        <f t="shared" si="1"/>
        <v>64.5</v>
      </c>
      <c r="Y27" s="150">
        <f t="shared" si="1"/>
        <v>72</v>
      </c>
      <c r="Z27" s="151">
        <f t="shared" si="1"/>
        <v>45</v>
      </c>
      <c r="AA27" s="151">
        <f t="shared" si="1"/>
        <v>75</v>
      </c>
      <c r="AB27" s="150">
        <f t="shared" si="1"/>
        <v>74.5</v>
      </c>
      <c r="AC27" s="150">
        <f t="shared" si="1"/>
        <v>87</v>
      </c>
      <c r="AD27" s="150">
        <f t="shared" si="1"/>
        <v>67</v>
      </c>
      <c r="AE27" s="150">
        <f t="shared" si="1"/>
        <v>82</v>
      </c>
      <c r="AF27" s="150">
        <f t="shared" si="1"/>
        <v>62</v>
      </c>
      <c r="AG27" s="151">
        <f t="shared" si="1"/>
        <v>65</v>
      </c>
      <c r="AH27" s="151">
        <f t="shared" si="1"/>
        <v>65</v>
      </c>
      <c r="AI27" s="150">
        <f t="shared" si="1"/>
        <v>77</v>
      </c>
      <c r="AJ27" s="150">
        <f t="shared" si="1"/>
        <v>67</v>
      </c>
    </row>
    <row r="28" spans="2:36">
      <c r="B28" s="152" t="s">
        <v>41</v>
      </c>
      <c r="C28" s="152"/>
      <c r="D28" s="153"/>
      <c r="E28" s="154"/>
      <c r="F28" s="156">
        <f t="shared" ref="F28:N28" si="2">SUM(F25)</f>
        <v>10</v>
      </c>
      <c r="G28" s="155">
        <f t="shared" si="2"/>
        <v>10</v>
      </c>
      <c r="H28" s="155">
        <f t="shared" si="2"/>
        <v>10</v>
      </c>
      <c r="I28" s="155">
        <f t="shared" si="2"/>
        <v>10</v>
      </c>
      <c r="J28" s="155">
        <f t="shared" si="2"/>
        <v>10</v>
      </c>
      <c r="K28" s="155">
        <f t="shared" si="2"/>
        <v>10</v>
      </c>
      <c r="L28" s="156">
        <f t="shared" si="2"/>
        <v>0</v>
      </c>
      <c r="M28" s="156">
        <f t="shared" si="2"/>
        <v>0</v>
      </c>
      <c r="N28" s="155">
        <f t="shared" si="2"/>
        <v>0</v>
      </c>
      <c r="O28" s="155">
        <f t="shared" ref="O28:AJ28" si="3">SUM(O25)</f>
        <v>10</v>
      </c>
      <c r="P28" s="155">
        <f t="shared" si="3"/>
        <v>10</v>
      </c>
      <c r="Q28" s="155">
        <f t="shared" si="3"/>
        <v>10</v>
      </c>
      <c r="R28" s="155">
        <f t="shared" si="3"/>
        <v>0</v>
      </c>
      <c r="S28" s="156">
        <f t="shared" si="3"/>
        <v>0</v>
      </c>
      <c r="T28" s="156">
        <f t="shared" si="3"/>
        <v>0</v>
      </c>
      <c r="U28" s="155">
        <f t="shared" si="3"/>
        <v>10</v>
      </c>
      <c r="V28" s="155">
        <f t="shared" si="3"/>
        <v>10</v>
      </c>
      <c r="W28" s="155">
        <f t="shared" si="3"/>
        <v>10</v>
      </c>
      <c r="X28" s="155">
        <f t="shared" si="3"/>
        <v>0</v>
      </c>
      <c r="Y28" s="155">
        <f t="shared" si="3"/>
        <v>0</v>
      </c>
      <c r="Z28" s="156">
        <f t="shared" si="3"/>
        <v>0</v>
      </c>
      <c r="AA28" s="156">
        <f t="shared" si="3"/>
        <v>10</v>
      </c>
      <c r="AB28" s="155">
        <f t="shared" si="3"/>
        <v>10</v>
      </c>
      <c r="AC28" s="155">
        <f t="shared" si="3"/>
        <v>10</v>
      </c>
      <c r="AD28" s="155">
        <f t="shared" si="3"/>
        <v>10</v>
      </c>
      <c r="AE28" s="155">
        <f t="shared" si="3"/>
        <v>10</v>
      </c>
      <c r="AF28" s="155">
        <f t="shared" si="3"/>
        <v>10</v>
      </c>
      <c r="AG28" s="156">
        <f t="shared" si="3"/>
        <v>0</v>
      </c>
      <c r="AH28" s="156">
        <f t="shared" si="3"/>
        <v>0</v>
      </c>
      <c r="AI28" s="155">
        <f t="shared" si="3"/>
        <v>0</v>
      </c>
      <c r="AJ28" s="155">
        <f t="shared" si="3"/>
        <v>10</v>
      </c>
    </row>
    <row r="29" spans="2:36">
      <c r="B29" s="157" t="s">
        <v>51</v>
      </c>
      <c r="C29" s="157"/>
      <c r="D29" s="55"/>
      <c r="E29" s="158"/>
      <c r="F29" s="156">
        <f t="shared" ref="F29:N29" si="4">SUM(F26,F16)</f>
        <v>0</v>
      </c>
      <c r="G29" s="156">
        <f t="shared" si="4"/>
        <v>0</v>
      </c>
      <c r="H29" s="156">
        <f t="shared" si="4"/>
        <v>0</v>
      </c>
      <c r="I29" s="156">
        <f t="shared" si="4"/>
        <v>0</v>
      </c>
      <c r="J29" s="156">
        <f t="shared" si="4"/>
        <v>0</v>
      </c>
      <c r="K29" s="156">
        <f t="shared" si="4"/>
        <v>0</v>
      </c>
      <c r="L29" s="156">
        <f t="shared" si="4"/>
        <v>0</v>
      </c>
      <c r="M29" s="156">
        <f t="shared" si="4"/>
        <v>0</v>
      </c>
      <c r="N29" s="156">
        <f t="shared" si="4"/>
        <v>0</v>
      </c>
      <c r="O29" s="156">
        <f t="shared" ref="O29:AJ29" si="5">SUM(O26,O16)</f>
        <v>0</v>
      </c>
      <c r="P29" s="156">
        <f t="shared" si="5"/>
        <v>0</v>
      </c>
      <c r="Q29" s="156">
        <f t="shared" si="5"/>
        <v>0</v>
      </c>
      <c r="R29" s="156">
        <f t="shared" si="5"/>
        <v>0</v>
      </c>
      <c r="S29" s="156">
        <f t="shared" si="5"/>
        <v>0</v>
      </c>
      <c r="T29" s="156">
        <f t="shared" si="5"/>
        <v>0</v>
      </c>
      <c r="U29" s="156">
        <f t="shared" si="5"/>
        <v>0</v>
      </c>
      <c r="V29" s="156">
        <f t="shared" si="5"/>
        <v>0</v>
      </c>
      <c r="W29" s="156">
        <f t="shared" si="5"/>
        <v>0</v>
      </c>
      <c r="X29" s="156">
        <f t="shared" si="5"/>
        <v>0</v>
      </c>
      <c r="Y29" s="156">
        <f t="shared" si="5"/>
        <v>0</v>
      </c>
      <c r="Z29" s="156">
        <f t="shared" si="5"/>
        <v>0</v>
      </c>
      <c r="AA29" s="156">
        <f t="shared" si="5"/>
        <v>0</v>
      </c>
      <c r="AB29" s="156">
        <f t="shared" si="5"/>
        <v>0</v>
      </c>
      <c r="AC29" s="156">
        <f t="shared" si="5"/>
        <v>0</v>
      </c>
      <c r="AD29" s="156">
        <f t="shared" si="5"/>
        <v>0</v>
      </c>
      <c r="AE29" s="156">
        <f t="shared" si="5"/>
        <v>0</v>
      </c>
      <c r="AF29" s="156">
        <f t="shared" si="5"/>
        <v>0</v>
      </c>
      <c r="AG29" s="156">
        <f t="shared" si="5"/>
        <v>0</v>
      </c>
      <c r="AH29" s="156">
        <f t="shared" si="5"/>
        <v>0</v>
      </c>
      <c r="AI29" s="156">
        <f t="shared" si="5"/>
        <v>0</v>
      </c>
      <c r="AJ29" s="156">
        <f t="shared" si="5"/>
        <v>0</v>
      </c>
    </row>
    <row r="30" spans="2:36">
      <c r="B30" s="3" t="s">
        <v>31</v>
      </c>
      <c r="C30" s="3"/>
      <c r="D30" s="38"/>
      <c r="E30" s="159"/>
      <c r="F30" s="156">
        <f t="shared" ref="F30:N30" si="6">SUM(F27:F29)</f>
        <v>77.5</v>
      </c>
      <c r="G30" s="160">
        <f t="shared" si="6"/>
        <v>102</v>
      </c>
      <c r="H30" s="160">
        <f t="shared" si="6"/>
        <v>82</v>
      </c>
      <c r="I30" s="160">
        <f t="shared" si="6"/>
        <v>84.5</v>
      </c>
      <c r="J30" s="160">
        <f t="shared" si="6"/>
        <v>74.5</v>
      </c>
      <c r="K30" s="160">
        <f t="shared" si="6"/>
        <v>94.5</v>
      </c>
      <c r="L30" s="156">
        <f t="shared" si="6"/>
        <v>57.5</v>
      </c>
      <c r="M30" s="156">
        <f t="shared" si="6"/>
        <v>65</v>
      </c>
      <c r="N30" s="160">
        <f t="shared" si="6"/>
        <v>62</v>
      </c>
      <c r="O30" s="160">
        <f t="shared" ref="O30:AJ30" si="7">SUM(O27:O29)</f>
        <v>84.5</v>
      </c>
      <c r="P30" s="160">
        <f t="shared" si="7"/>
        <v>84.5</v>
      </c>
      <c r="Q30" s="160">
        <f t="shared" si="7"/>
        <v>87</v>
      </c>
      <c r="R30" s="160">
        <f t="shared" si="7"/>
        <v>64.5</v>
      </c>
      <c r="S30" s="156">
        <f t="shared" si="7"/>
        <v>65</v>
      </c>
      <c r="T30" s="156">
        <f t="shared" si="7"/>
        <v>55</v>
      </c>
      <c r="U30" s="160">
        <f t="shared" si="7"/>
        <v>92</v>
      </c>
      <c r="V30" s="160">
        <f t="shared" si="7"/>
        <v>84.5</v>
      </c>
      <c r="W30" s="160">
        <f t="shared" si="7"/>
        <v>87</v>
      </c>
      <c r="X30" s="160">
        <f t="shared" si="7"/>
        <v>64.5</v>
      </c>
      <c r="Y30" s="160">
        <f t="shared" si="7"/>
        <v>72</v>
      </c>
      <c r="Z30" s="156">
        <f t="shared" si="7"/>
        <v>45</v>
      </c>
      <c r="AA30" s="156">
        <f t="shared" si="7"/>
        <v>85</v>
      </c>
      <c r="AB30" s="160">
        <f t="shared" si="7"/>
        <v>84.5</v>
      </c>
      <c r="AC30" s="160">
        <f t="shared" si="7"/>
        <v>97</v>
      </c>
      <c r="AD30" s="160">
        <f t="shared" si="7"/>
        <v>77</v>
      </c>
      <c r="AE30" s="160">
        <f t="shared" si="7"/>
        <v>92</v>
      </c>
      <c r="AF30" s="160">
        <f t="shared" si="7"/>
        <v>72</v>
      </c>
      <c r="AG30" s="156">
        <f t="shared" si="7"/>
        <v>65</v>
      </c>
      <c r="AH30" s="156">
        <f t="shared" si="7"/>
        <v>65</v>
      </c>
      <c r="AI30" s="160">
        <f t="shared" si="7"/>
        <v>77</v>
      </c>
      <c r="AJ30" s="160">
        <f t="shared" si="7"/>
        <v>77</v>
      </c>
    </row>
    <row r="31" spans="2:36">
      <c r="B31" s="3" t="s">
        <v>32</v>
      </c>
      <c r="C31" s="161" t="s">
        <v>50</v>
      </c>
      <c r="D31" s="38"/>
      <c r="E31" s="159"/>
      <c r="F31" s="109" t="e">
        <f>F30/#REF!</f>
        <v>#REF!</v>
      </c>
      <c r="G31" s="108" t="e">
        <f>G30/#REF!</f>
        <v>#REF!</v>
      </c>
      <c r="H31" s="108" t="e">
        <f>H30/#REF!</f>
        <v>#REF!</v>
      </c>
      <c r="I31" s="108" t="e">
        <f>I30/#REF!</f>
        <v>#REF!</v>
      </c>
      <c r="J31" s="108" t="e">
        <f>J30/#REF!</f>
        <v>#REF!</v>
      </c>
      <c r="K31" s="108" t="e">
        <f>K30/#REF!</f>
        <v>#REF!</v>
      </c>
      <c r="L31" s="109" t="e">
        <f>L30/#REF!</f>
        <v>#REF!</v>
      </c>
      <c r="M31" s="109" t="e">
        <f>M30/#REF!</f>
        <v>#REF!</v>
      </c>
      <c r="N31" s="108" t="e">
        <f>N30/#REF!</f>
        <v>#REF!</v>
      </c>
      <c r="O31" s="108" t="e">
        <f>O30/#REF!</f>
        <v>#REF!</v>
      </c>
      <c r="P31" s="108" t="e">
        <f>P30/#REF!</f>
        <v>#REF!</v>
      </c>
      <c r="Q31" s="108" t="e">
        <f>Q30/#REF!</f>
        <v>#REF!</v>
      </c>
      <c r="R31" s="108" t="e">
        <f>R30/#REF!</f>
        <v>#REF!</v>
      </c>
      <c r="S31" s="109" t="e">
        <f>S30/#REF!</f>
        <v>#REF!</v>
      </c>
      <c r="T31" s="109" t="e">
        <f>T30/#REF!</f>
        <v>#REF!</v>
      </c>
      <c r="U31" s="108" t="e">
        <f>U30/#REF!</f>
        <v>#REF!</v>
      </c>
      <c r="V31" s="108" t="e">
        <f>V30/#REF!</f>
        <v>#REF!</v>
      </c>
      <c r="W31" s="108" t="e">
        <f>W30/#REF!</f>
        <v>#REF!</v>
      </c>
      <c r="X31" s="108" t="e">
        <f>X30/#REF!</f>
        <v>#REF!</v>
      </c>
      <c r="Y31" s="108" t="e">
        <f>Y30/#REF!</f>
        <v>#REF!</v>
      </c>
      <c r="Z31" s="109" t="e">
        <f>Z30/#REF!</f>
        <v>#REF!</v>
      </c>
      <c r="AA31" s="109" t="e">
        <f>AA30/#REF!</f>
        <v>#REF!</v>
      </c>
      <c r="AB31" s="108" t="e">
        <f>AB30/#REF!</f>
        <v>#REF!</v>
      </c>
      <c r="AC31" s="108" t="e">
        <f>AC30/#REF!</f>
        <v>#REF!</v>
      </c>
      <c r="AD31" s="108" t="e">
        <f>AD30/#REF!</f>
        <v>#REF!</v>
      </c>
      <c r="AE31" s="108" t="e">
        <f>AE30/#REF!</f>
        <v>#REF!</v>
      </c>
      <c r="AF31" s="108" t="e">
        <f>AF30/#REF!</f>
        <v>#REF!</v>
      </c>
      <c r="AG31" s="109" t="e">
        <f>AG30/#REF!</f>
        <v>#REF!</v>
      </c>
      <c r="AH31" s="109" t="e">
        <f>AH30/#REF!</f>
        <v>#REF!</v>
      </c>
      <c r="AI31" s="108" t="e">
        <f>AI30/#REF!</f>
        <v>#REF!</v>
      </c>
      <c r="AJ31" s="108" t="e">
        <f>AJ30/#REF!</f>
        <v>#REF!</v>
      </c>
    </row>
    <row r="32" spans="2:36" ht="16" thickBot="1">
      <c r="B32" s="162" t="s">
        <v>33</v>
      </c>
      <c r="C32" s="163">
        <v>7</v>
      </c>
      <c r="D32" s="164"/>
      <c r="E32" s="165"/>
      <c r="F32" s="167" t="e">
        <f t="shared" ref="F32:N32" si="8">F31-$C$32</f>
        <v>#REF!</v>
      </c>
      <c r="G32" s="166" t="e">
        <f t="shared" si="8"/>
        <v>#REF!</v>
      </c>
      <c r="H32" s="166" t="e">
        <f t="shared" si="8"/>
        <v>#REF!</v>
      </c>
      <c r="I32" s="166" t="e">
        <f t="shared" si="8"/>
        <v>#REF!</v>
      </c>
      <c r="J32" s="166" t="e">
        <f t="shared" si="8"/>
        <v>#REF!</v>
      </c>
      <c r="K32" s="166" t="e">
        <f t="shared" si="8"/>
        <v>#REF!</v>
      </c>
      <c r="L32" s="167" t="e">
        <f t="shared" si="8"/>
        <v>#REF!</v>
      </c>
      <c r="M32" s="167" t="e">
        <f t="shared" si="8"/>
        <v>#REF!</v>
      </c>
      <c r="N32" s="166" t="e">
        <f t="shared" si="8"/>
        <v>#REF!</v>
      </c>
      <c r="O32" s="166" t="e">
        <f t="shared" ref="O32:AJ32" si="9">O31-$C$32</f>
        <v>#REF!</v>
      </c>
      <c r="P32" s="166" t="e">
        <f t="shared" si="9"/>
        <v>#REF!</v>
      </c>
      <c r="Q32" s="166" t="e">
        <f t="shared" si="9"/>
        <v>#REF!</v>
      </c>
      <c r="R32" s="166" t="e">
        <f t="shared" si="9"/>
        <v>#REF!</v>
      </c>
      <c r="S32" s="167" t="e">
        <f t="shared" si="9"/>
        <v>#REF!</v>
      </c>
      <c r="T32" s="167" t="e">
        <f t="shared" si="9"/>
        <v>#REF!</v>
      </c>
      <c r="U32" s="166" t="e">
        <f t="shared" si="9"/>
        <v>#REF!</v>
      </c>
      <c r="V32" s="166" t="e">
        <f t="shared" si="9"/>
        <v>#REF!</v>
      </c>
      <c r="W32" s="166" t="e">
        <f t="shared" si="9"/>
        <v>#REF!</v>
      </c>
      <c r="X32" s="166" t="e">
        <f t="shared" si="9"/>
        <v>#REF!</v>
      </c>
      <c r="Y32" s="166" t="e">
        <f t="shared" si="9"/>
        <v>#REF!</v>
      </c>
      <c r="Z32" s="167" t="e">
        <f t="shared" si="9"/>
        <v>#REF!</v>
      </c>
      <c r="AA32" s="167" t="e">
        <f t="shared" si="9"/>
        <v>#REF!</v>
      </c>
      <c r="AB32" s="166" t="e">
        <f t="shared" si="9"/>
        <v>#REF!</v>
      </c>
      <c r="AC32" s="166" t="e">
        <f t="shared" si="9"/>
        <v>#REF!</v>
      </c>
      <c r="AD32" s="166" t="e">
        <f t="shared" si="9"/>
        <v>#REF!</v>
      </c>
      <c r="AE32" s="166" t="e">
        <f t="shared" si="9"/>
        <v>#REF!</v>
      </c>
      <c r="AF32" s="166" t="e">
        <f t="shared" si="9"/>
        <v>#REF!</v>
      </c>
      <c r="AG32" s="167" t="e">
        <f t="shared" si="9"/>
        <v>#REF!</v>
      </c>
      <c r="AH32" s="167" t="e">
        <f t="shared" si="9"/>
        <v>#REF!</v>
      </c>
      <c r="AI32" s="166" t="e">
        <f t="shared" si="9"/>
        <v>#REF!</v>
      </c>
      <c r="AJ32" s="166" t="e">
        <f t="shared" si="9"/>
        <v>#REF!</v>
      </c>
    </row>
  </sheetData>
  <conditionalFormatting sqref="F32:AJ32">
    <cfRule type="cellIs" dxfId="5" priority="2" operator="lessThan">
      <formula>0</formula>
    </cfRule>
  </conditionalFormatting>
  <pageMargins left="0.7" right="0.7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B2:AJ41"/>
  <sheetViews>
    <sheetView zoomScale="85" zoomScaleNormal="85" workbookViewId="0">
      <pane ySplit="3" topLeftCell="A4" activePane="bottomLeft" state="frozen"/>
      <selection pane="bottomLeft" activeCell="CR1" sqref="F1:CR1048576"/>
    </sheetView>
  </sheetViews>
  <sheetFormatPr baseColWidth="10" defaultRowHeight="15.5"/>
  <cols>
    <col min="2" max="2" width="23.84375" bestFit="1" customWidth="1"/>
    <col min="3" max="3" width="10.921875" bestFit="1" customWidth="1"/>
    <col min="4" max="4" width="15.69140625" bestFit="1" customWidth="1"/>
    <col min="5" max="5" width="5.3046875" bestFit="1" customWidth="1"/>
    <col min="6" max="9" width="4.69140625" bestFit="1" customWidth="1"/>
    <col min="10" max="11" width="3.765625" bestFit="1" customWidth="1"/>
    <col min="12" max="15" width="4.69140625" bestFit="1" customWidth="1"/>
    <col min="16" max="17" width="3.765625" bestFit="1" customWidth="1"/>
    <col min="18" max="21" width="4.69140625" bestFit="1" customWidth="1"/>
    <col min="22" max="23" width="3.765625" bestFit="1" customWidth="1"/>
    <col min="24" max="27" width="4.69140625" bestFit="1" customWidth="1"/>
    <col min="28" max="29" width="3.765625" bestFit="1" customWidth="1"/>
    <col min="30" max="33" width="4.69140625" bestFit="1" customWidth="1"/>
    <col min="34" max="35" width="3.765625" bestFit="1" customWidth="1"/>
    <col min="36" max="36" width="4.69140625" bestFit="1" customWidth="1"/>
    <col min="37" max="71" width="4.15234375" bestFit="1" customWidth="1"/>
  </cols>
  <sheetData>
    <row r="2" spans="2:36" ht="16" thickBot="1"/>
    <row r="3" spans="2:36" ht="16" thickBot="1">
      <c r="B3" s="83">
        <v>43709</v>
      </c>
      <c r="C3" s="82"/>
      <c r="D3" s="82"/>
      <c r="E3" s="81"/>
      <c r="F3" s="80">
        <v>1</v>
      </c>
      <c r="G3" s="79">
        <v>2</v>
      </c>
      <c r="H3" s="79">
        <v>3</v>
      </c>
      <c r="I3" s="79">
        <v>4</v>
      </c>
      <c r="J3" s="79">
        <v>5</v>
      </c>
      <c r="K3" s="79">
        <v>6</v>
      </c>
      <c r="L3" s="79">
        <v>7</v>
      </c>
      <c r="M3" s="79">
        <v>8</v>
      </c>
      <c r="N3" s="79">
        <v>9</v>
      </c>
      <c r="O3" s="79">
        <v>10</v>
      </c>
      <c r="P3" s="79">
        <v>11</v>
      </c>
      <c r="Q3" s="79">
        <v>12</v>
      </c>
      <c r="R3" s="79">
        <v>13</v>
      </c>
      <c r="S3" s="79">
        <v>14</v>
      </c>
      <c r="T3" s="79">
        <v>15</v>
      </c>
      <c r="U3" s="79">
        <v>16</v>
      </c>
      <c r="V3" s="79">
        <v>17</v>
      </c>
      <c r="W3" s="79">
        <v>18</v>
      </c>
      <c r="X3" s="79">
        <v>19</v>
      </c>
      <c r="Y3" s="79">
        <v>20</v>
      </c>
      <c r="Z3" s="79">
        <v>21</v>
      </c>
      <c r="AA3" s="79">
        <v>22</v>
      </c>
      <c r="AB3" s="79">
        <v>23</v>
      </c>
      <c r="AC3" s="79">
        <v>24</v>
      </c>
      <c r="AD3" s="79">
        <v>25</v>
      </c>
      <c r="AE3" s="79">
        <v>26</v>
      </c>
      <c r="AF3" s="79">
        <v>27</v>
      </c>
      <c r="AG3" s="79">
        <v>28</v>
      </c>
      <c r="AH3" s="79">
        <v>29</v>
      </c>
      <c r="AI3" s="78">
        <v>30</v>
      </c>
      <c r="AJ3" s="79">
        <v>31</v>
      </c>
    </row>
    <row r="4" spans="2:36" ht="55.5" thickBot="1">
      <c r="B4" s="77" t="s">
        <v>113</v>
      </c>
      <c r="C4" s="77" t="s">
        <v>112</v>
      </c>
      <c r="D4" s="77" t="s">
        <v>111</v>
      </c>
      <c r="E4" s="77" t="s">
        <v>110</v>
      </c>
      <c r="F4" s="85" t="s">
        <v>104</v>
      </c>
      <c r="G4" s="84" t="s">
        <v>103</v>
      </c>
      <c r="H4" s="84" t="s">
        <v>109</v>
      </c>
      <c r="I4" s="84" t="s">
        <v>108</v>
      </c>
      <c r="J4" s="84" t="s">
        <v>107</v>
      </c>
      <c r="K4" s="84" t="s">
        <v>106</v>
      </c>
      <c r="L4" s="85" t="s">
        <v>105</v>
      </c>
      <c r="M4" s="85" t="s">
        <v>104</v>
      </c>
      <c r="N4" s="84" t="s">
        <v>103</v>
      </c>
      <c r="O4" s="84" t="s">
        <v>109</v>
      </c>
      <c r="P4" s="84" t="s">
        <v>108</v>
      </c>
      <c r="Q4" s="84" t="s">
        <v>107</v>
      </c>
      <c r="R4" s="84" t="s">
        <v>106</v>
      </c>
      <c r="S4" s="85" t="s">
        <v>105</v>
      </c>
      <c r="T4" s="85" t="s">
        <v>104</v>
      </c>
      <c r="U4" s="84" t="s">
        <v>103</v>
      </c>
      <c r="V4" s="84" t="s">
        <v>109</v>
      </c>
      <c r="W4" s="84" t="s">
        <v>108</v>
      </c>
      <c r="X4" s="84" t="s">
        <v>107</v>
      </c>
      <c r="Y4" s="84" t="s">
        <v>106</v>
      </c>
      <c r="Z4" s="85" t="s">
        <v>105</v>
      </c>
      <c r="AA4" s="85" t="s">
        <v>104</v>
      </c>
      <c r="AB4" s="84" t="s">
        <v>103</v>
      </c>
      <c r="AC4" s="84" t="s">
        <v>109</v>
      </c>
      <c r="AD4" s="84" t="s">
        <v>108</v>
      </c>
      <c r="AE4" s="84" t="s">
        <v>107</v>
      </c>
      <c r="AF4" s="84" t="s">
        <v>106</v>
      </c>
      <c r="AG4" s="85" t="s">
        <v>105</v>
      </c>
      <c r="AH4" s="85" t="s">
        <v>104</v>
      </c>
      <c r="AI4" s="84" t="s">
        <v>103</v>
      </c>
      <c r="AJ4" s="84" t="s">
        <v>109</v>
      </c>
    </row>
    <row r="5" spans="2:36">
      <c r="B5" s="168" t="s">
        <v>183</v>
      </c>
      <c r="C5" s="169" t="s">
        <v>184</v>
      </c>
      <c r="D5" s="170">
        <v>0.33333333333333331</v>
      </c>
      <c r="E5" s="171">
        <v>0.625</v>
      </c>
      <c r="F5" s="53">
        <v>7</v>
      </c>
      <c r="G5" s="53">
        <v>7</v>
      </c>
      <c r="H5" s="121"/>
      <c r="I5" s="121"/>
      <c r="J5" s="47" t="s">
        <v>185</v>
      </c>
      <c r="K5" s="53">
        <v>7</v>
      </c>
      <c r="L5" s="53">
        <v>7</v>
      </c>
      <c r="M5" s="53">
        <v>7</v>
      </c>
      <c r="N5" s="53">
        <v>7</v>
      </c>
      <c r="O5" s="121"/>
      <c r="P5" s="121"/>
      <c r="Q5" s="47" t="s">
        <v>185</v>
      </c>
      <c r="R5" s="53">
        <v>7</v>
      </c>
      <c r="S5" s="53">
        <v>7</v>
      </c>
      <c r="T5" s="53">
        <v>7</v>
      </c>
      <c r="U5" s="34">
        <v>7</v>
      </c>
      <c r="V5" s="73"/>
      <c r="W5" s="73"/>
      <c r="X5" s="50" t="s">
        <v>185</v>
      </c>
      <c r="Y5" s="34">
        <v>7</v>
      </c>
      <c r="Z5" s="35">
        <v>7</v>
      </c>
      <c r="AA5" s="35">
        <v>7</v>
      </c>
      <c r="AB5" s="297">
        <v>7</v>
      </c>
      <c r="AC5" s="73"/>
      <c r="AD5" s="73"/>
      <c r="AE5" s="50" t="s">
        <v>185</v>
      </c>
      <c r="AF5" s="34">
        <v>7</v>
      </c>
      <c r="AG5" s="53">
        <v>7</v>
      </c>
      <c r="AH5" s="53">
        <v>7</v>
      </c>
      <c r="AI5" s="53">
        <v>7</v>
      </c>
      <c r="AJ5" s="121"/>
    </row>
    <row r="6" spans="2:36">
      <c r="B6" s="28" t="s">
        <v>186</v>
      </c>
      <c r="C6" s="28">
        <v>6246133</v>
      </c>
      <c r="D6" s="28" t="s">
        <v>99</v>
      </c>
      <c r="E6" s="28" t="s">
        <v>52</v>
      </c>
      <c r="F6" s="28">
        <v>7</v>
      </c>
      <c r="G6" s="28">
        <v>7</v>
      </c>
      <c r="H6" s="28"/>
      <c r="I6" s="28"/>
      <c r="J6" s="28">
        <v>7</v>
      </c>
      <c r="K6" s="28">
        <v>7</v>
      </c>
      <c r="L6" s="28">
        <v>7</v>
      </c>
      <c r="M6" s="28">
        <v>7</v>
      </c>
      <c r="N6" s="28">
        <v>7</v>
      </c>
      <c r="O6" s="28"/>
      <c r="P6" s="28"/>
      <c r="Q6" s="28">
        <v>7</v>
      </c>
      <c r="R6" s="28">
        <v>7</v>
      </c>
      <c r="S6" s="28">
        <v>7</v>
      </c>
      <c r="T6" s="28">
        <v>7</v>
      </c>
      <c r="U6" s="28">
        <v>7</v>
      </c>
      <c r="V6" s="28"/>
      <c r="W6" s="28"/>
      <c r="X6" s="28">
        <v>7</v>
      </c>
      <c r="Y6" s="28">
        <v>7</v>
      </c>
      <c r="Z6" s="28">
        <v>7</v>
      </c>
      <c r="AA6" s="28">
        <v>7</v>
      </c>
      <c r="AB6" s="291">
        <v>7</v>
      </c>
      <c r="AC6" s="28"/>
      <c r="AD6" s="28"/>
      <c r="AE6" s="28">
        <v>7</v>
      </c>
      <c r="AF6" s="28">
        <v>7</v>
      </c>
      <c r="AG6" s="28">
        <v>7</v>
      </c>
      <c r="AH6" s="28">
        <v>7</v>
      </c>
      <c r="AI6" s="28">
        <v>7</v>
      </c>
      <c r="AJ6" s="28"/>
    </row>
    <row r="7" spans="2:36">
      <c r="B7" s="73"/>
      <c r="C7" s="73"/>
      <c r="D7" s="172"/>
      <c r="E7" s="172"/>
      <c r="F7" s="72"/>
      <c r="G7" s="73"/>
      <c r="H7" s="73"/>
      <c r="I7" s="73"/>
      <c r="J7" s="73"/>
      <c r="K7" s="73"/>
      <c r="L7" s="72"/>
      <c r="M7" s="72"/>
      <c r="N7" s="73"/>
      <c r="O7" s="73"/>
      <c r="P7" s="73"/>
      <c r="Q7" s="73"/>
      <c r="R7" s="73"/>
      <c r="S7" s="72"/>
      <c r="T7" s="72"/>
      <c r="U7" s="73"/>
      <c r="V7" s="73"/>
      <c r="W7" s="73"/>
      <c r="X7" s="73"/>
      <c r="Y7" s="73"/>
      <c r="Z7" s="72"/>
      <c r="AA7" s="72"/>
      <c r="AB7" s="73"/>
      <c r="AC7" s="73"/>
      <c r="AD7" s="73"/>
      <c r="AE7" s="73"/>
      <c r="AF7" s="73"/>
      <c r="AG7" s="72"/>
      <c r="AH7" s="72"/>
      <c r="AI7" s="73"/>
      <c r="AJ7" s="73"/>
    </row>
    <row r="8" spans="2:36">
      <c r="B8" s="173" t="s">
        <v>187</v>
      </c>
      <c r="C8" s="73" t="s">
        <v>188</v>
      </c>
      <c r="D8" s="174">
        <v>0.41666666666666669</v>
      </c>
      <c r="E8" s="86">
        <v>0.6875</v>
      </c>
      <c r="F8" s="45">
        <v>6.5</v>
      </c>
      <c r="G8" s="45">
        <v>6.5</v>
      </c>
      <c r="H8" s="45">
        <v>6.5</v>
      </c>
      <c r="I8" s="45">
        <v>6.5</v>
      </c>
      <c r="J8" s="73"/>
      <c r="K8" s="73"/>
      <c r="L8" s="45">
        <v>6.5</v>
      </c>
      <c r="M8" s="45">
        <v>6.5</v>
      </c>
      <c r="N8" s="45">
        <v>6.5</v>
      </c>
      <c r="O8" s="45">
        <v>6.5</v>
      </c>
      <c r="P8" s="73"/>
      <c r="Q8" s="73"/>
      <c r="R8" s="45">
        <v>6.5</v>
      </c>
      <c r="S8" s="45">
        <v>6.5</v>
      </c>
      <c r="T8" s="45">
        <v>6.5</v>
      </c>
      <c r="U8" s="45">
        <v>6.5</v>
      </c>
      <c r="V8" s="73"/>
      <c r="W8" s="73"/>
      <c r="X8" s="45">
        <v>6.5</v>
      </c>
      <c r="Y8" s="45">
        <v>6.5</v>
      </c>
      <c r="Z8" s="45">
        <v>6.5</v>
      </c>
      <c r="AA8" s="45">
        <v>6.5</v>
      </c>
      <c r="AB8" s="73"/>
      <c r="AC8" s="73"/>
      <c r="AD8" s="45">
        <v>6.5</v>
      </c>
      <c r="AE8" s="45">
        <v>6.5</v>
      </c>
      <c r="AF8" s="45">
        <v>6.5</v>
      </c>
      <c r="AG8" s="45">
        <v>6.5</v>
      </c>
      <c r="AH8" s="73"/>
      <c r="AI8" s="73"/>
      <c r="AJ8" s="45">
        <v>6.5</v>
      </c>
    </row>
    <row r="9" spans="2:36">
      <c r="B9" s="28" t="s">
        <v>19</v>
      </c>
      <c r="C9" s="28">
        <v>6246211</v>
      </c>
      <c r="D9" s="28" t="s">
        <v>53</v>
      </c>
      <c r="E9" s="28" t="s">
        <v>52</v>
      </c>
      <c r="F9" s="28">
        <v>6.43</v>
      </c>
      <c r="G9" s="28">
        <v>6.43</v>
      </c>
      <c r="H9" s="28">
        <v>6.43</v>
      </c>
      <c r="I9" s="28">
        <v>6.43</v>
      </c>
      <c r="J9" s="28"/>
      <c r="K9" s="28"/>
      <c r="L9" s="28">
        <v>6.43</v>
      </c>
      <c r="M9" s="28">
        <v>6.43</v>
      </c>
      <c r="N9" s="28">
        <v>6.43</v>
      </c>
      <c r="O9" s="28">
        <v>6.43</v>
      </c>
      <c r="P9" s="28"/>
      <c r="Q9" s="28"/>
      <c r="R9" s="28">
        <v>6.43</v>
      </c>
      <c r="S9" s="28">
        <v>6.43</v>
      </c>
      <c r="T9" s="28">
        <v>6.43</v>
      </c>
      <c r="U9" s="28">
        <v>6.43</v>
      </c>
      <c r="V9" s="28"/>
      <c r="W9" s="28"/>
      <c r="X9" s="28">
        <v>6.43</v>
      </c>
      <c r="Y9" s="28">
        <v>6.43</v>
      </c>
      <c r="Z9" s="28">
        <v>6.43</v>
      </c>
      <c r="AA9" s="28">
        <v>6.43</v>
      </c>
      <c r="AB9" s="28"/>
      <c r="AC9" s="28"/>
      <c r="AD9" s="28">
        <v>6.43</v>
      </c>
      <c r="AE9" s="28">
        <v>6.43</v>
      </c>
      <c r="AF9" s="28">
        <v>6.43</v>
      </c>
      <c r="AG9" s="28">
        <v>6.43</v>
      </c>
      <c r="AH9" s="28"/>
      <c r="AI9" s="28"/>
      <c r="AJ9" s="28">
        <v>6.43</v>
      </c>
    </row>
    <row r="10" spans="2:36">
      <c r="B10" s="173" t="s">
        <v>189</v>
      </c>
      <c r="C10" s="73" t="s">
        <v>190</v>
      </c>
      <c r="D10" s="174">
        <v>0.22916666666666666</v>
      </c>
      <c r="E10" s="86">
        <v>0.54166666666666663</v>
      </c>
      <c r="F10" s="1"/>
      <c r="G10" s="1"/>
      <c r="H10" s="45">
        <v>7.5</v>
      </c>
      <c r="I10" s="45">
        <v>7.5</v>
      </c>
      <c r="J10" s="45">
        <v>7.5</v>
      </c>
      <c r="K10" s="45">
        <v>7.5</v>
      </c>
      <c r="L10" s="1"/>
      <c r="M10" s="1"/>
      <c r="N10" s="45">
        <v>7.5</v>
      </c>
      <c r="O10" s="45">
        <v>7.5</v>
      </c>
      <c r="P10" s="45">
        <v>7.5</v>
      </c>
      <c r="Q10" s="45">
        <v>7.5</v>
      </c>
      <c r="R10" s="1"/>
      <c r="S10" s="1"/>
      <c r="T10" s="45">
        <v>7.5</v>
      </c>
      <c r="U10" s="45">
        <v>7.5</v>
      </c>
      <c r="V10" s="45">
        <v>7.5</v>
      </c>
      <c r="W10" s="45">
        <v>7.5</v>
      </c>
      <c r="X10" s="1"/>
      <c r="Y10" s="1"/>
      <c r="Z10" s="45">
        <v>7.5</v>
      </c>
      <c r="AA10" s="45">
        <v>7.5</v>
      </c>
      <c r="AB10" s="45">
        <v>7.5</v>
      </c>
      <c r="AC10" s="45">
        <v>7.5</v>
      </c>
      <c r="AD10" s="1"/>
      <c r="AE10" s="1"/>
      <c r="AF10" s="45">
        <v>7.5</v>
      </c>
      <c r="AG10" s="45">
        <v>7.5</v>
      </c>
      <c r="AH10" s="45">
        <v>7.5</v>
      </c>
      <c r="AI10" s="45">
        <v>7.5</v>
      </c>
      <c r="AJ10" s="1"/>
    </row>
    <row r="11" spans="2:36">
      <c r="B11" s="28" t="s">
        <v>18</v>
      </c>
      <c r="C11" s="28">
        <v>6246202</v>
      </c>
      <c r="D11" s="28" t="s">
        <v>53</v>
      </c>
      <c r="E11" s="28" t="s">
        <v>52</v>
      </c>
      <c r="F11" s="28"/>
      <c r="G11" s="28"/>
      <c r="H11" s="28">
        <v>7.5</v>
      </c>
      <c r="I11" s="28">
        <v>7.5</v>
      </c>
      <c r="J11" s="28">
        <v>7.5</v>
      </c>
      <c r="K11" s="28">
        <v>7.5</v>
      </c>
      <c r="L11" s="28"/>
      <c r="M11" s="28"/>
      <c r="N11" s="28">
        <v>7.5</v>
      </c>
      <c r="O11" s="28">
        <v>7.5</v>
      </c>
      <c r="P11" s="28">
        <v>7.5</v>
      </c>
      <c r="Q11" s="28">
        <v>7.5</v>
      </c>
      <c r="R11" s="28"/>
      <c r="S11" s="28"/>
      <c r="T11" s="28">
        <v>7.5</v>
      </c>
      <c r="U11" s="28">
        <v>7.5</v>
      </c>
      <c r="V11" s="28">
        <v>7.5</v>
      </c>
      <c r="W11" s="28">
        <v>7.5</v>
      </c>
      <c r="X11" s="28"/>
      <c r="Y11" s="28"/>
      <c r="Z11" s="28">
        <v>7.5</v>
      </c>
      <c r="AA11" s="28">
        <v>7.5</v>
      </c>
      <c r="AB11" s="28">
        <v>7.5</v>
      </c>
      <c r="AC11" s="28">
        <v>7.5</v>
      </c>
      <c r="AD11" s="28"/>
      <c r="AE11" s="28"/>
      <c r="AF11" s="28">
        <v>7.5</v>
      </c>
      <c r="AG11" s="28">
        <v>7.5</v>
      </c>
      <c r="AH11" s="28">
        <v>7.5</v>
      </c>
      <c r="AI11" s="28">
        <v>7.5</v>
      </c>
      <c r="AJ11" s="28"/>
    </row>
    <row r="12" spans="2:36">
      <c r="B12" s="175" t="s">
        <v>134</v>
      </c>
      <c r="C12" s="93" t="s">
        <v>135</v>
      </c>
      <c r="D12" s="176">
        <v>0.27083333333333331</v>
      </c>
      <c r="E12" s="89">
        <v>0.5625</v>
      </c>
      <c r="F12" s="72">
        <v>7</v>
      </c>
      <c r="G12" s="93"/>
      <c r="H12" s="93"/>
      <c r="I12" s="93"/>
      <c r="J12" s="93"/>
      <c r="K12" s="93"/>
      <c r="L12" s="72">
        <v>7</v>
      </c>
      <c r="M12" s="72">
        <v>7</v>
      </c>
      <c r="N12" s="93"/>
      <c r="O12" s="93"/>
      <c r="P12" s="93"/>
      <c r="Q12" s="93"/>
      <c r="R12" s="93"/>
      <c r="S12" s="72">
        <v>7</v>
      </c>
      <c r="T12" s="72">
        <v>7</v>
      </c>
      <c r="U12" s="93"/>
      <c r="V12" s="93"/>
      <c r="W12" s="93"/>
      <c r="X12" s="93"/>
      <c r="Y12" s="93"/>
      <c r="Z12" s="72">
        <v>7</v>
      </c>
      <c r="AA12" s="72">
        <v>7</v>
      </c>
      <c r="AB12" s="93"/>
      <c r="AC12" s="93"/>
      <c r="AD12" s="93"/>
      <c r="AE12" s="93"/>
      <c r="AF12" s="93"/>
      <c r="AG12" s="72">
        <v>7</v>
      </c>
      <c r="AH12" s="72">
        <v>7</v>
      </c>
      <c r="AI12" s="93"/>
      <c r="AJ12" s="93"/>
    </row>
    <row r="13" spans="2:36">
      <c r="B13" s="124"/>
      <c r="C13" s="124"/>
      <c r="D13" s="177"/>
      <c r="E13" s="126"/>
      <c r="F13" s="35"/>
      <c r="G13" s="46"/>
      <c r="H13" s="46"/>
      <c r="I13" s="46"/>
      <c r="J13" s="46"/>
      <c r="K13" s="46"/>
      <c r="L13" s="35"/>
      <c r="M13" s="35"/>
      <c r="N13" s="46"/>
      <c r="O13" s="46"/>
      <c r="P13" s="46"/>
      <c r="Q13" s="46"/>
      <c r="R13" s="46"/>
      <c r="S13" s="35"/>
      <c r="T13" s="35"/>
      <c r="U13" s="46"/>
      <c r="V13" s="46"/>
      <c r="W13" s="46"/>
      <c r="X13" s="46"/>
      <c r="Y13" s="46"/>
      <c r="Z13" s="35"/>
      <c r="AA13" s="35"/>
      <c r="AB13" s="46"/>
      <c r="AC13" s="46"/>
      <c r="AD13" s="46"/>
      <c r="AE13" s="46"/>
      <c r="AF13" s="46"/>
      <c r="AG13" s="35"/>
      <c r="AH13" s="35"/>
      <c r="AI13" s="46"/>
      <c r="AJ13" s="46"/>
    </row>
    <row r="14" spans="2:36">
      <c r="B14" s="178" t="s">
        <v>191</v>
      </c>
      <c r="C14" s="73" t="s">
        <v>192</v>
      </c>
      <c r="D14" s="174">
        <v>0.27083333333333331</v>
      </c>
      <c r="E14" s="86">
        <v>0.5625</v>
      </c>
      <c r="F14" s="35"/>
      <c r="G14" s="53">
        <v>7</v>
      </c>
      <c r="H14" s="53">
        <v>7</v>
      </c>
      <c r="I14" s="53">
        <v>7</v>
      </c>
      <c r="J14" s="53">
        <v>7</v>
      </c>
      <c r="K14" s="53">
        <v>7</v>
      </c>
      <c r="L14" s="35"/>
      <c r="M14" s="35"/>
      <c r="N14" s="53">
        <v>7</v>
      </c>
      <c r="O14" s="53">
        <v>7</v>
      </c>
      <c r="P14" s="53">
        <v>7</v>
      </c>
      <c r="Q14" s="53">
        <v>7</v>
      </c>
      <c r="R14" s="53">
        <v>7</v>
      </c>
      <c r="S14" s="35"/>
      <c r="T14" s="35"/>
      <c r="U14" s="53">
        <v>7</v>
      </c>
      <c r="V14" s="53">
        <v>7</v>
      </c>
      <c r="W14" s="53">
        <v>7</v>
      </c>
      <c r="X14" s="53">
        <v>7</v>
      </c>
      <c r="Y14" s="53">
        <v>7</v>
      </c>
      <c r="Z14" s="35"/>
      <c r="AA14" s="35"/>
      <c r="AB14" s="53">
        <v>7</v>
      </c>
      <c r="AC14" s="53">
        <v>7</v>
      </c>
      <c r="AD14" s="53">
        <v>7</v>
      </c>
      <c r="AE14" s="53">
        <v>7</v>
      </c>
      <c r="AF14" s="53">
        <v>7</v>
      </c>
      <c r="AG14" s="35"/>
      <c r="AH14" s="35"/>
      <c r="AI14" s="53">
        <v>7</v>
      </c>
      <c r="AJ14" s="53">
        <v>7</v>
      </c>
    </row>
    <row r="15" spans="2:36">
      <c r="B15" s="28" t="s">
        <v>37</v>
      </c>
      <c r="C15" s="28">
        <v>6246223</v>
      </c>
      <c r="D15" s="28" t="s">
        <v>53</v>
      </c>
      <c r="E15" s="28" t="s">
        <v>52</v>
      </c>
      <c r="F15" s="28"/>
      <c r="G15" s="28">
        <v>7</v>
      </c>
      <c r="H15" s="28">
        <v>7</v>
      </c>
      <c r="I15" s="28">
        <v>7</v>
      </c>
      <c r="J15" s="28">
        <v>7</v>
      </c>
      <c r="K15" s="28">
        <v>7</v>
      </c>
      <c r="L15" s="28"/>
      <c r="M15" s="28"/>
      <c r="N15" s="28">
        <v>7</v>
      </c>
      <c r="O15" s="28">
        <v>7</v>
      </c>
      <c r="P15" s="28">
        <v>7</v>
      </c>
      <c r="Q15" s="28">
        <v>7</v>
      </c>
      <c r="R15" s="28">
        <v>7</v>
      </c>
      <c r="S15" s="28"/>
      <c r="T15" s="28"/>
      <c r="U15" s="28">
        <v>7</v>
      </c>
      <c r="V15" s="28">
        <v>7</v>
      </c>
      <c r="W15" s="28">
        <v>7</v>
      </c>
      <c r="X15" s="28">
        <v>7</v>
      </c>
      <c r="Y15" s="28">
        <v>7</v>
      </c>
      <c r="Z15" s="28"/>
      <c r="AA15" s="28"/>
      <c r="AB15" s="28">
        <v>7</v>
      </c>
      <c r="AC15" s="28">
        <v>7</v>
      </c>
      <c r="AD15" s="28">
        <v>7</v>
      </c>
      <c r="AE15" s="28">
        <v>7</v>
      </c>
      <c r="AF15" s="28">
        <v>7</v>
      </c>
      <c r="AG15" s="28"/>
      <c r="AH15" s="28"/>
      <c r="AI15" s="28">
        <v>7</v>
      </c>
      <c r="AJ15" s="28">
        <v>7</v>
      </c>
    </row>
    <row r="16" spans="2:36">
      <c r="B16" s="173" t="s">
        <v>193</v>
      </c>
      <c r="C16" s="73" t="s">
        <v>194</v>
      </c>
      <c r="D16" s="174">
        <v>0.22916666666666666</v>
      </c>
      <c r="E16" s="86">
        <v>0.5</v>
      </c>
      <c r="F16" s="42">
        <v>6.5</v>
      </c>
      <c r="G16" s="42">
        <v>6.5</v>
      </c>
      <c r="H16" s="47"/>
      <c r="I16" s="47"/>
      <c r="J16" s="42">
        <v>6.5</v>
      </c>
      <c r="K16" s="42">
        <v>6.5</v>
      </c>
      <c r="L16" s="42">
        <v>6.5</v>
      </c>
      <c r="M16" s="42">
        <v>6.5</v>
      </c>
      <c r="N16" s="47"/>
      <c r="O16" s="47"/>
      <c r="P16" s="42">
        <v>6.5</v>
      </c>
      <c r="Q16" s="42">
        <v>6.5</v>
      </c>
      <c r="R16" s="42">
        <v>6.5</v>
      </c>
      <c r="S16" s="42">
        <v>6.5</v>
      </c>
      <c r="T16" s="47"/>
      <c r="U16" s="47"/>
      <c r="V16" s="42">
        <v>6.5</v>
      </c>
      <c r="W16" s="42">
        <v>6.5</v>
      </c>
      <c r="X16" s="42">
        <v>6.5</v>
      </c>
      <c r="Y16" s="42">
        <v>6.5</v>
      </c>
      <c r="Z16" s="47"/>
      <c r="AA16" s="47"/>
      <c r="AB16" s="42">
        <v>6.5</v>
      </c>
      <c r="AC16" s="42">
        <v>6.5</v>
      </c>
      <c r="AD16" s="42">
        <v>6.5</v>
      </c>
      <c r="AE16" s="42">
        <v>6.5</v>
      </c>
      <c r="AF16" s="47"/>
      <c r="AG16" s="47"/>
      <c r="AH16" s="42">
        <v>6.5</v>
      </c>
      <c r="AI16" s="42">
        <v>6.5</v>
      </c>
      <c r="AJ16" s="42">
        <v>6.5</v>
      </c>
    </row>
    <row r="17" spans="2:36">
      <c r="B17" s="175" t="s">
        <v>195</v>
      </c>
      <c r="C17" s="93" t="s">
        <v>196</v>
      </c>
      <c r="D17" s="176">
        <v>0.22916666666666666</v>
      </c>
      <c r="E17" s="89">
        <v>0.54166666666666663</v>
      </c>
      <c r="F17" s="25"/>
      <c r="G17" s="31"/>
      <c r="H17" s="31"/>
      <c r="I17" s="31"/>
      <c r="J17" s="31"/>
      <c r="K17" s="31"/>
      <c r="L17" s="46"/>
      <c r="M17" s="25"/>
      <c r="N17" s="31"/>
      <c r="O17" s="31"/>
      <c r="P17" s="31"/>
      <c r="Q17" s="31"/>
      <c r="R17" s="31"/>
      <c r="S17" s="46"/>
      <c r="T17" s="25"/>
      <c r="U17" s="31"/>
      <c r="V17" s="31"/>
      <c r="W17" s="31"/>
      <c r="X17" s="31"/>
      <c r="Y17" s="31"/>
      <c r="Z17" s="46"/>
      <c r="AA17" s="25"/>
      <c r="AB17" s="31"/>
      <c r="AC17" s="31"/>
      <c r="AD17" s="31"/>
      <c r="AE17" s="31"/>
      <c r="AF17" s="31"/>
      <c r="AG17" s="46"/>
      <c r="AH17" s="25"/>
      <c r="AI17" s="31"/>
      <c r="AJ17" s="31"/>
    </row>
    <row r="18" spans="2:36">
      <c r="B18" s="28" t="s">
        <v>45</v>
      </c>
      <c r="C18" s="28">
        <v>6268304</v>
      </c>
      <c r="D18" s="28" t="s">
        <v>53</v>
      </c>
      <c r="E18" s="28" t="s">
        <v>41</v>
      </c>
      <c r="F18" s="28"/>
      <c r="G18" s="28"/>
      <c r="H18" s="28">
        <v>7.5</v>
      </c>
      <c r="I18" s="28">
        <v>7.5</v>
      </c>
      <c r="J18" s="28">
        <v>7.5</v>
      </c>
      <c r="K18" s="28">
        <v>7.5</v>
      </c>
      <c r="L18" s="28"/>
      <c r="M18" s="28"/>
      <c r="N18" s="28">
        <v>7.5</v>
      </c>
      <c r="O18" s="28">
        <v>7.5</v>
      </c>
      <c r="P18" s="28">
        <v>7.5</v>
      </c>
      <c r="Q18" s="28">
        <v>7.5</v>
      </c>
      <c r="R18" s="28"/>
      <c r="S18" s="28"/>
      <c r="T18" s="28">
        <v>7.5</v>
      </c>
      <c r="U18" s="28">
        <v>7.5</v>
      </c>
      <c r="V18" s="28">
        <v>7.5</v>
      </c>
      <c r="W18" s="28">
        <v>7.5</v>
      </c>
      <c r="X18" s="28"/>
      <c r="Y18" s="28"/>
      <c r="Z18" s="28">
        <v>7.5</v>
      </c>
      <c r="AA18" s="28">
        <v>7.5</v>
      </c>
      <c r="AB18" s="28">
        <v>7.5</v>
      </c>
      <c r="AC18" s="28">
        <v>7.5</v>
      </c>
      <c r="AD18" s="28"/>
      <c r="AE18" s="28"/>
      <c r="AF18" s="28">
        <v>7.5</v>
      </c>
      <c r="AG18" s="28">
        <v>7.5</v>
      </c>
      <c r="AH18" s="28">
        <v>7.5</v>
      </c>
      <c r="AI18" s="28">
        <v>7.5</v>
      </c>
      <c r="AJ18" s="28"/>
    </row>
    <row r="19" spans="2:36">
      <c r="B19" s="62" t="s">
        <v>197</v>
      </c>
      <c r="C19" s="62" t="s">
        <v>198</v>
      </c>
      <c r="D19" s="176">
        <v>0.41666666666666669</v>
      </c>
      <c r="E19" s="89">
        <v>0.6875</v>
      </c>
      <c r="F19" s="72"/>
      <c r="G19" s="93"/>
      <c r="H19" s="93"/>
      <c r="I19" s="93"/>
      <c r="J19" s="93"/>
      <c r="K19" s="93"/>
      <c r="L19" s="72"/>
      <c r="M19" s="72"/>
      <c r="N19" s="93"/>
      <c r="O19" s="93"/>
      <c r="P19" s="93"/>
      <c r="Q19" s="93"/>
      <c r="R19" s="93"/>
      <c r="S19" s="72"/>
      <c r="T19" s="72"/>
      <c r="U19" s="93"/>
      <c r="V19" s="93"/>
      <c r="W19" s="93"/>
      <c r="X19" s="93"/>
      <c r="Y19" s="93"/>
      <c r="Z19" s="72"/>
      <c r="AA19" s="72"/>
      <c r="AB19" s="93"/>
      <c r="AC19" s="93"/>
      <c r="AD19" s="93"/>
      <c r="AE19" s="93"/>
      <c r="AF19" s="93"/>
      <c r="AG19" s="72"/>
      <c r="AH19" s="72"/>
      <c r="AI19" s="93"/>
      <c r="AJ19" s="93"/>
    </row>
    <row r="20" spans="2:36" ht="16" thickBot="1">
      <c r="B20" s="179"/>
      <c r="C20" s="179"/>
      <c r="D20" s="180"/>
      <c r="E20" s="181"/>
      <c r="F20" s="182"/>
      <c r="G20" s="182"/>
      <c r="H20" s="182"/>
      <c r="I20" s="182"/>
      <c r="J20" s="182"/>
      <c r="K20" s="182"/>
      <c r="L20" s="182"/>
      <c r="M20" s="182"/>
      <c r="N20" s="182"/>
      <c r="O20" s="182"/>
      <c r="P20" s="182"/>
      <c r="Q20" s="182"/>
      <c r="R20" s="182"/>
      <c r="S20" s="182"/>
      <c r="T20" s="182"/>
      <c r="U20" s="182"/>
      <c r="V20" s="182"/>
      <c r="W20" s="182"/>
      <c r="X20" s="182"/>
      <c r="Y20" s="182"/>
      <c r="Z20" s="182"/>
      <c r="AA20" s="182"/>
      <c r="AB20" s="182"/>
      <c r="AC20" s="182"/>
      <c r="AD20" s="182"/>
      <c r="AE20" s="182"/>
      <c r="AF20" s="182"/>
      <c r="AG20" s="182"/>
      <c r="AH20" s="182"/>
      <c r="AI20" s="182"/>
      <c r="AJ20" s="182"/>
    </row>
    <row r="21" spans="2:36">
      <c r="B21" s="24" t="s">
        <v>52</v>
      </c>
      <c r="C21" s="24"/>
      <c r="D21" s="23"/>
      <c r="E21" s="99"/>
      <c r="F21" s="101">
        <f t="shared" ref="F21:N21" si="0">SUM(F5:F10,F14:F16)</f>
        <v>33.43</v>
      </c>
      <c r="G21" s="100">
        <f t="shared" si="0"/>
        <v>47.43</v>
      </c>
      <c r="H21" s="100">
        <f t="shared" si="0"/>
        <v>34.43</v>
      </c>
      <c r="I21" s="100">
        <f t="shared" si="0"/>
        <v>34.43</v>
      </c>
      <c r="J21" s="100">
        <f t="shared" si="0"/>
        <v>35</v>
      </c>
      <c r="K21" s="100">
        <f t="shared" si="0"/>
        <v>42</v>
      </c>
      <c r="L21" s="101">
        <f t="shared" si="0"/>
        <v>33.43</v>
      </c>
      <c r="M21" s="101">
        <f t="shared" si="0"/>
        <v>33.43</v>
      </c>
      <c r="N21" s="100">
        <f t="shared" si="0"/>
        <v>48.43</v>
      </c>
      <c r="O21" s="100">
        <f t="shared" ref="O21:AJ21" si="1">SUM(O5:O10,O14:O16)</f>
        <v>34.43</v>
      </c>
      <c r="P21" s="100">
        <f t="shared" si="1"/>
        <v>28</v>
      </c>
      <c r="Q21" s="100">
        <f t="shared" si="1"/>
        <v>35</v>
      </c>
      <c r="R21" s="100">
        <f t="shared" si="1"/>
        <v>47.43</v>
      </c>
      <c r="S21" s="101">
        <f t="shared" si="1"/>
        <v>33.43</v>
      </c>
      <c r="T21" s="101">
        <f t="shared" si="1"/>
        <v>34.43</v>
      </c>
      <c r="U21" s="100">
        <f t="shared" si="1"/>
        <v>48.43</v>
      </c>
      <c r="V21" s="100">
        <f t="shared" si="1"/>
        <v>28</v>
      </c>
      <c r="W21" s="100">
        <f t="shared" si="1"/>
        <v>28</v>
      </c>
      <c r="X21" s="100">
        <f t="shared" si="1"/>
        <v>40.43</v>
      </c>
      <c r="Y21" s="100">
        <f t="shared" si="1"/>
        <v>47.43</v>
      </c>
      <c r="Z21" s="101">
        <f t="shared" si="1"/>
        <v>34.43</v>
      </c>
      <c r="AA21" s="101">
        <f t="shared" si="1"/>
        <v>34.43</v>
      </c>
      <c r="AB21" s="100">
        <f t="shared" si="1"/>
        <v>42</v>
      </c>
      <c r="AC21" s="100">
        <f t="shared" si="1"/>
        <v>28</v>
      </c>
      <c r="AD21" s="100">
        <f t="shared" si="1"/>
        <v>33.43</v>
      </c>
      <c r="AE21" s="100">
        <f t="shared" si="1"/>
        <v>40.43</v>
      </c>
      <c r="AF21" s="100">
        <f t="shared" si="1"/>
        <v>48.43</v>
      </c>
      <c r="AG21" s="101">
        <f t="shared" si="1"/>
        <v>34.43</v>
      </c>
      <c r="AH21" s="101">
        <f t="shared" si="1"/>
        <v>28</v>
      </c>
      <c r="AI21" s="100">
        <f t="shared" si="1"/>
        <v>42</v>
      </c>
      <c r="AJ21" s="100">
        <f t="shared" si="1"/>
        <v>33.43</v>
      </c>
    </row>
    <row r="22" spans="2:36">
      <c r="B22" s="20" t="s">
        <v>41</v>
      </c>
      <c r="C22" s="20"/>
      <c r="D22" s="19"/>
      <c r="E22" s="102"/>
      <c r="F22" s="184">
        <f t="shared" ref="F22:N22" si="2">SUM(F12,F17:F19)</f>
        <v>7</v>
      </c>
      <c r="G22" s="183">
        <f t="shared" si="2"/>
        <v>0</v>
      </c>
      <c r="H22" s="183">
        <f t="shared" si="2"/>
        <v>7.5</v>
      </c>
      <c r="I22" s="183">
        <f t="shared" si="2"/>
        <v>7.5</v>
      </c>
      <c r="J22" s="183">
        <f t="shared" si="2"/>
        <v>7.5</v>
      </c>
      <c r="K22" s="183">
        <f t="shared" si="2"/>
        <v>7.5</v>
      </c>
      <c r="L22" s="184">
        <f t="shared" si="2"/>
        <v>7</v>
      </c>
      <c r="M22" s="184">
        <f t="shared" si="2"/>
        <v>7</v>
      </c>
      <c r="N22" s="183">
        <f t="shared" si="2"/>
        <v>7.5</v>
      </c>
      <c r="O22" s="183">
        <f t="shared" ref="O22:AJ22" si="3">SUM(O12,O17:O19)</f>
        <v>7.5</v>
      </c>
      <c r="P22" s="183">
        <f t="shared" si="3"/>
        <v>7.5</v>
      </c>
      <c r="Q22" s="183">
        <f t="shared" si="3"/>
        <v>7.5</v>
      </c>
      <c r="R22" s="183">
        <f t="shared" si="3"/>
        <v>0</v>
      </c>
      <c r="S22" s="184">
        <f t="shared" si="3"/>
        <v>7</v>
      </c>
      <c r="T22" s="184">
        <f t="shared" si="3"/>
        <v>14.5</v>
      </c>
      <c r="U22" s="183">
        <f t="shared" si="3"/>
        <v>7.5</v>
      </c>
      <c r="V22" s="183">
        <f t="shared" si="3"/>
        <v>7.5</v>
      </c>
      <c r="W22" s="183">
        <f t="shared" si="3"/>
        <v>7.5</v>
      </c>
      <c r="X22" s="183">
        <f t="shared" si="3"/>
        <v>0</v>
      </c>
      <c r="Y22" s="183">
        <f t="shared" si="3"/>
        <v>0</v>
      </c>
      <c r="Z22" s="184">
        <f t="shared" si="3"/>
        <v>14.5</v>
      </c>
      <c r="AA22" s="184">
        <f t="shared" si="3"/>
        <v>14.5</v>
      </c>
      <c r="AB22" s="183">
        <f t="shared" si="3"/>
        <v>7.5</v>
      </c>
      <c r="AC22" s="183">
        <f t="shared" si="3"/>
        <v>7.5</v>
      </c>
      <c r="AD22" s="183">
        <f t="shared" si="3"/>
        <v>0</v>
      </c>
      <c r="AE22" s="183">
        <f t="shared" si="3"/>
        <v>0</v>
      </c>
      <c r="AF22" s="183">
        <f t="shared" si="3"/>
        <v>7.5</v>
      </c>
      <c r="AG22" s="184">
        <f t="shared" si="3"/>
        <v>14.5</v>
      </c>
      <c r="AH22" s="184">
        <f t="shared" si="3"/>
        <v>14.5</v>
      </c>
      <c r="AI22" s="183">
        <f t="shared" si="3"/>
        <v>7.5</v>
      </c>
      <c r="AJ22" s="183">
        <f t="shared" si="3"/>
        <v>0</v>
      </c>
    </row>
    <row r="23" spans="2:36">
      <c r="B23" s="17" t="s">
        <v>51</v>
      </c>
      <c r="C23" s="17"/>
      <c r="D23" s="16"/>
      <c r="E23" s="105"/>
      <c r="F23" s="104">
        <f t="shared" ref="F23:N23" si="4">SUM(F20,F13)</f>
        <v>0</v>
      </c>
      <c r="G23" s="104">
        <f t="shared" si="4"/>
        <v>0</v>
      </c>
      <c r="H23" s="104">
        <f t="shared" si="4"/>
        <v>0</v>
      </c>
      <c r="I23" s="104">
        <f t="shared" si="4"/>
        <v>0</v>
      </c>
      <c r="J23" s="104">
        <f t="shared" si="4"/>
        <v>0</v>
      </c>
      <c r="K23" s="104">
        <f t="shared" si="4"/>
        <v>0</v>
      </c>
      <c r="L23" s="104">
        <f t="shared" si="4"/>
        <v>0</v>
      </c>
      <c r="M23" s="104">
        <f t="shared" si="4"/>
        <v>0</v>
      </c>
      <c r="N23" s="104">
        <f t="shared" si="4"/>
        <v>0</v>
      </c>
      <c r="O23" s="104">
        <f t="shared" ref="O23:AJ23" si="5">SUM(O20,O13)</f>
        <v>0</v>
      </c>
      <c r="P23" s="104">
        <f t="shared" si="5"/>
        <v>0</v>
      </c>
      <c r="Q23" s="104">
        <f t="shared" si="5"/>
        <v>0</v>
      </c>
      <c r="R23" s="104">
        <f t="shared" si="5"/>
        <v>0</v>
      </c>
      <c r="S23" s="104">
        <f t="shared" si="5"/>
        <v>0</v>
      </c>
      <c r="T23" s="104">
        <f t="shared" si="5"/>
        <v>0</v>
      </c>
      <c r="U23" s="104">
        <f t="shared" si="5"/>
        <v>0</v>
      </c>
      <c r="V23" s="104">
        <f t="shared" si="5"/>
        <v>0</v>
      </c>
      <c r="W23" s="104">
        <f t="shared" si="5"/>
        <v>0</v>
      </c>
      <c r="X23" s="104">
        <f t="shared" si="5"/>
        <v>0</v>
      </c>
      <c r="Y23" s="104">
        <f t="shared" si="5"/>
        <v>0</v>
      </c>
      <c r="Z23" s="104">
        <f t="shared" si="5"/>
        <v>0</v>
      </c>
      <c r="AA23" s="104">
        <f t="shared" si="5"/>
        <v>0</v>
      </c>
      <c r="AB23" s="104">
        <f t="shared" si="5"/>
        <v>0</v>
      </c>
      <c r="AC23" s="104">
        <f t="shared" si="5"/>
        <v>0</v>
      </c>
      <c r="AD23" s="104">
        <f t="shared" si="5"/>
        <v>0</v>
      </c>
      <c r="AE23" s="104">
        <f t="shared" si="5"/>
        <v>0</v>
      </c>
      <c r="AF23" s="104">
        <f t="shared" si="5"/>
        <v>0</v>
      </c>
      <c r="AG23" s="104">
        <f t="shared" si="5"/>
        <v>0</v>
      </c>
      <c r="AH23" s="104">
        <f t="shared" si="5"/>
        <v>0</v>
      </c>
      <c r="AI23" s="104">
        <f t="shared" si="5"/>
        <v>0</v>
      </c>
      <c r="AJ23" s="104">
        <f t="shared" si="5"/>
        <v>0</v>
      </c>
    </row>
    <row r="24" spans="2:36">
      <c r="B24" s="13" t="s">
        <v>31</v>
      </c>
      <c r="C24" s="13"/>
      <c r="D24" s="11"/>
      <c r="E24" s="106"/>
      <c r="F24" s="104">
        <f t="shared" ref="F24:N24" si="6">SUM(F21:F23)</f>
        <v>40.43</v>
      </c>
      <c r="G24" s="107">
        <f t="shared" si="6"/>
        <v>47.43</v>
      </c>
      <c r="H24" s="107">
        <f t="shared" si="6"/>
        <v>41.93</v>
      </c>
      <c r="I24" s="107">
        <f t="shared" si="6"/>
        <v>41.93</v>
      </c>
      <c r="J24" s="107">
        <f t="shared" si="6"/>
        <v>42.5</v>
      </c>
      <c r="K24" s="107">
        <f t="shared" si="6"/>
        <v>49.5</v>
      </c>
      <c r="L24" s="104">
        <f t="shared" si="6"/>
        <v>40.43</v>
      </c>
      <c r="M24" s="104">
        <f t="shared" si="6"/>
        <v>40.43</v>
      </c>
      <c r="N24" s="107">
        <f t="shared" si="6"/>
        <v>55.93</v>
      </c>
      <c r="O24" s="107">
        <f t="shared" ref="O24:AJ24" si="7">SUM(O21:O23)</f>
        <v>41.93</v>
      </c>
      <c r="P24" s="107">
        <f t="shared" si="7"/>
        <v>35.5</v>
      </c>
      <c r="Q24" s="107">
        <f t="shared" si="7"/>
        <v>42.5</v>
      </c>
      <c r="R24" s="107">
        <f t="shared" si="7"/>
        <v>47.43</v>
      </c>
      <c r="S24" s="104">
        <f t="shared" si="7"/>
        <v>40.43</v>
      </c>
      <c r="T24" s="104">
        <f t="shared" si="7"/>
        <v>48.93</v>
      </c>
      <c r="U24" s="107">
        <f t="shared" si="7"/>
        <v>55.93</v>
      </c>
      <c r="V24" s="107">
        <f t="shared" si="7"/>
        <v>35.5</v>
      </c>
      <c r="W24" s="107">
        <f t="shared" si="7"/>
        <v>35.5</v>
      </c>
      <c r="X24" s="107">
        <f t="shared" si="7"/>
        <v>40.43</v>
      </c>
      <c r="Y24" s="107">
        <f t="shared" si="7"/>
        <v>47.43</v>
      </c>
      <c r="Z24" s="104">
        <f t="shared" si="7"/>
        <v>48.93</v>
      </c>
      <c r="AA24" s="104">
        <f t="shared" si="7"/>
        <v>48.93</v>
      </c>
      <c r="AB24" s="107">
        <f t="shared" si="7"/>
        <v>49.5</v>
      </c>
      <c r="AC24" s="107">
        <f t="shared" si="7"/>
        <v>35.5</v>
      </c>
      <c r="AD24" s="107">
        <f t="shared" si="7"/>
        <v>33.43</v>
      </c>
      <c r="AE24" s="107">
        <f t="shared" si="7"/>
        <v>40.43</v>
      </c>
      <c r="AF24" s="107">
        <f t="shared" si="7"/>
        <v>55.93</v>
      </c>
      <c r="AG24" s="104">
        <f t="shared" si="7"/>
        <v>48.93</v>
      </c>
      <c r="AH24" s="104">
        <f t="shared" si="7"/>
        <v>42.5</v>
      </c>
      <c r="AI24" s="107">
        <f t="shared" si="7"/>
        <v>49.5</v>
      </c>
      <c r="AJ24" s="107">
        <f t="shared" si="7"/>
        <v>33.43</v>
      </c>
    </row>
    <row r="25" spans="2:36">
      <c r="B25" s="13" t="s">
        <v>32</v>
      </c>
      <c r="C25" s="12" t="s">
        <v>50</v>
      </c>
      <c r="D25" s="11"/>
      <c r="E25" s="106"/>
      <c r="F25" s="186" t="e">
        <f>#REF!</f>
        <v>#REF!</v>
      </c>
      <c r="G25" s="185" t="e">
        <f>#REF!</f>
        <v>#REF!</v>
      </c>
      <c r="H25" s="185" t="e">
        <f>#REF!</f>
        <v>#REF!</v>
      </c>
      <c r="I25" s="185" t="e">
        <f>#REF!</f>
        <v>#REF!</v>
      </c>
      <c r="J25" s="185" t="e">
        <f>#REF!</f>
        <v>#REF!</v>
      </c>
      <c r="K25" s="185" t="e">
        <f>#REF!</f>
        <v>#REF!</v>
      </c>
      <c r="L25" s="186" t="e">
        <f>#REF!</f>
        <v>#REF!</v>
      </c>
      <c r="M25" s="186" t="e">
        <f>#REF!</f>
        <v>#REF!</v>
      </c>
      <c r="N25" s="185" t="e">
        <f>#REF!</f>
        <v>#REF!</v>
      </c>
      <c r="O25" s="185" t="e">
        <f>#REF!</f>
        <v>#REF!</v>
      </c>
      <c r="P25" s="185" t="e">
        <f>#REF!</f>
        <v>#REF!</v>
      </c>
      <c r="Q25" s="185" t="e">
        <f>#REF!</f>
        <v>#REF!</v>
      </c>
      <c r="R25" s="185" t="e">
        <f>#REF!</f>
        <v>#REF!</v>
      </c>
      <c r="S25" s="186" t="e">
        <f>#REF!</f>
        <v>#REF!</v>
      </c>
      <c r="T25" s="186" t="e">
        <f>#REF!</f>
        <v>#REF!</v>
      </c>
      <c r="U25" s="185" t="e">
        <f>#REF!</f>
        <v>#REF!</v>
      </c>
      <c r="V25" s="185" t="e">
        <f>#REF!</f>
        <v>#REF!</v>
      </c>
      <c r="W25" s="185" t="e">
        <f>#REF!</f>
        <v>#REF!</v>
      </c>
      <c r="X25" s="185" t="e">
        <f>#REF!</f>
        <v>#REF!</v>
      </c>
      <c r="Y25" s="185" t="e">
        <f>#REF!</f>
        <v>#REF!</v>
      </c>
      <c r="Z25" s="186" t="e">
        <f>#REF!</f>
        <v>#REF!</v>
      </c>
      <c r="AA25" s="186" t="e">
        <f>#REF!</f>
        <v>#REF!</v>
      </c>
      <c r="AB25" s="185" t="e">
        <f>#REF!</f>
        <v>#REF!</v>
      </c>
      <c r="AC25" s="185" t="e">
        <f>#REF!</f>
        <v>#REF!</v>
      </c>
      <c r="AD25" s="185" t="e">
        <f>#REF!</f>
        <v>#REF!</v>
      </c>
      <c r="AE25" s="185" t="e">
        <f>#REF!</f>
        <v>#REF!</v>
      </c>
      <c r="AF25" s="185" t="e">
        <f>#REF!</f>
        <v>#REF!</v>
      </c>
      <c r="AG25" s="186" t="e">
        <f>#REF!</f>
        <v>#REF!</v>
      </c>
      <c r="AH25" s="186" t="e">
        <f>#REF!</f>
        <v>#REF!</v>
      </c>
      <c r="AI25" s="185" t="e">
        <f>#REF!</f>
        <v>#REF!</v>
      </c>
      <c r="AJ25" s="185" t="e">
        <f>#REF!</f>
        <v>#REF!</v>
      </c>
    </row>
    <row r="26" spans="2:36" ht="16" thickBot="1">
      <c r="B26" s="8" t="s">
        <v>33</v>
      </c>
      <c r="C26" s="8">
        <v>3</v>
      </c>
      <c r="D26" s="6"/>
      <c r="E26" s="110"/>
      <c r="F26" s="188" t="e">
        <f t="shared" ref="F26:N26" si="8">F25-$C$26</f>
        <v>#REF!</v>
      </c>
      <c r="G26" s="187" t="e">
        <f t="shared" si="8"/>
        <v>#REF!</v>
      </c>
      <c r="H26" s="187" t="e">
        <f t="shared" si="8"/>
        <v>#REF!</v>
      </c>
      <c r="I26" s="187" t="e">
        <f t="shared" si="8"/>
        <v>#REF!</v>
      </c>
      <c r="J26" s="187" t="e">
        <f t="shared" si="8"/>
        <v>#REF!</v>
      </c>
      <c r="K26" s="187" t="e">
        <f t="shared" si="8"/>
        <v>#REF!</v>
      </c>
      <c r="L26" s="188" t="e">
        <f t="shared" si="8"/>
        <v>#REF!</v>
      </c>
      <c r="M26" s="188" t="e">
        <f t="shared" si="8"/>
        <v>#REF!</v>
      </c>
      <c r="N26" s="187" t="e">
        <f t="shared" si="8"/>
        <v>#REF!</v>
      </c>
      <c r="O26" s="187" t="e">
        <f t="shared" ref="O26:AJ26" si="9">O25-$C$26</f>
        <v>#REF!</v>
      </c>
      <c r="P26" s="187" t="e">
        <f t="shared" si="9"/>
        <v>#REF!</v>
      </c>
      <c r="Q26" s="187" t="e">
        <f t="shared" si="9"/>
        <v>#REF!</v>
      </c>
      <c r="R26" s="187" t="e">
        <f t="shared" si="9"/>
        <v>#REF!</v>
      </c>
      <c r="S26" s="188" t="e">
        <f t="shared" si="9"/>
        <v>#REF!</v>
      </c>
      <c r="T26" s="188" t="e">
        <f t="shared" si="9"/>
        <v>#REF!</v>
      </c>
      <c r="U26" s="187" t="e">
        <f t="shared" si="9"/>
        <v>#REF!</v>
      </c>
      <c r="V26" s="187" t="e">
        <f t="shared" si="9"/>
        <v>#REF!</v>
      </c>
      <c r="W26" s="187" t="e">
        <f t="shared" si="9"/>
        <v>#REF!</v>
      </c>
      <c r="X26" s="187" t="e">
        <f t="shared" si="9"/>
        <v>#REF!</v>
      </c>
      <c r="Y26" s="187" t="e">
        <f t="shared" si="9"/>
        <v>#REF!</v>
      </c>
      <c r="Z26" s="188" t="e">
        <f t="shared" si="9"/>
        <v>#REF!</v>
      </c>
      <c r="AA26" s="188" t="e">
        <f t="shared" si="9"/>
        <v>#REF!</v>
      </c>
      <c r="AB26" s="187" t="e">
        <f t="shared" si="9"/>
        <v>#REF!</v>
      </c>
      <c r="AC26" s="187" t="e">
        <f t="shared" si="9"/>
        <v>#REF!</v>
      </c>
      <c r="AD26" s="187" t="e">
        <f t="shared" si="9"/>
        <v>#REF!</v>
      </c>
      <c r="AE26" s="187" t="e">
        <f t="shared" si="9"/>
        <v>#REF!</v>
      </c>
      <c r="AF26" s="187" t="e">
        <f t="shared" si="9"/>
        <v>#REF!</v>
      </c>
      <c r="AG26" s="188" t="e">
        <f t="shared" si="9"/>
        <v>#REF!</v>
      </c>
      <c r="AH26" s="188" t="e">
        <f t="shared" si="9"/>
        <v>#REF!</v>
      </c>
      <c r="AI26" s="187" t="e">
        <f t="shared" si="9"/>
        <v>#REF!</v>
      </c>
      <c r="AJ26" s="187" t="e">
        <f t="shared" si="9"/>
        <v>#REF!</v>
      </c>
    </row>
    <row r="27" spans="2:36">
      <c r="B27" s="189" t="s">
        <v>199</v>
      </c>
      <c r="C27" s="75" t="s">
        <v>200</v>
      </c>
      <c r="D27" s="190">
        <v>0.64583333333333337</v>
      </c>
      <c r="E27" s="116">
        <v>0.91666666666666663</v>
      </c>
      <c r="F27" s="191">
        <v>6.5</v>
      </c>
      <c r="G27" s="191">
        <v>6.5</v>
      </c>
      <c r="H27" s="191">
        <v>6.5</v>
      </c>
      <c r="I27" s="191">
        <v>6.5</v>
      </c>
      <c r="J27" s="191"/>
      <c r="K27" s="191"/>
      <c r="L27" s="191">
        <v>6.5</v>
      </c>
      <c r="M27" s="191">
        <v>6.5</v>
      </c>
      <c r="N27" s="191">
        <v>6.5</v>
      </c>
      <c r="O27" s="191">
        <v>6.5</v>
      </c>
      <c r="P27" s="191"/>
      <c r="Q27" s="191"/>
      <c r="R27" s="191">
        <v>6.5</v>
      </c>
      <c r="S27" s="191">
        <v>6.5</v>
      </c>
      <c r="T27" s="191">
        <v>6.5</v>
      </c>
      <c r="U27" s="191">
        <v>6.5</v>
      </c>
      <c r="V27" s="191"/>
      <c r="W27" s="191"/>
      <c r="X27" s="191">
        <v>6.5</v>
      </c>
      <c r="Y27" s="191">
        <v>6.5</v>
      </c>
      <c r="Z27" s="191">
        <v>6.5</v>
      </c>
      <c r="AA27" s="191">
        <v>6.5</v>
      </c>
      <c r="AB27" s="191"/>
      <c r="AC27" s="191"/>
      <c r="AD27" s="191">
        <v>6.5</v>
      </c>
      <c r="AE27" s="191">
        <v>6.5</v>
      </c>
      <c r="AF27" s="191">
        <v>6.5</v>
      </c>
      <c r="AG27" s="191">
        <v>6.5</v>
      </c>
      <c r="AH27" s="191"/>
      <c r="AI27" s="191"/>
      <c r="AJ27" s="191">
        <v>6.5</v>
      </c>
    </row>
    <row r="28" spans="2:36">
      <c r="B28" s="28" t="s">
        <v>17</v>
      </c>
      <c r="C28" s="28">
        <v>6246229</v>
      </c>
      <c r="D28" s="28" t="s">
        <v>53</v>
      </c>
      <c r="E28" s="28" t="s">
        <v>52</v>
      </c>
      <c r="F28" s="28">
        <v>6.43</v>
      </c>
      <c r="G28" s="28">
        <v>6.43</v>
      </c>
      <c r="H28" s="28">
        <v>6.43</v>
      </c>
      <c r="I28" s="28">
        <v>6.43</v>
      </c>
      <c r="J28" s="28"/>
      <c r="K28" s="28"/>
      <c r="L28" s="28">
        <v>6.43</v>
      </c>
      <c r="M28" s="28">
        <v>6.43</v>
      </c>
      <c r="N28" s="28">
        <v>6.43</v>
      </c>
      <c r="O28" s="28">
        <v>6.43</v>
      </c>
      <c r="P28" s="28"/>
      <c r="Q28" s="28"/>
      <c r="R28" s="28">
        <v>6.43</v>
      </c>
      <c r="S28" s="28">
        <v>6.43</v>
      </c>
      <c r="T28" s="28">
        <v>6.43</v>
      </c>
      <c r="U28" s="28">
        <v>6.43</v>
      </c>
      <c r="V28" s="28"/>
      <c r="W28" s="28"/>
      <c r="X28" s="28">
        <v>6.43</v>
      </c>
      <c r="Y28" s="28">
        <v>6.43</v>
      </c>
      <c r="Z28" s="28">
        <v>6.43</v>
      </c>
      <c r="AA28" s="28">
        <v>6.43</v>
      </c>
      <c r="AB28" s="28"/>
      <c r="AC28" s="28"/>
      <c r="AD28" s="28">
        <v>6.43</v>
      </c>
      <c r="AE28" s="28">
        <v>6.43</v>
      </c>
      <c r="AF28" s="28">
        <v>6.43</v>
      </c>
      <c r="AG28" s="28">
        <v>6.43</v>
      </c>
      <c r="AH28" s="28"/>
      <c r="AI28" s="28"/>
      <c r="AJ28" s="28">
        <v>6.43</v>
      </c>
    </row>
    <row r="29" spans="2:36">
      <c r="B29" s="62"/>
      <c r="C29" s="62"/>
      <c r="D29" s="176"/>
      <c r="E29" s="89"/>
      <c r="F29" s="192"/>
      <c r="G29" s="93"/>
      <c r="H29" s="93"/>
      <c r="I29" s="93"/>
      <c r="J29" s="93"/>
      <c r="K29" s="93"/>
      <c r="L29" s="72"/>
      <c r="M29" s="192"/>
      <c r="N29" s="93"/>
      <c r="O29" s="93"/>
      <c r="P29" s="93"/>
      <c r="Q29" s="93"/>
      <c r="R29" s="93"/>
      <c r="S29" s="72"/>
      <c r="T29" s="192"/>
      <c r="U29" s="93"/>
      <c r="V29" s="93"/>
      <c r="W29" s="93"/>
      <c r="X29" s="93"/>
      <c r="Y29" s="93"/>
      <c r="Z29" s="72"/>
      <c r="AA29" s="192"/>
      <c r="AB29" s="93"/>
      <c r="AC29" s="93"/>
      <c r="AD29" s="93"/>
      <c r="AE29" s="93"/>
      <c r="AF29" s="93"/>
      <c r="AG29" s="72"/>
      <c r="AH29" s="192"/>
      <c r="AI29" s="93"/>
      <c r="AJ29" s="93"/>
    </row>
    <row r="30" spans="2:36">
      <c r="B30" s="178" t="s">
        <v>201</v>
      </c>
      <c r="C30" s="73" t="s">
        <v>202</v>
      </c>
      <c r="D30" s="193">
        <v>0.60416666666666663</v>
      </c>
      <c r="E30" s="86">
        <v>0.91666666666666663</v>
      </c>
      <c r="F30" s="45"/>
      <c r="G30" s="45"/>
      <c r="H30" s="45">
        <v>7.5</v>
      </c>
      <c r="I30" s="45">
        <v>7.5</v>
      </c>
      <c r="J30" s="45">
        <v>7.5</v>
      </c>
      <c r="K30" s="45">
        <v>7.5</v>
      </c>
      <c r="L30" s="45"/>
      <c r="M30" s="45"/>
      <c r="N30" s="45">
        <v>7.5</v>
      </c>
      <c r="O30" s="45">
        <v>7.5</v>
      </c>
      <c r="P30" s="45">
        <v>7.5</v>
      </c>
      <c r="Q30" s="45">
        <v>7.5</v>
      </c>
      <c r="R30" s="45"/>
      <c r="S30" s="45"/>
      <c r="T30" s="45">
        <v>7.5</v>
      </c>
      <c r="U30" s="45">
        <v>7.5</v>
      </c>
      <c r="V30" s="45">
        <v>7.5</v>
      </c>
      <c r="W30" s="45">
        <v>7.5</v>
      </c>
      <c r="X30" s="45"/>
      <c r="Y30" s="45"/>
      <c r="Z30" s="45">
        <v>7.5</v>
      </c>
      <c r="AA30" s="45">
        <v>7.5</v>
      </c>
      <c r="AB30" s="45">
        <v>7.5</v>
      </c>
      <c r="AC30" s="45">
        <v>7.5</v>
      </c>
      <c r="AD30" s="45"/>
      <c r="AE30" s="45"/>
      <c r="AF30" s="45">
        <v>7.5</v>
      </c>
      <c r="AG30" s="45">
        <v>7.5</v>
      </c>
      <c r="AH30" s="45">
        <v>7.5</v>
      </c>
      <c r="AI30" s="45">
        <v>7.5</v>
      </c>
      <c r="AJ30" s="45"/>
    </row>
    <row r="31" spans="2:36">
      <c r="B31" s="28" t="s">
        <v>203</v>
      </c>
      <c r="C31" s="28">
        <v>6246381</v>
      </c>
      <c r="D31" s="28" t="s">
        <v>53</v>
      </c>
      <c r="E31" s="28" t="s">
        <v>52</v>
      </c>
      <c r="F31" s="28"/>
      <c r="G31" s="28"/>
      <c r="H31" s="28">
        <v>7.5</v>
      </c>
      <c r="I31" s="28">
        <v>7.5</v>
      </c>
      <c r="J31" s="28">
        <v>7.5</v>
      </c>
      <c r="K31" s="28">
        <v>7.5</v>
      </c>
      <c r="L31" s="28"/>
      <c r="M31" s="28"/>
      <c r="N31" s="28">
        <v>7.5</v>
      </c>
      <c r="O31" s="28">
        <v>7.5</v>
      </c>
      <c r="P31" s="28">
        <v>7.5</v>
      </c>
      <c r="Q31" s="28">
        <v>7.5</v>
      </c>
      <c r="R31" s="28"/>
      <c r="S31" s="28"/>
      <c r="T31" s="28">
        <v>7.5</v>
      </c>
      <c r="U31" s="28">
        <v>7.5</v>
      </c>
      <c r="V31" s="28">
        <v>7.5</v>
      </c>
      <c r="W31" s="28">
        <v>7.5</v>
      </c>
      <c r="X31" s="28"/>
      <c r="Y31" s="28"/>
      <c r="Z31" s="28">
        <v>7.5</v>
      </c>
      <c r="AA31" s="28">
        <v>7.5</v>
      </c>
      <c r="AB31" s="28">
        <v>7.5</v>
      </c>
      <c r="AC31" s="28">
        <v>7.5</v>
      </c>
      <c r="AD31" s="28"/>
      <c r="AE31" s="28"/>
      <c r="AF31" s="28">
        <v>7.5</v>
      </c>
      <c r="AG31" s="28">
        <v>7.5</v>
      </c>
      <c r="AH31" s="28">
        <v>7.5</v>
      </c>
      <c r="AI31" s="28">
        <v>7.5</v>
      </c>
      <c r="AJ31" s="28"/>
    </row>
    <row r="32" spans="2:36">
      <c r="B32" s="178" t="s">
        <v>204</v>
      </c>
      <c r="C32" s="73" t="s">
        <v>205</v>
      </c>
      <c r="D32" s="193">
        <v>0.5625</v>
      </c>
      <c r="E32" s="86">
        <v>0.875</v>
      </c>
      <c r="F32" s="45">
        <v>7.5</v>
      </c>
      <c r="G32" s="45">
        <v>7.5</v>
      </c>
      <c r="J32" s="45">
        <v>7.5</v>
      </c>
      <c r="K32" s="45">
        <v>7.5</v>
      </c>
      <c r="L32" s="45">
        <v>7.5</v>
      </c>
      <c r="M32" s="45">
        <v>7.5</v>
      </c>
      <c r="P32" s="45">
        <v>7.5</v>
      </c>
      <c r="Q32" s="45">
        <v>7.5</v>
      </c>
      <c r="R32" s="45">
        <v>7.5</v>
      </c>
      <c r="S32" s="45">
        <v>7.5</v>
      </c>
      <c r="V32" s="45">
        <v>7.5</v>
      </c>
      <c r="W32" s="45">
        <v>7.5</v>
      </c>
      <c r="X32" s="45">
        <v>7.5</v>
      </c>
      <c r="Y32" s="45">
        <v>7.5</v>
      </c>
      <c r="AB32" s="45">
        <v>7.5</v>
      </c>
      <c r="AC32" s="45">
        <v>7.5</v>
      </c>
      <c r="AD32" s="45">
        <v>7.5</v>
      </c>
      <c r="AE32" s="45">
        <v>7.5</v>
      </c>
      <c r="AH32" s="45">
        <v>7.5</v>
      </c>
      <c r="AI32" s="45">
        <v>7.5</v>
      </c>
      <c r="AJ32" s="45">
        <v>7.5</v>
      </c>
    </row>
    <row r="33" spans="2:36">
      <c r="B33" s="28" t="s">
        <v>206</v>
      </c>
      <c r="C33" s="28">
        <v>6246301</v>
      </c>
      <c r="D33" s="28" t="s">
        <v>53</v>
      </c>
      <c r="E33" s="28" t="s">
        <v>52</v>
      </c>
      <c r="F33" s="28">
        <v>7.5</v>
      </c>
      <c r="G33" s="28">
        <v>7.5</v>
      </c>
      <c r="H33" s="28">
        <v>7.5</v>
      </c>
      <c r="I33" s="28">
        <v>7.5</v>
      </c>
      <c r="J33" s="28"/>
      <c r="K33" s="28"/>
      <c r="L33" s="28">
        <v>7.5</v>
      </c>
      <c r="M33" s="28">
        <v>7.5</v>
      </c>
      <c r="N33" s="28">
        <v>7.5</v>
      </c>
      <c r="O33" s="28">
        <v>7.5</v>
      </c>
      <c r="P33" s="28"/>
      <c r="Q33" s="28"/>
      <c r="R33" s="28">
        <v>7.5</v>
      </c>
      <c r="S33" s="28">
        <v>7.5</v>
      </c>
      <c r="T33" s="28">
        <v>7.5</v>
      </c>
      <c r="U33" s="28">
        <v>7.5</v>
      </c>
      <c r="V33" s="28"/>
      <c r="W33" s="28"/>
      <c r="X33" s="28">
        <v>7.5</v>
      </c>
      <c r="Y33" s="28">
        <v>7.5</v>
      </c>
      <c r="Z33" s="28">
        <v>7.5</v>
      </c>
      <c r="AA33" s="28">
        <v>7.5</v>
      </c>
      <c r="AB33" s="28"/>
      <c r="AC33" s="28"/>
      <c r="AD33" s="28">
        <v>7.5</v>
      </c>
      <c r="AE33" s="28">
        <v>7.5</v>
      </c>
      <c r="AF33" s="28">
        <v>7.5</v>
      </c>
      <c r="AG33" s="28">
        <v>7.5</v>
      </c>
      <c r="AH33" s="28"/>
      <c r="AI33" s="28"/>
      <c r="AJ33" s="28">
        <v>7.5</v>
      </c>
    </row>
    <row r="34" spans="2:36">
      <c r="B34" s="62"/>
      <c r="C34" s="62"/>
      <c r="D34" s="176"/>
      <c r="E34" s="89"/>
      <c r="F34" s="72"/>
      <c r="G34" s="93"/>
      <c r="H34" s="93"/>
      <c r="I34" s="93"/>
      <c r="J34" s="93"/>
      <c r="K34" s="93"/>
      <c r="L34" s="72"/>
      <c r="M34" s="72"/>
      <c r="N34" s="93"/>
      <c r="O34" s="93"/>
      <c r="P34" s="93"/>
      <c r="Q34" s="93"/>
      <c r="R34" s="93"/>
      <c r="S34" s="72"/>
      <c r="T34" s="72"/>
      <c r="U34" s="93"/>
      <c r="V34" s="93"/>
      <c r="W34" s="93"/>
      <c r="X34" s="93"/>
      <c r="Y34" s="93"/>
      <c r="Z34" s="72"/>
      <c r="AA34" s="72"/>
      <c r="AB34" s="93"/>
      <c r="AC34" s="93"/>
      <c r="AD34" s="93"/>
      <c r="AE34" s="93"/>
      <c r="AF34" s="93"/>
      <c r="AG34" s="72"/>
      <c r="AH34" s="72"/>
      <c r="AI34" s="93"/>
      <c r="AJ34" s="93"/>
    </row>
    <row r="35" spans="2:36" ht="16" thickBot="1">
      <c r="B35" s="194"/>
      <c r="C35" s="194"/>
      <c r="D35" s="195"/>
      <c r="E35" s="196"/>
      <c r="F35" s="198"/>
      <c r="G35" s="197"/>
      <c r="H35" s="197"/>
      <c r="I35" s="197"/>
      <c r="J35" s="198"/>
      <c r="K35" s="198"/>
      <c r="L35" s="198"/>
      <c r="M35" s="198"/>
      <c r="N35" s="197"/>
      <c r="O35" s="197"/>
      <c r="P35" s="197"/>
      <c r="Q35" s="198"/>
      <c r="R35" s="198"/>
      <c r="S35" s="198"/>
      <c r="T35" s="198"/>
      <c r="U35" s="197"/>
      <c r="V35" s="197"/>
      <c r="W35" s="197"/>
      <c r="X35" s="198"/>
      <c r="Y35" s="198"/>
      <c r="Z35" s="198"/>
      <c r="AA35" s="198"/>
      <c r="AB35" s="197"/>
      <c r="AC35" s="197"/>
      <c r="AD35" s="197"/>
      <c r="AE35" s="198"/>
      <c r="AF35" s="198"/>
      <c r="AG35" s="198"/>
      <c r="AH35" s="198"/>
      <c r="AI35" s="197"/>
      <c r="AJ35" s="197"/>
    </row>
    <row r="36" spans="2:36">
      <c r="B36" s="199" t="s">
        <v>52</v>
      </c>
      <c r="C36" s="199"/>
      <c r="D36" s="23"/>
      <c r="E36" s="200"/>
      <c r="F36" s="201">
        <f t="shared" ref="F36:N36" si="10">SUM(F27,F30:F32)</f>
        <v>14</v>
      </c>
      <c r="G36" s="202">
        <f t="shared" si="10"/>
        <v>14</v>
      </c>
      <c r="H36" s="202">
        <f t="shared" si="10"/>
        <v>21.5</v>
      </c>
      <c r="I36" s="202">
        <f t="shared" si="10"/>
        <v>21.5</v>
      </c>
      <c r="J36" s="202">
        <f t="shared" si="10"/>
        <v>22.5</v>
      </c>
      <c r="K36" s="202">
        <f t="shared" si="10"/>
        <v>22.5</v>
      </c>
      <c r="L36" s="201">
        <f t="shared" si="10"/>
        <v>14</v>
      </c>
      <c r="M36" s="201">
        <f t="shared" si="10"/>
        <v>14</v>
      </c>
      <c r="N36" s="202">
        <f t="shared" si="10"/>
        <v>21.5</v>
      </c>
      <c r="O36" s="202">
        <f t="shared" ref="O36:AJ36" si="11">SUM(O27,O30:O32)</f>
        <v>21.5</v>
      </c>
      <c r="P36" s="202">
        <f t="shared" si="11"/>
        <v>22.5</v>
      </c>
      <c r="Q36" s="202">
        <f t="shared" si="11"/>
        <v>22.5</v>
      </c>
      <c r="R36" s="202">
        <f t="shared" si="11"/>
        <v>14</v>
      </c>
      <c r="S36" s="201">
        <f t="shared" si="11"/>
        <v>14</v>
      </c>
      <c r="T36" s="201">
        <f t="shared" si="11"/>
        <v>21.5</v>
      </c>
      <c r="U36" s="202">
        <f t="shared" si="11"/>
        <v>21.5</v>
      </c>
      <c r="V36" s="202">
        <f t="shared" si="11"/>
        <v>22.5</v>
      </c>
      <c r="W36" s="202">
        <f t="shared" si="11"/>
        <v>22.5</v>
      </c>
      <c r="X36" s="202">
        <f t="shared" si="11"/>
        <v>14</v>
      </c>
      <c r="Y36" s="202">
        <f t="shared" si="11"/>
        <v>14</v>
      </c>
      <c r="Z36" s="201">
        <f t="shared" si="11"/>
        <v>21.5</v>
      </c>
      <c r="AA36" s="201">
        <f t="shared" si="11"/>
        <v>21.5</v>
      </c>
      <c r="AB36" s="202">
        <f t="shared" si="11"/>
        <v>22.5</v>
      </c>
      <c r="AC36" s="202">
        <f t="shared" si="11"/>
        <v>22.5</v>
      </c>
      <c r="AD36" s="202">
        <f t="shared" si="11"/>
        <v>14</v>
      </c>
      <c r="AE36" s="202">
        <f t="shared" si="11"/>
        <v>14</v>
      </c>
      <c r="AF36" s="202">
        <f t="shared" si="11"/>
        <v>21.5</v>
      </c>
      <c r="AG36" s="201">
        <f t="shared" si="11"/>
        <v>21.5</v>
      </c>
      <c r="AH36" s="201">
        <f t="shared" si="11"/>
        <v>22.5</v>
      </c>
      <c r="AI36" s="202">
        <f t="shared" si="11"/>
        <v>22.5</v>
      </c>
      <c r="AJ36" s="202">
        <f t="shared" si="11"/>
        <v>14</v>
      </c>
    </row>
    <row r="37" spans="2:36">
      <c r="B37" s="203" t="s">
        <v>41</v>
      </c>
      <c r="C37" s="203"/>
      <c r="D37" s="19"/>
      <c r="E37" s="204"/>
      <c r="F37" s="16">
        <f t="shared" ref="F37:N37" si="12">SUM(F29,F34)</f>
        <v>0</v>
      </c>
      <c r="G37" s="19">
        <f t="shared" si="12"/>
        <v>0</v>
      </c>
      <c r="H37" s="19">
        <f t="shared" si="12"/>
        <v>0</v>
      </c>
      <c r="I37" s="19">
        <f t="shared" si="12"/>
        <v>0</v>
      </c>
      <c r="J37" s="19">
        <f t="shared" si="12"/>
        <v>0</v>
      </c>
      <c r="K37" s="19">
        <f t="shared" si="12"/>
        <v>0</v>
      </c>
      <c r="L37" s="16">
        <f t="shared" si="12"/>
        <v>0</v>
      </c>
      <c r="M37" s="16">
        <f t="shared" si="12"/>
        <v>0</v>
      </c>
      <c r="N37" s="19">
        <f t="shared" si="12"/>
        <v>0</v>
      </c>
      <c r="O37" s="19">
        <f t="shared" ref="O37:AJ37" si="13">SUM(O29,O34)</f>
        <v>0</v>
      </c>
      <c r="P37" s="19">
        <f t="shared" si="13"/>
        <v>0</v>
      </c>
      <c r="Q37" s="19">
        <f t="shared" si="13"/>
        <v>0</v>
      </c>
      <c r="R37" s="19">
        <f t="shared" si="13"/>
        <v>0</v>
      </c>
      <c r="S37" s="16">
        <f t="shared" si="13"/>
        <v>0</v>
      </c>
      <c r="T37" s="16">
        <f t="shared" si="13"/>
        <v>0</v>
      </c>
      <c r="U37" s="19">
        <f t="shared" si="13"/>
        <v>0</v>
      </c>
      <c r="V37" s="19">
        <f t="shared" si="13"/>
        <v>0</v>
      </c>
      <c r="W37" s="19">
        <f t="shared" si="13"/>
        <v>0</v>
      </c>
      <c r="X37" s="19">
        <f t="shared" si="13"/>
        <v>0</v>
      </c>
      <c r="Y37" s="19">
        <f t="shared" si="13"/>
        <v>0</v>
      </c>
      <c r="Z37" s="16">
        <f t="shared" si="13"/>
        <v>0</v>
      </c>
      <c r="AA37" s="16">
        <f t="shared" si="13"/>
        <v>0</v>
      </c>
      <c r="AB37" s="19">
        <f t="shared" si="13"/>
        <v>0</v>
      </c>
      <c r="AC37" s="19">
        <f t="shared" si="13"/>
        <v>0</v>
      </c>
      <c r="AD37" s="19">
        <f t="shared" si="13"/>
        <v>0</v>
      </c>
      <c r="AE37" s="19">
        <f t="shared" si="13"/>
        <v>0</v>
      </c>
      <c r="AF37" s="19">
        <f t="shared" si="13"/>
        <v>0</v>
      </c>
      <c r="AG37" s="16">
        <f t="shared" si="13"/>
        <v>0</v>
      </c>
      <c r="AH37" s="16">
        <f t="shared" si="13"/>
        <v>0</v>
      </c>
      <c r="AI37" s="19">
        <f t="shared" si="13"/>
        <v>0</v>
      </c>
      <c r="AJ37" s="19">
        <f t="shared" si="13"/>
        <v>0</v>
      </c>
    </row>
    <row r="38" spans="2:36">
      <c r="B38" s="17" t="s">
        <v>51</v>
      </c>
      <c r="C38" s="17"/>
      <c r="D38" s="16"/>
      <c r="E38" s="205"/>
      <c r="F38" s="104">
        <f t="shared" ref="F38:N38" si="14">SUM(F35)</f>
        <v>0</v>
      </c>
      <c r="G38" s="104">
        <f t="shared" si="14"/>
        <v>0</v>
      </c>
      <c r="H38" s="104">
        <f t="shared" si="14"/>
        <v>0</v>
      </c>
      <c r="I38" s="104">
        <f t="shared" si="14"/>
        <v>0</v>
      </c>
      <c r="J38" s="104">
        <f t="shared" si="14"/>
        <v>0</v>
      </c>
      <c r="K38" s="104">
        <f t="shared" si="14"/>
        <v>0</v>
      </c>
      <c r="L38" s="104">
        <f t="shared" si="14"/>
        <v>0</v>
      </c>
      <c r="M38" s="104">
        <f t="shared" si="14"/>
        <v>0</v>
      </c>
      <c r="N38" s="104">
        <f t="shared" si="14"/>
        <v>0</v>
      </c>
      <c r="O38" s="104">
        <f t="shared" ref="O38:AJ38" si="15">SUM(O35)</f>
        <v>0</v>
      </c>
      <c r="P38" s="104">
        <f t="shared" si="15"/>
        <v>0</v>
      </c>
      <c r="Q38" s="104">
        <f t="shared" si="15"/>
        <v>0</v>
      </c>
      <c r="R38" s="104">
        <f t="shared" si="15"/>
        <v>0</v>
      </c>
      <c r="S38" s="104">
        <f t="shared" si="15"/>
        <v>0</v>
      </c>
      <c r="T38" s="104">
        <f t="shared" si="15"/>
        <v>0</v>
      </c>
      <c r="U38" s="104">
        <f t="shared" si="15"/>
        <v>0</v>
      </c>
      <c r="V38" s="104">
        <f t="shared" si="15"/>
        <v>0</v>
      </c>
      <c r="W38" s="104">
        <f t="shared" si="15"/>
        <v>0</v>
      </c>
      <c r="X38" s="104">
        <f t="shared" si="15"/>
        <v>0</v>
      </c>
      <c r="Y38" s="104">
        <f t="shared" si="15"/>
        <v>0</v>
      </c>
      <c r="Z38" s="104">
        <f t="shared" si="15"/>
        <v>0</v>
      </c>
      <c r="AA38" s="104">
        <f t="shared" si="15"/>
        <v>0</v>
      </c>
      <c r="AB38" s="104">
        <f t="shared" si="15"/>
        <v>0</v>
      </c>
      <c r="AC38" s="104">
        <f t="shared" si="15"/>
        <v>0</v>
      </c>
      <c r="AD38" s="104">
        <f t="shared" si="15"/>
        <v>0</v>
      </c>
      <c r="AE38" s="104">
        <f t="shared" si="15"/>
        <v>0</v>
      </c>
      <c r="AF38" s="104">
        <f t="shared" si="15"/>
        <v>0</v>
      </c>
      <c r="AG38" s="104">
        <f t="shared" si="15"/>
        <v>0</v>
      </c>
      <c r="AH38" s="104">
        <f t="shared" si="15"/>
        <v>0</v>
      </c>
      <c r="AI38" s="104">
        <f t="shared" si="15"/>
        <v>0</v>
      </c>
      <c r="AJ38" s="104">
        <f t="shared" si="15"/>
        <v>0</v>
      </c>
    </row>
    <row r="39" spans="2:36">
      <c r="B39" s="13" t="s">
        <v>31</v>
      </c>
      <c r="C39" s="13"/>
      <c r="D39" s="11"/>
      <c r="E39" s="206"/>
      <c r="F39" s="104">
        <f t="shared" ref="F39:N39" si="16">SUM(F36:F38)</f>
        <v>14</v>
      </c>
      <c r="G39" s="107">
        <f t="shared" si="16"/>
        <v>14</v>
      </c>
      <c r="H39" s="107">
        <f t="shared" si="16"/>
        <v>21.5</v>
      </c>
      <c r="I39" s="107">
        <f t="shared" si="16"/>
        <v>21.5</v>
      </c>
      <c r="J39" s="107">
        <f t="shared" si="16"/>
        <v>22.5</v>
      </c>
      <c r="K39" s="107">
        <f t="shared" si="16"/>
        <v>22.5</v>
      </c>
      <c r="L39" s="104">
        <f t="shared" si="16"/>
        <v>14</v>
      </c>
      <c r="M39" s="104">
        <f t="shared" si="16"/>
        <v>14</v>
      </c>
      <c r="N39" s="107">
        <f t="shared" si="16"/>
        <v>21.5</v>
      </c>
      <c r="O39" s="107">
        <f t="shared" ref="O39:AJ39" si="17">SUM(O36:O38)</f>
        <v>21.5</v>
      </c>
      <c r="P39" s="107">
        <f t="shared" si="17"/>
        <v>22.5</v>
      </c>
      <c r="Q39" s="107">
        <f t="shared" si="17"/>
        <v>22.5</v>
      </c>
      <c r="R39" s="107">
        <f t="shared" si="17"/>
        <v>14</v>
      </c>
      <c r="S39" s="104">
        <f t="shared" si="17"/>
        <v>14</v>
      </c>
      <c r="T39" s="104">
        <f t="shared" si="17"/>
        <v>21.5</v>
      </c>
      <c r="U39" s="107">
        <f t="shared" si="17"/>
        <v>21.5</v>
      </c>
      <c r="V39" s="107">
        <f t="shared" si="17"/>
        <v>22.5</v>
      </c>
      <c r="W39" s="107">
        <f t="shared" si="17"/>
        <v>22.5</v>
      </c>
      <c r="X39" s="107">
        <f t="shared" si="17"/>
        <v>14</v>
      </c>
      <c r="Y39" s="107">
        <f t="shared" si="17"/>
        <v>14</v>
      </c>
      <c r="Z39" s="104">
        <f t="shared" si="17"/>
        <v>21.5</v>
      </c>
      <c r="AA39" s="104">
        <f t="shared" si="17"/>
        <v>21.5</v>
      </c>
      <c r="AB39" s="107">
        <f t="shared" si="17"/>
        <v>22.5</v>
      </c>
      <c r="AC39" s="107">
        <f t="shared" si="17"/>
        <v>22.5</v>
      </c>
      <c r="AD39" s="107">
        <f t="shared" si="17"/>
        <v>14</v>
      </c>
      <c r="AE39" s="107">
        <f t="shared" si="17"/>
        <v>14</v>
      </c>
      <c r="AF39" s="107">
        <f t="shared" si="17"/>
        <v>21.5</v>
      </c>
      <c r="AG39" s="104">
        <f t="shared" si="17"/>
        <v>21.5</v>
      </c>
      <c r="AH39" s="104">
        <f t="shared" si="17"/>
        <v>22.5</v>
      </c>
      <c r="AI39" s="107">
        <f t="shared" si="17"/>
        <v>22.5</v>
      </c>
      <c r="AJ39" s="107">
        <f t="shared" si="17"/>
        <v>14</v>
      </c>
    </row>
    <row r="40" spans="2:36">
      <c r="B40" s="13" t="s">
        <v>32</v>
      </c>
      <c r="C40" s="12" t="s">
        <v>50</v>
      </c>
      <c r="D40" s="11"/>
      <c r="E40" s="206"/>
      <c r="F40" s="186" t="e">
        <f>F39/#REF!</f>
        <v>#REF!</v>
      </c>
      <c r="G40" s="185" t="e">
        <f>G39/#REF!</f>
        <v>#REF!</v>
      </c>
      <c r="H40" s="185" t="e">
        <f>H39/#REF!</f>
        <v>#REF!</v>
      </c>
      <c r="I40" s="185" t="e">
        <f>I39/#REF!</f>
        <v>#REF!</v>
      </c>
      <c r="J40" s="185" t="e">
        <f>J39/#REF!</f>
        <v>#REF!</v>
      </c>
      <c r="K40" s="185" t="e">
        <f>K39/#REF!</f>
        <v>#REF!</v>
      </c>
      <c r="L40" s="186" t="e">
        <f>L39/#REF!</f>
        <v>#REF!</v>
      </c>
      <c r="M40" s="186" t="e">
        <f>M39/#REF!</f>
        <v>#REF!</v>
      </c>
      <c r="N40" s="185" t="e">
        <f>N39/#REF!</f>
        <v>#REF!</v>
      </c>
      <c r="O40" s="185" t="e">
        <f>O39/#REF!</f>
        <v>#REF!</v>
      </c>
      <c r="P40" s="185" t="e">
        <f>P39/#REF!</f>
        <v>#REF!</v>
      </c>
      <c r="Q40" s="185" t="e">
        <f>Q39/#REF!</f>
        <v>#REF!</v>
      </c>
      <c r="R40" s="185" t="e">
        <f>R39/#REF!</f>
        <v>#REF!</v>
      </c>
      <c r="S40" s="186" t="e">
        <f>S39/#REF!</f>
        <v>#REF!</v>
      </c>
      <c r="T40" s="186" t="e">
        <f>T39/#REF!</f>
        <v>#REF!</v>
      </c>
      <c r="U40" s="185" t="e">
        <f>U39/#REF!</f>
        <v>#REF!</v>
      </c>
      <c r="V40" s="185" t="e">
        <f>V39/#REF!</f>
        <v>#REF!</v>
      </c>
      <c r="W40" s="185" t="e">
        <f>W39/#REF!</f>
        <v>#REF!</v>
      </c>
      <c r="X40" s="185" t="e">
        <f>X39/#REF!</f>
        <v>#REF!</v>
      </c>
      <c r="Y40" s="185" t="e">
        <f>Y39/#REF!</f>
        <v>#REF!</v>
      </c>
      <c r="Z40" s="186" t="e">
        <f>Z39/#REF!</f>
        <v>#REF!</v>
      </c>
      <c r="AA40" s="186" t="e">
        <f>AA39/#REF!</f>
        <v>#REF!</v>
      </c>
      <c r="AB40" s="185" t="e">
        <f>AB39/#REF!</f>
        <v>#REF!</v>
      </c>
      <c r="AC40" s="185" t="e">
        <f>AC39/#REF!</f>
        <v>#REF!</v>
      </c>
      <c r="AD40" s="185" t="e">
        <f>AD39/#REF!</f>
        <v>#REF!</v>
      </c>
      <c r="AE40" s="185" t="e">
        <f>AE39/#REF!</f>
        <v>#REF!</v>
      </c>
      <c r="AF40" s="185" t="e">
        <f>AF39/#REF!</f>
        <v>#REF!</v>
      </c>
      <c r="AG40" s="186" t="e">
        <f>AG39/#REF!</f>
        <v>#REF!</v>
      </c>
      <c r="AH40" s="186" t="e">
        <f>AH39/#REF!</f>
        <v>#REF!</v>
      </c>
      <c r="AI40" s="185" t="e">
        <f>AI39/#REF!</f>
        <v>#REF!</v>
      </c>
      <c r="AJ40" s="185" t="e">
        <f>AJ39/#REF!</f>
        <v>#REF!</v>
      </c>
    </row>
    <row r="41" spans="2:36" ht="16" thickBot="1">
      <c r="B41" s="8" t="s">
        <v>33</v>
      </c>
      <c r="C41" s="8">
        <v>2</v>
      </c>
      <c r="D41" s="6"/>
      <c r="E41" s="207"/>
      <c r="F41" s="167" t="e">
        <f t="shared" ref="F41:N41" si="18">F40-$C$41</f>
        <v>#REF!</v>
      </c>
      <c r="G41" s="166" t="e">
        <f t="shared" si="18"/>
        <v>#REF!</v>
      </c>
      <c r="H41" s="166" t="e">
        <f t="shared" si="18"/>
        <v>#REF!</v>
      </c>
      <c r="I41" s="166" t="e">
        <f t="shared" si="18"/>
        <v>#REF!</v>
      </c>
      <c r="J41" s="166" t="e">
        <f t="shared" si="18"/>
        <v>#REF!</v>
      </c>
      <c r="K41" s="166" t="e">
        <f t="shared" si="18"/>
        <v>#REF!</v>
      </c>
      <c r="L41" s="167" t="e">
        <f t="shared" si="18"/>
        <v>#REF!</v>
      </c>
      <c r="M41" s="167" t="e">
        <f t="shared" si="18"/>
        <v>#REF!</v>
      </c>
      <c r="N41" s="166" t="e">
        <f t="shared" si="18"/>
        <v>#REF!</v>
      </c>
      <c r="O41" s="166" t="e">
        <f t="shared" ref="O41:AJ41" si="19">O40-$C$41</f>
        <v>#REF!</v>
      </c>
      <c r="P41" s="166" t="e">
        <f t="shared" si="19"/>
        <v>#REF!</v>
      </c>
      <c r="Q41" s="166" t="e">
        <f t="shared" si="19"/>
        <v>#REF!</v>
      </c>
      <c r="R41" s="166" t="e">
        <f t="shared" si="19"/>
        <v>#REF!</v>
      </c>
      <c r="S41" s="167" t="e">
        <f t="shared" si="19"/>
        <v>#REF!</v>
      </c>
      <c r="T41" s="167" t="e">
        <f t="shared" si="19"/>
        <v>#REF!</v>
      </c>
      <c r="U41" s="166" t="e">
        <f t="shared" si="19"/>
        <v>#REF!</v>
      </c>
      <c r="V41" s="166" t="e">
        <f t="shared" si="19"/>
        <v>#REF!</v>
      </c>
      <c r="W41" s="166" t="e">
        <f t="shared" si="19"/>
        <v>#REF!</v>
      </c>
      <c r="X41" s="166" t="e">
        <f t="shared" si="19"/>
        <v>#REF!</v>
      </c>
      <c r="Y41" s="166" t="e">
        <f t="shared" si="19"/>
        <v>#REF!</v>
      </c>
      <c r="Z41" s="167" t="e">
        <f t="shared" si="19"/>
        <v>#REF!</v>
      </c>
      <c r="AA41" s="167" t="e">
        <f t="shared" si="19"/>
        <v>#REF!</v>
      </c>
      <c r="AB41" s="166" t="e">
        <f t="shared" si="19"/>
        <v>#REF!</v>
      </c>
      <c r="AC41" s="166" t="e">
        <f t="shared" si="19"/>
        <v>#REF!</v>
      </c>
      <c r="AD41" s="166" t="e">
        <f t="shared" si="19"/>
        <v>#REF!</v>
      </c>
      <c r="AE41" s="166" t="e">
        <f t="shared" si="19"/>
        <v>#REF!</v>
      </c>
      <c r="AF41" s="166" t="e">
        <f t="shared" si="19"/>
        <v>#REF!</v>
      </c>
      <c r="AG41" s="167" t="e">
        <f t="shared" si="19"/>
        <v>#REF!</v>
      </c>
      <c r="AH41" s="167" t="e">
        <f t="shared" si="19"/>
        <v>#REF!</v>
      </c>
      <c r="AI41" s="166" t="e">
        <f t="shared" si="19"/>
        <v>#REF!</v>
      </c>
      <c r="AJ41" s="166" t="e">
        <f t="shared" si="19"/>
        <v>#REF!</v>
      </c>
    </row>
  </sheetData>
  <pageMargins left="0.7" right="0.7" top="0.75" bottom="0.75" header="0.3" footer="0.3"/>
  <pageSetup paperSize="8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B2:AJ41"/>
  <sheetViews>
    <sheetView zoomScale="70" zoomScaleNormal="70" workbookViewId="0">
      <pane ySplit="3" topLeftCell="A4" activePane="bottomLeft" state="frozen"/>
      <selection pane="bottomLeft" activeCell="CR1" sqref="F1:CR1048576"/>
    </sheetView>
  </sheetViews>
  <sheetFormatPr baseColWidth="10" defaultRowHeight="15.5"/>
  <cols>
    <col min="2" max="2" width="23.69140625" bestFit="1" customWidth="1"/>
    <col min="3" max="3" width="8.61328125" bestFit="1" customWidth="1"/>
    <col min="4" max="4" width="27" bestFit="1" customWidth="1"/>
    <col min="5" max="5" width="5.4609375" bestFit="1" customWidth="1"/>
    <col min="6" max="36" width="4.921875" bestFit="1" customWidth="1"/>
  </cols>
  <sheetData>
    <row r="2" spans="2:36" ht="16" thickBot="1"/>
    <row r="3" spans="2:36" ht="16" thickBot="1">
      <c r="B3" s="83">
        <v>43709</v>
      </c>
      <c r="C3" s="82"/>
      <c r="D3" s="82"/>
      <c r="E3" s="81"/>
      <c r="F3" s="80">
        <v>1</v>
      </c>
      <c r="G3" s="79">
        <v>2</v>
      </c>
      <c r="H3" s="79">
        <v>3</v>
      </c>
      <c r="I3" s="79">
        <v>4</v>
      </c>
      <c r="J3" s="79">
        <v>5</v>
      </c>
      <c r="K3" s="79">
        <v>6</v>
      </c>
      <c r="L3" s="79">
        <v>7</v>
      </c>
      <c r="M3" s="79">
        <v>8</v>
      </c>
      <c r="N3" s="79">
        <v>9</v>
      </c>
      <c r="O3" s="79">
        <v>10</v>
      </c>
      <c r="P3" s="79">
        <v>11</v>
      </c>
      <c r="Q3" s="79">
        <v>12</v>
      </c>
      <c r="R3" s="79">
        <v>13</v>
      </c>
      <c r="S3" s="79">
        <v>14</v>
      </c>
      <c r="T3" s="79">
        <v>15</v>
      </c>
      <c r="U3" s="79">
        <v>16</v>
      </c>
      <c r="V3" s="79">
        <v>17</v>
      </c>
      <c r="W3" s="79">
        <v>18</v>
      </c>
      <c r="X3" s="79">
        <v>19</v>
      </c>
      <c r="Y3" s="79">
        <v>20</v>
      </c>
      <c r="Z3" s="79">
        <v>21</v>
      </c>
      <c r="AA3" s="79">
        <v>22</v>
      </c>
      <c r="AB3" s="79">
        <v>23</v>
      </c>
      <c r="AC3" s="79">
        <v>24</v>
      </c>
      <c r="AD3" s="79">
        <v>25</v>
      </c>
      <c r="AE3" s="79">
        <v>26</v>
      </c>
      <c r="AF3" s="79">
        <v>27</v>
      </c>
      <c r="AG3" s="79">
        <v>28</v>
      </c>
      <c r="AH3" s="79">
        <v>29</v>
      </c>
      <c r="AI3" s="78">
        <v>30</v>
      </c>
      <c r="AJ3" s="79">
        <v>31</v>
      </c>
    </row>
    <row r="4" spans="2:36" ht="56" thickBot="1">
      <c r="B4" s="77" t="s">
        <v>113</v>
      </c>
      <c r="C4" s="77" t="s">
        <v>112</v>
      </c>
      <c r="D4" s="77" t="s">
        <v>111</v>
      </c>
      <c r="E4" s="77" t="s">
        <v>110</v>
      </c>
      <c r="F4" s="85" t="s">
        <v>104</v>
      </c>
      <c r="G4" s="84" t="s">
        <v>103</v>
      </c>
      <c r="H4" s="84" t="s">
        <v>109</v>
      </c>
      <c r="I4" s="84" t="s">
        <v>108</v>
      </c>
      <c r="J4" s="84" t="s">
        <v>107</v>
      </c>
      <c r="K4" s="84" t="s">
        <v>106</v>
      </c>
      <c r="L4" s="85" t="s">
        <v>105</v>
      </c>
      <c r="M4" s="85" t="s">
        <v>104</v>
      </c>
      <c r="N4" s="84" t="s">
        <v>103</v>
      </c>
      <c r="O4" s="84" t="s">
        <v>109</v>
      </c>
      <c r="P4" s="84" t="s">
        <v>108</v>
      </c>
      <c r="Q4" s="84" t="s">
        <v>107</v>
      </c>
      <c r="R4" s="84" t="s">
        <v>106</v>
      </c>
      <c r="S4" s="85" t="s">
        <v>105</v>
      </c>
      <c r="T4" s="85" t="s">
        <v>104</v>
      </c>
      <c r="U4" s="84" t="s">
        <v>103</v>
      </c>
      <c r="V4" s="84" t="s">
        <v>109</v>
      </c>
      <c r="W4" s="84" t="s">
        <v>108</v>
      </c>
      <c r="X4" s="84" t="s">
        <v>107</v>
      </c>
      <c r="Y4" s="84" t="s">
        <v>106</v>
      </c>
      <c r="Z4" s="85" t="s">
        <v>105</v>
      </c>
      <c r="AA4" s="85" t="s">
        <v>104</v>
      </c>
      <c r="AB4" s="84" t="s">
        <v>103</v>
      </c>
      <c r="AC4" s="84" t="s">
        <v>109</v>
      </c>
      <c r="AD4" s="84" t="s">
        <v>108</v>
      </c>
      <c r="AE4" s="84" t="s">
        <v>107</v>
      </c>
      <c r="AF4" s="84" t="s">
        <v>106</v>
      </c>
      <c r="AG4" s="85" t="s">
        <v>105</v>
      </c>
      <c r="AH4" s="85" t="s">
        <v>104</v>
      </c>
      <c r="AI4" s="84" t="s">
        <v>103</v>
      </c>
      <c r="AJ4" s="84" t="s">
        <v>109</v>
      </c>
    </row>
    <row r="5" spans="2:36">
      <c r="B5" s="173" t="s">
        <v>207</v>
      </c>
      <c r="C5" s="73" t="s">
        <v>208</v>
      </c>
      <c r="D5" s="39">
        <v>0.375</v>
      </c>
      <c r="E5" s="86">
        <v>0.66666666666666696</v>
      </c>
      <c r="F5" s="209">
        <v>7</v>
      </c>
      <c r="G5" s="209">
        <v>7</v>
      </c>
      <c r="H5" s="209">
        <v>7</v>
      </c>
      <c r="I5" s="209">
        <v>7</v>
      </c>
      <c r="J5" s="208"/>
      <c r="K5" s="208"/>
      <c r="L5" s="209">
        <v>7</v>
      </c>
      <c r="M5" s="209">
        <v>7</v>
      </c>
      <c r="N5" s="209">
        <v>7</v>
      </c>
      <c r="O5" s="209">
        <v>7</v>
      </c>
      <c r="P5" s="209">
        <v>7</v>
      </c>
      <c r="Q5" s="208"/>
      <c r="R5" s="208"/>
      <c r="S5" s="209">
        <v>7</v>
      </c>
      <c r="T5" s="209">
        <v>7</v>
      </c>
      <c r="U5" s="209">
        <v>7</v>
      </c>
      <c r="V5" s="209">
        <v>7</v>
      </c>
      <c r="W5" s="209">
        <v>7</v>
      </c>
      <c r="X5" s="208"/>
      <c r="Y5" s="208"/>
      <c r="Z5" s="209">
        <v>7</v>
      </c>
      <c r="AA5" s="209">
        <v>7</v>
      </c>
      <c r="AB5" s="209">
        <v>7</v>
      </c>
      <c r="AC5" s="209">
        <v>7</v>
      </c>
      <c r="AD5" s="209">
        <v>7</v>
      </c>
      <c r="AE5" s="208"/>
      <c r="AF5" s="208"/>
      <c r="AG5" s="209">
        <v>7</v>
      </c>
      <c r="AH5" s="209">
        <v>7</v>
      </c>
      <c r="AI5" s="209">
        <v>7</v>
      </c>
      <c r="AJ5" s="209">
        <v>7</v>
      </c>
    </row>
    <row r="6" spans="2:36">
      <c r="B6" s="28" t="s">
        <v>16</v>
      </c>
      <c r="C6" s="28">
        <v>6246175</v>
      </c>
      <c r="D6" s="28" t="s">
        <v>209</v>
      </c>
      <c r="E6" s="28" t="s">
        <v>52</v>
      </c>
      <c r="F6" s="28">
        <v>7</v>
      </c>
      <c r="G6" s="28">
        <v>7</v>
      </c>
      <c r="H6" s="28">
        <v>7</v>
      </c>
      <c r="I6" s="28">
        <v>7</v>
      </c>
      <c r="J6" s="28"/>
      <c r="K6" s="28"/>
      <c r="L6" s="28">
        <v>7</v>
      </c>
      <c r="M6" s="28">
        <v>7</v>
      </c>
      <c r="N6" s="28">
        <v>7</v>
      </c>
      <c r="O6" s="28">
        <v>7</v>
      </c>
      <c r="P6" s="28">
        <v>7</v>
      </c>
      <c r="Q6" s="28"/>
      <c r="R6" s="28"/>
      <c r="S6" s="28">
        <v>7</v>
      </c>
      <c r="T6" s="28">
        <v>7</v>
      </c>
      <c r="U6" s="28">
        <v>7</v>
      </c>
      <c r="V6" s="28">
        <v>7</v>
      </c>
      <c r="W6" s="28">
        <v>7</v>
      </c>
      <c r="X6" s="28"/>
      <c r="Y6" s="28"/>
      <c r="Z6" s="28">
        <v>7</v>
      </c>
      <c r="AA6" s="28">
        <v>7</v>
      </c>
      <c r="AB6" s="28">
        <v>7</v>
      </c>
      <c r="AC6" s="28">
        <v>7</v>
      </c>
      <c r="AD6" s="28">
        <v>7</v>
      </c>
      <c r="AE6" s="28"/>
      <c r="AF6" s="28"/>
      <c r="AG6" s="28">
        <v>7</v>
      </c>
      <c r="AH6" s="28">
        <v>7</v>
      </c>
      <c r="AI6" s="28">
        <v>7</v>
      </c>
      <c r="AJ6" s="28">
        <v>7</v>
      </c>
    </row>
    <row r="7" spans="2:36">
      <c r="B7" s="62" t="s">
        <v>210</v>
      </c>
      <c r="C7" s="62" t="s">
        <v>211</v>
      </c>
      <c r="D7" s="176">
        <v>0.35416666666666669</v>
      </c>
      <c r="E7" s="89">
        <v>0.64583333333333337</v>
      </c>
      <c r="F7" s="72"/>
      <c r="G7" s="93"/>
      <c r="H7" s="93"/>
      <c r="I7" s="93"/>
      <c r="J7" s="93"/>
      <c r="K7" s="93"/>
      <c r="L7" s="72"/>
      <c r="M7" s="72"/>
      <c r="N7" s="93"/>
      <c r="O7" s="93"/>
      <c r="P7" s="93"/>
      <c r="Q7" s="93"/>
      <c r="R7" s="93"/>
      <c r="S7" s="72"/>
      <c r="T7" s="72"/>
      <c r="U7" s="93"/>
      <c r="V7" s="93"/>
      <c r="W7" s="93"/>
      <c r="X7" s="93"/>
      <c r="Y7" s="93"/>
      <c r="Z7" s="72"/>
      <c r="AA7" s="72"/>
      <c r="AB7" s="93"/>
      <c r="AC7" s="93"/>
      <c r="AD7" s="93"/>
      <c r="AE7" s="93"/>
      <c r="AF7" s="93"/>
      <c r="AG7" s="72"/>
      <c r="AH7" s="72"/>
      <c r="AI7" s="93"/>
      <c r="AJ7" s="93"/>
    </row>
    <row r="8" spans="2:36">
      <c r="B8" s="28" t="s">
        <v>46</v>
      </c>
      <c r="C8" s="28">
        <v>6259860</v>
      </c>
      <c r="D8" s="28" t="s">
        <v>53</v>
      </c>
      <c r="E8" s="28" t="s">
        <v>41</v>
      </c>
      <c r="F8" s="28"/>
      <c r="G8" s="28">
        <v>6.43</v>
      </c>
      <c r="H8" s="28">
        <v>6.43</v>
      </c>
      <c r="I8" s="28">
        <v>6.43</v>
      </c>
      <c r="J8" s="28">
        <v>6.43</v>
      </c>
      <c r="K8" s="28"/>
      <c r="L8" s="28"/>
      <c r="M8" s="28">
        <v>6.43</v>
      </c>
      <c r="N8" s="28">
        <v>6.43</v>
      </c>
      <c r="O8" s="28">
        <v>6.43</v>
      </c>
      <c r="P8" s="28">
        <v>6.43</v>
      </c>
      <c r="Q8" s="28"/>
      <c r="R8" s="28"/>
      <c r="S8" s="28">
        <v>6.43</v>
      </c>
      <c r="T8" s="28">
        <v>6.43</v>
      </c>
      <c r="U8" s="28">
        <v>6.43</v>
      </c>
      <c r="V8" s="28">
        <v>6.43</v>
      </c>
      <c r="W8" s="28"/>
      <c r="X8" s="28"/>
      <c r="Y8" s="28">
        <v>6.43</v>
      </c>
      <c r="Z8" s="28">
        <v>6.43</v>
      </c>
      <c r="AA8" s="28">
        <v>6.43</v>
      </c>
      <c r="AB8" s="28">
        <v>6.43</v>
      </c>
      <c r="AC8" s="28"/>
      <c r="AD8" s="28"/>
      <c r="AE8" s="28">
        <v>6.43</v>
      </c>
      <c r="AF8" s="28">
        <v>6.43</v>
      </c>
      <c r="AG8" s="28">
        <v>6.43</v>
      </c>
      <c r="AH8" s="28">
        <v>6.43</v>
      </c>
      <c r="AI8" s="28"/>
      <c r="AJ8" s="28"/>
    </row>
    <row r="9" spans="2:36">
      <c r="B9" s="178" t="s">
        <v>76</v>
      </c>
      <c r="C9" s="73" t="s">
        <v>212</v>
      </c>
      <c r="D9" s="39">
        <v>0.22916666666666666</v>
      </c>
      <c r="E9" s="86">
        <v>0.54166666666666663</v>
      </c>
      <c r="F9" s="42">
        <v>7.5</v>
      </c>
      <c r="G9" s="42"/>
      <c r="H9" s="42"/>
      <c r="I9" s="42">
        <v>7.5</v>
      </c>
      <c r="J9" s="42">
        <v>7.5</v>
      </c>
      <c r="K9" s="42">
        <v>7.5</v>
      </c>
      <c r="L9" s="42">
        <v>7.5</v>
      </c>
      <c r="M9" s="42"/>
      <c r="N9" s="42"/>
      <c r="O9" s="42">
        <v>7.5</v>
      </c>
      <c r="P9" s="42">
        <v>7.5</v>
      </c>
      <c r="Q9" s="42">
        <v>7.5</v>
      </c>
      <c r="R9" s="42">
        <v>7.5</v>
      </c>
      <c r="S9" s="42"/>
      <c r="T9" s="42"/>
      <c r="U9" s="42">
        <v>7.5</v>
      </c>
      <c r="V9" s="42">
        <v>7.5</v>
      </c>
      <c r="W9" s="42">
        <v>7.5</v>
      </c>
      <c r="X9" s="42">
        <v>7.5</v>
      </c>
      <c r="Y9" s="42"/>
      <c r="Z9" s="42"/>
      <c r="AA9" s="42">
        <v>7.5</v>
      </c>
      <c r="AB9" s="42">
        <v>7.5</v>
      </c>
      <c r="AC9" s="42">
        <v>7.5</v>
      </c>
      <c r="AD9" s="42">
        <v>7.5</v>
      </c>
      <c r="AE9" s="42"/>
      <c r="AF9" s="42"/>
      <c r="AG9" s="42">
        <v>7.5</v>
      </c>
      <c r="AH9" s="42">
        <v>7.5</v>
      </c>
      <c r="AI9" s="42">
        <v>7.5</v>
      </c>
      <c r="AJ9" s="42">
        <v>7.5</v>
      </c>
    </row>
    <row r="10" spans="2:36">
      <c r="B10" s="28" t="s">
        <v>213</v>
      </c>
      <c r="C10" s="28">
        <v>6246172</v>
      </c>
      <c r="D10" s="28" t="s">
        <v>53</v>
      </c>
      <c r="E10" s="28" t="s">
        <v>52</v>
      </c>
      <c r="F10" s="28">
        <v>7.5</v>
      </c>
      <c r="G10" s="42"/>
      <c r="H10" s="42"/>
      <c r="I10" s="28">
        <v>7.5</v>
      </c>
      <c r="J10" s="28">
        <v>7.5</v>
      </c>
      <c r="K10" s="28">
        <v>7.5</v>
      </c>
      <c r="L10" s="28">
        <v>7.5</v>
      </c>
      <c r="M10" s="42"/>
      <c r="N10" s="42"/>
      <c r="O10" s="28">
        <v>7.5</v>
      </c>
      <c r="P10" s="28">
        <v>7.5</v>
      </c>
      <c r="Q10" s="28">
        <v>7.5</v>
      </c>
      <c r="R10" s="28">
        <v>7.5</v>
      </c>
      <c r="S10" s="42"/>
      <c r="T10" s="42"/>
      <c r="U10" s="28">
        <v>7.5</v>
      </c>
      <c r="V10" s="28">
        <v>7.5</v>
      </c>
      <c r="W10" s="28">
        <v>7.5</v>
      </c>
      <c r="X10" s="28">
        <v>7.5</v>
      </c>
      <c r="Y10" s="42"/>
      <c r="Z10" s="42"/>
      <c r="AA10" s="28">
        <v>7.5</v>
      </c>
      <c r="AB10" s="28">
        <v>7.5</v>
      </c>
      <c r="AC10" s="28">
        <v>7.5</v>
      </c>
      <c r="AD10" s="28">
        <v>7.5</v>
      </c>
      <c r="AE10" s="42"/>
      <c r="AF10" s="42"/>
      <c r="AG10" s="28">
        <v>7.5</v>
      </c>
      <c r="AH10" s="28">
        <v>7.5</v>
      </c>
      <c r="AI10" s="28">
        <v>7.5</v>
      </c>
      <c r="AJ10" s="28">
        <v>7.5</v>
      </c>
    </row>
    <row r="11" spans="2:36">
      <c r="B11" s="139" t="s">
        <v>214</v>
      </c>
      <c r="C11" s="73" t="s">
        <v>190</v>
      </c>
      <c r="D11" s="39">
        <v>0.27083333333333331</v>
      </c>
      <c r="E11" s="86">
        <v>0.54166666666666663</v>
      </c>
      <c r="F11" s="45">
        <v>6.5</v>
      </c>
      <c r="G11" s="45">
        <v>6.5</v>
      </c>
      <c r="H11" s="45">
        <v>6.5</v>
      </c>
      <c r="I11" s="47"/>
      <c r="J11" s="47"/>
      <c r="K11" s="45">
        <v>6.5</v>
      </c>
      <c r="L11" s="45">
        <v>6.5</v>
      </c>
      <c r="M11" s="45">
        <v>6.5</v>
      </c>
      <c r="N11" s="45">
        <v>6.5</v>
      </c>
      <c r="O11" s="47"/>
      <c r="P11" s="47"/>
      <c r="Q11" s="45">
        <v>6.5</v>
      </c>
      <c r="R11" s="45">
        <v>6.5</v>
      </c>
      <c r="S11" s="45">
        <v>6.5</v>
      </c>
      <c r="T11" s="45">
        <v>6.5</v>
      </c>
      <c r="U11" s="47"/>
      <c r="V11" s="47"/>
      <c r="W11" s="45">
        <v>6.5</v>
      </c>
      <c r="X11" s="45">
        <v>6.5</v>
      </c>
      <c r="Y11" s="45">
        <v>6.5</v>
      </c>
      <c r="Z11" s="45">
        <v>6.5</v>
      </c>
      <c r="AA11" s="47"/>
      <c r="AB11" s="47"/>
      <c r="AC11" s="45">
        <v>6.5</v>
      </c>
      <c r="AD11" s="45">
        <v>6.5</v>
      </c>
      <c r="AE11" s="45">
        <v>6.5</v>
      </c>
      <c r="AF11" s="45">
        <v>6.5</v>
      </c>
      <c r="AG11" s="47"/>
      <c r="AH11" s="47"/>
      <c r="AI11" s="45">
        <v>6.5</v>
      </c>
      <c r="AJ11" s="45">
        <v>6.5</v>
      </c>
    </row>
    <row r="12" spans="2:36">
      <c r="B12" s="28" t="s">
        <v>23</v>
      </c>
      <c r="C12" s="28">
        <v>6246213</v>
      </c>
      <c r="D12" s="28" t="s">
        <v>53</v>
      </c>
      <c r="E12" s="28" t="s">
        <v>52</v>
      </c>
      <c r="F12" s="28">
        <v>6.43</v>
      </c>
      <c r="G12" s="28">
        <v>6.43</v>
      </c>
      <c r="H12" s="28">
        <v>6.43</v>
      </c>
      <c r="I12" s="28"/>
      <c r="J12" s="28"/>
      <c r="K12" s="28">
        <v>6.43</v>
      </c>
      <c r="L12" s="28">
        <v>6.43</v>
      </c>
      <c r="M12" s="28">
        <v>6.43</v>
      </c>
      <c r="N12" s="28">
        <v>6.43</v>
      </c>
      <c r="O12" s="28"/>
      <c r="P12" s="28"/>
      <c r="Q12" s="28">
        <v>6.43</v>
      </c>
      <c r="R12" s="28">
        <v>6.43</v>
      </c>
      <c r="S12" s="28">
        <v>6.43</v>
      </c>
      <c r="T12" s="28">
        <v>6.43</v>
      </c>
      <c r="U12" s="28"/>
      <c r="V12" s="28"/>
      <c r="W12" s="28">
        <v>6.43</v>
      </c>
      <c r="X12" s="28">
        <v>6.43</v>
      </c>
      <c r="Y12" s="28">
        <v>6.43</v>
      </c>
      <c r="Z12" s="28">
        <v>6.43</v>
      </c>
      <c r="AA12" s="28"/>
      <c r="AB12" s="28"/>
      <c r="AC12" s="28">
        <v>6.43</v>
      </c>
      <c r="AD12" s="28">
        <v>6.43</v>
      </c>
      <c r="AE12" s="28">
        <v>6.43</v>
      </c>
      <c r="AF12" s="28">
        <v>6.43</v>
      </c>
      <c r="AG12" s="28"/>
      <c r="AH12" s="28"/>
      <c r="AI12" s="28">
        <v>6.43</v>
      </c>
      <c r="AJ12" s="28">
        <v>6.43</v>
      </c>
    </row>
    <row r="13" spans="2:36">
      <c r="B13" s="178" t="s">
        <v>215</v>
      </c>
      <c r="C13" s="73" t="s">
        <v>216</v>
      </c>
      <c r="D13" s="39">
        <v>0.22916666666666666</v>
      </c>
      <c r="E13" s="86">
        <v>0.5</v>
      </c>
    </row>
    <row r="14" spans="2:36">
      <c r="B14" s="28" t="s">
        <v>29</v>
      </c>
      <c r="C14" s="28">
        <v>6247151</v>
      </c>
      <c r="D14" s="28" t="s">
        <v>53</v>
      </c>
      <c r="E14" s="28" t="s">
        <v>52</v>
      </c>
      <c r="F14" s="28">
        <v>6.43</v>
      </c>
      <c r="G14" s="28">
        <v>6.43</v>
      </c>
      <c r="H14" s="28">
        <v>6.43</v>
      </c>
      <c r="I14" s="28">
        <v>6.43</v>
      </c>
      <c r="J14" s="28"/>
      <c r="K14" s="28"/>
      <c r="L14" s="28">
        <v>6.43</v>
      </c>
      <c r="M14" s="28">
        <v>6.43</v>
      </c>
      <c r="N14" s="28">
        <v>6.43</v>
      </c>
      <c r="O14" s="28">
        <v>6.43</v>
      </c>
      <c r="P14" s="28"/>
      <c r="Q14" s="28"/>
      <c r="R14" s="28">
        <v>6.43</v>
      </c>
      <c r="S14" s="28">
        <v>6.43</v>
      </c>
      <c r="T14" s="28">
        <v>6.43</v>
      </c>
      <c r="U14" s="28">
        <v>6.43</v>
      </c>
      <c r="V14" s="28"/>
      <c r="W14" s="28"/>
      <c r="X14" s="28">
        <v>6.43</v>
      </c>
      <c r="Y14" s="28">
        <v>6.43</v>
      </c>
      <c r="Z14" s="28">
        <v>6.43</v>
      </c>
      <c r="AA14" s="28">
        <v>6.43</v>
      </c>
      <c r="AB14" s="28"/>
      <c r="AC14" s="28"/>
      <c r="AD14" s="28">
        <v>6.43</v>
      </c>
      <c r="AE14" s="28">
        <v>6.43</v>
      </c>
      <c r="AF14" s="28">
        <v>6.43</v>
      </c>
      <c r="AG14" s="28">
        <v>6.43</v>
      </c>
      <c r="AH14" s="28"/>
      <c r="AI14" s="28"/>
      <c r="AJ14" s="28">
        <v>6.43</v>
      </c>
    </row>
    <row r="15" spans="2:36">
      <c r="B15" s="211"/>
      <c r="C15" s="211"/>
      <c r="D15" s="212"/>
      <c r="E15" s="213"/>
      <c r="F15" s="138"/>
      <c r="G15" s="138"/>
      <c r="H15" s="138"/>
      <c r="I15" s="138"/>
      <c r="J15" s="138"/>
      <c r="K15" s="138"/>
      <c r="L15" s="138"/>
      <c r="M15" s="138"/>
      <c r="N15" s="138"/>
      <c r="O15" s="138"/>
      <c r="P15" s="138"/>
      <c r="Q15" s="138"/>
      <c r="R15" s="138"/>
      <c r="S15" s="138"/>
      <c r="T15" s="138"/>
      <c r="U15" s="138"/>
      <c r="V15" s="138"/>
      <c r="W15" s="138"/>
      <c r="X15" s="138"/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</row>
    <row r="16" spans="2:36" ht="16" thickBot="1">
      <c r="B16" s="62"/>
      <c r="C16" s="62"/>
      <c r="D16" s="176"/>
      <c r="E16" s="89"/>
      <c r="F16" s="215"/>
      <c r="G16" s="214"/>
      <c r="H16" s="214"/>
      <c r="I16" s="214"/>
      <c r="J16" s="214"/>
      <c r="K16" s="214"/>
      <c r="L16" s="215"/>
      <c r="M16" s="215"/>
      <c r="N16" s="214"/>
      <c r="O16" s="214"/>
      <c r="P16" s="214"/>
      <c r="Q16" s="214"/>
      <c r="R16" s="214"/>
      <c r="S16" s="215"/>
      <c r="T16" s="215"/>
      <c r="U16" s="214"/>
      <c r="V16" s="214"/>
      <c r="W16" s="214"/>
      <c r="X16" s="214"/>
      <c r="Y16" s="214"/>
      <c r="Z16" s="215"/>
      <c r="AA16" s="215"/>
      <c r="AB16" s="214"/>
      <c r="AC16" s="214"/>
      <c r="AD16" s="214"/>
      <c r="AE16" s="214"/>
      <c r="AF16" s="214"/>
      <c r="AG16" s="215"/>
      <c r="AH16" s="215"/>
      <c r="AI16" s="214"/>
      <c r="AJ16" s="214"/>
    </row>
    <row r="17" spans="2:36">
      <c r="B17" s="24" t="s">
        <v>52</v>
      </c>
      <c r="C17" s="24"/>
      <c r="D17" s="23"/>
      <c r="E17" s="99"/>
      <c r="F17" s="217">
        <f t="shared" ref="F17:G17" si="0">SUM(F5,F9:F13)</f>
        <v>34.93</v>
      </c>
      <c r="G17" s="216">
        <f t="shared" si="0"/>
        <v>19.93</v>
      </c>
      <c r="H17" s="216">
        <f t="shared" ref="H17:AJ17" si="1">SUM(H5,H9:H13)</f>
        <v>19.93</v>
      </c>
      <c r="I17" s="216">
        <f t="shared" si="1"/>
        <v>22</v>
      </c>
      <c r="J17" s="216">
        <f t="shared" si="1"/>
        <v>15</v>
      </c>
      <c r="K17" s="216">
        <f t="shared" si="1"/>
        <v>27.93</v>
      </c>
      <c r="L17" s="217">
        <f t="shared" si="1"/>
        <v>34.93</v>
      </c>
      <c r="M17" s="217">
        <f t="shared" si="1"/>
        <v>19.93</v>
      </c>
      <c r="N17" s="216">
        <f t="shared" si="1"/>
        <v>19.93</v>
      </c>
      <c r="O17" s="216">
        <f t="shared" si="1"/>
        <v>22</v>
      </c>
      <c r="P17" s="216">
        <f t="shared" si="1"/>
        <v>22</v>
      </c>
      <c r="Q17" s="216">
        <f t="shared" si="1"/>
        <v>27.93</v>
      </c>
      <c r="R17" s="216">
        <f t="shared" si="1"/>
        <v>27.93</v>
      </c>
      <c r="S17" s="217">
        <f t="shared" si="1"/>
        <v>19.93</v>
      </c>
      <c r="T17" s="217">
        <f t="shared" si="1"/>
        <v>19.93</v>
      </c>
      <c r="U17" s="216">
        <f t="shared" si="1"/>
        <v>22</v>
      </c>
      <c r="V17" s="216">
        <f t="shared" si="1"/>
        <v>22</v>
      </c>
      <c r="W17" s="216">
        <f t="shared" si="1"/>
        <v>34.93</v>
      </c>
      <c r="X17" s="216">
        <f t="shared" si="1"/>
        <v>27.93</v>
      </c>
      <c r="Y17" s="216">
        <f t="shared" si="1"/>
        <v>12.93</v>
      </c>
      <c r="Z17" s="217">
        <f t="shared" si="1"/>
        <v>19.93</v>
      </c>
      <c r="AA17" s="217">
        <f t="shared" si="1"/>
        <v>22</v>
      </c>
      <c r="AB17" s="216">
        <f t="shared" si="1"/>
        <v>22</v>
      </c>
      <c r="AC17" s="216">
        <f t="shared" si="1"/>
        <v>34.93</v>
      </c>
      <c r="AD17" s="216">
        <f t="shared" si="1"/>
        <v>34.93</v>
      </c>
      <c r="AE17" s="216">
        <f t="shared" si="1"/>
        <v>12.93</v>
      </c>
      <c r="AF17" s="216">
        <f t="shared" si="1"/>
        <v>12.93</v>
      </c>
      <c r="AG17" s="217">
        <f t="shared" si="1"/>
        <v>22</v>
      </c>
      <c r="AH17" s="217">
        <f t="shared" si="1"/>
        <v>22</v>
      </c>
      <c r="AI17" s="216">
        <f t="shared" si="1"/>
        <v>34.93</v>
      </c>
      <c r="AJ17" s="216">
        <f t="shared" si="1"/>
        <v>34.93</v>
      </c>
    </row>
    <row r="18" spans="2:36">
      <c r="B18" s="20" t="s">
        <v>41</v>
      </c>
      <c r="C18" s="20"/>
      <c r="D18" s="19"/>
      <c r="E18" s="102"/>
      <c r="F18" s="219">
        <f t="shared" ref="F18:G18" si="2">SUM(F7)</f>
        <v>0</v>
      </c>
      <c r="G18" s="218">
        <f t="shared" si="2"/>
        <v>0</v>
      </c>
      <c r="H18" s="218">
        <f t="shared" ref="H18:AJ18" si="3">SUM(H7)</f>
        <v>0</v>
      </c>
      <c r="I18" s="218">
        <f t="shared" si="3"/>
        <v>0</v>
      </c>
      <c r="J18" s="218">
        <f t="shared" si="3"/>
        <v>0</v>
      </c>
      <c r="K18" s="218">
        <f t="shared" si="3"/>
        <v>0</v>
      </c>
      <c r="L18" s="219">
        <f t="shared" si="3"/>
        <v>0</v>
      </c>
      <c r="M18" s="219">
        <f t="shared" si="3"/>
        <v>0</v>
      </c>
      <c r="N18" s="218">
        <f t="shared" si="3"/>
        <v>0</v>
      </c>
      <c r="O18" s="218">
        <f t="shared" si="3"/>
        <v>0</v>
      </c>
      <c r="P18" s="218">
        <f t="shared" si="3"/>
        <v>0</v>
      </c>
      <c r="Q18" s="218">
        <f t="shared" si="3"/>
        <v>0</v>
      </c>
      <c r="R18" s="218">
        <f t="shared" si="3"/>
        <v>0</v>
      </c>
      <c r="S18" s="219">
        <f t="shared" si="3"/>
        <v>0</v>
      </c>
      <c r="T18" s="219">
        <f t="shared" si="3"/>
        <v>0</v>
      </c>
      <c r="U18" s="218">
        <f t="shared" si="3"/>
        <v>0</v>
      </c>
      <c r="V18" s="218">
        <f t="shared" si="3"/>
        <v>0</v>
      </c>
      <c r="W18" s="218">
        <f t="shared" si="3"/>
        <v>0</v>
      </c>
      <c r="X18" s="218">
        <f t="shared" si="3"/>
        <v>0</v>
      </c>
      <c r="Y18" s="218">
        <f t="shared" si="3"/>
        <v>0</v>
      </c>
      <c r="Z18" s="219">
        <f t="shared" si="3"/>
        <v>0</v>
      </c>
      <c r="AA18" s="219">
        <f t="shared" si="3"/>
        <v>0</v>
      </c>
      <c r="AB18" s="218">
        <f t="shared" si="3"/>
        <v>0</v>
      </c>
      <c r="AC18" s="218">
        <f t="shared" si="3"/>
        <v>0</v>
      </c>
      <c r="AD18" s="218">
        <f t="shared" si="3"/>
        <v>0</v>
      </c>
      <c r="AE18" s="218">
        <f t="shared" si="3"/>
        <v>0</v>
      </c>
      <c r="AF18" s="218">
        <f t="shared" si="3"/>
        <v>0</v>
      </c>
      <c r="AG18" s="219">
        <f t="shared" si="3"/>
        <v>0</v>
      </c>
      <c r="AH18" s="219">
        <f t="shared" si="3"/>
        <v>0</v>
      </c>
      <c r="AI18" s="218">
        <f t="shared" si="3"/>
        <v>0</v>
      </c>
      <c r="AJ18" s="218">
        <f t="shared" si="3"/>
        <v>0</v>
      </c>
    </row>
    <row r="19" spans="2:36">
      <c r="B19" s="17" t="s">
        <v>51</v>
      </c>
      <c r="C19" s="17"/>
      <c r="D19" s="16"/>
      <c r="E19" s="105"/>
      <c r="F19" s="219">
        <f t="shared" ref="F19:G19" si="4">SUM(F15)</f>
        <v>0</v>
      </c>
      <c r="G19" s="219">
        <f t="shared" si="4"/>
        <v>0</v>
      </c>
      <c r="H19" s="219">
        <f t="shared" ref="H19:AJ19" si="5">SUM(H15)</f>
        <v>0</v>
      </c>
      <c r="I19" s="219">
        <f t="shared" si="5"/>
        <v>0</v>
      </c>
      <c r="J19" s="219">
        <f t="shared" si="5"/>
        <v>0</v>
      </c>
      <c r="K19" s="219">
        <f t="shared" si="5"/>
        <v>0</v>
      </c>
      <c r="L19" s="219">
        <f t="shared" si="5"/>
        <v>0</v>
      </c>
      <c r="M19" s="219">
        <f t="shared" si="5"/>
        <v>0</v>
      </c>
      <c r="N19" s="219">
        <f t="shared" si="5"/>
        <v>0</v>
      </c>
      <c r="O19" s="219">
        <f t="shared" si="5"/>
        <v>0</v>
      </c>
      <c r="P19" s="219">
        <f t="shared" si="5"/>
        <v>0</v>
      </c>
      <c r="Q19" s="219">
        <f t="shared" si="5"/>
        <v>0</v>
      </c>
      <c r="R19" s="219">
        <f t="shared" si="5"/>
        <v>0</v>
      </c>
      <c r="S19" s="219">
        <f t="shared" si="5"/>
        <v>0</v>
      </c>
      <c r="T19" s="219">
        <f t="shared" si="5"/>
        <v>0</v>
      </c>
      <c r="U19" s="219">
        <f t="shared" si="5"/>
        <v>0</v>
      </c>
      <c r="V19" s="219">
        <f t="shared" si="5"/>
        <v>0</v>
      </c>
      <c r="W19" s="219">
        <f t="shared" si="5"/>
        <v>0</v>
      </c>
      <c r="X19" s="219">
        <f t="shared" si="5"/>
        <v>0</v>
      </c>
      <c r="Y19" s="219">
        <f t="shared" si="5"/>
        <v>0</v>
      </c>
      <c r="Z19" s="219">
        <f t="shared" si="5"/>
        <v>0</v>
      </c>
      <c r="AA19" s="219">
        <f t="shared" si="5"/>
        <v>0</v>
      </c>
      <c r="AB19" s="219">
        <f t="shared" si="5"/>
        <v>0</v>
      </c>
      <c r="AC19" s="219">
        <f t="shared" si="5"/>
        <v>0</v>
      </c>
      <c r="AD19" s="219">
        <f t="shared" si="5"/>
        <v>0</v>
      </c>
      <c r="AE19" s="219">
        <f t="shared" si="5"/>
        <v>0</v>
      </c>
      <c r="AF19" s="219">
        <f t="shared" si="5"/>
        <v>0</v>
      </c>
      <c r="AG19" s="219">
        <f t="shared" si="5"/>
        <v>0</v>
      </c>
      <c r="AH19" s="219">
        <f t="shared" si="5"/>
        <v>0</v>
      </c>
      <c r="AI19" s="219">
        <f t="shared" si="5"/>
        <v>0</v>
      </c>
      <c r="AJ19" s="219">
        <f t="shared" si="5"/>
        <v>0</v>
      </c>
    </row>
    <row r="20" spans="2:36">
      <c r="B20" s="13" t="s">
        <v>31</v>
      </c>
      <c r="C20" s="13"/>
      <c r="D20" s="11"/>
      <c r="E20" s="106"/>
      <c r="F20" s="156">
        <f t="shared" ref="F20:G20" si="6">SUM(F17:F19)</f>
        <v>34.93</v>
      </c>
      <c r="G20" s="160">
        <f t="shared" si="6"/>
        <v>19.93</v>
      </c>
      <c r="H20" s="160">
        <f t="shared" ref="H20:AJ20" si="7">SUM(H17:H19)</f>
        <v>19.93</v>
      </c>
      <c r="I20" s="160">
        <f t="shared" si="7"/>
        <v>22</v>
      </c>
      <c r="J20" s="160">
        <f t="shared" si="7"/>
        <v>15</v>
      </c>
      <c r="K20" s="160">
        <f t="shared" si="7"/>
        <v>27.93</v>
      </c>
      <c r="L20" s="156">
        <f t="shared" si="7"/>
        <v>34.93</v>
      </c>
      <c r="M20" s="156">
        <f t="shared" si="7"/>
        <v>19.93</v>
      </c>
      <c r="N20" s="160">
        <f t="shared" si="7"/>
        <v>19.93</v>
      </c>
      <c r="O20" s="160">
        <f t="shared" si="7"/>
        <v>22</v>
      </c>
      <c r="P20" s="160">
        <f t="shared" si="7"/>
        <v>22</v>
      </c>
      <c r="Q20" s="160">
        <f t="shared" si="7"/>
        <v>27.93</v>
      </c>
      <c r="R20" s="160">
        <f t="shared" si="7"/>
        <v>27.93</v>
      </c>
      <c r="S20" s="156">
        <f t="shared" si="7"/>
        <v>19.93</v>
      </c>
      <c r="T20" s="156">
        <f t="shared" si="7"/>
        <v>19.93</v>
      </c>
      <c r="U20" s="160">
        <f t="shared" si="7"/>
        <v>22</v>
      </c>
      <c r="V20" s="160">
        <f t="shared" si="7"/>
        <v>22</v>
      </c>
      <c r="W20" s="160">
        <f t="shared" si="7"/>
        <v>34.93</v>
      </c>
      <c r="X20" s="160">
        <f t="shared" si="7"/>
        <v>27.93</v>
      </c>
      <c r="Y20" s="160">
        <f t="shared" si="7"/>
        <v>12.93</v>
      </c>
      <c r="Z20" s="156">
        <f t="shared" si="7"/>
        <v>19.93</v>
      </c>
      <c r="AA20" s="156">
        <f t="shared" si="7"/>
        <v>22</v>
      </c>
      <c r="AB20" s="160">
        <f t="shared" si="7"/>
        <v>22</v>
      </c>
      <c r="AC20" s="160">
        <f t="shared" si="7"/>
        <v>34.93</v>
      </c>
      <c r="AD20" s="160">
        <f t="shared" si="7"/>
        <v>34.93</v>
      </c>
      <c r="AE20" s="160">
        <f t="shared" si="7"/>
        <v>12.93</v>
      </c>
      <c r="AF20" s="160">
        <f t="shared" si="7"/>
        <v>12.93</v>
      </c>
      <c r="AG20" s="156">
        <f t="shared" si="7"/>
        <v>22</v>
      </c>
      <c r="AH20" s="156">
        <f t="shared" si="7"/>
        <v>22</v>
      </c>
      <c r="AI20" s="160">
        <f t="shared" si="7"/>
        <v>34.93</v>
      </c>
      <c r="AJ20" s="160">
        <f t="shared" si="7"/>
        <v>34.93</v>
      </c>
    </row>
    <row r="21" spans="2:36">
      <c r="B21" s="13" t="s">
        <v>32</v>
      </c>
      <c r="C21" s="12" t="s">
        <v>50</v>
      </c>
      <c r="D21" s="11"/>
      <c r="E21" s="106"/>
      <c r="F21" s="186" t="e">
        <f>F20/#REF!</f>
        <v>#REF!</v>
      </c>
      <c r="G21" s="185" t="e">
        <f>G20/#REF!</f>
        <v>#REF!</v>
      </c>
      <c r="H21" s="185" t="e">
        <f>H20/#REF!</f>
        <v>#REF!</v>
      </c>
      <c r="I21" s="185" t="e">
        <f>I20/#REF!</f>
        <v>#REF!</v>
      </c>
      <c r="J21" s="185" t="e">
        <f>J20/#REF!</f>
        <v>#REF!</v>
      </c>
      <c r="K21" s="185" t="e">
        <f>K20/#REF!</f>
        <v>#REF!</v>
      </c>
      <c r="L21" s="186" t="e">
        <f>L20/#REF!</f>
        <v>#REF!</v>
      </c>
      <c r="M21" s="186" t="e">
        <f>M20/#REF!</f>
        <v>#REF!</v>
      </c>
      <c r="N21" s="185" t="e">
        <f>N20/#REF!</f>
        <v>#REF!</v>
      </c>
      <c r="O21" s="185" t="e">
        <f>O20/#REF!</f>
        <v>#REF!</v>
      </c>
      <c r="P21" s="185" t="e">
        <f>P20/#REF!</f>
        <v>#REF!</v>
      </c>
      <c r="Q21" s="185" t="e">
        <f>Q20/#REF!</f>
        <v>#REF!</v>
      </c>
      <c r="R21" s="185" t="e">
        <f>R20/#REF!</f>
        <v>#REF!</v>
      </c>
      <c r="S21" s="186" t="e">
        <f>S20/#REF!</f>
        <v>#REF!</v>
      </c>
      <c r="T21" s="186" t="e">
        <f>T20/#REF!</f>
        <v>#REF!</v>
      </c>
      <c r="U21" s="185" t="e">
        <f>U20/#REF!</f>
        <v>#REF!</v>
      </c>
      <c r="V21" s="185" t="e">
        <f>V20/#REF!</f>
        <v>#REF!</v>
      </c>
      <c r="W21" s="185" t="e">
        <f>W20/#REF!</f>
        <v>#REF!</v>
      </c>
      <c r="X21" s="185" t="e">
        <f>X20/#REF!</f>
        <v>#REF!</v>
      </c>
      <c r="Y21" s="185" t="e">
        <f>Y20/#REF!</f>
        <v>#REF!</v>
      </c>
      <c r="Z21" s="186" t="e">
        <f>Z20/#REF!</f>
        <v>#REF!</v>
      </c>
      <c r="AA21" s="186" t="e">
        <f>AA20/#REF!</f>
        <v>#REF!</v>
      </c>
      <c r="AB21" s="185" t="e">
        <f>AB20/#REF!</f>
        <v>#REF!</v>
      </c>
      <c r="AC21" s="185" t="e">
        <f>AC20/#REF!</f>
        <v>#REF!</v>
      </c>
      <c r="AD21" s="185" t="e">
        <f>AD20/#REF!</f>
        <v>#REF!</v>
      </c>
      <c r="AE21" s="185" t="e">
        <f>AE20/#REF!</f>
        <v>#REF!</v>
      </c>
      <c r="AF21" s="185" t="e">
        <f>AF20/#REF!</f>
        <v>#REF!</v>
      </c>
      <c r="AG21" s="186" t="e">
        <f>AG20/#REF!</f>
        <v>#REF!</v>
      </c>
      <c r="AH21" s="186" t="e">
        <f>AH20/#REF!</f>
        <v>#REF!</v>
      </c>
      <c r="AI21" s="185" t="e">
        <f>AI20/#REF!</f>
        <v>#REF!</v>
      </c>
      <c r="AJ21" s="185" t="e">
        <f>AJ20/#REF!</f>
        <v>#REF!</v>
      </c>
    </row>
    <row r="22" spans="2:36" ht="16" thickBot="1">
      <c r="B22" s="8" t="s">
        <v>33</v>
      </c>
      <c r="C22" s="8">
        <v>3</v>
      </c>
      <c r="D22" s="6"/>
      <c r="E22" s="110"/>
      <c r="F22" s="221" t="e">
        <f t="shared" ref="F22:G22" si="8">F21-$C$22</f>
        <v>#REF!</v>
      </c>
      <c r="G22" s="220" t="e">
        <f t="shared" si="8"/>
        <v>#REF!</v>
      </c>
      <c r="H22" s="220" t="e">
        <f t="shared" ref="H22:AJ22" si="9">H21-$C$22</f>
        <v>#REF!</v>
      </c>
      <c r="I22" s="220" t="e">
        <f t="shared" si="9"/>
        <v>#REF!</v>
      </c>
      <c r="J22" s="220" t="e">
        <f t="shared" si="9"/>
        <v>#REF!</v>
      </c>
      <c r="K22" s="220" t="e">
        <f t="shared" si="9"/>
        <v>#REF!</v>
      </c>
      <c r="L22" s="221" t="e">
        <f t="shared" si="9"/>
        <v>#REF!</v>
      </c>
      <c r="M22" s="221" t="e">
        <f t="shared" si="9"/>
        <v>#REF!</v>
      </c>
      <c r="N22" s="220" t="e">
        <f t="shared" si="9"/>
        <v>#REF!</v>
      </c>
      <c r="O22" s="220" t="e">
        <f t="shared" si="9"/>
        <v>#REF!</v>
      </c>
      <c r="P22" s="220" t="e">
        <f t="shared" si="9"/>
        <v>#REF!</v>
      </c>
      <c r="Q22" s="220" t="e">
        <f t="shared" si="9"/>
        <v>#REF!</v>
      </c>
      <c r="R22" s="220" t="e">
        <f t="shared" si="9"/>
        <v>#REF!</v>
      </c>
      <c r="S22" s="221" t="e">
        <f t="shared" si="9"/>
        <v>#REF!</v>
      </c>
      <c r="T22" s="221" t="e">
        <f t="shared" si="9"/>
        <v>#REF!</v>
      </c>
      <c r="U22" s="220" t="e">
        <f t="shared" si="9"/>
        <v>#REF!</v>
      </c>
      <c r="V22" s="220" t="e">
        <f t="shared" si="9"/>
        <v>#REF!</v>
      </c>
      <c r="W22" s="220" t="e">
        <f t="shared" si="9"/>
        <v>#REF!</v>
      </c>
      <c r="X22" s="220" t="e">
        <f t="shared" si="9"/>
        <v>#REF!</v>
      </c>
      <c r="Y22" s="220" t="e">
        <f t="shared" si="9"/>
        <v>#REF!</v>
      </c>
      <c r="Z22" s="221" t="e">
        <f t="shared" si="9"/>
        <v>#REF!</v>
      </c>
      <c r="AA22" s="221" t="e">
        <f t="shared" si="9"/>
        <v>#REF!</v>
      </c>
      <c r="AB22" s="220" t="e">
        <f t="shared" si="9"/>
        <v>#REF!</v>
      </c>
      <c r="AC22" s="220" t="e">
        <f t="shared" si="9"/>
        <v>#REF!</v>
      </c>
      <c r="AD22" s="220" t="e">
        <f t="shared" si="9"/>
        <v>#REF!</v>
      </c>
      <c r="AE22" s="220" t="e">
        <f t="shared" si="9"/>
        <v>#REF!</v>
      </c>
      <c r="AF22" s="220" t="e">
        <f t="shared" si="9"/>
        <v>#REF!</v>
      </c>
      <c r="AG22" s="221" t="e">
        <f t="shared" si="9"/>
        <v>#REF!</v>
      </c>
      <c r="AH22" s="221" t="e">
        <f t="shared" si="9"/>
        <v>#REF!</v>
      </c>
      <c r="AI22" s="220" t="e">
        <f t="shared" si="9"/>
        <v>#REF!</v>
      </c>
      <c r="AJ22" s="220" t="e">
        <f t="shared" si="9"/>
        <v>#REF!</v>
      </c>
    </row>
    <row r="23" spans="2:36">
      <c r="B23" s="139" t="s">
        <v>217</v>
      </c>
      <c r="C23" s="73" t="s">
        <v>218</v>
      </c>
      <c r="D23" s="39">
        <v>0.64583333333333337</v>
      </c>
      <c r="E23" s="86">
        <v>0.875</v>
      </c>
      <c r="F23" s="222" t="s">
        <v>219</v>
      </c>
      <c r="G23" s="222"/>
      <c r="H23" s="222"/>
      <c r="I23" s="222" t="s">
        <v>219</v>
      </c>
      <c r="J23" s="222" t="s">
        <v>219</v>
      </c>
      <c r="K23" s="222" t="s">
        <v>219</v>
      </c>
      <c r="L23" s="222" t="s">
        <v>219</v>
      </c>
      <c r="M23" s="222"/>
      <c r="N23" s="222"/>
      <c r="O23" s="222" t="s">
        <v>219</v>
      </c>
      <c r="P23" s="222" t="s">
        <v>219</v>
      </c>
      <c r="Q23" s="222" t="s">
        <v>219</v>
      </c>
      <c r="R23" s="222" t="s">
        <v>219</v>
      </c>
      <c r="S23" s="222"/>
      <c r="T23" s="222"/>
      <c r="U23" s="222" t="s">
        <v>219</v>
      </c>
      <c r="V23" s="222" t="s">
        <v>219</v>
      </c>
      <c r="W23" s="222" t="s">
        <v>219</v>
      </c>
      <c r="X23" s="222" t="s">
        <v>219</v>
      </c>
      <c r="Y23" s="222"/>
      <c r="Z23" s="222"/>
      <c r="AA23" s="222" t="s">
        <v>219</v>
      </c>
      <c r="AB23" s="222" t="s">
        <v>219</v>
      </c>
      <c r="AC23" s="222" t="s">
        <v>219</v>
      </c>
      <c r="AD23" s="222" t="s">
        <v>219</v>
      </c>
      <c r="AE23" s="222"/>
      <c r="AF23" s="222"/>
      <c r="AG23" s="222" t="s">
        <v>219</v>
      </c>
      <c r="AH23" s="222" t="s">
        <v>219</v>
      </c>
      <c r="AI23" s="222" t="s">
        <v>219</v>
      </c>
      <c r="AJ23" s="222" t="s">
        <v>219</v>
      </c>
    </row>
    <row r="24" spans="2:36">
      <c r="B24" s="28" t="s">
        <v>24</v>
      </c>
      <c r="C24" s="28">
        <v>6246329</v>
      </c>
      <c r="D24" s="28" t="s">
        <v>53</v>
      </c>
      <c r="E24" s="28" t="s">
        <v>52</v>
      </c>
      <c r="F24" s="28">
        <v>6.43</v>
      </c>
      <c r="G24" s="28"/>
      <c r="H24" s="28"/>
      <c r="I24" s="28">
        <v>6.43</v>
      </c>
      <c r="J24" s="28">
        <v>6.43</v>
      </c>
      <c r="K24" s="28">
        <v>6.43</v>
      </c>
      <c r="L24" s="28">
        <v>6.43</v>
      </c>
      <c r="M24" s="28"/>
      <c r="N24" s="28"/>
      <c r="O24" s="28">
        <v>6.43</v>
      </c>
      <c r="P24" s="28">
        <v>6.43</v>
      </c>
      <c r="Q24" s="28">
        <v>6.43</v>
      </c>
      <c r="R24" s="28">
        <v>6.43</v>
      </c>
      <c r="S24" s="28"/>
      <c r="T24" s="28"/>
      <c r="U24" s="28">
        <v>6.43</v>
      </c>
      <c r="V24" s="28">
        <v>6.43</v>
      </c>
      <c r="W24" s="28">
        <v>6.43</v>
      </c>
      <c r="X24" s="28">
        <v>6.43</v>
      </c>
      <c r="Y24" s="28"/>
      <c r="Z24" s="28"/>
      <c r="AA24" s="28">
        <v>6.43</v>
      </c>
      <c r="AB24" s="28">
        <v>6.43</v>
      </c>
      <c r="AC24" s="28">
        <v>6.43</v>
      </c>
      <c r="AD24" s="28">
        <v>6.43</v>
      </c>
      <c r="AE24" s="28"/>
      <c r="AF24" s="28"/>
      <c r="AG24" s="28">
        <v>6.43</v>
      </c>
      <c r="AH24" s="28">
        <v>6.43</v>
      </c>
      <c r="AI24" s="28">
        <v>6.43</v>
      </c>
      <c r="AJ24" s="28">
        <v>6.43</v>
      </c>
    </row>
    <row r="25" spans="2:36">
      <c r="B25" s="178" t="s">
        <v>220</v>
      </c>
      <c r="C25" s="73" t="s">
        <v>221</v>
      </c>
      <c r="D25" s="39">
        <v>0.64583333333333337</v>
      </c>
      <c r="E25" s="86">
        <v>0.91666666666666663</v>
      </c>
      <c r="F25" s="66">
        <v>6.5</v>
      </c>
      <c r="G25" s="66">
        <v>6.5</v>
      </c>
      <c r="H25" s="66">
        <v>6.5</v>
      </c>
      <c r="I25" s="66"/>
      <c r="J25" s="66"/>
      <c r="K25" s="66">
        <v>6.5</v>
      </c>
      <c r="L25" s="66">
        <v>6.5</v>
      </c>
      <c r="M25" s="66">
        <v>6.5</v>
      </c>
      <c r="N25" s="66">
        <v>6.5</v>
      </c>
      <c r="O25" s="66"/>
      <c r="P25" s="66"/>
      <c r="Q25" s="66">
        <v>6.5</v>
      </c>
      <c r="R25" s="66">
        <v>6.5</v>
      </c>
      <c r="S25" s="66">
        <v>6.5</v>
      </c>
      <c r="T25" s="66">
        <v>6.5</v>
      </c>
      <c r="U25" s="66"/>
      <c r="V25" s="66"/>
      <c r="W25" s="66">
        <v>6.5</v>
      </c>
      <c r="X25" s="66">
        <v>6.5</v>
      </c>
      <c r="Y25" s="66">
        <v>6.5</v>
      </c>
      <c r="Z25" s="66">
        <v>6.5</v>
      </c>
      <c r="AA25" s="66"/>
      <c r="AB25" s="66"/>
      <c r="AC25" s="66">
        <v>6.5</v>
      </c>
      <c r="AD25" s="66">
        <v>6.5</v>
      </c>
      <c r="AE25" s="66">
        <v>6.5</v>
      </c>
      <c r="AF25" s="66">
        <v>6.5</v>
      </c>
      <c r="AG25" s="66"/>
      <c r="AH25" s="66"/>
      <c r="AI25" s="66">
        <v>6.5</v>
      </c>
      <c r="AJ25" s="66">
        <v>6.5</v>
      </c>
    </row>
    <row r="26" spans="2:36">
      <c r="B26" s="28" t="s">
        <v>44</v>
      </c>
      <c r="C26" s="28">
        <v>6246214</v>
      </c>
      <c r="D26" s="28" t="s">
        <v>53</v>
      </c>
      <c r="E26" s="28" t="s">
        <v>52</v>
      </c>
      <c r="F26" s="28">
        <v>6.43</v>
      </c>
      <c r="G26" s="28">
        <v>6.43</v>
      </c>
      <c r="H26" s="28"/>
      <c r="I26" s="28"/>
      <c r="J26" s="28">
        <v>6.43</v>
      </c>
      <c r="K26" s="28">
        <v>6.43</v>
      </c>
      <c r="L26" s="28">
        <v>6.43</v>
      </c>
      <c r="M26" s="28">
        <v>6.43</v>
      </c>
      <c r="N26" s="28"/>
      <c r="O26" s="28"/>
      <c r="P26" s="28">
        <v>6.43</v>
      </c>
      <c r="Q26" s="28">
        <v>6.43</v>
      </c>
      <c r="R26" s="28">
        <v>6.43</v>
      </c>
      <c r="S26" s="28">
        <v>6.43</v>
      </c>
      <c r="T26" s="28"/>
      <c r="U26" s="28"/>
      <c r="V26" s="28">
        <v>6.43</v>
      </c>
      <c r="W26" s="28">
        <v>6.43</v>
      </c>
      <c r="X26" s="28">
        <v>6.43</v>
      </c>
      <c r="Y26" s="28">
        <v>6.43</v>
      </c>
      <c r="Z26" s="28"/>
      <c r="AA26" s="28"/>
      <c r="AB26" s="28">
        <v>6.43</v>
      </c>
      <c r="AC26" s="28">
        <v>6.43</v>
      </c>
      <c r="AD26" s="28">
        <v>6.43</v>
      </c>
      <c r="AE26" s="28">
        <v>6.43</v>
      </c>
      <c r="AF26" s="28"/>
      <c r="AG26" s="28"/>
      <c r="AH26" s="28">
        <v>6.43</v>
      </c>
      <c r="AI26" s="28">
        <v>6.43</v>
      </c>
      <c r="AJ26" s="28">
        <v>6.43</v>
      </c>
    </row>
    <row r="27" spans="2:36">
      <c r="B27" s="62" t="s">
        <v>210</v>
      </c>
      <c r="C27" s="62" t="s">
        <v>211</v>
      </c>
      <c r="D27" s="176">
        <v>0.54166666666666663</v>
      </c>
      <c r="E27" s="89">
        <v>0.91666666666666663</v>
      </c>
      <c r="F27" s="93"/>
      <c r="G27" s="93"/>
      <c r="H27" s="93"/>
      <c r="I27" s="93">
        <v>9</v>
      </c>
      <c r="J27" s="93">
        <v>9</v>
      </c>
      <c r="K27" s="93">
        <v>9</v>
      </c>
      <c r="L27" s="93">
        <v>9</v>
      </c>
      <c r="M27" s="93"/>
      <c r="N27" s="93"/>
      <c r="O27" s="93"/>
      <c r="P27" s="93"/>
      <c r="Q27" s="93">
        <v>9</v>
      </c>
      <c r="R27" s="93">
        <v>9</v>
      </c>
      <c r="S27" s="93">
        <v>9</v>
      </c>
      <c r="T27" s="93">
        <v>9</v>
      </c>
      <c r="U27" s="93"/>
      <c r="V27" s="93"/>
      <c r="W27" s="93"/>
      <c r="X27" s="93"/>
      <c r="Y27" s="93">
        <v>9</v>
      </c>
      <c r="Z27" s="93">
        <v>9</v>
      </c>
      <c r="AA27" s="93">
        <v>9</v>
      </c>
      <c r="AB27" s="93">
        <v>9</v>
      </c>
      <c r="AC27" s="93"/>
      <c r="AD27" s="93"/>
      <c r="AE27" s="93"/>
      <c r="AF27" s="93"/>
      <c r="AG27" s="93">
        <v>9</v>
      </c>
      <c r="AH27" s="93">
        <v>9</v>
      </c>
      <c r="AI27" s="93">
        <v>9</v>
      </c>
      <c r="AJ27" s="93">
        <v>9</v>
      </c>
    </row>
    <row r="28" spans="2:36">
      <c r="B28" s="178" t="s">
        <v>222</v>
      </c>
      <c r="C28" s="73" t="s">
        <v>223</v>
      </c>
      <c r="D28" s="39">
        <v>0.64583333333333337</v>
      </c>
      <c r="E28" s="86">
        <v>0.91666666666666663</v>
      </c>
      <c r="F28" s="137">
        <v>6.5</v>
      </c>
      <c r="G28" s="137"/>
      <c r="H28" s="137"/>
      <c r="I28" s="137"/>
      <c r="J28" s="137"/>
      <c r="K28" s="137"/>
      <c r="L28" s="137"/>
      <c r="M28" s="137">
        <v>6.5</v>
      </c>
      <c r="N28" s="137">
        <v>6.5</v>
      </c>
      <c r="O28" s="137"/>
      <c r="P28" s="137"/>
      <c r="Q28" s="137"/>
      <c r="R28" s="137"/>
      <c r="S28" s="137"/>
      <c r="T28" s="137"/>
      <c r="U28" s="137">
        <v>6.5</v>
      </c>
      <c r="V28" s="137">
        <v>6.5</v>
      </c>
      <c r="W28" s="137"/>
      <c r="X28" s="137"/>
      <c r="Y28" s="137"/>
      <c r="Z28" s="137"/>
      <c r="AA28" s="137"/>
      <c r="AB28" s="137"/>
      <c r="AC28" s="137">
        <v>6.5</v>
      </c>
      <c r="AD28" s="137">
        <v>6.5</v>
      </c>
      <c r="AE28" s="137"/>
      <c r="AF28" s="137"/>
      <c r="AG28" s="137"/>
      <c r="AH28" s="137"/>
      <c r="AI28" s="137"/>
      <c r="AJ28" s="137"/>
    </row>
    <row r="29" spans="2:36">
      <c r="B29" s="28" t="s">
        <v>25</v>
      </c>
      <c r="C29" s="28">
        <v>6246208</v>
      </c>
      <c r="D29" s="28" t="s">
        <v>53</v>
      </c>
      <c r="E29" s="28" t="s">
        <v>52</v>
      </c>
      <c r="F29" s="28">
        <v>5</v>
      </c>
      <c r="G29" s="28"/>
      <c r="H29" s="28"/>
      <c r="I29" s="28"/>
      <c r="J29" s="28"/>
      <c r="K29" s="28"/>
      <c r="L29" s="28">
        <v>5</v>
      </c>
      <c r="M29" s="28">
        <v>5</v>
      </c>
      <c r="N29" s="28">
        <v>5</v>
      </c>
      <c r="O29" s="28">
        <v>5</v>
      </c>
      <c r="P29" s="28">
        <v>5</v>
      </c>
      <c r="Q29" s="28"/>
      <c r="R29" s="28"/>
      <c r="S29" s="28"/>
      <c r="T29" s="28"/>
      <c r="U29" s="28">
        <v>5</v>
      </c>
      <c r="V29" s="28">
        <v>5</v>
      </c>
      <c r="W29" s="28"/>
      <c r="X29" s="28"/>
      <c r="Y29" s="28"/>
      <c r="Z29" s="28"/>
      <c r="AA29" s="28"/>
      <c r="AB29" s="28">
        <v>5</v>
      </c>
      <c r="AC29" s="28">
        <v>5</v>
      </c>
      <c r="AD29" s="28">
        <v>5</v>
      </c>
      <c r="AE29" s="28">
        <v>5</v>
      </c>
      <c r="AF29" s="28">
        <v>5</v>
      </c>
      <c r="AG29" s="28"/>
      <c r="AH29" s="28"/>
      <c r="AI29" s="28"/>
      <c r="AJ29" s="28"/>
    </row>
    <row r="30" spans="2:36">
      <c r="B30" s="139" t="s">
        <v>224</v>
      </c>
      <c r="C30" s="73" t="s">
        <v>225</v>
      </c>
      <c r="D30" s="39">
        <v>0.64583333333333337</v>
      </c>
      <c r="E30" s="86">
        <v>0.91666666666666663</v>
      </c>
      <c r="F30" s="66">
        <v>6.5</v>
      </c>
      <c r="G30" s="66"/>
      <c r="H30" s="66"/>
      <c r="I30" s="66">
        <v>6.5</v>
      </c>
      <c r="J30" s="66">
        <v>6.5</v>
      </c>
      <c r="K30" s="66">
        <v>6.5</v>
      </c>
      <c r="L30" s="66">
        <v>6.5</v>
      </c>
      <c r="M30" s="66"/>
      <c r="N30" s="66"/>
      <c r="O30" s="66">
        <v>6.5</v>
      </c>
      <c r="P30" s="66">
        <v>6.5</v>
      </c>
      <c r="Q30" s="66">
        <v>6.5</v>
      </c>
      <c r="R30" s="66">
        <v>6.5</v>
      </c>
      <c r="S30" s="66"/>
      <c r="T30" s="66"/>
      <c r="U30" s="66">
        <v>6.5</v>
      </c>
      <c r="V30" s="66">
        <v>6.5</v>
      </c>
      <c r="W30" s="66">
        <v>6.5</v>
      </c>
      <c r="X30" s="66">
        <v>6.5</v>
      </c>
      <c r="Y30" s="66"/>
      <c r="Z30" s="66"/>
      <c r="AA30" s="66">
        <v>6.5</v>
      </c>
      <c r="AB30" s="66">
        <v>6.5</v>
      </c>
      <c r="AC30" s="66">
        <v>6.5</v>
      </c>
      <c r="AD30" s="66">
        <v>6.5</v>
      </c>
      <c r="AE30" s="66"/>
      <c r="AF30" s="66"/>
      <c r="AG30" s="66">
        <v>6.5</v>
      </c>
      <c r="AH30" s="66">
        <v>6.5</v>
      </c>
      <c r="AI30" s="66">
        <v>6.5</v>
      </c>
      <c r="AJ30" s="66">
        <v>6.5</v>
      </c>
    </row>
    <row r="31" spans="2:36">
      <c r="B31" s="28" t="s">
        <v>1</v>
      </c>
      <c r="C31" s="28">
        <v>6246125</v>
      </c>
      <c r="D31" s="28" t="s">
        <v>53</v>
      </c>
      <c r="E31" s="28" t="s">
        <v>52</v>
      </c>
      <c r="F31" s="28">
        <v>9.14</v>
      </c>
      <c r="G31" s="28">
        <v>9.14</v>
      </c>
      <c r="H31" s="28"/>
      <c r="I31" s="28"/>
      <c r="J31" s="28"/>
      <c r="K31" s="28">
        <v>9.14</v>
      </c>
      <c r="L31" s="28">
        <v>9.14</v>
      </c>
      <c r="M31" s="28">
        <v>9.14</v>
      </c>
      <c r="N31" s="28"/>
      <c r="O31" s="28"/>
      <c r="P31" s="28"/>
      <c r="Q31" s="28">
        <v>9.14</v>
      </c>
      <c r="R31" s="28">
        <v>9.14</v>
      </c>
      <c r="S31" s="28">
        <v>9.14</v>
      </c>
      <c r="T31" s="28"/>
      <c r="U31" s="28"/>
      <c r="V31" s="28"/>
      <c r="W31" s="28">
        <v>9.14</v>
      </c>
      <c r="X31" s="28">
        <v>9.14</v>
      </c>
      <c r="Y31" s="28">
        <v>9.14</v>
      </c>
      <c r="Z31" s="28"/>
      <c r="AA31" s="28"/>
      <c r="AB31" s="28"/>
      <c r="AC31" s="28">
        <v>9.14</v>
      </c>
      <c r="AD31" s="28">
        <v>9.14</v>
      </c>
      <c r="AE31" s="28">
        <v>9.14</v>
      </c>
      <c r="AF31" s="28"/>
      <c r="AG31" s="28"/>
      <c r="AH31" s="28"/>
      <c r="AI31" s="28">
        <v>9.14</v>
      </c>
      <c r="AJ31" s="28">
        <v>9.14</v>
      </c>
    </row>
    <row r="32" spans="2:36">
      <c r="B32" s="124"/>
      <c r="C32" s="124"/>
      <c r="D32" s="177"/>
      <c r="E32" s="126"/>
      <c r="F32" s="55"/>
      <c r="G32" s="55"/>
      <c r="H32" s="55"/>
      <c r="I32" s="55"/>
      <c r="J32" s="55"/>
      <c r="K32" s="46"/>
      <c r="L32" s="55"/>
      <c r="M32" s="55"/>
      <c r="N32" s="55"/>
      <c r="O32" s="55"/>
      <c r="P32" s="55"/>
      <c r="Q32" s="55"/>
      <c r="R32" s="46"/>
      <c r="S32" s="55"/>
      <c r="T32" s="55"/>
      <c r="U32" s="55"/>
      <c r="V32" s="55"/>
      <c r="W32" s="55"/>
      <c r="X32" s="55"/>
      <c r="Y32" s="46"/>
      <c r="Z32" s="55"/>
      <c r="AA32" s="55"/>
      <c r="AB32" s="55"/>
      <c r="AC32" s="55"/>
      <c r="AD32" s="55"/>
      <c r="AE32" s="55"/>
      <c r="AF32" s="46"/>
      <c r="AG32" s="55"/>
      <c r="AH32" s="55"/>
      <c r="AI32" s="55"/>
      <c r="AJ32" s="55"/>
    </row>
    <row r="33" spans="2:36">
      <c r="B33" s="175"/>
      <c r="C33" s="93"/>
      <c r="D33" s="119"/>
      <c r="E33" s="89"/>
      <c r="F33" s="55"/>
      <c r="G33" s="60"/>
      <c r="H33" s="60"/>
      <c r="I33" s="153"/>
      <c r="J33" s="153"/>
      <c r="K33" s="153"/>
      <c r="L33" s="55"/>
      <c r="M33" s="55"/>
      <c r="N33" s="60"/>
      <c r="O33" s="60"/>
      <c r="P33" s="153"/>
      <c r="Q33" s="153"/>
      <c r="R33" s="153"/>
      <c r="S33" s="55"/>
      <c r="T33" s="55"/>
      <c r="U33" s="60"/>
      <c r="V33" s="60"/>
      <c r="W33" s="153"/>
      <c r="X33" s="153"/>
      <c r="Y33" s="153"/>
      <c r="Z33" s="55"/>
      <c r="AA33" s="55"/>
      <c r="AB33" s="60"/>
      <c r="AC33" s="60"/>
      <c r="AD33" s="153"/>
      <c r="AE33" s="153"/>
      <c r="AF33" s="153"/>
      <c r="AG33" s="55"/>
      <c r="AH33" s="55"/>
      <c r="AI33" s="60"/>
      <c r="AJ33" s="60"/>
    </row>
    <row r="34" spans="2:36">
      <c r="B34" s="62"/>
      <c r="C34" s="62"/>
      <c r="D34" s="176"/>
      <c r="E34" s="89"/>
      <c r="F34" s="55"/>
      <c r="G34" s="153"/>
      <c r="H34" s="153"/>
      <c r="I34" s="153"/>
      <c r="J34" s="153"/>
      <c r="K34" s="153"/>
      <c r="L34" s="55"/>
      <c r="M34" s="55"/>
      <c r="N34" s="153"/>
      <c r="O34" s="153"/>
      <c r="P34" s="153"/>
      <c r="Q34" s="153"/>
      <c r="R34" s="153"/>
      <c r="S34" s="55"/>
      <c r="T34" s="55"/>
      <c r="U34" s="153"/>
      <c r="V34" s="153"/>
      <c r="W34" s="153"/>
      <c r="X34" s="153"/>
      <c r="Y34" s="153"/>
      <c r="Z34" s="55"/>
      <c r="AA34" s="55"/>
      <c r="AB34" s="153"/>
      <c r="AC34" s="153"/>
      <c r="AD34" s="153"/>
      <c r="AE34" s="153"/>
      <c r="AF34" s="153"/>
      <c r="AG34" s="55"/>
      <c r="AH34" s="55"/>
      <c r="AI34" s="153"/>
      <c r="AJ34" s="153"/>
    </row>
    <row r="35" spans="2:36" ht="16" thickBot="1">
      <c r="B35" s="124"/>
      <c r="C35" s="124"/>
      <c r="D35" s="177"/>
      <c r="E35" s="126"/>
      <c r="F35" s="223"/>
      <c r="G35" s="223"/>
      <c r="H35" s="223"/>
      <c r="I35" s="223"/>
      <c r="J35" s="223"/>
      <c r="K35" s="223"/>
      <c r="L35" s="223"/>
      <c r="M35" s="223"/>
      <c r="N35" s="223"/>
      <c r="O35" s="223"/>
      <c r="P35" s="223"/>
      <c r="Q35" s="223"/>
      <c r="R35" s="223"/>
      <c r="S35" s="223"/>
      <c r="T35" s="223"/>
      <c r="U35" s="223"/>
      <c r="V35" s="223"/>
      <c r="W35" s="223"/>
      <c r="X35" s="223"/>
      <c r="Y35" s="223"/>
      <c r="Z35" s="223"/>
      <c r="AA35" s="223"/>
      <c r="AB35" s="223"/>
      <c r="AC35" s="223"/>
      <c r="AD35" s="223"/>
      <c r="AE35" s="223"/>
      <c r="AF35" s="223"/>
      <c r="AG35" s="223"/>
      <c r="AH35" s="223"/>
      <c r="AI35" s="223"/>
      <c r="AJ35" s="223"/>
    </row>
    <row r="36" spans="2:36">
      <c r="B36" s="24" t="s">
        <v>52</v>
      </c>
      <c r="C36" s="24"/>
      <c r="D36" s="23"/>
      <c r="E36" s="99"/>
      <c r="F36" s="101">
        <f t="shared" ref="F36:G36" si="10">SUM(F23:F25,F28:F30)</f>
        <v>30.93</v>
      </c>
      <c r="G36" s="100">
        <f t="shared" si="10"/>
        <v>6.5</v>
      </c>
      <c r="H36" s="100">
        <f t="shared" ref="H36:AJ36" si="11">SUM(H23:H25,H28:H30)</f>
        <v>6.5</v>
      </c>
      <c r="I36" s="100">
        <f t="shared" si="11"/>
        <v>12.93</v>
      </c>
      <c r="J36" s="100">
        <f t="shared" si="11"/>
        <v>12.93</v>
      </c>
      <c r="K36" s="100">
        <f t="shared" si="11"/>
        <v>19.43</v>
      </c>
      <c r="L36" s="101">
        <f t="shared" si="11"/>
        <v>24.43</v>
      </c>
      <c r="M36" s="101">
        <f t="shared" si="11"/>
        <v>18</v>
      </c>
      <c r="N36" s="100">
        <f t="shared" si="11"/>
        <v>18</v>
      </c>
      <c r="O36" s="100">
        <f t="shared" si="11"/>
        <v>17.93</v>
      </c>
      <c r="P36" s="100">
        <f t="shared" si="11"/>
        <v>17.93</v>
      </c>
      <c r="Q36" s="100">
        <f t="shared" si="11"/>
        <v>19.43</v>
      </c>
      <c r="R36" s="100">
        <f t="shared" si="11"/>
        <v>19.43</v>
      </c>
      <c r="S36" s="101">
        <f t="shared" si="11"/>
        <v>6.5</v>
      </c>
      <c r="T36" s="101">
        <f t="shared" si="11"/>
        <v>6.5</v>
      </c>
      <c r="U36" s="100">
        <f t="shared" si="11"/>
        <v>24.43</v>
      </c>
      <c r="V36" s="100">
        <f t="shared" si="11"/>
        <v>24.43</v>
      </c>
      <c r="W36" s="100">
        <f t="shared" si="11"/>
        <v>19.43</v>
      </c>
      <c r="X36" s="100">
        <f t="shared" si="11"/>
        <v>19.43</v>
      </c>
      <c r="Y36" s="100">
        <f t="shared" si="11"/>
        <v>6.5</v>
      </c>
      <c r="Z36" s="101">
        <f t="shared" si="11"/>
        <v>6.5</v>
      </c>
      <c r="AA36" s="101">
        <f t="shared" si="11"/>
        <v>12.93</v>
      </c>
      <c r="AB36" s="100">
        <f t="shared" si="11"/>
        <v>17.93</v>
      </c>
      <c r="AC36" s="100">
        <f t="shared" si="11"/>
        <v>30.93</v>
      </c>
      <c r="AD36" s="100">
        <f t="shared" si="11"/>
        <v>30.93</v>
      </c>
      <c r="AE36" s="100">
        <f t="shared" si="11"/>
        <v>11.5</v>
      </c>
      <c r="AF36" s="100">
        <f t="shared" si="11"/>
        <v>11.5</v>
      </c>
      <c r="AG36" s="101">
        <f t="shared" si="11"/>
        <v>12.93</v>
      </c>
      <c r="AH36" s="101">
        <f t="shared" si="11"/>
        <v>12.93</v>
      </c>
      <c r="AI36" s="100">
        <f t="shared" si="11"/>
        <v>19.43</v>
      </c>
      <c r="AJ36" s="100">
        <f t="shared" si="11"/>
        <v>19.43</v>
      </c>
    </row>
    <row r="37" spans="2:36">
      <c r="B37" s="20" t="s">
        <v>41</v>
      </c>
      <c r="C37" s="20"/>
      <c r="D37" s="19"/>
      <c r="E37" s="102"/>
      <c r="F37" s="16">
        <f t="shared" ref="F37:G37" si="12">SUM(F27,F33:F34)</f>
        <v>0</v>
      </c>
      <c r="G37" s="19">
        <f t="shared" si="12"/>
        <v>0</v>
      </c>
      <c r="H37" s="19">
        <f t="shared" ref="H37:AJ37" si="13">SUM(H27,H33:H34)</f>
        <v>0</v>
      </c>
      <c r="I37" s="19">
        <f t="shared" si="13"/>
        <v>9</v>
      </c>
      <c r="J37" s="19">
        <f t="shared" si="13"/>
        <v>9</v>
      </c>
      <c r="K37" s="19">
        <f t="shared" si="13"/>
        <v>9</v>
      </c>
      <c r="L37" s="16">
        <f t="shared" si="13"/>
        <v>9</v>
      </c>
      <c r="M37" s="16">
        <f t="shared" si="13"/>
        <v>0</v>
      </c>
      <c r="N37" s="19">
        <f t="shared" si="13"/>
        <v>0</v>
      </c>
      <c r="O37" s="19">
        <f t="shared" si="13"/>
        <v>0</v>
      </c>
      <c r="P37" s="19">
        <f t="shared" si="13"/>
        <v>0</v>
      </c>
      <c r="Q37" s="19">
        <f t="shared" si="13"/>
        <v>9</v>
      </c>
      <c r="R37" s="19">
        <f t="shared" si="13"/>
        <v>9</v>
      </c>
      <c r="S37" s="16">
        <f t="shared" si="13"/>
        <v>9</v>
      </c>
      <c r="T37" s="16">
        <f t="shared" si="13"/>
        <v>9</v>
      </c>
      <c r="U37" s="19">
        <f t="shared" si="13"/>
        <v>0</v>
      </c>
      <c r="V37" s="19">
        <f t="shared" si="13"/>
        <v>0</v>
      </c>
      <c r="W37" s="19">
        <f t="shared" si="13"/>
        <v>0</v>
      </c>
      <c r="X37" s="19">
        <f t="shared" si="13"/>
        <v>0</v>
      </c>
      <c r="Y37" s="19">
        <f t="shared" si="13"/>
        <v>9</v>
      </c>
      <c r="Z37" s="16">
        <f t="shared" si="13"/>
        <v>9</v>
      </c>
      <c r="AA37" s="16">
        <f t="shared" si="13"/>
        <v>9</v>
      </c>
      <c r="AB37" s="19">
        <f t="shared" si="13"/>
        <v>9</v>
      </c>
      <c r="AC37" s="19">
        <f t="shared" si="13"/>
        <v>0</v>
      </c>
      <c r="AD37" s="19">
        <f t="shared" si="13"/>
        <v>0</v>
      </c>
      <c r="AE37" s="19">
        <f t="shared" si="13"/>
        <v>0</v>
      </c>
      <c r="AF37" s="19">
        <f t="shared" si="13"/>
        <v>0</v>
      </c>
      <c r="AG37" s="16">
        <f t="shared" si="13"/>
        <v>9</v>
      </c>
      <c r="AH37" s="16">
        <f t="shared" si="13"/>
        <v>9</v>
      </c>
      <c r="AI37" s="19">
        <f t="shared" si="13"/>
        <v>9</v>
      </c>
      <c r="AJ37" s="19">
        <f t="shared" si="13"/>
        <v>9</v>
      </c>
    </row>
    <row r="38" spans="2:36">
      <c r="B38" s="17" t="s">
        <v>51</v>
      </c>
      <c r="C38" s="17"/>
      <c r="D38" s="16"/>
      <c r="E38" s="105"/>
      <c r="F38" s="16">
        <f t="shared" ref="F38:G38" si="14">SUM(F32,F35:F35)</f>
        <v>0</v>
      </c>
      <c r="G38" s="16">
        <f t="shared" si="14"/>
        <v>0</v>
      </c>
      <c r="H38" s="16">
        <f t="shared" ref="H38:AJ38" si="15">SUM(H32,H35:H35)</f>
        <v>0</v>
      </c>
      <c r="I38" s="16">
        <f t="shared" si="15"/>
        <v>0</v>
      </c>
      <c r="J38" s="16">
        <f t="shared" si="15"/>
        <v>0</v>
      </c>
      <c r="K38" s="16">
        <f t="shared" si="15"/>
        <v>0</v>
      </c>
      <c r="L38" s="16">
        <f t="shared" si="15"/>
        <v>0</v>
      </c>
      <c r="M38" s="16">
        <f t="shared" si="15"/>
        <v>0</v>
      </c>
      <c r="N38" s="16">
        <f t="shared" si="15"/>
        <v>0</v>
      </c>
      <c r="O38" s="16">
        <f t="shared" si="15"/>
        <v>0</v>
      </c>
      <c r="P38" s="16">
        <f t="shared" si="15"/>
        <v>0</v>
      </c>
      <c r="Q38" s="16">
        <f t="shared" si="15"/>
        <v>0</v>
      </c>
      <c r="R38" s="16">
        <f t="shared" si="15"/>
        <v>0</v>
      </c>
      <c r="S38" s="16">
        <f t="shared" si="15"/>
        <v>0</v>
      </c>
      <c r="T38" s="16">
        <f t="shared" si="15"/>
        <v>0</v>
      </c>
      <c r="U38" s="16">
        <f t="shared" si="15"/>
        <v>0</v>
      </c>
      <c r="V38" s="16">
        <f t="shared" si="15"/>
        <v>0</v>
      </c>
      <c r="W38" s="16">
        <f t="shared" si="15"/>
        <v>0</v>
      </c>
      <c r="X38" s="16">
        <f t="shared" si="15"/>
        <v>0</v>
      </c>
      <c r="Y38" s="16">
        <f t="shared" si="15"/>
        <v>0</v>
      </c>
      <c r="Z38" s="16">
        <f t="shared" si="15"/>
        <v>0</v>
      </c>
      <c r="AA38" s="16">
        <f t="shared" si="15"/>
        <v>0</v>
      </c>
      <c r="AB38" s="16">
        <f t="shared" si="15"/>
        <v>0</v>
      </c>
      <c r="AC38" s="16">
        <f t="shared" si="15"/>
        <v>0</v>
      </c>
      <c r="AD38" s="16">
        <f t="shared" si="15"/>
        <v>0</v>
      </c>
      <c r="AE38" s="16">
        <f t="shared" si="15"/>
        <v>0</v>
      </c>
      <c r="AF38" s="16">
        <f t="shared" si="15"/>
        <v>0</v>
      </c>
      <c r="AG38" s="16">
        <f t="shared" si="15"/>
        <v>0</v>
      </c>
      <c r="AH38" s="16">
        <f t="shared" si="15"/>
        <v>0</v>
      </c>
      <c r="AI38" s="16">
        <f t="shared" si="15"/>
        <v>0</v>
      </c>
      <c r="AJ38" s="16">
        <f t="shared" si="15"/>
        <v>0</v>
      </c>
    </row>
    <row r="39" spans="2:36">
      <c r="B39" s="13" t="s">
        <v>31</v>
      </c>
      <c r="C39" s="13"/>
      <c r="D39" s="11"/>
      <c r="E39" s="106"/>
      <c r="F39" s="156">
        <f t="shared" ref="F39:G39" si="16">SUM(F36:F38)</f>
        <v>30.93</v>
      </c>
      <c r="G39" s="160">
        <f t="shared" si="16"/>
        <v>6.5</v>
      </c>
      <c r="H39" s="160">
        <f t="shared" ref="H39:AJ39" si="17">SUM(H36:H38)</f>
        <v>6.5</v>
      </c>
      <c r="I39" s="160">
        <f t="shared" si="17"/>
        <v>21.93</v>
      </c>
      <c r="J39" s="160">
        <f t="shared" si="17"/>
        <v>21.93</v>
      </c>
      <c r="K39" s="160">
        <f t="shared" si="17"/>
        <v>28.43</v>
      </c>
      <c r="L39" s="156">
        <f t="shared" si="17"/>
        <v>33.43</v>
      </c>
      <c r="M39" s="156">
        <f t="shared" si="17"/>
        <v>18</v>
      </c>
      <c r="N39" s="160">
        <f t="shared" si="17"/>
        <v>18</v>
      </c>
      <c r="O39" s="160">
        <f t="shared" si="17"/>
        <v>17.93</v>
      </c>
      <c r="P39" s="160">
        <f t="shared" si="17"/>
        <v>17.93</v>
      </c>
      <c r="Q39" s="160">
        <f t="shared" si="17"/>
        <v>28.43</v>
      </c>
      <c r="R39" s="160">
        <f t="shared" si="17"/>
        <v>28.43</v>
      </c>
      <c r="S39" s="156">
        <f t="shared" si="17"/>
        <v>15.5</v>
      </c>
      <c r="T39" s="156">
        <f t="shared" si="17"/>
        <v>15.5</v>
      </c>
      <c r="U39" s="160">
        <f t="shared" si="17"/>
        <v>24.43</v>
      </c>
      <c r="V39" s="160">
        <f t="shared" si="17"/>
        <v>24.43</v>
      </c>
      <c r="W39" s="160">
        <f t="shared" si="17"/>
        <v>19.43</v>
      </c>
      <c r="X39" s="160">
        <f t="shared" si="17"/>
        <v>19.43</v>
      </c>
      <c r="Y39" s="160">
        <f t="shared" si="17"/>
        <v>15.5</v>
      </c>
      <c r="Z39" s="156">
        <f t="shared" si="17"/>
        <v>15.5</v>
      </c>
      <c r="AA39" s="156">
        <f t="shared" si="17"/>
        <v>21.93</v>
      </c>
      <c r="AB39" s="160">
        <f t="shared" si="17"/>
        <v>26.93</v>
      </c>
      <c r="AC39" s="160">
        <f t="shared" si="17"/>
        <v>30.93</v>
      </c>
      <c r="AD39" s="160">
        <f t="shared" si="17"/>
        <v>30.93</v>
      </c>
      <c r="AE39" s="160">
        <f t="shared" si="17"/>
        <v>11.5</v>
      </c>
      <c r="AF39" s="160">
        <f t="shared" si="17"/>
        <v>11.5</v>
      </c>
      <c r="AG39" s="156">
        <f t="shared" si="17"/>
        <v>21.93</v>
      </c>
      <c r="AH39" s="156">
        <f t="shared" si="17"/>
        <v>21.93</v>
      </c>
      <c r="AI39" s="160">
        <f t="shared" si="17"/>
        <v>28.43</v>
      </c>
      <c r="AJ39" s="160">
        <f t="shared" si="17"/>
        <v>28.43</v>
      </c>
    </row>
    <row r="40" spans="2:36">
      <c r="B40" s="13" t="s">
        <v>32</v>
      </c>
      <c r="C40" s="12" t="s">
        <v>50</v>
      </c>
      <c r="D40" s="11"/>
      <c r="E40" s="106"/>
      <c r="F40" s="186" t="e">
        <f>F39/#REF!</f>
        <v>#REF!</v>
      </c>
      <c r="G40" s="185" t="e">
        <f>G39/#REF!</f>
        <v>#REF!</v>
      </c>
      <c r="H40" s="185" t="e">
        <f>H39/#REF!</f>
        <v>#REF!</v>
      </c>
      <c r="I40" s="185" t="e">
        <f>I39/#REF!</f>
        <v>#REF!</v>
      </c>
      <c r="J40" s="185" t="e">
        <f>J39/#REF!</f>
        <v>#REF!</v>
      </c>
      <c r="K40" s="185" t="e">
        <f>K39/#REF!</f>
        <v>#REF!</v>
      </c>
      <c r="L40" s="186" t="e">
        <f>L39/#REF!</f>
        <v>#REF!</v>
      </c>
      <c r="M40" s="186" t="e">
        <f>M39/#REF!</f>
        <v>#REF!</v>
      </c>
      <c r="N40" s="185" t="e">
        <f>N39/#REF!</f>
        <v>#REF!</v>
      </c>
      <c r="O40" s="185" t="e">
        <f>O39/#REF!</f>
        <v>#REF!</v>
      </c>
      <c r="P40" s="185" t="e">
        <f>P39/#REF!</f>
        <v>#REF!</v>
      </c>
      <c r="Q40" s="185" t="e">
        <f>Q39/#REF!</f>
        <v>#REF!</v>
      </c>
      <c r="R40" s="185" t="e">
        <f>R39/#REF!</f>
        <v>#REF!</v>
      </c>
      <c r="S40" s="186" t="e">
        <f>S39/#REF!</f>
        <v>#REF!</v>
      </c>
      <c r="T40" s="186" t="e">
        <f>T39/#REF!</f>
        <v>#REF!</v>
      </c>
      <c r="U40" s="185" t="e">
        <f>U39/#REF!</f>
        <v>#REF!</v>
      </c>
      <c r="V40" s="185" t="e">
        <f>V39/#REF!</f>
        <v>#REF!</v>
      </c>
      <c r="W40" s="185" t="e">
        <f>W39/#REF!</f>
        <v>#REF!</v>
      </c>
      <c r="X40" s="185" t="e">
        <f>X39/#REF!</f>
        <v>#REF!</v>
      </c>
      <c r="Y40" s="185" t="e">
        <f>Y39/#REF!</f>
        <v>#REF!</v>
      </c>
      <c r="Z40" s="186" t="e">
        <f>Z39/#REF!</f>
        <v>#REF!</v>
      </c>
      <c r="AA40" s="186" t="e">
        <f>AA39/#REF!</f>
        <v>#REF!</v>
      </c>
      <c r="AB40" s="185" t="e">
        <f>AB39/#REF!</f>
        <v>#REF!</v>
      </c>
      <c r="AC40" s="185" t="e">
        <f>AC39/#REF!</f>
        <v>#REF!</v>
      </c>
      <c r="AD40" s="185" t="e">
        <f>AD39/#REF!</f>
        <v>#REF!</v>
      </c>
      <c r="AE40" s="185" t="e">
        <f>AE39/#REF!</f>
        <v>#REF!</v>
      </c>
      <c r="AF40" s="185" t="e">
        <f>AF39/#REF!</f>
        <v>#REF!</v>
      </c>
      <c r="AG40" s="186" t="e">
        <f>AG39/#REF!</f>
        <v>#REF!</v>
      </c>
      <c r="AH40" s="186" t="e">
        <f>AH39/#REF!</f>
        <v>#REF!</v>
      </c>
      <c r="AI40" s="185" t="e">
        <f>AI39/#REF!</f>
        <v>#REF!</v>
      </c>
      <c r="AJ40" s="185" t="e">
        <f>AJ39/#REF!</f>
        <v>#REF!</v>
      </c>
    </row>
    <row r="41" spans="2:36" ht="16" thickBot="1">
      <c r="B41" s="8" t="s">
        <v>33</v>
      </c>
      <c r="C41" s="8">
        <v>2</v>
      </c>
      <c r="D41" s="6"/>
      <c r="E41" s="110"/>
      <c r="F41" s="112" t="e">
        <f t="shared" ref="F41:G41" si="18">F40-$C$41</f>
        <v>#REF!</v>
      </c>
      <c r="G41" s="111" t="e">
        <f t="shared" si="18"/>
        <v>#REF!</v>
      </c>
      <c r="H41" s="111" t="e">
        <f t="shared" ref="H41:AJ41" si="19">H40-$C$41</f>
        <v>#REF!</v>
      </c>
      <c r="I41" s="111" t="e">
        <f t="shared" si="19"/>
        <v>#REF!</v>
      </c>
      <c r="J41" s="111" t="e">
        <f t="shared" si="19"/>
        <v>#REF!</v>
      </c>
      <c r="K41" s="111" t="e">
        <f t="shared" si="19"/>
        <v>#REF!</v>
      </c>
      <c r="L41" s="112" t="e">
        <f t="shared" si="19"/>
        <v>#REF!</v>
      </c>
      <c r="M41" s="112" t="e">
        <f t="shared" si="19"/>
        <v>#REF!</v>
      </c>
      <c r="N41" s="111" t="e">
        <f t="shared" si="19"/>
        <v>#REF!</v>
      </c>
      <c r="O41" s="111" t="e">
        <f t="shared" si="19"/>
        <v>#REF!</v>
      </c>
      <c r="P41" s="111" t="e">
        <f t="shared" si="19"/>
        <v>#REF!</v>
      </c>
      <c r="Q41" s="111" t="e">
        <f t="shared" si="19"/>
        <v>#REF!</v>
      </c>
      <c r="R41" s="111" t="e">
        <f t="shared" si="19"/>
        <v>#REF!</v>
      </c>
      <c r="S41" s="112" t="e">
        <f t="shared" si="19"/>
        <v>#REF!</v>
      </c>
      <c r="T41" s="112" t="e">
        <f t="shared" si="19"/>
        <v>#REF!</v>
      </c>
      <c r="U41" s="111" t="e">
        <f t="shared" si="19"/>
        <v>#REF!</v>
      </c>
      <c r="V41" s="111" t="e">
        <f t="shared" si="19"/>
        <v>#REF!</v>
      </c>
      <c r="W41" s="111" t="e">
        <f t="shared" si="19"/>
        <v>#REF!</v>
      </c>
      <c r="X41" s="111" t="e">
        <f t="shared" si="19"/>
        <v>#REF!</v>
      </c>
      <c r="Y41" s="111" t="e">
        <f t="shared" si="19"/>
        <v>#REF!</v>
      </c>
      <c r="Z41" s="112" t="e">
        <f t="shared" si="19"/>
        <v>#REF!</v>
      </c>
      <c r="AA41" s="112" t="e">
        <f t="shared" si="19"/>
        <v>#REF!</v>
      </c>
      <c r="AB41" s="111" t="e">
        <f t="shared" si="19"/>
        <v>#REF!</v>
      </c>
      <c r="AC41" s="111" t="e">
        <f t="shared" si="19"/>
        <v>#REF!</v>
      </c>
      <c r="AD41" s="111" t="e">
        <f t="shared" si="19"/>
        <v>#REF!</v>
      </c>
      <c r="AE41" s="111" t="e">
        <f t="shared" si="19"/>
        <v>#REF!</v>
      </c>
      <c r="AF41" s="111" t="e">
        <f t="shared" si="19"/>
        <v>#REF!</v>
      </c>
      <c r="AG41" s="112" t="e">
        <f t="shared" si="19"/>
        <v>#REF!</v>
      </c>
      <c r="AH41" s="112" t="e">
        <f t="shared" si="19"/>
        <v>#REF!</v>
      </c>
      <c r="AI41" s="111" t="e">
        <f t="shared" si="19"/>
        <v>#REF!</v>
      </c>
      <c r="AJ41" s="111" t="e">
        <f t="shared" si="19"/>
        <v>#REF!</v>
      </c>
    </row>
  </sheetData>
  <conditionalFormatting sqref="F21:AJ21">
    <cfRule type="cellIs" dxfId="4" priority="7" operator="lessThan">
      <formula>#REF!</formula>
    </cfRule>
    <cfRule type="cellIs" dxfId="3" priority="8" operator="lessThan">
      <formula>#REF!</formula>
    </cfRule>
  </conditionalFormatting>
  <conditionalFormatting sqref="F40:AJ40">
    <cfRule type="cellIs" dxfId="2" priority="6" operator="lessThan">
      <formula>#REF!</formula>
    </cfRule>
  </conditionalFormatting>
  <conditionalFormatting sqref="F22:AJ22 F41:AJ41">
    <cfRule type="cellIs" dxfId="1" priority="5" operator="lessThan">
      <formula>0</formula>
    </cfRule>
  </conditionalFormatting>
  <pageMargins left="0.7" right="0.7" top="0.75" bottom="0.75" header="0.3" footer="0.3"/>
  <pageSetup paperSize="8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2:AJ32"/>
  <sheetViews>
    <sheetView zoomScale="85" zoomScaleNormal="85" workbookViewId="0">
      <pane ySplit="3" topLeftCell="A4" activePane="bottomLeft" state="frozen"/>
      <selection pane="bottomLeft" activeCell="CR1" sqref="F1:CR1048576"/>
    </sheetView>
  </sheetViews>
  <sheetFormatPr baseColWidth="10" defaultRowHeight="15.5"/>
  <cols>
    <col min="2" max="2" width="23.69140625" bestFit="1" customWidth="1"/>
    <col min="3" max="3" width="13.3046875" bestFit="1" customWidth="1"/>
    <col min="4" max="4" width="15.07421875" bestFit="1" customWidth="1"/>
    <col min="5" max="5" width="5.4609375" bestFit="1" customWidth="1"/>
    <col min="6" max="36" width="4.921875" bestFit="1" customWidth="1"/>
  </cols>
  <sheetData>
    <row r="2" spans="2:36" ht="16" thickBot="1"/>
    <row r="3" spans="2:36" ht="16" thickBot="1">
      <c r="B3" s="83">
        <v>43709</v>
      </c>
      <c r="C3" s="82"/>
      <c r="D3" s="82"/>
      <c r="E3" s="81"/>
      <c r="F3" s="80">
        <v>1</v>
      </c>
      <c r="G3" s="79">
        <v>2</v>
      </c>
      <c r="H3" s="79">
        <v>3</v>
      </c>
      <c r="I3" s="79">
        <v>4</v>
      </c>
      <c r="J3" s="79">
        <v>5</v>
      </c>
      <c r="K3" s="79">
        <v>6</v>
      </c>
      <c r="L3" s="79">
        <v>7</v>
      </c>
      <c r="M3" s="79">
        <v>8</v>
      </c>
      <c r="N3" s="79">
        <v>9</v>
      </c>
      <c r="O3" s="79">
        <v>10</v>
      </c>
      <c r="P3" s="79">
        <v>11</v>
      </c>
      <c r="Q3" s="79">
        <v>12</v>
      </c>
      <c r="R3" s="79">
        <v>13</v>
      </c>
      <c r="S3" s="79">
        <v>14</v>
      </c>
      <c r="T3" s="79">
        <v>15</v>
      </c>
      <c r="U3" s="79">
        <v>16</v>
      </c>
      <c r="V3" s="79">
        <v>17</v>
      </c>
      <c r="W3" s="79">
        <v>18</v>
      </c>
      <c r="X3" s="79">
        <v>19</v>
      </c>
      <c r="Y3" s="79">
        <v>20</v>
      </c>
      <c r="Z3" s="79">
        <v>21</v>
      </c>
      <c r="AA3" s="79">
        <v>22</v>
      </c>
      <c r="AB3" s="79">
        <v>23</v>
      </c>
      <c r="AC3" s="79">
        <v>24</v>
      </c>
      <c r="AD3" s="79">
        <v>25</v>
      </c>
      <c r="AE3" s="79">
        <v>26</v>
      </c>
      <c r="AF3" s="79">
        <v>27</v>
      </c>
      <c r="AG3" s="79">
        <v>28</v>
      </c>
      <c r="AH3" s="79">
        <v>29</v>
      </c>
      <c r="AI3" s="78">
        <v>30</v>
      </c>
      <c r="AJ3" s="79">
        <v>31</v>
      </c>
    </row>
    <row r="4" spans="2:36" ht="55">
      <c r="B4" s="77" t="s">
        <v>113</v>
      </c>
      <c r="C4" s="77" t="s">
        <v>112</v>
      </c>
      <c r="D4" s="77" t="s">
        <v>111</v>
      </c>
      <c r="E4" s="77" t="s">
        <v>110</v>
      </c>
      <c r="F4" s="85" t="s">
        <v>104</v>
      </c>
      <c r="G4" s="84" t="s">
        <v>103</v>
      </c>
      <c r="H4" s="84" t="s">
        <v>109</v>
      </c>
      <c r="I4" s="84" t="s">
        <v>108</v>
      </c>
      <c r="J4" s="84" t="s">
        <v>107</v>
      </c>
      <c r="K4" s="84" t="s">
        <v>106</v>
      </c>
      <c r="L4" s="85" t="s">
        <v>105</v>
      </c>
      <c r="M4" s="85" t="s">
        <v>104</v>
      </c>
      <c r="N4" s="84" t="s">
        <v>103</v>
      </c>
      <c r="O4" s="84" t="s">
        <v>109</v>
      </c>
      <c r="P4" s="84" t="s">
        <v>108</v>
      </c>
      <c r="Q4" s="84" t="s">
        <v>107</v>
      </c>
      <c r="R4" s="84" t="s">
        <v>106</v>
      </c>
      <c r="S4" s="85" t="s">
        <v>105</v>
      </c>
      <c r="T4" s="85" t="s">
        <v>104</v>
      </c>
      <c r="U4" s="84" t="s">
        <v>103</v>
      </c>
      <c r="V4" s="84" t="s">
        <v>109</v>
      </c>
      <c r="W4" s="84" t="s">
        <v>108</v>
      </c>
      <c r="X4" s="84" t="s">
        <v>107</v>
      </c>
      <c r="Y4" s="84" t="s">
        <v>106</v>
      </c>
      <c r="Z4" s="85" t="s">
        <v>105</v>
      </c>
      <c r="AA4" s="85" t="s">
        <v>104</v>
      </c>
      <c r="AB4" s="84" t="s">
        <v>103</v>
      </c>
      <c r="AC4" s="84" t="s">
        <v>109</v>
      </c>
      <c r="AD4" s="84" t="s">
        <v>108</v>
      </c>
      <c r="AE4" s="84" t="s">
        <v>107</v>
      </c>
      <c r="AF4" s="84" t="s">
        <v>106</v>
      </c>
      <c r="AG4" s="85" t="s">
        <v>105</v>
      </c>
      <c r="AH4" s="85" t="s">
        <v>104</v>
      </c>
      <c r="AI4" s="84" t="s">
        <v>103</v>
      </c>
      <c r="AJ4" s="84" t="s">
        <v>109</v>
      </c>
    </row>
    <row r="5" spans="2:36">
      <c r="B5" s="178" t="s">
        <v>226</v>
      </c>
      <c r="C5" s="73" t="s">
        <v>227</v>
      </c>
      <c r="D5" s="39">
        <v>0.22916666666666666</v>
      </c>
      <c r="E5" s="140">
        <v>0.60416666666666663</v>
      </c>
      <c r="F5" s="34"/>
      <c r="G5" s="34"/>
      <c r="H5" s="34">
        <v>9</v>
      </c>
      <c r="I5" s="34">
        <v>9</v>
      </c>
      <c r="J5" s="34">
        <v>9</v>
      </c>
      <c r="K5" s="34"/>
      <c r="L5" s="34"/>
      <c r="M5" s="34"/>
      <c r="N5" s="34">
        <v>9</v>
      </c>
      <c r="O5" s="34">
        <v>9</v>
      </c>
      <c r="P5" s="34">
        <v>9</v>
      </c>
      <c r="Q5" s="34"/>
      <c r="R5" s="34"/>
      <c r="S5" s="34"/>
      <c r="T5" s="34">
        <v>9</v>
      </c>
      <c r="U5" s="34">
        <v>9</v>
      </c>
      <c r="V5" s="34">
        <v>9</v>
      </c>
      <c r="W5" s="34"/>
      <c r="X5" s="34"/>
      <c r="Y5" s="34"/>
      <c r="Z5" s="34">
        <v>9</v>
      </c>
      <c r="AA5" s="34">
        <v>9</v>
      </c>
      <c r="AB5" s="34">
        <v>9</v>
      </c>
      <c r="AC5" s="34"/>
      <c r="AD5" s="34"/>
      <c r="AE5" s="34"/>
      <c r="AF5" s="34">
        <v>9</v>
      </c>
      <c r="AG5" s="34">
        <v>9</v>
      </c>
      <c r="AH5" s="34">
        <v>9</v>
      </c>
      <c r="AI5" s="34"/>
      <c r="AJ5" s="34"/>
    </row>
    <row r="6" spans="2:36">
      <c r="B6" s="28" t="s">
        <v>228</v>
      </c>
      <c r="C6" s="28">
        <v>6246269</v>
      </c>
      <c r="D6" s="28" t="s">
        <v>53</v>
      </c>
      <c r="E6" s="28" t="s">
        <v>52</v>
      </c>
      <c r="F6" s="28"/>
      <c r="G6" s="28"/>
      <c r="H6" s="28">
        <v>9</v>
      </c>
      <c r="I6" s="28">
        <v>9</v>
      </c>
      <c r="J6" s="28">
        <v>9</v>
      </c>
      <c r="K6" s="28"/>
      <c r="L6" s="28"/>
      <c r="M6" s="28"/>
      <c r="N6" s="28">
        <v>9</v>
      </c>
      <c r="O6" s="28">
        <v>9</v>
      </c>
      <c r="P6" s="28">
        <v>9</v>
      </c>
      <c r="Q6" s="28"/>
      <c r="R6" s="28"/>
      <c r="S6" s="28"/>
      <c r="T6" s="28">
        <v>9</v>
      </c>
      <c r="U6" s="28">
        <v>9</v>
      </c>
      <c r="V6" s="28">
        <v>9</v>
      </c>
      <c r="W6" s="28"/>
      <c r="X6" s="28"/>
      <c r="Y6" s="28"/>
      <c r="Z6" s="28">
        <v>9</v>
      </c>
      <c r="AA6" s="28">
        <v>9</v>
      </c>
      <c r="AB6" s="28">
        <v>9</v>
      </c>
      <c r="AC6" s="28"/>
      <c r="AD6" s="28"/>
      <c r="AE6" s="28"/>
      <c r="AF6" s="28">
        <v>9</v>
      </c>
      <c r="AG6" s="28">
        <v>9</v>
      </c>
      <c r="AH6" s="28">
        <v>9</v>
      </c>
      <c r="AI6" s="28"/>
      <c r="AJ6" s="28"/>
    </row>
    <row r="7" spans="2:36">
      <c r="B7" s="178" t="s">
        <v>120</v>
      </c>
      <c r="C7" s="137" t="s">
        <v>229</v>
      </c>
      <c r="D7" s="43"/>
      <c r="E7" s="224"/>
      <c r="F7" s="30"/>
      <c r="G7" s="68"/>
      <c r="H7" s="68"/>
      <c r="I7" s="68"/>
      <c r="J7" s="68"/>
      <c r="K7" s="68"/>
      <c r="L7" s="30"/>
      <c r="M7" s="30"/>
      <c r="N7" s="68"/>
      <c r="O7" s="68"/>
      <c r="P7" s="68"/>
      <c r="Q7" s="68"/>
      <c r="R7" s="68"/>
      <c r="S7" s="30"/>
      <c r="T7" s="30"/>
      <c r="U7" s="68"/>
      <c r="V7" s="68"/>
      <c r="W7" s="68"/>
      <c r="X7" s="68"/>
      <c r="Y7" s="68"/>
      <c r="Z7" s="30"/>
      <c r="AA7" s="30"/>
      <c r="AB7" s="68"/>
      <c r="AC7" s="68"/>
      <c r="AD7" s="68"/>
      <c r="AE7" s="68"/>
      <c r="AF7" s="68"/>
      <c r="AG7" s="30"/>
      <c r="AH7" s="30"/>
      <c r="AI7" s="68"/>
      <c r="AJ7" s="68"/>
    </row>
    <row r="8" spans="2:36">
      <c r="B8" s="178" t="s">
        <v>122</v>
      </c>
      <c r="C8" s="73" t="s">
        <v>123</v>
      </c>
      <c r="D8" s="39">
        <v>0.27083333333333331</v>
      </c>
      <c r="E8" s="86">
        <v>0.6875</v>
      </c>
      <c r="F8" s="36"/>
      <c r="G8" s="36"/>
      <c r="H8" s="34">
        <v>10</v>
      </c>
      <c r="I8" s="34">
        <v>10</v>
      </c>
      <c r="J8" s="34">
        <v>10</v>
      </c>
      <c r="K8" s="36"/>
      <c r="L8" s="36"/>
      <c r="M8" s="36"/>
      <c r="N8" s="34">
        <v>10</v>
      </c>
      <c r="O8" s="34">
        <v>10</v>
      </c>
      <c r="P8" s="34">
        <v>10</v>
      </c>
      <c r="Q8" s="36"/>
      <c r="R8" s="36"/>
      <c r="S8" s="36"/>
      <c r="T8" s="34">
        <v>10</v>
      </c>
      <c r="U8" s="34">
        <v>10</v>
      </c>
      <c r="V8" s="34">
        <v>10</v>
      </c>
      <c r="W8" s="36"/>
      <c r="X8" s="36"/>
      <c r="Y8" s="36"/>
      <c r="Z8" s="34">
        <v>10</v>
      </c>
      <c r="AA8" s="34">
        <v>10</v>
      </c>
      <c r="AB8" s="34">
        <v>10</v>
      </c>
      <c r="AC8" s="36"/>
      <c r="AD8" s="36"/>
      <c r="AE8" s="36"/>
      <c r="AF8" s="34">
        <v>10</v>
      </c>
      <c r="AG8" s="34">
        <v>10</v>
      </c>
      <c r="AH8" s="34">
        <v>10</v>
      </c>
      <c r="AI8" s="36"/>
      <c r="AJ8" s="36"/>
    </row>
    <row r="9" spans="2:36">
      <c r="B9" s="139" t="s">
        <v>230</v>
      </c>
      <c r="C9" s="73" t="s">
        <v>231</v>
      </c>
      <c r="D9" s="39">
        <v>0.22916666666666666</v>
      </c>
      <c r="E9" s="86">
        <v>0.64583333333333337</v>
      </c>
      <c r="F9" s="34">
        <v>10</v>
      </c>
      <c r="G9" s="34">
        <v>10</v>
      </c>
      <c r="H9" s="34"/>
      <c r="I9" s="34"/>
      <c r="J9" s="34"/>
      <c r="K9" s="34">
        <v>10</v>
      </c>
      <c r="L9" s="34">
        <v>10</v>
      </c>
      <c r="M9" s="34">
        <v>10</v>
      </c>
      <c r="N9" s="34"/>
      <c r="O9" s="34"/>
      <c r="P9" s="34"/>
      <c r="Q9" s="34">
        <v>10</v>
      </c>
      <c r="R9" s="34">
        <v>10</v>
      </c>
      <c r="S9" s="34">
        <v>10</v>
      </c>
      <c r="T9" s="34"/>
      <c r="U9" s="34"/>
      <c r="V9" s="34"/>
      <c r="W9" s="34">
        <v>10</v>
      </c>
      <c r="X9" s="34">
        <v>10</v>
      </c>
      <c r="Y9" s="34">
        <v>10</v>
      </c>
      <c r="Z9" s="34"/>
      <c r="AA9" s="34"/>
      <c r="AB9" s="34"/>
      <c r="AC9" s="34">
        <v>10</v>
      </c>
      <c r="AD9" s="34">
        <v>10</v>
      </c>
      <c r="AE9" s="34">
        <v>10</v>
      </c>
      <c r="AF9" s="34"/>
      <c r="AG9" s="34"/>
      <c r="AH9" s="34"/>
      <c r="AI9" s="34">
        <v>10</v>
      </c>
      <c r="AJ9" s="34">
        <v>10</v>
      </c>
    </row>
    <row r="10" spans="2:36">
      <c r="B10" s="28" t="s">
        <v>21</v>
      </c>
      <c r="C10" s="28">
        <v>6246280</v>
      </c>
      <c r="D10" s="28" t="s">
        <v>53</v>
      </c>
      <c r="E10" s="28" t="s">
        <v>52</v>
      </c>
      <c r="F10" s="28">
        <v>10</v>
      </c>
      <c r="G10" s="28">
        <v>10</v>
      </c>
      <c r="H10" s="28"/>
      <c r="I10" s="28"/>
      <c r="J10" s="28"/>
      <c r="K10" s="28">
        <v>10</v>
      </c>
      <c r="L10" s="28">
        <v>10</v>
      </c>
      <c r="M10" s="28">
        <v>10</v>
      </c>
      <c r="N10" s="28"/>
      <c r="O10" s="28"/>
      <c r="P10" s="28"/>
      <c r="Q10" s="28">
        <v>10</v>
      </c>
      <c r="R10" s="28">
        <v>10</v>
      </c>
      <c r="S10" s="28">
        <v>10</v>
      </c>
      <c r="T10" s="28"/>
      <c r="U10" s="28"/>
      <c r="V10" s="28"/>
      <c r="W10" s="28">
        <v>10</v>
      </c>
      <c r="X10" s="28">
        <v>10</v>
      </c>
      <c r="Y10" s="28">
        <v>10</v>
      </c>
      <c r="Z10" s="28"/>
      <c r="AA10" s="28"/>
      <c r="AB10" s="28"/>
      <c r="AC10" s="28">
        <v>10</v>
      </c>
      <c r="AD10" s="28">
        <v>10</v>
      </c>
      <c r="AE10" s="28">
        <v>10</v>
      </c>
      <c r="AF10" s="28"/>
      <c r="AG10" s="28"/>
      <c r="AH10" s="28"/>
      <c r="AI10" s="28">
        <v>10</v>
      </c>
      <c r="AJ10" s="28">
        <v>10</v>
      </c>
    </row>
    <row r="11" spans="2:36">
      <c r="B11" s="178" t="s">
        <v>232</v>
      </c>
      <c r="C11" s="73" t="s">
        <v>233</v>
      </c>
      <c r="D11" s="39">
        <v>0.22916666666666666</v>
      </c>
      <c r="E11" s="140">
        <v>0.60416666666666663</v>
      </c>
      <c r="F11" s="34">
        <v>9</v>
      </c>
      <c r="G11" s="34">
        <v>9</v>
      </c>
      <c r="H11" s="34"/>
      <c r="I11" s="34"/>
      <c r="J11" s="34"/>
      <c r="K11" s="34">
        <v>9</v>
      </c>
      <c r="L11" s="34">
        <v>9</v>
      </c>
      <c r="M11" s="34">
        <v>9</v>
      </c>
      <c r="N11" s="34"/>
      <c r="O11" s="34"/>
      <c r="P11" s="34"/>
      <c r="Q11" s="34">
        <v>9</v>
      </c>
      <c r="R11" s="34">
        <v>9</v>
      </c>
      <c r="S11" s="34">
        <v>9</v>
      </c>
      <c r="T11" s="34"/>
      <c r="U11" s="34"/>
      <c r="V11" s="34"/>
      <c r="W11" s="34">
        <v>9</v>
      </c>
      <c r="X11" s="34">
        <v>9</v>
      </c>
      <c r="Y11" s="34">
        <v>9</v>
      </c>
      <c r="Z11" s="34"/>
      <c r="AA11" s="34"/>
      <c r="AB11" s="34"/>
      <c r="AC11" s="34">
        <v>9</v>
      </c>
      <c r="AD11" s="34">
        <v>9</v>
      </c>
      <c r="AE11" s="34">
        <v>9</v>
      </c>
      <c r="AF11" s="34"/>
      <c r="AG11" s="34"/>
      <c r="AH11" s="34"/>
      <c r="AI11" s="34">
        <v>9</v>
      </c>
      <c r="AJ11" s="34">
        <v>9</v>
      </c>
    </row>
    <row r="12" spans="2:36">
      <c r="B12" s="28" t="s">
        <v>30</v>
      </c>
      <c r="C12" s="28">
        <v>6246338</v>
      </c>
      <c r="D12" s="28" t="s">
        <v>53</v>
      </c>
      <c r="E12" s="28" t="s">
        <v>52</v>
      </c>
      <c r="F12" s="28">
        <v>9.14</v>
      </c>
      <c r="G12" s="28">
        <v>9.14</v>
      </c>
      <c r="H12" s="28"/>
      <c r="I12" s="28"/>
      <c r="J12" s="28"/>
      <c r="K12" s="28">
        <v>9.14</v>
      </c>
      <c r="L12" s="28">
        <v>9.14</v>
      </c>
      <c r="M12" s="28">
        <v>9.14</v>
      </c>
      <c r="N12" s="28"/>
      <c r="O12" s="28"/>
      <c r="P12" s="28"/>
      <c r="Q12" s="28">
        <v>9.14</v>
      </c>
      <c r="R12" s="28">
        <v>9.14</v>
      </c>
      <c r="S12" s="28">
        <v>9.14</v>
      </c>
      <c r="T12" s="28"/>
      <c r="U12" s="28"/>
      <c r="V12" s="28"/>
      <c r="W12" s="28">
        <v>9.14</v>
      </c>
      <c r="X12" s="28">
        <v>9.14</v>
      </c>
      <c r="Y12" s="28">
        <v>9.14</v>
      </c>
      <c r="Z12" s="28"/>
      <c r="AA12" s="28"/>
      <c r="AB12" s="28"/>
      <c r="AC12" s="28">
        <v>9.14</v>
      </c>
      <c r="AD12" s="28">
        <v>9.14</v>
      </c>
      <c r="AE12" s="28">
        <v>9.14</v>
      </c>
      <c r="AF12" s="28"/>
      <c r="AG12" s="28"/>
      <c r="AH12" s="28"/>
      <c r="AI12" s="28">
        <v>9.14</v>
      </c>
      <c r="AJ12" s="28">
        <v>9.14</v>
      </c>
    </row>
    <row r="13" spans="2:36">
      <c r="B13" s="225"/>
      <c r="C13" s="225"/>
      <c r="D13" s="226"/>
      <c r="E13" s="227"/>
      <c r="F13" s="37"/>
      <c r="G13" s="228"/>
      <c r="H13" s="228"/>
      <c r="I13" s="228"/>
      <c r="J13" s="228"/>
      <c r="K13" s="228"/>
      <c r="L13" s="37"/>
      <c r="M13" s="37"/>
      <c r="N13" s="228"/>
      <c r="O13" s="228"/>
      <c r="P13" s="228"/>
      <c r="Q13" s="228"/>
      <c r="R13" s="228"/>
      <c r="S13" s="37"/>
      <c r="T13" s="37"/>
      <c r="U13" s="228"/>
      <c r="V13" s="228"/>
      <c r="W13" s="228"/>
      <c r="X13" s="228"/>
      <c r="Y13" s="228"/>
      <c r="Z13" s="37"/>
      <c r="AA13" s="37"/>
      <c r="AB13" s="228"/>
      <c r="AC13" s="228"/>
      <c r="AD13" s="228"/>
      <c r="AE13" s="228"/>
      <c r="AF13" s="228"/>
      <c r="AG13" s="37"/>
      <c r="AH13" s="37"/>
      <c r="AI13" s="228"/>
      <c r="AJ13" s="228"/>
    </row>
    <row r="14" spans="2:36" ht="16" thickBot="1">
      <c r="B14" s="194"/>
      <c r="C14" s="194"/>
      <c r="D14" s="229"/>
      <c r="E14" s="230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/>
      <c r="Z14" s="215"/>
      <c r="AA14" s="215"/>
      <c r="AB14" s="215"/>
      <c r="AC14" s="215"/>
      <c r="AD14" s="215"/>
      <c r="AE14" s="215"/>
      <c r="AF14" s="215"/>
      <c r="AG14" s="215"/>
      <c r="AH14" s="215"/>
      <c r="AI14" s="215"/>
      <c r="AJ14" s="215"/>
    </row>
    <row r="15" spans="2:36">
      <c r="B15" s="24" t="s">
        <v>52</v>
      </c>
      <c r="C15" s="24"/>
      <c r="D15" s="21"/>
      <c r="E15" s="231"/>
      <c r="F15" s="101">
        <f t="shared" ref="F15:AJ15" si="0">SUM(F5:F11)</f>
        <v>29</v>
      </c>
      <c r="G15" s="100">
        <f t="shared" si="0"/>
        <v>29</v>
      </c>
      <c r="H15" s="100">
        <f t="shared" si="0"/>
        <v>28</v>
      </c>
      <c r="I15" s="100">
        <f t="shared" si="0"/>
        <v>28</v>
      </c>
      <c r="J15" s="100">
        <f t="shared" si="0"/>
        <v>28</v>
      </c>
      <c r="K15" s="100">
        <f t="shared" si="0"/>
        <v>29</v>
      </c>
      <c r="L15" s="101">
        <f t="shared" si="0"/>
        <v>29</v>
      </c>
      <c r="M15" s="101">
        <f t="shared" si="0"/>
        <v>29</v>
      </c>
      <c r="N15" s="100">
        <f t="shared" si="0"/>
        <v>28</v>
      </c>
      <c r="O15" s="100">
        <f t="shared" si="0"/>
        <v>28</v>
      </c>
      <c r="P15" s="100">
        <f t="shared" si="0"/>
        <v>28</v>
      </c>
      <c r="Q15" s="100">
        <f t="shared" si="0"/>
        <v>29</v>
      </c>
      <c r="R15" s="100">
        <f t="shared" si="0"/>
        <v>29</v>
      </c>
      <c r="S15" s="101">
        <f t="shared" si="0"/>
        <v>29</v>
      </c>
      <c r="T15" s="101">
        <f t="shared" si="0"/>
        <v>28</v>
      </c>
      <c r="U15" s="100">
        <f t="shared" si="0"/>
        <v>28</v>
      </c>
      <c r="V15" s="100">
        <f t="shared" si="0"/>
        <v>28</v>
      </c>
      <c r="W15" s="100">
        <f t="shared" si="0"/>
        <v>29</v>
      </c>
      <c r="X15" s="100">
        <f t="shared" si="0"/>
        <v>29</v>
      </c>
      <c r="Y15" s="100">
        <f t="shared" si="0"/>
        <v>29</v>
      </c>
      <c r="Z15" s="101">
        <f t="shared" si="0"/>
        <v>28</v>
      </c>
      <c r="AA15" s="101">
        <f t="shared" si="0"/>
        <v>28</v>
      </c>
      <c r="AB15" s="100">
        <f t="shared" si="0"/>
        <v>28</v>
      </c>
      <c r="AC15" s="100">
        <f t="shared" si="0"/>
        <v>29</v>
      </c>
      <c r="AD15" s="100">
        <f t="shared" si="0"/>
        <v>29</v>
      </c>
      <c r="AE15" s="100">
        <f t="shared" si="0"/>
        <v>29</v>
      </c>
      <c r="AF15" s="100">
        <f t="shared" si="0"/>
        <v>28</v>
      </c>
      <c r="AG15" s="101">
        <f t="shared" si="0"/>
        <v>28</v>
      </c>
      <c r="AH15" s="101">
        <f t="shared" si="0"/>
        <v>28</v>
      </c>
      <c r="AI15" s="100">
        <f t="shared" si="0"/>
        <v>29</v>
      </c>
      <c r="AJ15" s="100">
        <f t="shared" si="0"/>
        <v>29</v>
      </c>
    </row>
    <row r="16" spans="2:36">
      <c r="B16" s="20" t="s">
        <v>41</v>
      </c>
      <c r="C16" s="20"/>
      <c r="D16" s="18"/>
      <c r="E16" s="232"/>
      <c r="F16" s="234">
        <f t="shared" ref="F16:AJ16" si="1">SUM(F13)</f>
        <v>0</v>
      </c>
      <c r="G16" s="233">
        <f t="shared" si="1"/>
        <v>0</v>
      </c>
      <c r="H16" s="233">
        <f t="shared" si="1"/>
        <v>0</v>
      </c>
      <c r="I16" s="233">
        <f t="shared" si="1"/>
        <v>0</v>
      </c>
      <c r="J16" s="233">
        <f t="shared" si="1"/>
        <v>0</v>
      </c>
      <c r="K16" s="233">
        <f t="shared" si="1"/>
        <v>0</v>
      </c>
      <c r="L16" s="234">
        <f t="shared" si="1"/>
        <v>0</v>
      </c>
      <c r="M16" s="234">
        <f t="shared" si="1"/>
        <v>0</v>
      </c>
      <c r="N16" s="233">
        <f t="shared" si="1"/>
        <v>0</v>
      </c>
      <c r="O16" s="233">
        <f t="shared" si="1"/>
        <v>0</v>
      </c>
      <c r="P16" s="233">
        <f t="shared" si="1"/>
        <v>0</v>
      </c>
      <c r="Q16" s="233">
        <f t="shared" si="1"/>
        <v>0</v>
      </c>
      <c r="R16" s="233">
        <f t="shared" si="1"/>
        <v>0</v>
      </c>
      <c r="S16" s="234">
        <f t="shared" si="1"/>
        <v>0</v>
      </c>
      <c r="T16" s="234">
        <f t="shared" si="1"/>
        <v>0</v>
      </c>
      <c r="U16" s="233">
        <f t="shared" si="1"/>
        <v>0</v>
      </c>
      <c r="V16" s="233">
        <f t="shared" si="1"/>
        <v>0</v>
      </c>
      <c r="W16" s="233">
        <f t="shared" si="1"/>
        <v>0</v>
      </c>
      <c r="X16" s="233">
        <f t="shared" si="1"/>
        <v>0</v>
      </c>
      <c r="Y16" s="233">
        <f t="shared" si="1"/>
        <v>0</v>
      </c>
      <c r="Z16" s="234">
        <f t="shared" si="1"/>
        <v>0</v>
      </c>
      <c r="AA16" s="234">
        <f t="shared" si="1"/>
        <v>0</v>
      </c>
      <c r="AB16" s="233">
        <f t="shared" si="1"/>
        <v>0</v>
      </c>
      <c r="AC16" s="233">
        <f t="shared" si="1"/>
        <v>0</v>
      </c>
      <c r="AD16" s="233">
        <f t="shared" si="1"/>
        <v>0</v>
      </c>
      <c r="AE16" s="233">
        <f t="shared" si="1"/>
        <v>0</v>
      </c>
      <c r="AF16" s="233">
        <f t="shared" si="1"/>
        <v>0</v>
      </c>
      <c r="AG16" s="234">
        <f t="shared" si="1"/>
        <v>0</v>
      </c>
      <c r="AH16" s="234">
        <f t="shared" si="1"/>
        <v>0</v>
      </c>
      <c r="AI16" s="233">
        <f t="shared" si="1"/>
        <v>0</v>
      </c>
      <c r="AJ16" s="233">
        <f t="shared" si="1"/>
        <v>0</v>
      </c>
    </row>
    <row r="17" spans="2:36">
      <c r="B17" s="17" t="s">
        <v>51</v>
      </c>
      <c r="C17" s="17"/>
      <c r="D17" s="15"/>
      <c r="E17" s="235"/>
      <c r="F17" s="16">
        <f t="shared" ref="F17:AJ17" si="2">SUM(F14)</f>
        <v>0</v>
      </c>
      <c r="G17" s="16">
        <f t="shared" si="2"/>
        <v>0</v>
      </c>
      <c r="H17" s="16">
        <f t="shared" si="2"/>
        <v>0</v>
      </c>
      <c r="I17" s="16">
        <f t="shared" si="2"/>
        <v>0</v>
      </c>
      <c r="J17" s="16">
        <f t="shared" si="2"/>
        <v>0</v>
      </c>
      <c r="K17" s="16">
        <f t="shared" si="2"/>
        <v>0</v>
      </c>
      <c r="L17" s="16">
        <f t="shared" si="2"/>
        <v>0</v>
      </c>
      <c r="M17" s="16">
        <f t="shared" si="2"/>
        <v>0</v>
      </c>
      <c r="N17" s="16">
        <f t="shared" si="2"/>
        <v>0</v>
      </c>
      <c r="O17" s="16">
        <f t="shared" si="2"/>
        <v>0</v>
      </c>
      <c r="P17" s="16">
        <f t="shared" si="2"/>
        <v>0</v>
      </c>
      <c r="Q17" s="16">
        <f t="shared" si="2"/>
        <v>0</v>
      </c>
      <c r="R17" s="16">
        <f t="shared" si="2"/>
        <v>0</v>
      </c>
      <c r="S17" s="16">
        <f t="shared" si="2"/>
        <v>0</v>
      </c>
      <c r="T17" s="16">
        <f t="shared" si="2"/>
        <v>0</v>
      </c>
      <c r="U17" s="16">
        <f t="shared" si="2"/>
        <v>0</v>
      </c>
      <c r="V17" s="16">
        <f t="shared" si="2"/>
        <v>0</v>
      </c>
      <c r="W17" s="16">
        <f t="shared" si="2"/>
        <v>0</v>
      </c>
      <c r="X17" s="16">
        <f t="shared" si="2"/>
        <v>0</v>
      </c>
      <c r="Y17" s="16">
        <f t="shared" si="2"/>
        <v>0</v>
      </c>
      <c r="Z17" s="16">
        <f t="shared" si="2"/>
        <v>0</v>
      </c>
      <c r="AA17" s="16">
        <f t="shared" si="2"/>
        <v>0</v>
      </c>
      <c r="AB17" s="16">
        <f t="shared" si="2"/>
        <v>0</v>
      </c>
      <c r="AC17" s="16">
        <f t="shared" si="2"/>
        <v>0</v>
      </c>
      <c r="AD17" s="16">
        <f t="shared" si="2"/>
        <v>0</v>
      </c>
      <c r="AE17" s="16">
        <f t="shared" si="2"/>
        <v>0</v>
      </c>
      <c r="AF17" s="16">
        <f t="shared" si="2"/>
        <v>0</v>
      </c>
      <c r="AG17" s="16">
        <f t="shared" si="2"/>
        <v>0</v>
      </c>
      <c r="AH17" s="16">
        <f t="shared" si="2"/>
        <v>0</v>
      </c>
      <c r="AI17" s="16">
        <f t="shared" si="2"/>
        <v>0</v>
      </c>
      <c r="AJ17" s="16">
        <f t="shared" si="2"/>
        <v>0</v>
      </c>
    </row>
    <row r="18" spans="2:36">
      <c r="B18" s="13" t="s">
        <v>31</v>
      </c>
      <c r="C18" s="13"/>
      <c r="D18" s="14"/>
      <c r="E18" s="236"/>
      <c r="F18" s="104">
        <f t="shared" ref="F18:AJ18" si="3">SUM(F15:F17)</f>
        <v>29</v>
      </c>
      <c r="G18" s="107">
        <f t="shared" si="3"/>
        <v>29</v>
      </c>
      <c r="H18" s="107">
        <f t="shared" si="3"/>
        <v>28</v>
      </c>
      <c r="I18" s="107">
        <f t="shared" si="3"/>
        <v>28</v>
      </c>
      <c r="J18" s="107">
        <f t="shared" si="3"/>
        <v>28</v>
      </c>
      <c r="K18" s="107">
        <f t="shared" si="3"/>
        <v>29</v>
      </c>
      <c r="L18" s="104">
        <f t="shared" si="3"/>
        <v>29</v>
      </c>
      <c r="M18" s="104">
        <f t="shared" si="3"/>
        <v>29</v>
      </c>
      <c r="N18" s="107">
        <f t="shared" si="3"/>
        <v>28</v>
      </c>
      <c r="O18" s="107">
        <f t="shared" si="3"/>
        <v>28</v>
      </c>
      <c r="P18" s="107">
        <f t="shared" si="3"/>
        <v>28</v>
      </c>
      <c r="Q18" s="107">
        <f t="shared" si="3"/>
        <v>29</v>
      </c>
      <c r="R18" s="107">
        <f t="shared" si="3"/>
        <v>29</v>
      </c>
      <c r="S18" s="104">
        <f t="shared" si="3"/>
        <v>29</v>
      </c>
      <c r="T18" s="104">
        <f t="shared" si="3"/>
        <v>28</v>
      </c>
      <c r="U18" s="107">
        <f t="shared" si="3"/>
        <v>28</v>
      </c>
      <c r="V18" s="107">
        <f t="shared" si="3"/>
        <v>28</v>
      </c>
      <c r="W18" s="107">
        <f t="shared" si="3"/>
        <v>29</v>
      </c>
      <c r="X18" s="107">
        <f t="shared" si="3"/>
        <v>29</v>
      </c>
      <c r="Y18" s="107">
        <f t="shared" si="3"/>
        <v>29</v>
      </c>
      <c r="Z18" s="104">
        <f t="shared" si="3"/>
        <v>28</v>
      </c>
      <c r="AA18" s="104">
        <f t="shared" si="3"/>
        <v>28</v>
      </c>
      <c r="AB18" s="107">
        <f t="shared" si="3"/>
        <v>28</v>
      </c>
      <c r="AC18" s="107">
        <f t="shared" si="3"/>
        <v>29</v>
      </c>
      <c r="AD18" s="107">
        <f t="shared" si="3"/>
        <v>29</v>
      </c>
      <c r="AE18" s="107">
        <f t="shared" si="3"/>
        <v>29</v>
      </c>
      <c r="AF18" s="107">
        <f t="shared" si="3"/>
        <v>28</v>
      </c>
      <c r="AG18" s="104">
        <f t="shared" si="3"/>
        <v>28</v>
      </c>
      <c r="AH18" s="104">
        <f t="shared" si="3"/>
        <v>28</v>
      </c>
      <c r="AI18" s="107">
        <f t="shared" si="3"/>
        <v>29</v>
      </c>
      <c r="AJ18" s="107">
        <f t="shared" si="3"/>
        <v>29</v>
      </c>
    </row>
    <row r="19" spans="2:36">
      <c r="B19" s="13" t="s">
        <v>32</v>
      </c>
      <c r="C19" s="12" t="s">
        <v>50</v>
      </c>
      <c r="D19" s="9"/>
      <c r="E19" s="237"/>
      <c r="F19" s="109" t="e">
        <f>F18/#REF!</f>
        <v>#REF!</v>
      </c>
      <c r="G19" s="108" t="e">
        <f>G18/#REF!</f>
        <v>#REF!</v>
      </c>
      <c r="H19" s="108" t="e">
        <f>H18/#REF!</f>
        <v>#REF!</v>
      </c>
      <c r="I19" s="108" t="e">
        <f>I18/#REF!</f>
        <v>#REF!</v>
      </c>
      <c r="J19" s="108" t="e">
        <f>J18/#REF!</f>
        <v>#REF!</v>
      </c>
      <c r="K19" s="108" t="e">
        <f>K18/#REF!</f>
        <v>#REF!</v>
      </c>
      <c r="L19" s="109" t="e">
        <f>L18/#REF!</f>
        <v>#REF!</v>
      </c>
      <c r="M19" s="109" t="e">
        <f>M18/#REF!</f>
        <v>#REF!</v>
      </c>
      <c r="N19" s="108" t="e">
        <f>N18/#REF!</f>
        <v>#REF!</v>
      </c>
      <c r="O19" s="108" t="e">
        <f>O18/#REF!</f>
        <v>#REF!</v>
      </c>
      <c r="P19" s="108" t="e">
        <f>P18/#REF!</f>
        <v>#REF!</v>
      </c>
      <c r="Q19" s="108" t="e">
        <f>Q18/#REF!</f>
        <v>#REF!</v>
      </c>
      <c r="R19" s="108" t="e">
        <f>R18/#REF!</f>
        <v>#REF!</v>
      </c>
      <c r="S19" s="109" t="e">
        <f>S18/#REF!</f>
        <v>#REF!</v>
      </c>
      <c r="T19" s="109" t="e">
        <f>T18/#REF!</f>
        <v>#REF!</v>
      </c>
      <c r="U19" s="108" t="e">
        <f>U18/#REF!</f>
        <v>#REF!</v>
      </c>
      <c r="V19" s="108" t="e">
        <f>V18/#REF!</f>
        <v>#REF!</v>
      </c>
      <c r="W19" s="108" t="e">
        <f>W18/#REF!</f>
        <v>#REF!</v>
      </c>
      <c r="X19" s="108" t="e">
        <f>X18/#REF!</f>
        <v>#REF!</v>
      </c>
      <c r="Y19" s="108" t="e">
        <f>Y18/#REF!</f>
        <v>#REF!</v>
      </c>
      <c r="Z19" s="109" t="e">
        <f>Z18/#REF!</f>
        <v>#REF!</v>
      </c>
      <c r="AA19" s="109" t="e">
        <f>AA18/#REF!</f>
        <v>#REF!</v>
      </c>
      <c r="AB19" s="108" t="e">
        <f>AB18/#REF!</f>
        <v>#REF!</v>
      </c>
      <c r="AC19" s="108" t="e">
        <f>AC18/#REF!</f>
        <v>#REF!</v>
      </c>
      <c r="AD19" s="108" t="e">
        <f>AD18/#REF!</f>
        <v>#REF!</v>
      </c>
      <c r="AE19" s="108" t="e">
        <f>AE18/#REF!</f>
        <v>#REF!</v>
      </c>
      <c r="AF19" s="108" t="e">
        <f>AF18/#REF!</f>
        <v>#REF!</v>
      </c>
      <c r="AG19" s="109" t="e">
        <f>AG18/#REF!</f>
        <v>#REF!</v>
      </c>
      <c r="AH19" s="109" t="e">
        <f>AH18/#REF!</f>
        <v>#REF!</v>
      </c>
      <c r="AI19" s="108" t="e">
        <f>AI18/#REF!</f>
        <v>#REF!</v>
      </c>
      <c r="AJ19" s="108" t="e">
        <f>AJ18/#REF!</f>
        <v>#REF!</v>
      </c>
    </row>
    <row r="20" spans="2:36" ht="16" thickBot="1">
      <c r="B20" s="8" t="s">
        <v>33</v>
      </c>
      <c r="C20" s="8">
        <v>2</v>
      </c>
      <c r="D20" s="238"/>
      <c r="E20" s="239"/>
      <c r="F20" s="167" t="e">
        <f t="shared" ref="F20:AJ20" si="4">F19-$C$20</f>
        <v>#REF!</v>
      </c>
      <c r="G20" s="166" t="e">
        <f t="shared" si="4"/>
        <v>#REF!</v>
      </c>
      <c r="H20" s="166" t="e">
        <f t="shared" si="4"/>
        <v>#REF!</v>
      </c>
      <c r="I20" s="166" t="e">
        <f t="shared" si="4"/>
        <v>#REF!</v>
      </c>
      <c r="J20" s="166" t="e">
        <f t="shared" si="4"/>
        <v>#REF!</v>
      </c>
      <c r="K20" s="166" t="e">
        <f t="shared" si="4"/>
        <v>#REF!</v>
      </c>
      <c r="L20" s="167" t="e">
        <f t="shared" si="4"/>
        <v>#REF!</v>
      </c>
      <c r="M20" s="167" t="e">
        <f t="shared" si="4"/>
        <v>#REF!</v>
      </c>
      <c r="N20" s="166" t="e">
        <f t="shared" si="4"/>
        <v>#REF!</v>
      </c>
      <c r="O20" s="166" t="e">
        <f t="shared" si="4"/>
        <v>#REF!</v>
      </c>
      <c r="P20" s="166" t="e">
        <f t="shared" si="4"/>
        <v>#REF!</v>
      </c>
      <c r="Q20" s="166" t="e">
        <f t="shared" si="4"/>
        <v>#REF!</v>
      </c>
      <c r="R20" s="166" t="e">
        <f t="shared" si="4"/>
        <v>#REF!</v>
      </c>
      <c r="S20" s="167" t="e">
        <f t="shared" si="4"/>
        <v>#REF!</v>
      </c>
      <c r="T20" s="167" t="e">
        <f t="shared" si="4"/>
        <v>#REF!</v>
      </c>
      <c r="U20" s="166" t="e">
        <f t="shared" si="4"/>
        <v>#REF!</v>
      </c>
      <c r="V20" s="166" t="e">
        <f t="shared" si="4"/>
        <v>#REF!</v>
      </c>
      <c r="W20" s="166" t="e">
        <f t="shared" si="4"/>
        <v>#REF!</v>
      </c>
      <c r="X20" s="166" t="e">
        <f t="shared" si="4"/>
        <v>#REF!</v>
      </c>
      <c r="Y20" s="166" t="e">
        <f t="shared" si="4"/>
        <v>#REF!</v>
      </c>
      <c r="Z20" s="167" t="e">
        <f t="shared" si="4"/>
        <v>#REF!</v>
      </c>
      <c r="AA20" s="167" t="e">
        <f t="shared" si="4"/>
        <v>#REF!</v>
      </c>
      <c r="AB20" s="166" t="e">
        <f t="shared" si="4"/>
        <v>#REF!</v>
      </c>
      <c r="AC20" s="166" t="e">
        <f t="shared" si="4"/>
        <v>#REF!</v>
      </c>
      <c r="AD20" s="166" t="e">
        <f t="shared" si="4"/>
        <v>#REF!</v>
      </c>
      <c r="AE20" s="166" t="e">
        <f t="shared" si="4"/>
        <v>#REF!</v>
      </c>
      <c r="AF20" s="166" t="e">
        <f t="shared" si="4"/>
        <v>#REF!</v>
      </c>
      <c r="AG20" s="167" t="e">
        <f t="shared" si="4"/>
        <v>#REF!</v>
      </c>
      <c r="AH20" s="167" t="e">
        <f t="shared" si="4"/>
        <v>#REF!</v>
      </c>
      <c r="AI20" s="166" t="e">
        <f t="shared" si="4"/>
        <v>#REF!</v>
      </c>
      <c r="AJ20" s="166" t="e">
        <f t="shared" si="4"/>
        <v>#REF!</v>
      </c>
    </row>
    <row r="21" spans="2:36">
      <c r="B21" s="240" t="s">
        <v>234</v>
      </c>
      <c r="C21" s="75" t="s">
        <v>235</v>
      </c>
      <c r="D21" s="241">
        <v>0.60416666666666663</v>
      </c>
      <c r="E21" s="116">
        <v>0.91666666666666663</v>
      </c>
      <c r="F21" s="242"/>
      <c r="G21" s="242">
        <v>7.5</v>
      </c>
      <c r="H21" s="242">
        <v>7.5</v>
      </c>
      <c r="I21" s="242">
        <v>7.5</v>
      </c>
      <c r="J21" s="242">
        <v>7.5</v>
      </c>
      <c r="K21" s="242"/>
      <c r="L21" s="242"/>
      <c r="M21" s="242">
        <v>7.5</v>
      </c>
      <c r="N21" s="242">
        <v>7.5</v>
      </c>
      <c r="O21" s="242">
        <v>7.5</v>
      </c>
      <c r="P21" s="242">
        <v>7.5</v>
      </c>
      <c r="Q21" s="242"/>
      <c r="R21" s="242"/>
      <c r="S21" s="242">
        <v>7.5</v>
      </c>
      <c r="T21" s="242">
        <v>7.5</v>
      </c>
      <c r="U21" s="242">
        <v>7.5</v>
      </c>
      <c r="V21" s="242">
        <v>7.5</v>
      </c>
      <c r="W21" s="242"/>
      <c r="X21" s="242"/>
      <c r="Y21" s="242">
        <v>7.5</v>
      </c>
      <c r="Z21" s="242">
        <v>7.5</v>
      </c>
      <c r="AA21" s="242">
        <v>7.5</v>
      </c>
      <c r="AB21" s="242">
        <v>7.5</v>
      </c>
      <c r="AC21" s="242"/>
      <c r="AD21" s="242"/>
      <c r="AE21" s="242">
        <v>7.5</v>
      </c>
      <c r="AF21" s="242">
        <v>7.5</v>
      </c>
      <c r="AG21" s="242">
        <v>7.5</v>
      </c>
      <c r="AH21" s="242">
        <v>7.5</v>
      </c>
      <c r="AI21" s="242"/>
      <c r="AJ21" s="242"/>
    </row>
    <row r="22" spans="2:36">
      <c r="B22" s="28" t="s">
        <v>22</v>
      </c>
      <c r="C22" s="28">
        <v>6246323</v>
      </c>
      <c r="D22" s="28" t="s">
        <v>53</v>
      </c>
      <c r="E22" s="28" t="s">
        <v>52</v>
      </c>
      <c r="F22" s="28"/>
      <c r="G22" s="28">
        <v>7.5</v>
      </c>
      <c r="H22" s="28">
        <v>7.5</v>
      </c>
      <c r="I22" s="28">
        <v>7.5</v>
      </c>
      <c r="J22" s="28">
        <v>7.5</v>
      </c>
      <c r="K22" s="28"/>
      <c r="L22" s="28"/>
      <c r="M22" s="28">
        <v>7.5</v>
      </c>
      <c r="N22" s="28">
        <v>7.5</v>
      </c>
      <c r="O22" s="28">
        <v>7.5</v>
      </c>
      <c r="P22" s="28">
        <v>7.5</v>
      </c>
      <c r="Q22" s="28"/>
      <c r="R22" s="28"/>
      <c r="S22" s="28">
        <v>7.5</v>
      </c>
      <c r="T22" s="28">
        <v>7.5</v>
      </c>
      <c r="U22" s="28">
        <v>7.5</v>
      </c>
      <c r="V22" s="28">
        <v>7.5</v>
      </c>
      <c r="W22" s="28"/>
      <c r="X22" s="28"/>
      <c r="Y22" s="28">
        <v>7.5</v>
      </c>
      <c r="Z22" s="28">
        <v>7.5</v>
      </c>
      <c r="AA22" s="28">
        <v>7.5</v>
      </c>
      <c r="AB22" s="28">
        <v>7.5</v>
      </c>
      <c r="AC22" s="28"/>
      <c r="AD22" s="28"/>
      <c r="AE22" s="28">
        <v>7.5</v>
      </c>
      <c r="AF22" s="28">
        <v>7.5</v>
      </c>
      <c r="AG22" s="28">
        <v>7.5</v>
      </c>
      <c r="AH22" s="28">
        <v>7.5</v>
      </c>
      <c r="AI22" s="28"/>
      <c r="AJ22" s="28"/>
    </row>
    <row r="23" spans="2:36">
      <c r="B23" s="178"/>
      <c r="C23" s="73"/>
      <c r="D23" s="174"/>
      <c r="E23" s="86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</row>
    <row r="24" spans="2:36">
      <c r="B24" s="62" t="s">
        <v>236</v>
      </c>
      <c r="C24" s="62" t="s">
        <v>237</v>
      </c>
      <c r="D24" s="176">
        <v>0.60416666666666663</v>
      </c>
      <c r="E24" s="89">
        <v>0.91666666666666663</v>
      </c>
      <c r="F24" s="60">
        <v>7.5</v>
      </c>
      <c r="G24" s="31"/>
      <c r="H24" s="31"/>
      <c r="I24" s="31"/>
      <c r="J24" s="31"/>
      <c r="K24" s="60">
        <v>7.5</v>
      </c>
      <c r="L24" s="60">
        <v>7.5</v>
      </c>
      <c r="M24" s="31"/>
      <c r="N24" s="31"/>
      <c r="O24" s="31"/>
      <c r="P24" s="31"/>
      <c r="Q24" s="60">
        <v>7.5</v>
      </c>
      <c r="R24" s="60">
        <v>7.5</v>
      </c>
      <c r="S24" s="31"/>
      <c r="T24" s="31"/>
      <c r="U24" s="31"/>
      <c r="V24" s="31"/>
      <c r="W24" s="60">
        <v>7.5</v>
      </c>
      <c r="X24" s="60">
        <v>7.5</v>
      </c>
      <c r="Y24" s="31"/>
      <c r="Z24" s="31"/>
      <c r="AA24" s="31"/>
      <c r="AB24" s="31"/>
      <c r="AC24" s="60">
        <v>7.5</v>
      </c>
      <c r="AD24" s="60">
        <v>7.5</v>
      </c>
      <c r="AE24" s="31"/>
      <c r="AF24" s="31"/>
      <c r="AG24" s="31"/>
      <c r="AH24" s="31"/>
      <c r="AI24" s="60">
        <v>7.5</v>
      </c>
      <c r="AJ24" s="60">
        <v>7.5</v>
      </c>
    </row>
    <row r="25" spans="2:36">
      <c r="B25" s="62"/>
      <c r="C25" s="62"/>
      <c r="D25" s="176"/>
      <c r="E25" s="89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60"/>
      <c r="AB25" s="60"/>
      <c r="AC25" s="60"/>
      <c r="AD25" s="60"/>
      <c r="AE25" s="60"/>
      <c r="AF25" s="60"/>
      <c r="AG25" s="60"/>
      <c r="AH25" s="60"/>
      <c r="AI25" s="60"/>
      <c r="AJ25" s="60"/>
    </row>
    <row r="26" spans="2:36" ht="16" thickBot="1">
      <c r="B26" s="124"/>
      <c r="C26" s="124"/>
      <c r="D26" s="177"/>
      <c r="E26" s="126"/>
      <c r="F26" s="182"/>
      <c r="G26" s="182"/>
      <c r="H26" s="182"/>
      <c r="I26" s="182"/>
      <c r="J26" s="182"/>
      <c r="K26" s="182"/>
      <c r="L26" s="182"/>
      <c r="M26" s="182"/>
      <c r="N26" s="182"/>
      <c r="O26" s="182"/>
      <c r="P26" s="182"/>
      <c r="Q26" s="182"/>
      <c r="R26" s="182"/>
      <c r="S26" s="182"/>
      <c r="T26" s="182"/>
      <c r="U26" s="182"/>
      <c r="V26" s="182"/>
      <c r="W26" s="182"/>
      <c r="X26" s="182"/>
      <c r="Y26" s="182"/>
      <c r="Z26" s="182"/>
      <c r="AA26" s="182"/>
      <c r="AB26" s="182"/>
      <c r="AC26" s="182"/>
      <c r="AD26" s="182"/>
      <c r="AE26" s="182"/>
      <c r="AF26" s="182"/>
      <c r="AG26" s="182"/>
      <c r="AH26" s="182"/>
      <c r="AI26" s="182"/>
      <c r="AJ26" s="182"/>
    </row>
    <row r="27" spans="2:36">
      <c r="B27" s="24" t="s">
        <v>52</v>
      </c>
      <c r="C27" s="24"/>
      <c r="D27" s="21"/>
      <c r="E27" s="231"/>
      <c r="F27" s="201">
        <f t="shared" ref="F27:G27" si="5">SUM(F21:F23)</f>
        <v>0</v>
      </c>
      <c r="G27" s="202">
        <f t="shared" si="5"/>
        <v>15</v>
      </c>
      <c r="H27" s="202">
        <f t="shared" ref="H27:AJ27" si="6">SUM(H21:H23)</f>
        <v>15</v>
      </c>
      <c r="I27" s="202">
        <f t="shared" si="6"/>
        <v>15</v>
      </c>
      <c r="J27" s="202">
        <f t="shared" si="6"/>
        <v>15</v>
      </c>
      <c r="K27" s="202">
        <f t="shared" si="6"/>
        <v>0</v>
      </c>
      <c r="L27" s="201">
        <f t="shared" si="6"/>
        <v>0</v>
      </c>
      <c r="M27" s="201">
        <f t="shared" si="6"/>
        <v>15</v>
      </c>
      <c r="N27" s="202">
        <f t="shared" si="6"/>
        <v>15</v>
      </c>
      <c r="O27" s="202">
        <f t="shared" si="6"/>
        <v>15</v>
      </c>
      <c r="P27" s="202">
        <f t="shared" si="6"/>
        <v>15</v>
      </c>
      <c r="Q27" s="202">
        <f t="shared" si="6"/>
        <v>0</v>
      </c>
      <c r="R27" s="202">
        <f t="shared" si="6"/>
        <v>0</v>
      </c>
      <c r="S27" s="201">
        <f t="shared" si="6"/>
        <v>15</v>
      </c>
      <c r="T27" s="201">
        <f t="shared" si="6"/>
        <v>15</v>
      </c>
      <c r="U27" s="202">
        <f t="shared" si="6"/>
        <v>15</v>
      </c>
      <c r="V27" s="202">
        <f t="shared" si="6"/>
        <v>15</v>
      </c>
      <c r="W27" s="202">
        <f t="shared" si="6"/>
        <v>0</v>
      </c>
      <c r="X27" s="202">
        <f t="shared" si="6"/>
        <v>0</v>
      </c>
      <c r="Y27" s="202">
        <f t="shared" si="6"/>
        <v>15</v>
      </c>
      <c r="Z27" s="201">
        <f t="shared" si="6"/>
        <v>15</v>
      </c>
      <c r="AA27" s="201">
        <f t="shared" si="6"/>
        <v>15</v>
      </c>
      <c r="AB27" s="202">
        <f t="shared" si="6"/>
        <v>15</v>
      </c>
      <c r="AC27" s="202">
        <f t="shared" si="6"/>
        <v>0</v>
      </c>
      <c r="AD27" s="202">
        <f t="shared" si="6"/>
        <v>0</v>
      </c>
      <c r="AE27" s="202">
        <f t="shared" si="6"/>
        <v>15</v>
      </c>
      <c r="AF27" s="202">
        <f t="shared" si="6"/>
        <v>15</v>
      </c>
      <c r="AG27" s="201">
        <f t="shared" si="6"/>
        <v>15</v>
      </c>
      <c r="AH27" s="201">
        <f t="shared" si="6"/>
        <v>15</v>
      </c>
      <c r="AI27" s="202">
        <f t="shared" si="6"/>
        <v>0</v>
      </c>
      <c r="AJ27" s="202">
        <f t="shared" si="6"/>
        <v>0</v>
      </c>
    </row>
    <row r="28" spans="2:36">
      <c r="B28" s="20" t="s">
        <v>41</v>
      </c>
      <c r="C28" s="20"/>
      <c r="D28" s="18"/>
      <c r="E28" s="232"/>
      <c r="F28" s="104">
        <f t="shared" ref="F28:G28" si="7">SUM(F24:F25)</f>
        <v>7.5</v>
      </c>
      <c r="G28" s="103">
        <f t="shared" si="7"/>
        <v>0</v>
      </c>
      <c r="H28" s="103">
        <f t="shared" ref="H28:AJ28" si="8">SUM(H24:H25)</f>
        <v>0</v>
      </c>
      <c r="I28" s="103">
        <f t="shared" si="8"/>
        <v>0</v>
      </c>
      <c r="J28" s="103">
        <f t="shared" si="8"/>
        <v>0</v>
      </c>
      <c r="K28" s="103">
        <f t="shared" si="8"/>
        <v>7.5</v>
      </c>
      <c r="L28" s="104">
        <f t="shared" si="8"/>
        <v>7.5</v>
      </c>
      <c r="M28" s="104">
        <f t="shared" si="8"/>
        <v>0</v>
      </c>
      <c r="N28" s="103">
        <f t="shared" si="8"/>
        <v>0</v>
      </c>
      <c r="O28" s="103">
        <f t="shared" si="8"/>
        <v>0</v>
      </c>
      <c r="P28" s="103">
        <f t="shared" si="8"/>
        <v>0</v>
      </c>
      <c r="Q28" s="103">
        <f t="shared" si="8"/>
        <v>7.5</v>
      </c>
      <c r="R28" s="103">
        <f t="shared" si="8"/>
        <v>7.5</v>
      </c>
      <c r="S28" s="104">
        <f t="shared" si="8"/>
        <v>0</v>
      </c>
      <c r="T28" s="104">
        <f t="shared" si="8"/>
        <v>0</v>
      </c>
      <c r="U28" s="103">
        <f t="shared" si="8"/>
        <v>0</v>
      </c>
      <c r="V28" s="103">
        <f t="shared" si="8"/>
        <v>0</v>
      </c>
      <c r="W28" s="103">
        <f t="shared" si="8"/>
        <v>7.5</v>
      </c>
      <c r="X28" s="103">
        <f t="shared" si="8"/>
        <v>7.5</v>
      </c>
      <c r="Y28" s="103">
        <f t="shared" si="8"/>
        <v>0</v>
      </c>
      <c r="Z28" s="104">
        <f t="shared" si="8"/>
        <v>0</v>
      </c>
      <c r="AA28" s="104">
        <f t="shared" si="8"/>
        <v>0</v>
      </c>
      <c r="AB28" s="103">
        <f t="shared" si="8"/>
        <v>0</v>
      </c>
      <c r="AC28" s="103">
        <f t="shared" si="8"/>
        <v>7.5</v>
      </c>
      <c r="AD28" s="103">
        <f t="shared" si="8"/>
        <v>7.5</v>
      </c>
      <c r="AE28" s="103">
        <f t="shared" si="8"/>
        <v>0</v>
      </c>
      <c r="AF28" s="103">
        <f t="shared" si="8"/>
        <v>0</v>
      </c>
      <c r="AG28" s="104">
        <f t="shared" si="8"/>
        <v>0</v>
      </c>
      <c r="AH28" s="104">
        <f t="shared" si="8"/>
        <v>0</v>
      </c>
      <c r="AI28" s="103">
        <f t="shared" si="8"/>
        <v>7.5</v>
      </c>
      <c r="AJ28" s="103">
        <f t="shared" si="8"/>
        <v>7.5</v>
      </c>
    </row>
    <row r="29" spans="2:36">
      <c r="B29" s="17" t="s">
        <v>51</v>
      </c>
      <c r="C29" s="17"/>
      <c r="D29" s="15"/>
      <c r="E29" s="235"/>
      <c r="F29" s="16">
        <f t="shared" ref="F29:G29" si="9">SUM(F26:F26)</f>
        <v>0</v>
      </c>
      <c r="G29" s="16">
        <f t="shared" si="9"/>
        <v>0</v>
      </c>
      <c r="H29" s="16">
        <f t="shared" ref="H29:AJ29" si="10">SUM(H26:H26)</f>
        <v>0</v>
      </c>
      <c r="I29" s="16">
        <f t="shared" si="10"/>
        <v>0</v>
      </c>
      <c r="J29" s="16">
        <f t="shared" si="10"/>
        <v>0</v>
      </c>
      <c r="K29" s="16">
        <f t="shared" si="10"/>
        <v>0</v>
      </c>
      <c r="L29" s="16">
        <f t="shared" si="10"/>
        <v>0</v>
      </c>
      <c r="M29" s="16">
        <f t="shared" si="10"/>
        <v>0</v>
      </c>
      <c r="N29" s="16">
        <f t="shared" si="10"/>
        <v>0</v>
      </c>
      <c r="O29" s="16">
        <f t="shared" si="10"/>
        <v>0</v>
      </c>
      <c r="P29" s="16">
        <f t="shared" si="10"/>
        <v>0</v>
      </c>
      <c r="Q29" s="16">
        <f t="shared" si="10"/>
        <v>0</v>
      </c>
      <c r="R29" s="16">
        <f t="shared" si="10"/>
        <v>0</v>
      </c>
      <c r="S29" s="16">
        <f t="shared" si="10"/>
        <v>0</v>
      </c>
      <c r="T29" s="16">
        <f t="shared" si="10"/>
        <v>0</v>
      </c>
      <c r="U29" s="16">
        <f t="shared" si="10"/>
        <v>0</v>
      </c>
      <c r="V29" s="16">
        <f t="shared" si="10"/>
        <v>0</v>
      </c>
      <c r="W29" s="16">
        <f t="shared" si="10"/>
        <v>0</v>
      </c>
      <c r="X29" s="16">
        <f t="shared" si="10"/>
        <v>0</v>
      </c>
      <c r="Y29" s="16">
        <f t="shared" si="10"/>
        <v>0</v>
      </c>
      <c r="Z29" s="16">
        <f t="shared" si="10"/>
        <v>0</v>
      </c>
      <c r="AA29" s="16">
        <f t="shared" si="10"/>
        <v>0</v>
      </c>
      <c r="AB29" s="16">
        <f t="shared" si="10"/>
        <v>0</v>
      </c>
      <c r="AC29" s="16">
        <f t="shared" si="10"/>
        <v>0</v>
      </c>
      <c r="AD29" s="16">
        <f t="shared" si="10"/>
        <v>0</v>
      </c>
      <c r="AE29" s="16">
        <f t="shared" si="10"/>
        <v>0</v>
      </c>
      <c r="AF29" s="16">
        <f t="shared" si="10"/>
        <v>0</v>
      </c>
      <c r="AG29" s="16">
        <f t="shared" si="10"/>
        <v>0</v>
      </c>
      <c r="AH29" s="16">
        <f t="shared" si="10"/>
        <v>0</v>
      </c>
      <c r="AI29" s="16">
        <f t="shared" si="10"/>
        <v>0</v>
      </c>
      <c r="AJ29" s="16">
        <f t="shared" si="10"/>
        <v>0</v>
      </c>
    </row>
    <row r="30" spans="2:36">
      <c r="B30" s="13" t="s">
        <v>31</v>
      </c>
      <c r="C30" s="13"/>
      <c r="D30" s="14"/>
      <c r="E30" s="236"/>
      <c r="F30" s="104">
        <f t="shared" ref="F30:G30" si="11">SUM(F27:F29)</f>
        <v>7.5</v>
      </c>
      <c r="G30" s="107">
        <f t="shared" si="11"/>
        <v>15</v>
      </c>
      <c r="H30" s="107">
        <f t="shared" ref="H30:AJ30" si="12">SUM(H27:H29)</f>
        <v>15</v>
      </c>
      <c r="I30" s="107">
        <f t="shared" si="12"/>
        <v>15</v>
      </c>
      <c r="J30" s="107">
        <f t="shared" si="12"/>
        <v>15</v>
      </c>
      <c r="K30" s="107">
        <f t="shared" si="12"/>
        <v>7.5</v>
      </c>
      <c r="L30" s="104">
        <f t="shared" si="12"/>
        <v>7.5</v>
      </c>
      <c r="M30" s="104">
        <f t="shared" si="12"/>
        <v>15</v>
      </c>
      <c r="N30" s="107">
        <f t="shared" si="12"/>
        <v>15</v>
      </c>
      <c r="O30" s="107">
        <f t="shared" si="12"/>
        <v>15</v>
      </c>
      <c r="P30" s="107">
        <f t="shared" si="12"/>
        <v>15</v>
      </c>
      <c r="Q30" s="107">
        <f t="shared" si="12"/>
        <v>7.5</v>
      </c>
      <c r="R30" s="107">
        <f t="shared" si="12"/>
        <v>7.5</v>
      </c>
      <c r="S30" s="104">
        <f t="shared" si="12"/>
        <v>15</v>
      </c>
      <c r="T30" s="104">
        <f t="shared" si="12"/>
        <v>15</v>
      </c>
      <c r="U30" s="107">
        <f t="shared" si="12"/>
        <v>15</v>
      </c>
      <c r="V30" s="107">
        <f t="shared" si="12"/>
        <v>15</v>
      </c>
      <c r="W30" s="107">
        <f t="shared" si="12"/>
        <v>7.5</v>
      </c>
      <c r="X30" s="107">
        <f t="shared" si="12"/>
        <v>7.5</v>
      </c>
      <c r="Y30" s="107">
        <f t="shared" si="12"/>
        <v>15</v>
      </c>
      <c r="Z30" s="104">
        <f t="shared" si="12"/>
        <v>15</v>
      </c>
      <c r="AA30" s="104">
        <f t="shared" si="12"/>
        <v>15</v>
      </c>
      <c r="AB30" s="107">
        <f t="shared" si="12"/>
        <v>15</v>
      </c>
      <c r="AC30" s="107">
        <f t="shared" si="12"/>
        <v>7.5</v>
      </c>
      <c r="AD30" s="107">
        <f t="shared" si="12"/>
        <v>7.5</v>
      </c>
      <c r="AE30" s="107">
        <f t="shared" si="12"/>
        <v>15</v>
      </c>
      <c r="AF30" s="107">
        <f t="shared" si="12"/>
        <v>15</v>
      </c>
      <c r="AG30" s="104">
        <f t="shared" si="12"/>
        <v>15</v>
      </c>
      <c r="AH30" s="104">
        <f t="shared" si="12"/>
        <v>15</v>
      </c>
      <c r="AI30" s="107">
        <f t="shared" si="12"/>
        <v>7.5</v>
      </c>
      <c r="AJ30" s="107">
        <f t="shared" si="12"/>
        <v>7.5</v>
      </c>
    </row>
    <row r="31" spans="2:36">
      <c r="B31" s="13" t="s">
        <v>32</v>
      </c>
      <c r="C31" s="12" t="s">
        <v>50</v>
      </c>
      <c r="D31" s="9"/>
      <c r="E31" s="237"/>
      <c r="F31" s="109" t="e">
        <f>F30-#REF!</f>
        <v>#REF!</v>
      </c>
      <c r="G31" s="108" t="e">
        <f>G30-#REF!</f>
        <v>#REF!</v>
      </c>
      <c r="H31" s="108" t="e">
        <f>H30-#REF!</f>
        <v>#REF!</v>
      </c>
      <c r="I31" s="108" t="e">
        <f>I30-#REF!</f>
        <v>#REF!</v>
      </c>
      <c r="J31" s="108" t="e">
        <f>J30-#REF!</f>
        <v>#REF!</v>
      </c>
      <c r="K31" s="108" t="e">
        <f>K30-#REF!</f>
        <v>#REF!</v>
      </c>
      <c r="L31" s="109" t="e">
        <f>L30-#REF!</f>
        <v>#REF!</v>
      </c>
      <c r="M31" s="109" t="e">
        <f>M30-#REF!</f>
        <v>#REF!</v>
      </c>
      <c r="N31" s="108" t="e">
        <f>N30-#REF!</f>
        <v>#REF!</v>
      </c>
      <c r="O31" s="108" t="e">
        <f>O30-#REF!</f>
        <v>#REF!</v>
      </c>
      <c r="P31" s="108" t="e">
        <f>P30-#REF!</f>
        <v>#REF!</v>
      </c>
      <c r="Q31" s="108" t="e">
        <f>Q30-#REF!</f>
        <v>#REF!</v>
      </c>
      <c r="R31" s="108" t="e">
        <f>R30-#REF!</f>
        <v>#REF!</v>
      </c>
      <c r="S31" s="109" t="e">
        <f>S30-#REF!</f>
        <v>#REF!</v>
      </c>
      <c r="T31" s="109" t="e">
        <f>T30-#REF!</f>
        <v>#REF!</v>
      </c>
      <c r="U31" s="108" t="e">
        <f>U30-#REF!</f>
        <v>#REF!</v>
      </c>
      <c r="V31" s="108" t="e">
        <f>V30-#REF!</f>
        <v>#REF!</v>
      </c>
      <c r="W31" s="108" t="e">
        <f>W30-#REF!</f>
        <v>#REF!</v>
      </c>
      <c r="X31" s="108" t="e">
        <f>X30-#REF!</f>
        <v>#REF!</v>
      </c>
      <c r="Y31" s="108" t="e">
        <f>Y30-#REF!</f>
        <v>#REF!</v>
      </c>
      <c r="Z31" s="109" t="e">
        <f>Z30-#REF!</f>
        <v>#REF!</v>
      </c>
      <c r="AA31" s="109" t="e">
        <f>AA30-#REF!</f>
        <v>#REF!</v>
      </c>
      <c r="AB31" s="108" t="e">
        <f>AB30-#REF!</f>
        <v>#REF!</v>
      </c>
      <c r="AC31" s="108" t="e">
        <f>AC30-#REF!</f>
        <v>#REF!</v>
      </c>
      <c r="AD31" s="108" t="e">
        <f>AD30-#REF!</f>
        <v>#REF!</v>
      </c>
      <c r="AE31" s="108" t="e">
        <f>AE30-#REF!</f>
        <v>#REF!</v>
      </c>
      <c r="AF31" s="108" t="e">
        <f>AF30-#REF!</f>
        <v>#REF!</v>
      </c>
      <c r="AG31" s="109" t="e">
        <f>AG30-#REF!</f>
        <v>#REF!</v>
      </c>
      <c r="AH31" s="109" t="e">
        <f>AH30-#REF!</f>
        <v>#REF!</v>
      </c>
      <c r="AI31" s="108" t="e">
        <f>AI30-#REF!</f>
        <v>#REF!</v>
      </c>
      <c r="AJ31" s="108" t="e">
        <f>AJ30-#REF!</f>
        <v>#REF!</v>
      </c>
    </row>
    <row r="32" spans="2:36" ht="16" thickBot="1">
      <c r="B32" s="8" t="s">
        <v>33</v>
      </c>
      <c r="C32" s="8">
        <v>1</v>
      </c>
      <c r="D32" s="238"/>
      <c r="E32" s="239"/>
      <c r="F32" s="167" t="e">
        <f t="shared" ref="F32:G32" si="13">F31-$C$32</f>
        <v>#REF!</v>
      </c>
      <c r="G32" s="166" t="e">
        <f t="shared" si="13"/>
        <v>#REF!</v>
      </c>
      <c r="H32" s="166" t="e">
        <f t="shared" ref="H32:AJ32" si="14">H31-$C$32</f>
        <v>#REF!</v>
      </c>
      <c r="I32" s="166" t="e">
        <f t="shared" si="14"/>
        <v>#REF!</v>
      </c>
      <c r="J32" s="166" t="e">
        <f t="shared" si="14"/>
        <v>#REF!</v>
      </c>
      <c r="K32" s="166" t="e">
        <f t="shared" si="14"/>
        <v>#REF!</v>
      </c>
      <c r="L32" s="167" t="e">
        <f t="shared" si="14"/>
        <v>#REF!</v>
      </c>
      <c r="M32" s="167" t="e">
        <f t="shared" si="14"/>
        <v>#REF!</v>
      </c>
      <c r="N32" s="166" t="e">
        <f t="shared" si="14"/>
        <v>#REF!</v>
      </c>
      <c r="O32" s="166" t="e">
        <f t="shared" si="14"/>
        <v>#REF!</v>
      </c>
      <c r="P32" s="166" t="e">
        <f t="shared" si="14"/>
        <v>#REF!</v>
      </c>
      <c r="Q32" s="166" t="e">
        <f t="shared" si="14"/>
        <v>#REF!</v>
      </c>
      <c r="R32" s="166" t="e">
        <f t="shared" si="14"/>
        <v>#REF!</v>
      </c>
      <c r="S32" s="167" t="e">
        <f t="shared" si="14"/>
        <v>#REF!</v>
      </c>
      <c r="T32" s="167" t="e">
        <f t="shared" si="14"/>
        <v>#REF!</v>
      </c>
      <c r="U32" s="166" t="e">
        <f t="shared" si="14"/>
        <v>#REF!</v>
      </c>
      <c r="V32" s="166" t="e">
        <f t="shared" si="14"/>
        <v>#REF!</v>
      </c>
      <c r="W32" s="166" t="e">
        <f t="shared" si="14"/>
        <v>#REF!</v>
      </c>
      <c r="X32" s="166" t="e">
        <f t="shared" si="14"/>
        <v>#REF!</v>
      </c>
      <c r="Y32" s="166" t="e">
        <f t="shared" si="14"/>
        <v>#REF!</v>
      </c>
      <c r="Z32" s="167" t="e">
        <f t="shared" si="14"/>
        <v>#REF!</v>
      </c>
      <c r="AA32" s="167" t="e">
        <f t="shared" si="14"/>
        <v>#REF!</v>
      </c>
      <c r="AB32" s="166" t="e">
        <f t="shared" si="14"/>
        <v>#REF!</v>
      </c>
      <c r="AC32" s="166" t="e">
        <f t="shared" si="14"/>
        <v>#REF!</v>
      </c>
      <c r="AD32" s="166" t="e">
        <f t="shared" si="14"/>
        <v>#REF!</v>
      </c>
      <c r="AE32" s="166" t="e">
        <f t="shared" si="14"/>
        <v>#REF!</v>
      </c>
      <c r="AF32" s="166" t="e">
        <f t="shared" si="14"/>
        <v>#REF!</v>
      </c>
      <c r="AG32" s="167" t="e">
        <f t="shared" si="14"/>
        <v>#REF!</v>
      </c>
      <c r="AH32" s="167" t="e">
        <f t="shared" si="14"/>
        <v>#REF!</v>
      </c>
      <c r="AI32" s="166" t="e">
        <f t="shared" si="14"/>
        <v>#REF!</v>
      </c>
      <c r="AJ32" s="166" t="e">
        <f t="shared" si="14"/>
        <v>#REF!</v>
      </c>
    </row>
  </sheetData>
  <conditionalFormatting sqref="F20:AJ20 F32:AJ32">
    <cfRule type="cellIs" dxfId="0" priority="2" operator="lessThan">
      <formula>0</formula>
    </cfRule>
  </conditionalFormatting>
  <pageMargins left="0.7" right="0.7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B2:AJ20"/>
  <sheetViews>
    <sheetView zoomScaleNormal="100" workbookViewId="0">
      <selection activeCell="CR1" sqref="F1:CR1048576"/>
    </sheetView>
  </sheetViews>
  <sheetFormatPr baseColWidth="10" defaultRowHeight="15.5"/>
  <cols>
    <col min="2" max="2" width="23.69140625" bestFit="1" customWidth="1"/>
    <col min="3" max="3" width="7.4609375" bestFit="1" customWidth="1"/>
    <col min="4" max="4" width="15.07421875" bestFit="1" customWidth="1"/>
    <col min="5" max="5" width="5.4609375" bestFit="1" customWidth="1"/>
    <col min="6" max="36" width="4.23046875" bestFit="1" customWidth="1"/>
  </cols>
  <sheetData>
    <row r="2" spans="2:36" ht="16" thickBot="1"/>
    <row r="3" spans="2:36" ht="16" thickBot="1">
      <c r="B3" s="83">
        <v>43709</v>
      </c>
      <c r="C3" s="82"/>
      <c r="D3" s="82"/>
      <c r="E3" s="81"/>
      <c r="F3" s="80">
        <v>1</v>
      </c>
      <c r="G3" s="79">
        <v>2</v>
      </c>
      <c r="H3" s="79">
        <v>3</v>
      </c>
      <c r="I3" s="79">
        <v>4</v>
      </c>
      <c r="J3" s="79">
        <v>5</v>
      </c>
      <c r="K3" s="79">
        <v>6</v>
      </c>
      <c r="L3" s="79">
        <v>7</v>
      </c>
      <c r="M3" s="79">
        <v>8</v>
      </c>
      <c r="N3" s="79">
        <v>9</v>
      </c>
      <c r="O3" s="79">
        <v>10</v>
      </c>
      <c r="P3" s="79">
        <v>11</v>
      </c>
      <c r="Q3" s="79">
        <v>12</v>
      </c>
      <c r="R3" s="79">
        <v>13</v>
      </c>
      <c r="S3" s="79">
        <v>14</v>
      </c>
      <c r="T3" s="79">
        <v>15</v>
      </c>
      <c r="U3" s="79">
        <v>16</v>
      </c>
      <c r="V3" s="79">
        <v>17</v>
      </c>
      <c r="W3" s="79">
        <v>18</v>
      </c>
      <c r="X3" s="79">
        <v>19</v>
      </c>
      <c r="Y3" s="79">
        <v>20</v>
      </c>
      <c r="Z3" s="79">
        <v>21</v>
      </c>
      <c r="AA3" s="79">
        <v>22</v>
      </c>
      <c r="AB3" s="79">
        <v>23</v>
      </c>
      <c r="AC3" s="79">
        <v>24</v>
      </c>
      <c r="AD3" s="79">
        <v>25</v>
      </c>
      <c r="AE3" s="79">
        <v>26</v>
      </c>
      <c r="AF3" s="79">
        <v>27</v>
      </c>
      <c r="AG3" s="79">
        <v>28</v>
      </c>
      <c r="AH3" s="79">
        <v>29</v>
      </c>
      <c r="AI3" s="78">
        <v>30</v>
      </c>
      <c r="AJ3" s="79">
        <v>31</v>
      </c>
    </row>
    <row r="4" spans="2:36" ht="55">
      <c r="B4" s="77" t="s">
        <v>113</v>
      </c>
      <c r="C4" s="77" t="s">
        <v>112</v>
      </c>
      <c r="D4" s="77" t="s">
        <v>111</v>
      </c>
      <c r="E4" s="77" t="s">
        <v>110</v>
      </c>
      <c r="F4" s="85" t="s">
        <v>104</v>
      </c>
      <c r="G4" s="84" t="s">
        <v>103</v>
      </c>
      <c r="H4" s="84" t="s">
        <v>109</v>
      </c>
      <c r="I4" s="84" t="s">
        <v>108</v>
      </c>
      <c r="J4" s="84" t="s">
        <v>107</v>
      </c>
      <c r="K4" s="84" t="s">
        <v>106</v>
      </c>
      <c r="L4" s="85" t="s">
        <v>105</v>
      </c>
      <c r="M4" s="85" t="s">
        <v>104</v>
      </c>
      <c r="N4" s="84" t="s">
        <v>103</v>
      </c>
      <c r="O4" s="84" t="s">
        <v>109</v>
      </c>
      <c r="P4" s="84" t="s">
        <v>108</v>
      </c>
      <c r="Q4" s="84" t="s">
        <v>107</v>
      </c>
      <c r="R4" s="84" t="s">
        <v>106</v>
      </c>
      <c r="S4" s="85" t="s">
        <v>105</v>
      </c>
      <c r="T4" s="85" t="s">
        <v>104</v>
      </c>
      <c r="U4" s="84" t="s">
        <v>103</v>
      </c>
      <c r="V4" s="84" t="s">
        <v>109</v>
      </c>
      <c r="W4" s="84" t="s">
        <v>108</v>
      </c>
      <c r="X4" s="84" t="s">
        <v>107</v>
      </c>
      <c r="Y4" s="84" t="s">
        <v>106</v>
      </c>
      <c r="Z4" s="85" t="s">
        <v>105</v>
      </c>
      <c r="AA4" s="85" t="s">
        <v>104</v>
      </c>
      <c r="AB4" s="84" t="s">
        <v>103</v>
      </c>
      <c r="AC4" s="84" t="s">
        <v>109</v>
      </c>
      <c r="AD4" s="84" t="s">
        <v>108</v>
      </c>
      <c r="AE4" s="84" t="s">
        <v>107</v>
      </c>
      <c r="AF4" s="84" t="s">
        <v>106</v>
      </c>
      <c r="AG4" s="85" t="s">
        <v>105</v>
      </c>
      <c r="AH4" s="85" t="s">
        <v>104</v>
      </c>
      <c r="AI4" s="84" t="s">
        <v>103</v>
      </c>
      <c r="AJ4" s="84" t="s">
        <v>109</v>
      </c>
    </row>
    <row r="5" spans="2:36">
      <c r="B5" s="178" t="s">
        <v>238</v>
      </c>
      <c r="C5" s="137" t="s">
        <v>239</v>
      </c>
      <c r="D5" s="43">
        <v>0.20833333333333334</v>
      </c>
      <c r="E5" s="224">
        <v>0.60416666666666663</v>
      </c>
    </row>
    <row r="6" spans="2:36">
      <c r="B6" s="178"/>
      <c r="C6" s="137" t="s">
        <v>240</v>
      </c>
      <c r="D6" s="43"/>
      <c r="E6" s="224"/>
      <c r="F6" s="243"/>
      <c r="G6" s="243"/>
      <c r="H6" s="243">
        <v>7.5</v>
      </c>
      <c r="I6" s="243">
        <v>7.5</v>
      </c>
      <c r="J6" s="243">
        <v>7.5</v>
      </c>
      <c r="K6" s="243">
        <v>7.5</v>
      </c>
      <c r="L6" s="243"/>
      <c r="M6" s="243"/>
      <c r="N6" s="243">
        <v>7.5</v>
      </c>
      <c r="O6" s="243">
        <v>7.5</v>
      </c>
      <c r="P6" s="243">
        <v>7.5</v>
      </c>
      <c r="Q6" s="243">
        <v>7.5</v>
      </c>
      <c r="R6" s="243"/>
      <c r="S6" s="243"/>
      <c r="T6" s="243">
        <v>7.5</v>
      </c>
      <c r="U6" s="243">
        <v>7.5</v>
      </c>
      <c r="V6" s="243">
        <v>7.5</v>
      </c>
      <c r="W6" s="243">
        <v>7.5</v>
      </c>
      <c r="X6" s="243"/>
      <c r="Y6" s="243"/>
      <c r="Z6" s="243">
        <v>7.5</v>
      </c>
      <c r="AA6" s="243">
        <v>7.5</v>
      </c>
      <c r="AB6" s="243">
        <v>7.5</v>
      </c>
      <c r="AC6" s="243">
        <v>7.5</v>
      </c>
      <c r="AD6" s="243"/>
      <c r="AE6" s="243"/>
      <c r="AF6" s="243">
        <v>7.5</v>
      </c>
      <c r="AG6" s="243">
        <v>7.5</v>
      </c>
      <c r="AH6" s="243">
        <v>7.5</v>
      </c>
      <c r="AI6" s="243">
        <v>7.5</v>
      </c>
      <c r="AJ6" s="243"/>
    </row>
    <row r="7" spans="2:36">
      <c r="B7" s="28" t="s">
        <v>241</v>
      </c>
      <c r="C7" s="28">
        <v>6246154</v>
      </c>
      <c r="D7" s="28" t="s">
        <v>53</v>
      </c>
      <c r="E7" s="28" t="s">
        <v>52</v>
      </c>
      <c r="F7" s="28">
        <v>10</v>
      </c>
      <c r="G7" s="28"/>
      <c r="H7" s="28"/>
      <c r="I7" s="28"/>
      <c r="J7" s="28">
        <v>10</v>
      </c>
      <c r="K7" s="28">
        <v>10</v>
      </c>
      <c r="L7" s="28">
        <v>10</v>
      </c>
      <c r="M7" s="28"/>
      <c r="N7" s="28"/>
      <c r="O7" s="28"/>
      <c r="P7" s="28">
        <v>10</v>
      </c>
      <c r="Q7" s="28">
        <v>10</v>
      </c>
      <c r="R7" s="28">
        <v>10</v>
      </c>
      <c r="S7" s="28"/>
      <c r="T7" s="28"/>
      <c r="U7" s="28"/>
      <c r="V7" s="28">
        <v>10</v>
      </c>
      <c r="W7" s="28">
        <v>10</v>
      </c>
      <c r="X7" s="28">
        <v>10</v>
      </c>
      <c r="Y7" s="28"/>
      <c r="Z7" s="28"/>
      <c r="AA7" s="28"/>
      <c r="AB7" s="28">
        <v>10</v>
      </c>
      <c r="AC7" s="28">
        <v>10</v>
      </c>
      <c r="AD7" s="28">
        <v>10</v>
      </c>
      <c r="AE7" s="28"/>
      <c r="AF7" s="28"/>
      <c r="AG7" s="28"/>
      <c r="AH7" s="28">
        <v>10</v>
      </c>
      <c r="AI7" s="28">
        <v>10</v>
      </c>
      <c r="AJ7" s="28">
        <v>10</v>
      </c>
    </row>
    <row r="8" spans="2:36">
      <c r="B8" s="178" t="s">
        <v>242</v>
      </c>
      <c r="C8" s="137" t="s">
        <v>243</v>
      </c>
      <c r="D8" s="39">
        <v>0.20833333333333334</v>
      </c>
      <c r="E8" s="224">
        <v>0.60416666666666663</v>
      </c>
    </row>
    <row r="9" spans="2:36">
      <c r="B9" s="28" t="s">
        <v>36</v>
      </c>
      <c r="C9" s="28">
        <v>6246190</v>
      </c>
      <c r="D9" s="28" t="s">
        <v>53</v>
      </c>
      <c r="E9" s="28" t="s">
        <v>52</v>
      </c>
      <c r="F9" s="28">
        <v>9.58</v>
      </c>
      <c r="G9" s="28"/>
      <c r="H9" s="28"/>
      <c r="I9" s="28"/>
      <c r="J9" s="28">
        <v>9.58</v>
      </c>
      <c r="K9" s="28">
        <v>9.58</v>
      </c>
      <c r="L9" s="28">
        <v>9.58</v>
      </c>
      <c r="M9" s="28"/>
      <c r="N9" s="28"/>
      <c r="O9" s="28"/>
      <c r="P9" s="28">
        <v>9.58</v>
      </c>
      <c r="Q9" s="28">
        <v>9.58</v>
      </c>
      <c r="R9" s="28">
        <v>9.58</v>
      </c>
      <c r="S9" s="28"/>
      <c r="T9" s="28"/>
      <c r="U9" s="28"/>
      <c r="V9" s="28">
        <v>9.58</v>
      </c>
      <c r="W9" s="28">
        <v>9.58</v>
      </c>
      <c r="X9" s="28">
        <v>9.58</v>
      </c>
      <c r="Y9" s="28"/>
      <c r="Z9" s="28"/>
      <c r="AA9" s="28"/>
      <c r="AB9" s="28">
        <v>9.58</v>
      </c>
      <c r="AC9" s="28">
        <v>9.58</v>
      </c>
      <c r="AD9" s="28">
        <v>9.58</v>
      </c>
      <c r="AE9" s="28"/>
      <c r="AF9" s="28"/>
      <c r="AG9" s="28"/>
      <c r="AH9" s="28">
        <v>9.58</v>
      </c>
      <c r="AI9" s="28">
        <v>9.58</v>
      </c>
      <c r="AJ9" s="28">
        <v>9.58</v>
      </c>
    </row>
    <row r="10" spans="2:36">
      <c r="B10" s="139" t="s">
        <v>244</v>
      </c>
      <c r="C10" s="73" t="s">
        <v>245</v>
      </c>
      <c r="D10" s="39">
        <v>0.20833333333333334</v>
      </c>
      <c r="E10" s="224">
        <v>0.52083333333333337</v>
      </c>
      <c r="F10" s="243">
        <v>9.5</v>
      </c>
      <c r="G10" s="243">
        <v>9.5</v>
      </c>
      <c r="H10" s="243"/>
      <c r="I10" s="243"/>
      <c r="J10" s="243"/>
      <c r="K10" s="243">
        <v>9.5</v>
      </c>
      <c r="L10" s="243">
        <v>9.5</v>
      </c>
      <c r="M10" s="243">
        <v>9.5</v>
      </c>
      <c r="N10" s="243"/>
      <c r="O10" s="243"/>
      <c r="P10" s="243"/>
      <c r="Q10" s="243">
        <v>9.5</v>
      </c>
      <c r="R10" s="243">
        <v>9.5</v>
      </c>
      <c r="S10" s="243">
        <v>9.5</v>
      </c>
      <c r="T10" s="243"/>
      <c r="U10" s="243"/>
      <c r="V10" s="243"/>
      <c r="W10" s="243">
        <v>9.5</v>
      </c>
      <c r="X10" s="243">
        <v>9.5</v>
      </c>
      <c r="Y10" s="243">
        <v>9.5</v>
      </c>
      <c r="Z10" s="243"/>
      <c r="AA10" s="243"/>
      <c r="AB10" s="243"/>
      <c r="AC10" s="243">
        <v>9.5</v>
      </c>
      <c r="AD10" s="243">
        <v>9.5</v>
      </c>
      <c r="AE10" s="243">
        <v>9.5</v>
      </c>
      <c r="AF10" s="243"/>
      <c r="AG10" s="243"/>
      <c r="AH10" s="243"/>
      <c r="AI10" s="243">
        <v>9.5</v>
      </c>
      <c r="AJ10" s="243">
        <v>9.5</v>
      </c>
    </row>
    <row r="11" spans="2:36">
      <c r="B11" s="28" t="s">
        <v>28</v>
      </c>
      <c r="C11" s="28">
        <v>6246324</v>
      </c>
      <c r="D11" s="28" t="s">
        <v>53</v>
      </c>
      <c r="E11" s="28" t="s">
        <v>52</v>
      </c>
      <c r="F11" s="28"/>
      <c r="G11" s="28">
        <v>9.58</v>
      </c>
      <c r="H11" s="28">
        <v>9.58</v>
      </c>
      <c r="I11" s="28">
        <v>9.58</v>
      </c>
      <c r="J11" s="28"/>
      <c r="K11" s="28"/>
      <c r="L11" s="28"/>
      <c r="M11" s="28">
        <v>9.58</v>
      </c>
      <c r="N11" s="28">
        <v>9.58</v>
      </c>
      <c r="O11" s="28">
        <v>9.58</v>
      </c>
      <c r="P11" s="28"/>
      <c r="Q11" s="28"/>
      <c r="R11" s="28"/>
      <c r="S11" s="28">
        <v>9.58</v>
      </c>
      <c r="T11" s="28">
        <v>9.58</v>
      </c>
      <c r="U11" s="28">
        <v>9.58</v>
      </c>
      <c r="V11" s="28"/>
      <c r="W11" s="28"/>
      <c r="X11" s="28"/>
      <c r="Y11" s="28">
        <v>9.58</v>
      </c>
      <c r="Z11" s="28">
        <v>9.58</v>
      </c>
      <c r="AA11" s="28">
        <v>9.58</v>
      </c>
      <c r="AB11" s="28"/>
      <c r="AC11" s="28"/>
      <c r="AD11" s="28"/>
      <c r="AE11" s="28">
        <v>9.58</v>
      </c>
      <c r="AF11" s="28">
        <v>9.58</v>
      </c>
      <c r="AG11" s="28">
        <v>9.58</v>
      </c>
      <c r="AH11" s="28"/>
      <c r="AI11" s="28"/>
      <c r="AJ11" s="28"/>
    </row>
    <row r="12" spans="2:36">
      <c r="B12" s="141" t="s">
        <v>246</v>
      </c>
      <c r="C12" s="244" t="s">
        <v>247</v>
      </c>
      <c r="D12" s="32">
        <v>0.25</v>
      </c>
      <c r="E12" s="245">
        <v>0.60416666666666663</v>
      </c>
    </row>
    <row r="13" spans="2:36">
      <c r="B13" s="28" t="s">
        <v>248</v>
      </c>
      <c r="C13" s="28">
        <v>6282844</v>
      </c>
      <c r="D13" s="28" t="s">
        <v>53</v>
      </c>
      <c r="E13" s="28" t="s">
        <v>41</v>
      </c>
      <c r="F13" s="28"/>
      <c r="G13" s="28">
        <v>6.43</v>
      </c>
      <c r="H13" s="28">
        <v>6.43</v>
      </c>
      <c r="I13" s="28">
        <v>6.43</v>
      </c>
      <c r="J13" s="28">
        <v>6.43</v>
      </c>
      <c r="K13" s="28"/>
      <c r="L13" s="28"/>
      <c r="M13" s="28">
        <v>6.43</v>
      </c>
      <c r="N13" s="28">
        <v>6.43</v>
      </c>
      <c r="O13" s="28">
        <v>6.43</v>
      </c>
      <c r="P13" s="28">
        <v>6.43</v>
      </c>
      <c r="Q13" s="28"/>
      <c r="R13" s="28"/>
      <c r="S13" s="28">
        <v>6.43</v>
      </c>
      <c r="T13" s="28">
        <v>6.43</v>
      </c>
      <c r="U13" s="28">
        <v>6.43</v>
      </c>
      <c r="V13" s="28">
        <v>6.43</v>
      </c>
      <c r="W13" s="28"/>
      <c r="X13" s="28"/>
      <c r="Y13" s="28">
        <v>6.43</v>
      </c>
      <c r="Z13" s="28">
        <v>6.43</v>
      </c>
      <c r="AA13" s="28">
        <v>6.43</v>
      </c>
      <c r="AB13" s="28">
        <v>6.43</v>
      </c>
      <c r="AC13" s="28"/>
      <c r="AD13" s="28"/>
      <c r="AE13" s="28">
        <v>6.43</v>
      </c>
      <c r="AF13" s="28">
        <v>6.43</v>
      </c>
      <c r="AG13" s="28">
        <v>6.43</v>
      </c>
      <c r="AH13" s="28">
        <v>6.43</v>
      </c>
      <c r="AI13" s="28"/>
      <c r="AJ13" s="28"/>
    </row>
    <row r="14" spans="2:36" ht="16" thickBot="1">
      <c r="B14" s="194"/>
      <c r="C14" s="194"/>
      <c r="D14" s="246"/>
      <c r="E14" s="230"/>
      <c r="F14" s="247"/>
      <c r="G14" s="247"/>
      <c r="H14" s="247"/>
      <c r="I14" s="247"/>
      <c r="J14" s="247"/>
      <c r="K14" s="247"/>
      <c r="L14" s="247"/>
      <c r="M14" s="247"/>
      <c r="N14" s="247"/>
      <c r="O14" s="247"/>
      <c r="P14" s="247"/>
      <c r="Q14" s="247"/>
      <c r="R14" s="247"/>
      <c r="S14" s="247"/>
      <c r="T14" s="247"/>
      <c r="U14" s="247"/>
      <c r="V14" s="247"/>
      <c r="W14" s="247"/>
      <c r="X14" s="247"/>
      <c r="Y14" s="247"/>
      <c r="Z14" s="247"/>
      <c r="AA14" s="247"/>
      <c r="AB14" s="247"/>
      <c r="AC14" s="247"/>
      <c r="AD14" s="247"/>
      <c r="AE14" s="247"/>
      <c r="AF14" s="247"/>
      <c r="AG14" s="247"/>
      <c r="AH14" s="247"/>
      <c r="AI14" s="247"/>
      <c r="AJ14" s="247"/>
    </row>
    <row r="15" spans="2:36">
      <c r="B15" s="248" t="s">
        <v>52</v>
      </c>
      <c r="C15" s="24"/>
      <c r="D15" s="23"/>
      <c r="E15" s="99"/>
      <c r="F15" s="101">
        <f t="shared" ref="F15:G15" si="0">SUM(F5:F10)</f>
        <v>29.08</v>
      </c>
      <c r="G15" s="100">
        <f t="shared" si="0"/>
        <v>9.5</v>
      </c>
      <c r="H15" s="100">
        <f t="shared" ref="H15:AJ15" si="1">SUM(H5:H10)</f>
        <v>7.5</v>
      </c>
      <c r="I15" s="100">
        <f t="shared" si="1"/>
        <v>7.5</v>
      </c>
      <c r="J15" s="100">
        <f t="shared" si="1"/>
        <v>27.08</v>
      </c>
      <c r="K15" s="100">
        <f t="shared" si="1"/>
        <v>36.58</v>
      </c>
      <c r="L15" s="101">
        <f t="shared" si="1"/>
        <v>29.08</v>
      </c>
      <c r="M15" s="101">
        <f t="shared" si="1"/>
        <v>9.5</v>
      </c>
      <c r="N15" s="100">
        <f t="shared" si="1"/>
        <v>7.5</v>
      </c>
      <c r="O15" s="100">
        <f t="shared" si="1"/>
        <v>7.5</v>
      </c>
      <c r="P15" s="100">
        <f t="shared" si="1"/>
        <v>27.08</v>
      </c>
      <c r="Q15" s="100">
        <f t="shared" si="1"/>
        <v>36.58</v>
      </c>
      <c r="R15" s="100">
        <f t="shared" si="1"/>
        <v>29.08</v>
      </c>
      <c r="S15" s="101">
        <f t="shared" si="1"/>
        <v>9.5</v>
      </c>
      <c r="T15" s="101">
        <f t="shared" si="1"/>
        <v>7.5</v>
      </c>
      <c r="U15" s="100">
        <f t="shared" si="1"/>
        <v>7.5</v>
      </c>
      <c r="V15" s="100">
        <f t="shared" si="1"/>
        <v>27.08</v>
      </c>
      <c r="W15" s="100">
        <f t="shared" si="1"/>
        <v>36.58</v>
      </c>
      <c r="X15" s="100">
        <f t="shared" si="1"/>
        <v>29.08</v>
      </c>
      <c r="Y15" s="100">
        <f t="shared" si="1"/>
        <v>9.5</v>
      </c>
      <c r="Z15" s="101">
        <f t="shared" si="1"/>
        <v>7.5</v>
      </c>
      <c r="AA15" s="101">
        <f t="shared" si="1"/>
        <v>7.5</v>
      </c>
      <c r="AB15" s="100">
        <f t="shared" si="1"/>
        <v>27.08</v>
      </c>
      <c r="AC15" s="100">
        <f t="shared" si="1"/>
        <v>36.58</v>
      </c>
      <c r="AD15" s="100">
        <f t="shared" si="1"/>
        <v>29.08</v>
      </c>
      <c r="AE15" s="100">
        <f t="shared" si="1"/>
        <v>9.5</v>
      </c>
      <c r="AF15" s="100">
        <f t="shared" si="1"/>
        <v>7.5</v>
      </c>
      <c r="AG15" s="101">
        <f t="shared" si="1"/>
        <v>7.5</v>
      </c>
      <c r="AH15" s="101">
        <f t="shared" si="1"/>
        <v>27.08</v>
      </c>
      <c r="AI15" s="100">
        <f t="shared" si="1"/>
        <v>36.58</v>
      </c>
      <c r="AJ15" s="100">
        <f t="shared" si="1"/>
        <v>29.08</v>
      </c>
    </row>
    <row r="16" spans="2:36">
      <c r="B16" s="249" t="s">
        <v>41</v>
      </c>
      <c r="C16" s="20"/>
      <c r="D16" s="19"/>
      <c r="E16" s="102"/>
      <c r="F16" s="104">
        <f t="shared" ref="F16:G16" si="2">SUM(F12:F12)</f>
        <v>0</v>
      </c>
      <c r="G16" s="103">
        <f t="shared" si="2"/>
        <v>0</v>
      </c>
      <c r="H16" s="103">
        <f t="shared" ref="H16:AJ16" si="3">SUM(H12:H12)</f>
        <v>0</v>
      </c>
      <c r="I16" s="103">
        <f t="shared" si="3"/>
        <v>0</v>
      </c>
      <c r="J16" s="103">
        <f t="shared" si="3"/>
        <v>0</v>
      </c>
      <c r="K16" s="103">
        <f t="shared" si="3"/>
        <v>0</v>
      </c>
      <c r="L16" s="104">
        <f t="shared" si="3"/>
        <v>0</v>
      </c>
      <c r="M16" s="104">
        <f t="shared" si="3"/>
        <v>0</v>
      </c>
      <c r="N16" s="103">
        <f t="shared" si="3"/>
        <v>0</v>
      </c>
      <c r="O16" s="103">
        <f t="shared" si="3"/>
        <v>0</v>
      </c>
      <c r="P16" s="103">
        <f t="shared" si="3"/>
        <v>0</v>
      </c>
      <c r="Q16" s="103">
        <f t="shared" si="3"/>
        <v>0</v>
      </c>
      <c r="R16" s="103">
        <f t="shared" si="3"/>
        <v>0</v>
      </c>
      <c r="S16" s="104">
        <f t="shared" si="3"/>
        <v>0</v>
      </c>
      <c r="T16" s="104">
        <f t="shared" si="3"/>
        <v>0</v>
      </c>
      <c r="U16" s="103">
        <f t="shared" si="3"/>
        <v>0</v>
      </c>
      <c r="V16" s="103">
        <f t="shared" si="3"/>
        <v>0</v>
      </c>
      <c r="W16" s="103">
        <f t="shared" si="3"/>
        <v>0</v>
      </c>
      <c r="X16" s="103">
        <f t="shared" si="3"/>
        <v>0</v>
      </c>
      <c r="Y16" s="103">
        <f t="shared" si="3"/>
        <v>0</v>
      </c>
      <c r="Z16" s="104">
        <f t="shared" si="3"/>
        <v>0</v>
      </c>
      <c r="AA16" s="104">
        <f t="shared" si="3"/>
        <v>0</v>
      </c>
      <c r="AB16" s="103">
        <f t="shared" si="3"/>
        <v>0</v>
      </c>
      <c r="AC16" s="103">
        <f t="shared" si="3"/>
        <v>0</v>
      </c>
      <c r="AD16" s="103">
        <f t="shared" si="3"/>
        <v>0</v>
      </c>
      <c r="AE16" s="103">
        <f t="shared" si="3"/>
        <v>0</v>
      </c>
      <c r="AF16" s="103">
        <f t="shared" si="3"/>
        <v>0</v>
      </c>
      <c r="AG16" s="104">
        <f t="shared" si="3"/>
        <v>0</v>
      </c>
      <c r="AH16" s="104">
        <f t="shared" si="3"/>
        <v>0</v>
      </c>
      <c r="AI16" s="103">
        <f t="shared" si="3"/>
        <v>0</v>
      </c>
      <c r="AJ16" s="103">
        <f t="shared" si="3"/>
        <v>0</v>
      </c>
    </row>
    <row r="17" spans="2:36">
      <c r="B17" s="250" t="s">
        <v>51</v>
      </c>
      <c r="C17" s="17"/>
      <c r="D17" s="16"/>
      <c r="E17" s="105"/>
      <c r="F17" s="16">
        <f t="shared" ref="F17:G17" si="4">SUM(F14)</f>
        <v>0</v>
      </c>
      <c r="G17" s="16">
        <f t="shared" si="4"/>
        <v>0</v>
      </c>
      <c r="H17" s="16">
        <f t="shared" ref="H17:AJ17" si="5">SUM(H14)</f>
        <v>0</v>
      </c>
      <c r="I17" s="16">
        <f t="shared" si="5"/>
        <v>0</v>
      </c>
      <c r="J17" s="16">
        <f t="shared" si="5"/>
        <v>0</v>
      </c>
      <c r="K17" s="16">
        <f t="shared" si="5"/>
        <v>0</v>
      </c>
      <c r="L17" s="16">
        <f t="shared" si="5"/>
        <v>0</v>
      </c>
      <c r="M17" s="16">
        <f t="shared" si="5"/>
        <v>0</v>
      </c>
      <c r="N17" s="16">
        <f t="shared" si="5"/>
        <v>0</v>
      </c>
      <c r="O17" s="16">
        <f t="shared" si="5"/>
        <v>0</v>
      </c>
      <c r="P17" s="16">
        <f t="shared" si="5"/>
        <v>0</v>
      </c>
      <c r="Q17" s="16">
        <f t="shared" si="5"/>
        <v>0</v>
      </c>
      <c r="R17" s="16">
        <f t="shared" si="5"/>
        <v>0</v>
      </c>
      <c r="S17" s="16">
        <f t="shared" si="5"/>
        <v>0</v>
      </c>
      <c r="T17" s="16">
        <f t="shared" si="5"/>
        <v>0</v>
      </c>
      <c r="U17" s="16">
        <f t="shared" si="5"/>
        <v>0</v>
      </c>
      <c r="V17" s="16">
        <f t="shared" si="5"/>
        <v>0</v>
      </c>
      <c r="W17" s="16">
        <f t="shared" si="5"/>
        <v>0</v>
      </c>
      <c r="X17" s="16">
        <f t="shared" si="5"/>
        <v>0</v>
      </c>
      <c r="Y17" s="16">
        <f t="shared" si="5"/>
        <v>0</v>
      </c>
      <c r="Z17" s="16">
        <f t="shared" si="5"/>
        <v>0</v>
      </c>
      <c r="AA17" s="16">
        <f t="shared" si="5"/>
        <v>0</v>
      </c>
      <c r="AB17" s="16">
        <f t="shared" si="5"/>
        <v>0</v>
      </c>
      <c r="AC17" s="16">
        <f t="shared" si="5"/>
        <v>0</v>
      </c>
      <c r="AD17" s="16">
        <f t="shared" si="5"/>
        <v>0</v>
      </c>
      <c r="AE17" s="16">
        <f t="shared" si="5"/>
        <v>0</v>
      </c>
      <c r="AF17" s="16">
        <f t="shared" si="5"/>
        <v>0</v>
      </c>
      <c r="AG17" s="16">
        <f t="shared" si="5"/>
        <v>0</v>
      </c>
      <c r="AH17" s="16">
        <f t="shared" si="5"/>
        <v>0</v>
      </c>
      <c r="AI17" s="16">
        <f t="shared" si="5"/>
        <v>0</v>
      </c>
      <c r="AJ17" s="16">
        <f t="shared" si="5"/>
        <v>0</v>
      </c>
    </row>
    <row r="18" spans="2:36">
      <c r="B18" s="251" t="s">
        <v>31</v>
      </c>
      <c r="C18" s="13"/>
      <c r="D18" s="11"/>
      <c r="E18" s="106"/>
      <c r="F18" s="104">
        <f t="shared" ref="F18:G18" si="6">SUM(F15:F17)</f>
        <v>29.08</v>
      </c>
      <c r="G18" s="107">
        <f t="shared" si="6"/>
        <v>9.5</v>
      </c>
      <c r="H18" s="107">
        <f t="shared" ref="H18:AJ18" si="7">SUM(H15:H17)</f>
        <v>7.5</v>
      </c>
      <c r="I18" s="107">
        <f t="shared" si="7"/>
        <v>7.5</v>
      </c>
      <c r="J18" s="107">
        <f t="shared" si="7"/>
        <v>27.08</v>
      </c>
      <c r="K18" s="107">
        <f t="shared" si="7"/>
        <v>36.58</v>
      </c>
      <c r="L18" s="104">
        <f t="shared" si="7"/>
        <v>29.08</v>
      </c>
      <c r="M18" s="104">
        <f t="shared" si="7"/>
        <v>9.5</v>
      </c>
      <c r="N18" s="107">
        <f t="shared" si="7"/>
        <v>7.5</v>
      </c>
      <c r="O18" s="107">
        <f t="shared" si="7"/>
        <v>7.5</v>
      </c>
      <c r="P18" s="107">
        <f t="shared" si="7"/>
        <v>27.08</v>
      </c>
      <c r="Q18" s="107">
        <f t="shared" si="7"/>
        <v>36.58</v>
      </c>
      <c r="R18" s="107">
        <f t="shared" si="7"/>
        <v>29.08</v>
      </c>
      <c r="S18" s="104">
        <f t="shared" si="7"/>
        <v>9.5</v>
      </c>
      <c r="T18" s="104">
        <f t="shared" si="7"/>
        <v>7.5</v>
      </c>
      <c r="U18" s="107">
        <f t="shared" si="7"/>
        <v>7.5</v>
      </c>
      <c r="V18" s="107">
        <f t="shared" si="7"/>
        <v>27.08</v>
      </c>
      <c r="W18" s="107">
        <f t="shared" si="7"/>
        <v>36.58</v>
      </c>
      <c r="X18" s="107">
        <f t="shared" si="7"/>
        <v>29.08</v>
      </c>
      <c r="Y18" s="107">
        <f t="shared" si="7"/>
        <v>9.5</v>
      </c>
      <c r="Z18" s="104">
        <f t="shared" si="7"/>
        <v>7.5</v>
      </c>
      <c r="AA18" s="104">
        <f t="shared" si="7"/>
        <v>7.5</v>
      </c>
      <c r="AB18" s="107">
        <f t="shared" si="7"/>
        <v>27.08</v>
      </c>
      <c r="AC18" s="107">
        <f t="shared" si="7"/>
        <v>36.58</v>
      </c>
      <c r="AD18" s="107">
        <f t="shared" si="7"/>
        <v>29.08</v>
      </c>
      <c r="AE18" s="107">
        <f t="shared" si="7"/>
        <v>9.5</v>
      </c>
      <c r="AF18" s="107">
        <f t="shared" si="7"/>
        <v>7.5</v>
      </c>
      <c r="AG18" s="104">
        <f t="shared" si="7"/>
        <v>7.5</v>
      </c>
      <c r="AH18" s="104">
        <f t="shared" si="7"/>
        <v>27.08</v>
      </c>
      <c r="AI18" s="107">
        <f t="shared" si="7"/>
        <v>36.58</v>
      </c>
      <c r="AJ18" s="107">
        <f t="shared" si="7"/>
        <v>29.08</v>
      </c>
    </row>
    <row r="19" spans="2:36">
      <c r="B19" s="251" t="s">
        <v>32</v>
      </c>
      <c r="C19" s="12" t="s">
        <v>50</v>
      </c>
      <c r="D19" s="11"/>
      <c r="E19" s="106"/>
      <c r="F19" s="109" t="e">
        <f>F18/#REF!</f>
        <v>#REF!</v>
      </c>
      <c r="G19" s="108" t="e">
        <f>G18/#REF!</f>
        <v>#REF!</v>
      </c>
      <c r="H19" s="108" t="e">
        <f>H18/#REF!</f>
        <v>#REF!</v>
      </c>
      <c r="I19" s="108" t="e">
        <f>I18/#REF!</f>
        <v>#REF!</v>
      </c>
      <c r="J19" s="108" t="e">
        <f>J18/#REF!</f>
        <v>#REF!</v>
      </c>
      <c r="K19" s="108" t="e">
        <f>K18/#REF!</f>
        <v>#REF!</v>
      </c>
      <c r="L19" s="109" t="e">
        <f>L18/#REF!</f>
        <v>#REF!</v>
      </c>
      <c r="M19" s="109" t="e">
        <f>M18/#REF!</f>
        <v>#REF!</v>
      </c>
      <c r="N19" s="108" t="e">
        <f>N18/#REF!</f>
        <v>#REF!</v>
      </c>
      <c r="O19" s="108" t="e">
        <f>O18/#REF!</f>
        <v>#REF!</v>
      </c>
      <c r="P19" s="108" t="e">
        <f>P18/#REF!</f>
        <v>#REF!</v>
      </c>
      <c r="Q19" s="108" t="e">
        <f>Q18/#REF!</f>
        <v>#REF!</v>
      </c>
      <c r="R19" s="108" t="e">
        <f>R18/#REF!</f>
        <v>#REF!</v>
      </c>
      <c r="S19" s="109" t="e">
        <f>S18/#REF!</f>
        <v>#REF!</v>
      </c>
      <c r="T19" s="109" t="e">
        <f>T18/#REF!</f>
        <v>#REF!</v>
      </c>
      <c r="U19" s="108" t="e">
        <f>U18/#REF!</f>
        <v>#REF!</v>
      </c>
      <c r="V19" s="108" t="e">
        <f>V18/#REF!</f>
        <v>#REF!</v>
      </c>
      <c r="W19" s="108" t="e">
        <f>W18/#REF!</f>
        <v>#REF!</v>
      </c>
      <c r="X19" s="108" t="e">
        <f>X18/#REF!</f>
        <v>#REF!</v>
      </c>
      <c r="Y19" s="108" t="e">
        <f>Y18/#REF!</f>
        <v>#REF!</v>
      </c>
      <c r="Z19" s="109" t="e">
        <f>Z18/#REF!</f>
        <v>#REF!</v>
      </c>
      <c r="AA19" s="109" t="e">
        <f>AA18/#REF!</f>
        <v>#REF!</v>
      </c>
      <c r="AB19" s="108" t="e">
        <f>AB18/#REF!</f>
        <v>#REF!</v>
      </c>
      <c r="AC19" s="108" t="e">
        <f>AC18/#REF!</f>
        <v>#REF!</v>
      </c>
      <c r="AD19" s="108" t="e">
        <f>AD18/#REF!</f>
        <v>#REF!</v>
      </c>
      <c r="AE19" s="108" t="e">
        <f>AE18/#REF!</f>
        <v>#REF!</v>
      </c>
      <c r="AF19" s="108" t="e">
        <f>AF18/#REF!</f>
        <v>#REF!</v>
      </c>
      <c r="AG19" s="109" t="e">
        <f>AG18/#REF!</f>
        <v>#REF!</v>
      </c>
      <c r="AH19" s="109" t="e">
        <f>AH18/#REF!</f>
        <v>#REF!</v>
      </c>
      <c r="AI19" s="108" t="e">
        <f>AI18/#REF!</f>
        <v>#REF!</v>
      </c>
      <c r="AJ19" s="108" t="e">
        <f>AJ18/#REF!</f>
        <v>#REF!</v>
      </c>
    </row>
    <row r="20" spans="2:36" ht="16" thickBot="1">
      <c r="B20" s="252" t="s">
        <v>33</v>
      </c>
      <c r="C20" s="8"/>
      <c r="D20" s="6"/>
      <c r="E20" s="110"/>
      <c r="F20" s="254"/>
      <c r="G20" s="253"/>
      <c r="H20" s="253"/>
      <c r="I20" s="253"/>
      <c r="J20" s="253"/>
      <c r="K20" s="253"/>
      <c r="L20" s="254"/>
      <c r="M20" s="254"/>
      <c r="N20" s="253"/>
      <c r="O20" s="253"/>
      <c r="P20" s="253"/>
      <c r="Q20" s="253"/>
      <c r="R20" s="253"/>
      <c r="S20" s="254"/>
      <c r="T20" s="254"/>
      <c r="U20" s="253"/>
      <c r="V20" s="253"/>
      <c r="W20" s="253"/>
      <c r="X20" s="253"/>
      <c r="Y20" s="253"/>
      <c r="Z20" s="254"/>
      <c r="AA20" s="254"/>
      <c r="AB20" s="253"/>
      <c r="AC20" s="253"/>
      <c r="AD20" s="253"/>
      <c r="AE20" s="253"/>
      <c r="AF20" s="253"/>
      <c r="AG20" s="254"/>
      <c r="AH20" s="254"/>
      <c r="AI20" s="253"/>
      <c r="AJ20" s="253"/>
    </row>
  </sheetData>
  <pageMargins left="0.7" right="0.7" top="0.75" bottom="0.75" header="0.3" footer="0.3"/>
  <pageSetup paperSize="8" scale="77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B2:AJ44"/>
  <sheetViews>
    <sheetView zoomScale="70" zoomScaleNormal="70" zoomScaleSheetLayoutView="70" workbookViewId="0">
      <selection activeCell="CR1" sqref="F1:CR1048576"/>
    </sheetView>
  </sheetViews>
  <sheetFormatPr baseColWidth="10" defaultRowHeight="15.5"/>
  <cols>
    <col min="6" max="6" width="3.07421875" bestFit="1" customWidth="1"/>
    <col min="7" max="10" width="4" bestFit="1" customWidth="1"/>
    <col min="11" max="11" width="5.07421875" bestFit="1" customWidth="1"/>
    <col min="12" max="13" width="3.07421875" bestFit="1" customWidth="1"/>
    <col min="14" max="17" width="4" bestFit="1" customWidth="1"/>
    <col min="18" max="18" width="5.07421875" bestFit="1" customWidth="1"/>
    <col min="19" max="20" width="3.07421875" bestFit="1" customWidth="1"/>
    <col min="21" max="24" width="4" bestFit="1" customWidth="1"/>
    <col min="25" max="25" width="5.07421875" bestFit="1" customWidth="1"/>
    <col min="26" max="27" width="3.07421875" bestFit="1" customWidth="1"/>
    <col min="28" max="31" width="4" bestFit="1" customWidth="1"/>
    <col min="32" max="32" width="5.07421875" bestFit="1" customWidth="1"/>
    <col min="33" max="34" width="3.07421875" bestFit="1" customWidth="1"/>
    <col min="35" max="36" width="4" bestFit="1" customWidth="1"/>
  </cols>
  <sheetData>
    <row r="2" spans="2:36" ht="16" thickBot="1"/>
    <row r="3" spans="2:36" ht="16" thickBot="1">
      <c r="B3" s="83">
        <v>43709</v>
      </c>
      <c r="C3" s="82"/>
      <c r="D3" s="82"/>
      <c r="E3" s="81"/>
      <c r="F3" s="80">
        <v>1</v>
      </c>
      <c r="G3" s="79">
        <v>2</v>
      </c>
      <c r="H3" s="79">
        <v>3</v>
      </c>
      <c r="I3" s="79">
        <v>4</v>
      </c>
      <c r="J3" s="79">
        <v>5</v>
      </c>
      <c r="K3" s="79">
        <v>6</v>
      </c>
      <c r="L3" s="79">
        <v>7</v>
      </c>
      <c r="M3" s="79">
        <v>8</v>
      </c>
      <c r="N3" s="79">
        <v>9</v>
      </c>
      <c r="O3" s="79">
        <v>10</v>
      </c>
      <c r="P3" s="79">
        <v>11</v>
      </c>
      <c r="Q3" s="79">
        <v>12</v>
      </c>
      <c r="R3" s="79">
        <v>13</v>
      </c>
      <c r="S3" s="79">
        <v>14</v>
      </c>
      <c r="T3" s="79">
        <v>15</v>
      </c>
      <c r="U3" s="79">
        <v>16</v>
      </c>
      <c r="V3" s="79">
        <v>17</v>
      </c>
      <c r="W3" s="79">
        <v>18</v>
      </c>
      <c r="X3" s="79">
        <v>19</v>
      </c>
      <c r="Y3" s="79">
        <v>20</v>
      </c>
      <c r="Z3" s="79">
        <v>21</v>
      </c>
      <c r="AA3" s="79">
        <v>22</v>
      </c>
      <c r="AB3" s="79">
        <v>23</v>
      </c>
      <c r="AC3" s="79">
        <v>24</v>
      </c>
      <c r="AD3" s="79">
        <v>25</v>
      </c>
      <c r="AE3" s="79">
        <v>26</v>
      </c>
      <c r="AF3" s="79">
        <v>27</v>
      </c>
      <c r="AG3" s="79">
        <v>28</v>
      </c>
      <c r="AH3" s="79">
        <v>29</v>
      </c>
      <c r="AI3" s="78">
        <v>30</v>
      </c>
      <c r="AJ3" s="79">
        <v>31</v>
      </c>
    </row>
    <row r="4" spans="2:36" ht="55.5">
      <c r="B4" s="77" t="s">
        <v>113</v>
      </c>
      <c r="C4" s="77" t="s">
        <v>112</v>
      </c>
      <c r="D4" s="77" t="s">
        <v>111</v>
      </c>
      <c r="E4" s="77" t="s">
        <v>110</v>
      </c>
      <c r="F4" s="85" t="s">
        <v>104</v>
      </c>
      <c r="G4" s="84" t="s">
        <v>103</v>
      </c>
      <c r="H4" s="84" t="s">
        <v>109</v>
      </c>
      <c r="I4" s="84" t="s">
        <v>108</v>
      </c>
      <c r="J4" s="84" t="s">
        <v>107</v>
      </c>
      <c r="K4" s="84" t="s">
        <v>106</v>
      </c>
      <c r="L4" s="85" t="s">
        <v>105</v>
      </c>
      <c r="M4" s="85" t="s">
        <v>104</v>
      </c>
      <c r="N4" s="84" t="s">
        <v>103</v>
      </c>
      <c r="O4" s="84" t="s">
        <v>109</v>
      </c>
      <c r="P4" s="84" t="s">
        <v>108</v>
      </c>
      <c r="Q4" s="84" t="s">
        <v>107</v>
      </c>
      <c r="R4" s="84" t="s">
        <v>106</v>
      </c>
      <c r="S4" s="85" t="s">
        <v>105</v>
      </c>
      <c r="T4" s="85" t="s">
        <v>104</v>
      </c>
      <c r="U4" s="84" t="s">
        <v>103</v>
      </c>
      <c r="V4" s="84" t="s">
        <v>109</v>
      </c>
      <c r="W4" s="84" t="s">
        <v>108</v>
      </c>
      <c r="X4" s="84" t="s">
        <v>107</v>
      </c>
      <c r="Y4" s="84" t="s">
        <v>106</v>
      </c>
      <c r="Z4" s="85" t="s">
        <v>105</v>
      </c>
      <c r="AA4" s="85" t="s">
        <v>104</v>
      </c>
      <c r="AB4" s="84" t="s">
        <v>103</v>
      </c>
      <c r="AC4" s="84" t="s">
        <v>109</v>
      </c>
      <c r="AD4" s="84" t="s">
        <v>108</v>
      </c>
      <c r="AE4" s="84" t="s">
        <v>107</v>
      </c>
      <c r="AF4" s="84" t="s">
        <v>106</v>
      </c>
      <c r="AG4" s="85" t="s">
        <v>105</v>
      </c>
      <c r="AH4" s="85" t="s">
        <v>104</v>
      </c>
      <c r="AI4" s="84" t="s">
        <v>103</v>
      </c>
      <c r="AJ4" s="84" t="s">
        <v>109</v>
      </c>
    </row>
    <row r="5" spans="2:36">
      <c r="B5" s="273" t="s">
        <v>262</v>
      </c>
      <c r="C5" s="2" t="s">
        <v>263</v>
      </c>
      <c r="D5" s="255"/>
      <c r="E5" s="256"/>
      <c r="F5" s="72"/>
      <c r="G5" s="48">
        <v>7.5</v>
      </c>
      <c r="H5" s="48">
        <v>7.5</v>
      </c>
      <c r="I5" s="48">
        <v>7.5</v>
      </c>
      <c r="J5" s="48">
        <v>7.5</v>
      </c>
      <c r="K5" s="48">
        <v>7.5</v>
      </c>
      <c r="L5" s="72"/>
      <c r="M5" s="72"/>
      <c r="N5" s="48">
        <v>7.5</v>
      </c>
      <c r="O5" s="48">
        <v>7.5</v>
      </c>
      <c r="P5" s="48">
        <v>7.5</v>
      </c>
      <c r="Q5" s="48">
        <v>7.5</v>
      </c>
      <c r="R5" s="48">
        <v>7.5</v>
      </c>
      <c r="S5" s="72"/>
      <c r="T5" s="72"/>
      <c r="U5" s="48">
        <v>7.5</v>
      </c>
      <c r="V5" s="48">
        <v>7.5</v>
      </c>
      <c r="W5" s="48">
        <v>7.5</v>
      </c>
      <c r="X5" s="48">
        <v>7.5</v>
      </c>
      <c r="Y5" s="48">
        <v>7.5</v>
      </c>
      <c r="Z5" s="72"/>
      <c r="AA5" s="72"/>
      <c r="AB5" s="48">
        <v>7.5</v>
      </c>
      <c r="AC5" s="48">
        <v>7.5</v>
      </c>
      <c r="AD5" s="48">
        <v>7.5</v>
      </c>
      <c r="AE5" s="48">
        <v>7.5</v>
      </c>
      <c r="AF5" s="48">
        <v>7.5</v>
      </c>
      <c r="AG5" s="72"/>
      <c r="AH5" s="72"/>
      <c r="AI5" s="48">
        <v>7.5</v>
      </c>
      <c r="AJ5" s="48">
        <v>7.5</v>
      </c>
    </row>
    <row r="6" spans="2:36">
      <c r="B6" s="28" t="s">
        <v>264</v>
      </c>
      <c r="C6" s="28">
        <v>6274571</v>
      </c>
      <c r="D6" s="28" t="s">
        <v>265</v>
      </c>
      <c r="E6" s="28" t="s">
        <v>52</v>
      </c>
      <c r="F6" s="28"/>
      <c r="G6" s="28">
        <v>7.5</v>
      </c>
      <c r="H6" s="28">
        <v>7.5</v>
      </c>
      <c r="I6" s="28">
        <v>7.5</v>
      </c>
      <c r="J6" s="28">
        <v>7.5</v>
      </c>
      <c r="K6" s="28">
        <v>6.61</v>
      </c>
      <c r="L6" s="28"/>
      <c r="M6" s="28"/>
      <c r="N6" s="28">
        <v>7.5</v>
      </c>
      <c r="O6" s="28">
        <v>7.5</v>
      </c>
      <c r="P6" s="28">
        <v>7.5</v>
      </c>
      <c r="Q6" s="28">
        <v>7.5</v>
      </c>
      <c r="R6" s="28">
        <v>6.61</v>
      </c>
      <c r="S6" s="28"/>
      <c r="T6" s="28"/>
      <c r="U6" s="28">
        <v>7.5</v>
      </c>
      <c r="V6" s="28">
        <v>7.5</v>
      </c>
      <c r="W6" s="28">
        <v>7.5</v>
      </c>
      <c r="X6" s="28">
        <v>7.5</v>
      </c>
      <c r="Y6" s="28">
        <v>6.61</v>
      </c>
      <c r="Z6" s="28"/>
      <c r="AA6" s="28"/>
      <c r="AB6" s="28">
        <v>7.5</v>
      </c>
      <c r="AC6" s="28">
        <v>7.5</v>
      </c>
      <c r="AD6" s="28">
        <v>7.5</v>
      </c>
      <c r="AE6" s="28">
        <v>7.5</v>
      </c>
      <c r="AF6" s="28">
        <v>6.61</v>
      </c>
      <c r="AG6" s="28"/>
      <c r="AH6" s="28"/>
      <c r="AI6" s="28">
        <v>7.5</v>
      </c>
      <c r="AJ6" s="28">
        <v>7.5</v>
      </c>
    </row>
    <row r="7" spans="2:36">
      <c r="B7" s="273"/>
      <c r="C7" s="2"/>
      <c r="D7" s="255"/>
      <c r="E7" s="256"/>
      <c r="F7" s="72"/>
      <c r="G7" s="73"/>
      <c r="H7" s="73"/>
      <c r="I7" s="73"/>
      <c r="J7" s="73"/>
      <c r="K7" s="73"/>
      <c r="L7" s="72"/>
      <c r="M7" s="72"/>
      <c r="N7" s="73"/>
      <c r="O7" s="73"/>
      <c r="P7" s="73"/>
      <c r="Q7" s="73"/>
      <c r="R7" s="73"/>
      <c r="S7" s="72"/>
      <c r="T7" s="72"/>
      <c r="U7" s="73"/>
      <c r="V7" s="73"/>
      <c r="W7" s="73"/>
      <c r="X7" s="73"/>
      <c r="Y7" s="73"/>
      <c r="Z7" s="72"/>
      <c r="AA7" s="72"/>
      <c r="AB7" s="73"/>
      <c r="AC7" s="73"/>
      <c r="AD7" s="73"/>
      <c r="AE7" s="73"/>
      <c r="AF7" s="73"/>
      <c r="AG7" s="72"/>
      <c r="AH7" s="72"/>
      <c r="AI7" s="73"/>
      <c r="AJ7" s="73"/>
    </row>
    <row r="8" spans="2:36">
      <c r="B8" s="274" t="s">
        <v>266</v>
      </c>
      <c r="C8" s="41" t="s">
        <v>267</v>
      </c>
      <c r="D8" s="275">
        <v>0.91666666666666663</v>
      </c>
      <c r="E8" s="256">
        <v>0.20833333333333334</v>
      </c>
      <c r="F8" s="138">
        <v>7</v>
      </c>
      <c r="G8" s="73">
        <v>7</v>
      </c>
      <c r="H8" s="137"/>
      <c r="I8" s="137"/>
      <c r="J8" s="137">
        <v>7</v>
      </c>
      <c r="K8" s="137">
        <v>7</v>
      </c>
      <c r="L8" s="138">
        <v>7</v>
      </c>
      <c r="M8" s="138">
        <v>7</v>
      </c>
      <c r="N8" s="73">
        <v>7</v>
      </c>
      <c r="O8" s="137"/>
      <c r="P8" s="137"/>
      <c r="Q8" s="137">
        <v>7</v>
      </c>
      <c r="R8" s="137">
        <v>7</v>
      </c>
      <c r="S8" s="138">
        <v>7</v>
      </c>
      <c r="T8" s="138">
        <v>7</v>
      </c>
      <c r="U8" s="73">
        <v>7</v>
      </c>
      <c r="V8" s="137"/>
      <c r="W8" s="137"/>
      <c r="X8" s="137">
        <v>7</v>
      </c>
      <c r="Y8" s="137">
        <v>7</v>
      </c>
      <c r="Z8" s="138">
        <v>7</v>
      </c>
      <c r="AA8" s="138">
        <v>7</v>
      </c>
      <c r="AB8" s="73">
        <v>7</v>
      </c>
      <c r="AC8" s="137"/>
      <c r="AD8" s="137"/>
      <c r="AE8" s="137">
        <v>7</v>
      </c>
      <c r="AF8" s="137">
        <v>7</v>
      </c>
      <c r="AG8" s="138">
        <v>7</v>
      </c>
      <c r="AH8" s="138">
        <v>7</v>
      </c>
      <c r="AI8" s="73">
        <v>7</v>
      </c>
      <c r="AJ8" s="137"/>
    </row>
    <row r="9" spans="2:36">
      <c r="B9" s="28" t="s">
        <v>268</v>
      </c>
      <c r="C9" s="28">
        <v>6166797</v>
      </c>
      <c r="D9" s="28" t="s">
        <v>99</v>
      </c>
      <c r="E9" s="28" t="s">
        <v>52</v>
      </c>
      <c r="F9" s="28">
        <v>7</v>
      </c>
      <c r="G9" s="28">
        <v>7</v>
      </c>
      <c r="H9" s="28"/>
      <c r="I9" s="28"/>
      <c r="J9" s="28">
        <v>7</v>
      </c>
      <c r="K9" s="28">
        <v>7</v>
      </c>
      <c r="L9" s="28">
        <v>7</v>
      </c>
      <c r="M9" s="28">
        <v>7</v>
      </c>
      <c r="N9" s="28">
        <v>7</v>
      </c>
      <c r="O9" s="28"/>
      <c r="P9" s="28"/>
      <c r="Q9" s="28">
        <v>7</v>
      </c>
      <c r="R9" s="28">
        <v>7</v>
      </c>
      <c r="S9" s="28">
        <v>7</v>
      </c>
      <c r="T9" s="28">
        <v>7</v>
      </c>
      <c r="U9" s="28">
        <v>7</v>
      </c>
      <c r="V9" s="28"/>
      <c r="W9" s="28"/>
      <c r="X9" s="28">
        <v>7</v>
      </c>
      <c r="Y9" s="28">
        <v>7</v>
      </c>
      <c r="Z9" s="28">
        <v>7</v>
      </c>
      <c r="AA9" s="28">
        <v>7</v>
      </c>
      <c r="AB9" s="28">
        <v>7</v>
      </c>
      <c r="AC9" s="28"/>
      <c r="AD9" s="28"/>
      <c r="AE9" s="28">
        <v>7</v>
      </c>
      <c r="AF9" s="28">
        <v>7</v>
      </c>
      <c r="AG9" s="28">
        <v>7</v>
      </c>
      <c r="AH9" s="28">
        <v>7</v>
      </c>
      <c r="AI9" s="28">
        <v>7</v>
      </c>
      <c r="AJ9" s="28"/>
    </row>
    <row r="10" spans="2:36">
      <c r="B10" s="274" t="s">
        <v>269</v>
      </c>
      <c r="C10" s="41" t="s">
        <v>270</v>
      </c>
      <c r="D10" s="275"/>
      <c r="E10" s="256"/>
      <c r="F10" s="138"/>
      <c r="G10" s="137">
        <v>7</v>
      </c>
      <c r="H10" s="137">
        <v>7</v>
      </c>
      <c r="I10" s="137">
        <v>7</v>
      </c>
      <c r="J10" s="137">
        <v>7</v>
      </c>
      <c r="K10" s="137">
        <v>7</v>
      </c>
      <c r="L10" s="138"/>
      <c r="M10" s="138"/>
      <c r="N10" s="137">
        <v>7</v>
      </c>
      <c r="O10" s="137">
        <v>7</v>
      </c>
      <c r="P10" s="137">
        <v>7</v>
      </c>
      <c r="Q10" s="137">
        <v>7</v>
      </c>
      <c r="R10" s="137">
        <v>7</v>
      </c>
      <c r="S10" s="138"/>
      <c r="T10" s="138"/>
      <c r="U10" s="137">
        <v>7</v>
      </c>
      <c r="V10" s="137">
        <v>7</v>
      </c>
      <c r="W10" s="137">
        <v>7</v>
      </c>
      <c r="X10" s="137">
        <v>7</v>
      </c>
      <c r="Y10" s="137">
        <v>7</v>
      </c>
      <c r="Z10" s="138"/>
      <c r="AA10" s="138"/>
      <c r="AB10" s="137">
        <v>7</v>
      </c>
      <c r="AC10" s="137">
        <v>7</v>
      </c>
      <c r="AD10" s="137">
        <v>7</v>
      </c>
      <c r="AE10" s="137">
        <v>7</v>
      </c>
      <c r="AF10" s="137">
        <v>7</v>
      </c>
      <c r="AG10" s="138"/>
      <c r="AH10" s="138"/>
      <c r="AI10" s="137">
        <v>7</v>
      </c>
      <c r="AJ10" s="137">
        <v>7</v>
      </c>
    </row>
    <row r="11" spans="2:36">
      <c r="B11" s="28" t="s">
        <v>271</v>
      </c>
      <c r="C11" s="28">
        <v>6061183</v>
      </c>
      <c r="D11" s="28" t="s">
        <v>209</v>
      </c>
      <c r="E11" s="28" t="s">
        <v>52</v>
      </c>
      <c r="F11" s="28"/>
      <c r="G11" s="28">
        <v>7</v>
      </c>
      <c r="H11" s="28">
        <v>7</v>
      </c>
      <c r="I11" s="28">
        <v>7</v>
      </c>
      <c r="J11" s="28">
        <v>7</v>
      </c>
      <c r="K11" s="28">
        <v>7</v>
      </c>
      <c r="L11" s="28"/>
      <c r="M11" s="28"/>
      <c r="N11" s="28">
        <v>7</v>
      </c>
      <c r="O11" s="28">
        <v>7</v>
      </c>
      <c r="P11" s="28">
        <v>7</v>
      </c>
      <c r="Q11" s="28">
        <v>7</v>
      </c>
      <c r="R11" s="28">
        <v>7</v>
      </c>
      <c r="S11" s="28"/>
      <c r="T11" s="28"/>
      <c r="U11" s="28">
        <v>7</v>
      </c>
      <c r="V11" s="28">
        <v>7</v>
      </c>
      <c r="W11" s="28">
        <v>7</v>
      </c>
      <c r="X11" s="28">
        <v>7</v>
      </c>
      <c r="Y11" s="28">
        <v>7</v>
      </c>
      <c r="Z11" s="28"/>
      <c r="AA11" s="28"/>
      <c r="AB11" s="28">
        <v>7</v>
      </c>
      <c r="AC11" s="28">
        <v>7</v>
      </c>
      <c r="AD11" s="28">
        <v>7</v>
      </c>
      <c r="AE11" s="28">
        <v>7</v>
      </c>
      <c r="AF11" s="28">
        <v>7</v>
      </c>
      <c r="AG11" s="28"/>
      <c r="AH11" s="28"/>
      <c r="AI11" s="28">
        <v>7</v>
      </c>
      <c r="AJ11" s="28">
        <v>7</v>
      </c>
    </row>
    <row r="12" spans="2:36">
      <c r="B12" s="139" t="s">
        <v>272</v>
      </c>
      <c r="C12" s="41" t="s">
        <v>273</v>
      </c>
      <c r="D12" s="275">
        <v>0.91666666666666663</v>
      </c>
      <c r="E12" s="256">
        <v>0.20833333333333334</v>
      </c>
      <c r="F12" s="72">
        <v>7</v>
      </c>
      <c r="G12" s="73"/>
      <c r="H12" s="73">
        <v>7</v>
      </c>
      <c r="I12" s="73">
        <v>7</v>
      </c>
      <c r="J12" s="73">
        <v>7</v>
      </c>
      <c r="K12" s="73"/>
      <c r="L12" s="72">
        <v>7</v>
      </c>
      <c r="M12" s="72">
        <v>7</v>
      </c>
      <c r="N12" s="73"/>
      <c r="O12" s="73">
        <v>7</v>
      </c>
      <c r="P12" s="73">
        <v>7</v>
      </c>
      <c r="Q12" s="73">
        <v>7</v>
      </c>
      <c r="R12" s="73"/>
      <c r="S12" s="72">
        <v>7</v>
      </c>
      <c r="T12" s="72">
        <v>7</v>
      </c>
      <c r="U12" s="73"/>
      <c r="V12" s="73">
        <v>7</v>
      </c>
      <c r="W12" s="73">
        <v>7</v>
      </c>
      <c r="X12" s="73">
        <v>7</v>
      </c>
      <c r="Y12" s="73"/>
      <c r="Z12" s="72">
        <v>7</v>
      </c>
      <c r="AA12" s="72">
        <v>7</v>
      </c>
      <c r="AB12" s="73"/>
      <c r="AC12" s="73">
        <v>7</v>
      </c>
      <c r="AD12" s="73">
        <v>7</v>
      </c>
      <c r="AE12" s="73">
        <v>7</v>
      </c>
      <c r="AF12" s="73"/>
      <c r="AG12" s="72">
        <v>7</v>
      </c>
      <c r="AH12" s="72">
        <v>7</v>
      </c>
      <c r="AI12" s="73"/>
      <c r="AJ12" s="73">
        <v>7</v>
      </c>
    </row>
    <row r="13" spans="2:36">
      <c r="B13" s="28" t="s">
        <v>274</v>
      </c>
      <c r="C13" s="28">
        <v>6246309</v>
      </c>
      <c r="D13" s="28" t="s">
        <v>99</v>
      </c>
      <c r="E13" s="28" t="s">
        <v>52</v>
      </c>
      <c r="F13" s="28">
        <v>7</v>
      </c>
      <c r="G13" s="28">
        <v>7</v>
      </c>
      <c r="H13" s="28"/>
      <c r="I13" s="28"/>
      <c r="J13" s="28">
        <v>7</v>
      </c>
      <c r="K13" s="28">
        <v>7</v>
      </c>
      <c r="L13" s="28">
        <v>7</v>
      </c>
      <c r="M13" s="28">
        <v>7</v>
      </c>
      <c r="N13" s="28">
        <v>7</v>
      </c>
      <c r="O13" s="28"/>
      <c r="P13" s="28"/>
      <c r="Q13" s="28">
        <v>7</v>
      </c>
      <c r="R13" s="28">
        <v>7</v>
      </c>
      <c r="S13" s="28">
        <v>7</v>
      </c>
      <c r="T13" s="28">
        <v>7</v>
      </c>
      <c r="U13" s="28">
        <v>7</v>
      </c>
      <c r="V13" s="28"/>
      <c r="W13" s="28"/>
      <c r="X13" s="28">
        <v>7</v>
      </c>
      <c r="Y13" s="28">
        <v>7</v>
      </c>
      <c r="Z13" s="28">
        <v>7</v>
      </c>
      <c r="AA13" s="28">
        <v>7</v>
      </c>
      <c r="AB13" s="28">
        <v>7</v>
      </c>
      <c r="AC13" s="28"/>
      <c r="AD13" s="28"/>
      <c r="AE13" s="28">
        <v>7</v>
      </c>
      <c r="AF13" s="28">
        <v>7</v>
      </c>
      <c r="AG13" s="28">
        <v>7</v>
      </c>
      <c r="AH13" s="28">
        <v>7</v>
      </c>
      <c r="AI13" s="28">
        <v>7</v>
      </c>
      <c r="AJ13" s="28"/>
    </row>
    <row r="14" spans="2:36">
      <c r="B14" s="139" t="s">
        <v>275</v>
      </c>
      <c r="C14" s="41" t="s">
        <v>276</v>
      </c>
      <c r="D14" s="275">
        <v>0.91666666666666663</v>
      </c>
      <c r="E14" s="256">
        <v>0.20833333333333334</v>
      </c>
      <c r="F14" s="72"/>
      <c r="G14" s="73">
        <v>7</v>
      </c>
      <c r="H14" s="73">
        <v>7</v>
      </c>
      <c r="I14" s="73">
        <v>7</v>
      </c>
      <c r="J14" s="73">
        <v>7</v>
      </c>
      <c r="K14" s="73">
        <v>7</v>
      </c>
      <c r="L14" s="72"/>
      <c r="M14" s="72"/>
      <c r="N14" s="73">
        <v>7</v>
      </c>
      <c r="O14" s="73">
        <v>7</v>
      </c>
      <c r="P14" s="73">
        <v>7</v>
      </c>
      <c r="Q14" s="73">
        <v>7</v>
      </c>
      <c r="R14" s="73">
        <v>7</v>
      </c>
      <c r="S14" s="72"/>
      <c r="T14" s="72"/>
      <c r="U14" s="73">
        <v>7</v>
      </c>
      <c r="V14" s="73">
        <v>7</v>
      </c>
      <c r="W14" s="73">
        <v>7</v>
      </c>
      <c r="X14" s="73">
        <v>7</v>
      </c>
      <c r="Y14" s="73">
        <v>7</v>
      </c>
      <c r="Z14" s="72"/>
      <c r="AA14" s="72"/>
      <c r="AB14" s="73">
        <v>7</v>
      </c>
      <c r="AC14" s="73">
        <v>7</v>
      </c>
      <c r="AD14" s="73">
        <v>7</v>
      </c>
      <c r="AE14" s="73">
        <v>7</v>
      </c>
      <c r="AF14" s="73">
        <v>7</v>
      </c>
      <c r="AG14" s="72"/>
      <c r="AH14" s="72"/>
      <c r="AI14" s="73">
        <v>7</v>
      </c>
      <c r="AJ14" s="73">
        <v>7</v>
      </c>
    </row>
    <row r="15" spans="2:36">
      <c r="B15" s="28" t="s">
        <v>26</v>
      </c>
      <c r="C15" s="28">
        <v>6246742</v>
      </c>
      <c r="D15" s="28" t="s">
        <v>209</v>
      </c>
      <c r="E15" s="28" t="s">
        <v>52</v>
      </c>
      <c r="F15" s="28"/>
      <c r="G15" s="28">
        <v>7</v>
      </c>
      <c r="H15" s="28">
        <v>7</v>
      </c>
      <c r="I15" s="28">
        <v>7</v>
      </c>
      <c r="J15" s="28">
        <v>7</v>
      </c>
      <c r="K15" s="28">
        <v>7</v>
      </c>
      <c r="L15" s="28"/>
      <c r="M15" s="28"/>
      <c r="N15" s="28">
        <v>7</v>
      </c>
      <c r="O15" s="28">
        <v>7</v>
      </c>
      <c r="P15" s="28">
        <v>7</v>
      </c>
      <c r="Q15" s="28">
        <v>7</v>
      </c>
      <c r="R15" s="28">
        <v>7</v>
      </c>
      <c r="S15" s="28"/>
      <c r="T15" s="28"/>
      <c r="U15" s="28">
        <v>7</v>
      </c>
      <c r="V15" s="28">
        <v>7</v>
      </c>
      <c r="W15" s="28">
        <v>7</v>
      </c>
      <c r="X15" s="28">
        <v>7</v>
      </c>
      <c r="Y15" s="28">
        <v>7</v>
      </c>
      <c r="Z15" s="28"/>
      <c r="AA15" s="28"/>
      <c r="AB15" s="28">
        <v>7</v>
      </c>
      <c r="AC15" s="28">
        <v>7</v>
      </c>
      <c r="AD15" s="28">
        <v>7</v>
      </c>
      <c r="AE15" s="28">
        <v>7</v>
      </c>
      <c r="AF15" s="28">
        <v>7</v>
      </c>
      <c r="AG15" s="28"/>
      <c r="AH15" s="28"/>
      <c r="AI15" s="28">
        <v>7</v>
      </c>
      <c r="AJ15" s="28">
        <v>7</v>
      </c>
    </row>
    <row r="16" spans="2:36">
      <c r="B16" s="139" t="s">
        <v>277</v>
      </c>
      <c r="C16" s="41" t="s">
        <v>278</v>
      </c>
      <c r="D16" s="275">
        <v>0.91666666666666663</v>
      </c>
      <c r="E16" s="256">
        <v>0.20833333333333334</v>
      </c>
      <c r="F16" s="72"/>
      <c r="G16" s="73">
        <v>7</v>
      </c>
      <c r="H16" s="73">
        <v>7</v>
      </c>
      <c r="I16" s="73">
        <v>7</v>
      </c>
      <c r="J16" s="73">
        <v>7</v>
      </c>
      <c r="K16" s="73">
        <v>7</v>
      </c>
      <c r="L16" s="72"/>
      <c r="M16" s="72"/>
      <c r="N16" s="73">
        <v>7</v>
      </c>
      <c r="O16" s="73">
        <v>7</v>
      </c>
      <c r="P16" s="73">
        <v>7</v>
      </c>
      <c r="Q16" s="73">
        <v>7</v>
      </c>
      <c r="R16" s="73">
        <v>7</v>
      </c>
      <c r="S16" s="72"/>
      <c r="T16" s="72"/>
      <c r="U16" s="73">
        <v>7</v>
      </c>
      <c r="V16" s="73">
        <v>7</v>
      </c>
      <c r="W16" s="73">
        <v>7</v>
      </c>
      <c r="X16" s="73">
        <v>7</v>
      </c>
      <c r="Y16" s="73">
        <v>7</v>
      </c>
      <c r="Z16" s="72"/>
      <c r="AA16" s="72"/>
      <c r="AB16" s="73">
        <v>7</v>
      </c>
      <c r="AC16" s="73">
        <v>7</v>
      </c>
      <c r="AD16" s="73">
        <v>7</v>
      </c>
      <c r="AE16" s="73">
        <v>7</v>
      </c>
      <c r="AF16" s="73">
        <v>7</v>
      </c>
      <c r="AG16" s="72"/>
      <c r="AH16" s="72"/>
      <c r="AI16" s="73">
        <v>7</v>
      </c>
      <c r="AJ16" s="73">
        <v>7</v>
      </c>
    </row>
    <row r="17" spans="2:36">
      <c r="B17" s="28" t="s">
        <v>279</v>
      </c>
      <c r="C17" s="28">
        <v>6246509</v>
      </c>
      <c r="D17" s="28" t="s">
        <v>209</v>
      </c>
      <c r="E17" s="28" t="s">
        <v>52</v>
      </c>
      <c r="F17" s="28"/>
      <c r="G17" s="28"/>
      <c r="H17" s="28">
        <v>7</v>
      </c>
      <c r="I17" s="28">
        <v>7</v>
      </c>
      <c r="J17" s="28">
        <v>7</v>
      </c>
      <c r="K17" s="28">
        <v>7</v>
      </c>
      <c r="L17" s="28">
        <v>7</v>
      </c>
      <c r="M17" s="28"/>
      <c r="N17" s="28"/>
      <c r="O17" s="28">
        <v>7</v>
      </c>
      <c r="P17" s="28">
        <v>7</v>
      </c>
      <c r="Q17" s="28">
        <v>7</v>
      </c>
      <c r="R17" s="28">
        <v>7</v>
      </c>
      <c r="S17" s="28">
        <v>7</v>
      </c>
      <c r="T17" s="28"/>
      <c r="U17" s="28"/>
      <c r="V17" s="28">
        <v>7</v>
      </c>
      <c r="W17" s="28">
        <v>7</v>
      </c>
      <c r="X17" s="28">
        <v>7</v>
      </c>
      <c r="Y17" s="28">
        <v>7</v>
      </c>
      <c r="Z17" s="28">
        <v>7</v>
      </c>
      <c r="AA17" s="28"/>
      <c r="AB17" s="28"/>
      <c r="AC17" s="28">
        <v>7</v>
      </c>
      <c r="AD17" s="28">
        <v>7</v>
      </c>
      <c r="AE17" s="28">
        <v>7</v>
      </c>
      <c r="AF17" s="28">
        <v>7</v>
      </c>
      <c r="AG17" s="28">
        <v>7</v>
      </c>
      <c r="AH17" s="28"/>
      <c r="AI17" s="28"/>
      <c r="AJ17" s="28">
        <v>7</v>
      </c>
    </row>
    <row r="18" spans="2:36">
      <c r="B18" s="139" t="s">
        <v>280</v>
      </c>
      <c r="C18" s="41" t="s">
        <v>281</v>
      </c>
      <c r="D18" s="275">
        <v>0.91666666666666663</v>
      </c>
      <c r="E18" s="256">
        <v>0.20833333333333334</v>
      </c>
      <c r="F18" s="72"/>
      <c r="G18" s="73"/>
      <c r="H18" s="73"/>
      <c r="I18" s="73"/>
      <c r="J18" s="73"/>
      <c r="K18" s="73"/>
      <c r="L18" s="72"/>
      <c r="M18" s="72"/>
      <c r="N18" s="73"/>
      <c r="O18" s="73"/>
      <c r="P18" s="73"/>
      <c r="Q18" s="73"/>
      <c r="R18" s="73"/>
      <c r="S18" s="72"/>
      <c r="T18" s="72"/>
      <c r="U18" s="73"/>
      <c r="V18" s="73"/>
      <c r="W18" s="73"/>
      <c r="X18" s="73"/>
      <c r="Y18" s="73"/>
      <c r="Z18" s="72"/>
      <c r="AA18" s="72"/>
      <c r="AB18" s="73"/>
      <c r="AC18" s="73"/>
      <c r="AD18" s="73"/>
      <c r="AE18" s="73"/>
      <c r="AF18" s="73"/>
      <c r="AG18" s="72"/>
      <c r="AH18" s="72"/>
      <c r="AI18" s="73"/>
      <c r="AJ18" s="73"/>
    </row>
    <row r="19" spans="2:36">
      <c r="B19" s="28" t="s">
        <v>282</v>
      </c>
      <c r="C19" s="28">
        <v>6237802</v>
      </c>
      <c r="D19" s="28" t="s">
        <v>209</v>
      </c>
      <c r="E19" s="28" t="s">
        <v>52</v>
      </c>
      <c r="F19" s="28">
        <v>7</v>
      </c>
      <c r="G19" s="28">
        <v>7</v>
      </c>
      <c r="H19" s="28">
        <v>7</v>
      </c>
      <c r="I19" s="28">
        <v>7</v>
      </c>
      <c r="J19" s="28">
        <v>7</v>
      </c>
      <c r="K19" s="28"/>
      <c r="L19" s="28"/>
      <c r="M19" s="28">
        <v>7</v>
      </c>
      <c r="N19" s="28">
        <v>7</v>
      </c>
      <c r="O19" s="28">
        <v>7</v>
      </c>
      <c r="P19" s="28">
        <v>7</v>
      </c>
      <c r="Q19" s="28">
        <v>7</v>
      </c>
      <c r="R19" s="28"/>
      <c r="S19" s="28"/>
      <c r="T19" s="28">
        <v>7</v>
      </c>
      <c r="U19" s="28">
        <v>7</v>
      </c>
      <c r="V19" s="28">
        <v>7</v>
      </c>
      <c r="W19" s="28">
        <v>7</v>
      </c>
      <c r="X19" s="28">
        <v>7</v>
      </c>
      <c r="Y19" s="28"/>
      <c r="Z19" s="28"/>
      <c r="AA19" s="28">
        <v>7</v>
      </c>
      <c r="AB19" s="28">
        <v>7</v>
      </c>
      <c r="AC19" s="28">
        <v>7</v>
      </c>
      <c r="AD19" s="28">
        <v>7</v>
      </c>
      <c r="AE19" s="28">
        <v>7</v>
      </c>
      <c r="AF19" s="28"/>
      <c r="AG19" s="28"/>
      <c r="AH19" s="28">
        <v>7</v>
      </c>
      <c r="AI19" s="28">
        <v>7</v>
      </c>
      <c r="AJ19" s="28">
        <v>7</v>
      </c>
    </row>
    <row r="20" spans="2:36">
      <c r="B20" s="178" t="s">
        <v>283</v>
      </c>
      <c r="C20" s="41" t="s">
        <v>284</v>
      </c>
      <c r="D20" s="275">
        <v>0.91666666666666663</v>
      </c>
      <c r="E20" s="256">
        <v>0.20833333333333334</v>
      </c>
      <c r="F20" s="72">
        <v>7</v>
      </c>
      <c r="G20" s="73">
        <v>7</v>
      </c>
      <c r="H20" s="73">
        <v>7</v>
      </c>
      <c r="I20" s="73"/>
      <c r="J20" s="73"/>
      <c r="K20" s="73">
        <v>7</v>
      </c>
      <c r="L20" s="72">
        <v>7</v>
      </c>
      <c r="M20" s="72">
        <v>7</v>
      </c>
      <c r="N20" s="73">
        <v>7</v>
      </c>
      <c r="O20" s="73">
        <v>7</v>
      </c>
      <c r="P20" s="73"/>
      <c r="Q20" s="73"/>
      <c r="R20" s="73">
        <v>7</v>
      </c>
      <c r="S20" s="72">
        <v>7</v>
      </c>
      <c r="T20" s="72">
        <v>7</v>
      </c>
      <c r="U20" s="73">
        <v>7</v>
      </c>
      <c r="V20" s="73">
        <v>7</v>
      </c>
      <c r="W20" s="73"/>
      <c r="X20" s="73"/>
      <c r="Y20" s="73">
        <v>7</v>
      </c>
      <c r="Z20" s="72">
        <v>7</v>
      </c>
      <c r="AA20" s="72">
        <v>7</v>
      </c>
      <c r="AB20" s="73">
        <v>7</v>
      </c>
      <c r="AC20" s="73">
        <v>7</v>
      </c>
      <c r="AD20" s="73"/>
      <c r="AE20" s="73"/>
      <c r="AF20" s="73">
        <v>7</v>
      </c>
      <c r="AG20" s="72">
        <v>7</v>
      </c>
      <c r="AH20" s="72">
        <v>7</v>
      </c>
      <c r="AI20" s="73">
        <v>7</v>
      </c>
      <c r="AJ20" s="73">
        <v>7</v>
      </c>
    </row>
    <row r="21" spans="2:36">
      <c r="B21" s="28" t="s">
        <v>285</v>
      </c>
      <c r="C21" s="28">
        <v>6265427</v>
      </c>
      <c r="D21" s="28" t="s">
        <v>209</v>
      </c>
      <c r="E21" s="28" t="s">
        <v>52</v>
      </c>
      <c r="F21" s="28">
        <v>7</v>
      </c>
      <c r="G21" s="28">
        <v>7</v>
      </c>
      <c r="H21" s="28">
        <v>7</v>
      </c>
      <c r="I21" s="28"/>
      <c r="J21" s="28"/>
      <c r="K21" s="28">
        <v>7</v>
      </c>
      <c r="L21" s="28">
        <v>7</v>
      </c>
      <c r="M21" s="28">
        <v>7</v>
      </c>
      <c r="N21" s="28">
        <v>7</v>
      </c>
      <c r="O21" s="28">
        <v>7</v>
      </c>
      <c r="P21" s="28"/>
      <c r="Q21" s="28"/>
      <c r="R21" s="28">
        <v>7</v>
      </c>
      <c r="S21" s="28">
        <v>7</v>
      </c>
      <c r="T21" s="28">
        <v>7</v>
      </c>
      <c r="U21" s="28">
        <v>7</v>
      </c>
      <c r="V21" s="28">
        <v>7</v>
      </c>
      <c r="W21" s="28"/>
      <c r="X21" s="28"/>
      <c r="Y21" s="28">
        <v>7</v>
      </c>
      <c r="Z21" s="28">
        <v>7</v>
      </c>
      <c r="AA21" s="28">
        <v>7</v>
      </c>
      <c r="AB21" s="28">
        <v>7</v>
      </c>
      <c r="AC21" s="28">
        <v>7</v>
      </c>
      <c r="AD21" s="28"/>
      <c r="AE21" s="28"/>
      <c r="AF21" s="28">
        <v>7</v>
      </c>
      <c r="AG21" s="28">
        <v>7</v>
      </c>
      <c r="AH21" s="28">
        <v>7</v>
      </c>
      <c r="AI21" s="28">
        <v>7</v>
      </c>
      <c r="AJ21" s="28">
        <v>7</v>
      </c>
    </row>
    <row r="22" spans="2:36">
      <c r="B22" s="178" t="s">
        <v>286</v>
      </c>
      <c r="C22" s="41" t="s">
        <v>287</v>
      </c>
      <c r="D22" s="275">
        <v>0.91666666666666663</v>
      </c>
      <c r="E22" s="256">
        <v>0.20833333333333334</v>
      </c>
      <c r="F22" s="72">
        <v>7</v>
      </c>
      <c r="G22" s="73"/>
      <c r="H22" s="73"/>
      <c r="I22" s="73">
        <v>7</v>
      </c>
      <c r="J22" s="73">
        <v>7</v>
      </c>
      <c r="K22" s="73">
        <v>7</v>
      </c>
      <c r="L22" s="72">
        <v>7</v>
      </c>
      <c r="M22" s="72">
        <v>7</v>
      </c>
      <c r="N22" s="73"/>
      <c r="O22" s="73"/>
      <c r="P22" s="73">
        <v>7</v>
      </c>
      <c r="Q22" s="73">
        <v>7</v>
      </c>
      <c r="R22" s="73">
        <v>7</v>
      </c>
      <c r="S22" s="72">
        <v>7</v>
      </c>
      <c r="T22" s="72">
        <v>7</v>
      </c>
      <c r="U22" s="73"/>
      <c r="V22" s="73"/>
      <c r="W22" s="73">
        <v>7</v>
      </c>
      <c r="X22" s="73">
        <v>7</v>
      </c>
      <c r="Y22" s="73">
        <v>7</v>
      </c>
      <c r="Z22" s="72">
        <v>7</v>
      </c>
      <c r="AA22" s="72">
        <v>7</v>
      </c>
      <c r="AB22" s="73"/>
      <c r="AC22" s="73"/>
      <c r="AD22" s="73">
        <v>7</v>
      </c>
      <c r="AE22" s="73">
        <v>7</v>
      </c>
      <c r="AF22" s="73">
        <v>7</v>
      </c>
      <c r="AG22" s="72">
        <v>7</v>
      </c>
      <c r="AH22" s="72">
        <v>7</v>
      </c>
      <c r="AI22" s="73"/>
      <c r="AJ22" s="73"/>
    </row>
    <row r="23" spans="2:36">
      <c r="B23" s="28" t="s">
        <v>39</v>
      </c>
      <c r="C23" s="28">
        <v>6252018</v>
      </c>
      <c r="D23" s="28" t="s">
        <v>209</v>
      </c>
      <c r="E23" s="28" t="s">
        <v>52</v>
      </c>
      <c r="F23" s="28">
        <v>7</v>
      </c>
      <c r="G23" s="28"/>
      <c r="H23" s="28"/>
      <c r="I23" s="28">
        <v>7</v>
      </c>
      <c r="J23" s="28">
        <v>7</v>
      </c>
      <c r="K23" s="28">
        <v>7</v>
      </c>
      <c r="L23" s="28">
        <v>7</v>
      </c>
      <c r="M23" s="28">
        <v>7</v>
      </c>
      <c r="N23" s="28"/>
      <c r="O23" s="28"/>
      <c r="P23" s="28">
        <v>7</v>
      </c>
      <c r="Q23" s="28">
        <v>7</v>
      </c>
      <c r="R23" s="28">
        <v>7</v>
      </c>
      <c r="S23" s="28">
        <v>7</v>
      </c>
      <c r="T23" s="28">
        <v>7</v>
      </c>
      <c r="U23" s="28"/>
      <c r="V23" s="28"/>
      <c r="W23" s="28">
        <v>7</v>
      </c>
      <c r="X23" s="28">
        <v>7</v>
      </c>
      <c r="Y23" s="28">
        <v>7</v>
      </c>
      <c r="Z23" s="28">
        <v>7</v>
      </c>
      <c r="AA23" s="28">
        <v>7</v>
      </c>
      <c r="AB23" s="28"/>
      <c r="AC23" s="28"/>
      <c r="AD23" s="28">
        <v>7</v>
      </c>
      <c r="AE23" s="28">
        <v>7</v>
      </c>
      <c r="AF23" s="28">
        <v>7</v>
      </c>
      <c r="AG23" s="28">
        <v>7</v>
      </c>
      <c r="AH23" s="28">
        <v>7</v>
      </c>
      <c r="AI23" s="28"/>
      <c r="AJ23" s="28"/>
    </row>
    <row r="24" spans="2:36">
      <c r="B24" s="139" t="s">
        <v>288</v>
      </c>
      <c r="C24" s="41" t="s">
        <v>289</v>
      </c>
      <c r="D24" s="275">
        <v>0.91666666666666663</v>
      </c>
      <c r="E24" s="256">
        <v>0.20833333333333334</v>
      </c>
      <c r="F24" s="72">
        <v>7</v>
      </c>
      <c r="G24" s="73">
        <v>7</v>
      </c>
      <c r="H24" s="73">
        <v>7</v>
      </c>
      <c r="I24" s="73"/>
      <c r="J24" s="73"/>
      <c r="K24" s="73">
        <v>7</v>
      </c>
      <c r="L24" s="72">
        <v>7</v>
      </c>
      <c r="M24" s="72">
        <v>7</v>
      </c>
      <c r="N24" s="73">
        <v>7</v>
      </c>
      <c r="O24" s="73">
        <v>7</v>
      </c>
      <c r="P24" s="73"/>
      <c r="Q24" s="73"/>
      <c r="R24" s="73">
        <v>7</v>
      </c>
      <c r="S24" s="72">
        <v>7</v>
      </c>
      <c r="T24" s="72">
        <v>7</v>
      </c>
      <c r="U24" s="73">
        <v>7</v>
      </c>
      <c r="V24" s="73">
        <v>7</v>
      </c>
      <c r="W24" s="73"/>
      <c r="X24" s="73"/>
      <c r="Y24" s="73">
        <v>7</v>
      </c>
      <c r="Z24" s="72">
        <v>7</v>
      </c>
      <c r="AA24" s="72">
        <v>7</v>
      </c>
      <c r="AB24" s="73">
        <v>7</v>
      </c>
      <c r="AC24" s="73">
        <v>7</v>
      </c>
      <c r="AD24" s="73"/>
      <c r="AE24" s="73"/>
      <c r="AF24" s="73">
        <v>7</v>
      </c>
      <c r="AG24" s="72">
        <v>7</v>
      </c>
      <c r="AH24" s="72">
        <v>7</v>
      </c>
      <c r="AI24" s="73">
        <v>7</v>
      </c>
      <c r="AJ24" s="73">
        <v>7</v>
      </c>
    </row>
    <row r="25" spans="2:36">
      <c r="B25" s="28" t="s">
        <v>290</v>
      </c>
      <c r="C25" s="28">
        <v>6244029</v>
      </c>
      <c r="D25" s="28" t="s">
        <v>209</v>
      </c>
      <c r="E25" s="28" t="s">
        <v>52</v>
      </c>
      <c r="F25" s="28">
        <v>7</v>
      </c>
      <c r="G25" s="28"/>
      <c r="H25" s="28"/>
      <c r="I25" s="28">
        <v>7</v>
      </c>
      <c r="J25" s="28">
        <v>7</v>
      </c>
      <c r="K25" s="28">
        <v>7</v>
      </c>
      <c r="L25" s="28">
        <v>7</v>
      </c>
      <c r="M25" s="28">
        <v>7</v>
      </c>
      <c r="N25" s="28"/>
      <c r="O25" s="28"/>
      <c r="P25" s="28">
        <v>7</v>
      </c>
      <c r="Q25" s="28">
        <v>7</v>
      </c>
      <c r="R25" s="28">
        <v>7</v>
      </c>
      <c r="S25" s="28">
        <v>7</v>
      </c>
      <c r="T25" s="28">
        <v>7</v>
      </c>
      <c r="U25" s="28"/>
      <c r="V25" s="28"/>
      <c r="W25" s="28">
        <v>7</v>
      </c>
      <c r="X25" s="28">
        <v>7</v>
      </c>
      <c r="Y25" s="28">
        <v>7</v>
      </c>
      <c r="Z25" s="28">
        <v>7</v>
      </c>
      <c r="AA25" s="28">
        <v>7</v>
      </c>
      <c r="AB25" s="28"/>
      <c r="AC25" s="28"/>
      <c r="AD25" s="28">
        <v>7</v>
      </c>
      <c r="AE25" s="28">
        <v>7</v>
      </c>
      <c r="AF25" s="28">
        <v>7</v>
      </c>
      <c r="AG25" s="28">
        <v>7</v>
      </c>
      <c r="AH25" s="28">
        <v>7</v>
      </c>
      <c r="AI25" s="28"/>
      <c r="AJ25" s="28"/>
    </row>
    <row r="26" spans="2:36">
      <c r="B26" s="139" t="s">
        <v>291</v>
      </c>
      <c r="C26" s="41" t="s">
        <v>292</v>
      </c>
      <c r="D26" s="275">
        <v>0.91666666666666663</v>
      </c>
      <c r="E26" s="256">
        <v>0.20833333333333334</v>
      </c>
      <c r="F26" s="72">
        <v>7</v>
      </c>
      <c r="G26" s="137">
        <v>7</v>
      </c>
      <c r="H26" s="137">
        <v>7</v>
      </c>
      <c r="I26" s="137">
        <v>7</v>
      </c>
      <c r="J26" s="137">
        <v>7</v>
      </c>
      <c r="K26" s="73"/>
      <c r="L26" s="72"/>
      <c r="M26" s="72">
        <v>7</v>
      </c>
      <c r="N26" s="137">
        <v>7</v>
      </c>
      <c r="O26" s="137">
        <v>7</v>
      </c>
      <c r="P26" s="137">
        <v>7</v>
      </c>
      <c r="Q26" s="137">
        <v>7</v>
      </c>
      <c r="R26" s="73"/>
      <c r="S26" s="72"/>
      <c r="T26" s="72">
        <v>7</v>
      </c>
      <c r="U26" s="137">
        <v>7</v>
      </c>
      <c r="V26" s="137">
        <v>7</v>
      </c>
      <c r="W26" s="137">
        <v>7</v>
      </c>
      <c r="X26" s="137">
        <v>7</v>
      </c>
      <c r="Y26" s="73"/>
      <c r="Z26" s="72"/>
      <c r="AA26" s="72">
        <v>7</v>
      </c>
      <c r="AB26" s="137">
        <v>7</v>
      </c>
      <c r="AC26" s="137">
        <v>7</v>
      </c>
      <c r="AD26" s="137">
        <v>7</v>
      </c>
      <c r="AE26" s="137">
        <v>7</v>
      </c>
      <c r="AF26" s="73"/>
      <c r="AG26" s="72"/>
      <c r="AH26" s="72">
        <v>7</v>
      </c>
      <c r="AI26" s="137">
        <v>7</v>
      </c>
      <c r="AJ26" s="137">
        <v>7</v>
      </c>
    </row>
    <row r="27" spans="2:36">
      <c r="B27" s="28" t="s">
        <v>293</v>
      </c>
      <c r="C27" s="28">
        <v>6248623</v>
      </c>
      <c r="D27" s="28" t="s">
        <v>209</v>
      </c>
      <c r="E27" s="28" t="s">
        <v>52</v>
      </c>
      <c r="F27" s="28">
        <v>7</v>
      </c>
      <c r="G27" s="28">
        <v>7</v>
      </c>
      <c r="H27" s="28">
        <v>7</v>
      </c>
      <c r="I27" s="28">
        <v>7</v>
      </c>
      <c r="J27" s="28">
        <v>7</v>
      </c>
      <c r="K27" s="28"/>
      <c r="L27" s="28"/>
      <c r="M27" s="28">
        <v>7</v>
      </c>
      <c r="N27" s="28">
        <v>7</v>
      </c>
      <c r="O27" s="28">
        <v>7</v>
      </c>
      <c r="P27" s="28">
        <v>7</v>
      </c>
      <c r="Q27" s="28">
        <v>7</v>
      </c>
      <c r="R27" s="28"/>
      <c r="S27" s="28"/>
      <c r="T27" s="28">
        <v>7</v>
      </c>
      <c r="U27" s="28">
        <v>7</v>
      </c>
      <c r="V27" s="28">
        <v>7</v>
      </c>
      <c r="W27" s="28">
        <v>7</v>
      </c>
      <c r="X27" s="28">
        <v>7</v>
      </c>
      <c r="Y27" s="28"/>
      <c r="Z27" s="28"/>
      <c r="AA27" s="28">
        <v>7</v>
      </c>
      <c r="AB27" s="28">
        <v>7</v>
      </c>
      <c r="AC27" s="28">
        <v>7</v>
      </c>
      <c r="AD27" s="28">
        <v>7</v>
      </c>
      <c r="AE27" s="28">
        <v>7</v>
      </c>
      <c r="AF27" s="28"/>
      <c r="AG27" s="28"/>
      <c r="AH27" s="28">
        <v>7</v>
      </c>
      <c r="AI27" s="28">
        <v>7</v>
      </c>
      <c r="AJ27" s="28">
        <v>7</v>
      </c>
    </row>
    <row r="28" spans="2:36">
      <c r="B28" s="178" t="s">
        <v>283</v>
      </c>
      <c r="C28" s="260" t="s">
        <v>294</v>
      </c>
      <c r="D28" s="275">
        <v>0.91666666666666663</v>
      </c>
      <c r="E28" s="256">
        <v>0.20833333333333334</v>
      </c>
      <c r="F28" s="72">
        <v>7</v>
      </c>
      <c r="G28" s="73">
        <v>7</v>
      </c>
      <c r="H28" s="73"/>
      <c r="I28" s="73"/>
      <c r="J28" s="73">
        <v>7</v>
      </c>
      <c r="K28" s="73">
        <v>7</v>
      </c>
      <c r="L28" s="72">
        <v>7</v>
      </c>
      <c r="M28" s="72">
        <v>7</v>
      </c>
      <c r="N28" s="73">
        <v>7</v>
      </c>
      <c r="O28" s="73"/>
      <c r="P28" s="73"/>
      <c r="Q28" s="73">
        <v>7</v>
      </c>
      <c r="R28" s="73">
        <v>7</v>
      </c>
      <c r="S28" s="72">
        <v>7</v>
      </c>
      <c r="T28" s="72">
        <v>7</v>
      </c>
      <c r="U28" s="73">
        <v>7</v>
      </c>
      <c r="V28" s="73"/>
      <c r="W28" s="73"/>
      <c r="X28" s="73">
        <v>7</v>
      </c>
      <c r="Y28" s="73">
        <v>7</v>
      </c>
      <c r="Z28" s="72">
        <v>7</v>
      </c>
      <c r="AA28" s="72">
        <v>7</v>
      </c>
      <c r="AB28" s="73">
        <v>7</v>
      </c>
      <c r="AC28" s="73"/>
      <c r="AD28" s="73"/>
      <c r="AE28" s="73">
        <v>7</v>
      </c>
      <c r="AF28" s="73">
        <v>7</v>
      </c>
      <c r="AG28" s="72">
        <v>7</v>
      </c>
      <c r="AH28" s="72">
        <v>7</v>
      </c>
      <c r="AI28" s="73">
        <v>7</v>
      </c>
      <c r="AJ28" s="73"/>
    </row>
    <row r="29" spans="2:36">
      <c r="B29" s="28" t="s">
        <v>295</v>
      </c>
      <c r="C29" s="28">
        <v>6253659</v>
      </c>
      <c r="D29" s="28" t="s">
        <v>209</v>
      </c>
      <c r="E29" s="28" t="s">
        <v>52</v>
      </c>
      <c r="F29" s="28">
        <v>7</v>
      </c>
      <c r="G29" s="28"/>
      <c r="H29" s="28"/>
      <c r="I29" s="28">
        <v>7</v>
      </c>
      <c r="J29" s="28">
        <v>7</v>
      </c>
      <c r="K29" s="28">
        <v>7</v>
      </c>
      <c r="L29" s="28">
        <v>7</v>
      </c>
      <c r="M29" s="28">
        <v>7</v>
      </c>
      <c r="N29" s="28"/>
      <c r="O29" s="28"/>
      <c r="P29" s="28">
        <v>7</v>
      </c>
      <c r="Q29" s="28">
        <v>7</v>
      </c>
      <c r="R29" s="28">
        <v>7</v>
      </c>
      <c r="S29" s="28">
        <v>7</v>
      </c>
      <c r="T29" s="28">
        <v>7</v>
      </c>
      <c r="U29" s="28"/>
      <c r="V29" s="28"/>
      <c r="W29" s="28">
        <v>7</v>
      </c>
      <c r="X29" s="28">
        <v>7</v>
      </c>
      <c r="Y29" s="28">
        <v>7</v>
      </c>
      <c r="Z29" s="28">
        <v>7</v>
      </c>
      <c r="AA29" s="28">
        <v>7</v>
      </c>
      <c r="AB29" s="28"/>
      <c r="AC29" s="28"/>
      <c r="AD29" s="28">
        <v>7</v>
      </c>
      <c r="AE29" s="28">
        <v>7</v>
      </c>
      <c r="AF29" s="28">
        <v>7</v>
      </c>
      <c r="AG29" s="28">
        <v>7</v>
      </c>
      <c r="AH29" s="28">
        <v>7</v>
      </c>
      <c r="AI29" s="28"/>
      <c r="AJ29" s="28"/>
    </row>
    <row r="30" spans="2:36">
      <c r="B30" s="178" t="s">
        <v>296</v>
      </c>
      <c r="C30" s="260" t="s">
        <v>297</v>
      </c>
      <c r="D30" s="275">
        <v>0.91666666666666663</v>
      </c>
      <c r="E30" s="256">
        <v>0.20833333333333334</v>
      </c>
      <c r="F30" s="72">
        <v>7</v>
      </c>
      <c r="G30" s="73">
        <v>7</v>
      </c>
      <c r="H30" s="73">
        <v>7</v>
      </c>
      <c r="I30" s="73">
        <v>7</v>
      </c>
      <c r="J30" s="73"/>
      <c r="K30" s="73"/>
      <c r="L30" s="72">
        <v>7</v>
      </c>
      <c r="M30" s="72">
        <v>7</v>
      </c>
      <c r="N30" s="73">
        <v>7</v>
      </c>
      <c r="O30" s="73">
        <v>7</v>
      </c>
      <c r="P30" s="73">
        <v>7</v>
      </c>
      <c r="Q30" s="73"/>
      <c r="R30" s="73"/>
      <c r="S30" s="72">
        <v>7</v>
      </c>
      <c r="T30" s="72">
        <v>7</v>
      </c>
      <c r="U30" s="73">
        <v>7</v>
      </c>
      <c r="V30" s="73">
        <v>7</v>
      </c>
      <c r="W30" s="73">
        <v>7</v>
      </c>
      <c r="X30" s="73"/>
      <c r="Y30" s="73"/>
      <c r="Z30" s="72">
        <v>7</v>
      </c>
      <c r="AA30" s="72">
        <v>7</v>
      </c>
      <c r="AB30" s="73">
        <v>7</v>
      </c>
      <c r="AC30" s="73">
        <v>7</v>
      </c>
      <c r="AD30" s="73">
        <v>7</v>
      </c>
      <c r="AE30" s="73"/>
      <c r="AF30" s="73"/>
      <c r="AG30" s="72">
        <v>7</v>
      </c>
      <c r="AH30" s="72">
        <v>7</v>
      </c>
      <c r="AI30" s="73">
        <v>7</v>
      </c>
      <c r="AJ30" s="73">
        <v>7</v>
      </c>
    </row>
    <row r="31" spans="2:36">
      <c r="B31" s="28" t="s">
        <v>298</v>
      </c>
      <c r="C31" s="28">
        <v>6259856</v>
      </c>
      <c r="D31" s="28" t="s">
        <v>209</v>
      </c>
      <c r="E31" s="28" t="s">
        <v>52</v>
      </c>
      <c r="F31" s="28">
        <v>7</v>
      </c>
      <c r="G31" s="28">
        <v>7</v>
      </c>
      <c r="H31" s="28">
        <v>7</v>
      </c>
      <c r="I31" s="28">
        <v>7</v>
      </c>
      <c r="J31" s="28"/>
      <c r="K31" s="28"/>
      <c r="L31" s="28">
        <v>7</v>
      </c>
      <c r="M31" s="28">
        <v>7</v>
      </c>
      <c r="N31" s="28">
        <v>7</v>
      </c>
      <c r="O31" s="28">
        <v>7</v>
      </c>
      <c r="P31" s="28">
        <v>7</v>
      </c>
      <c r="Q31" s="28"/>
      <c r="R31" s="28"/>
      <c r="S31" s="28">
        <v>7</v>
      </c>
      <c r="T31" s="28">
        <v>7</v>
      </c>
      <c r="U31" s="28">
        <v>7</v>
      </c>
      <c r="V31" s="28">
        <v>7</v>
      </c>
      <c r="W31" s="28">
        <v>7</v>
      </c>
      <c r="X31" s="28"/>
      <c r="Y31" s="28"/>
      <c r="Z31" s="28">
        <v>7</v>
      </c>
      <c r="AA31" s="28">
        <v>7</v>
      </c>
      <c r="AB31" s="28">
        <v>7</v>
      </c>
      <c r="AC31" s="28">
        <v>7</v>
      </c>
      <c r="AD31" s="28">
        <v>7</v>
      </c>
      <c r="AE31" s="28"/>
      <c r="AF31" s="28"/>
      <c r="AG31" s="28">
        <v>7</v>
      </c>
      <c r="AH31" s="28">
        <v>7</v>
      </c>
      <c r="AI31" s="28">
        <v>7</v>
      </c>
      <c r="AJ31" s="28">
        <v>7</v>
      </c>
    </row>
    <row r="32" spans="2:36">
      <c r="B32" s="178" t="s">
        <v>299</v>
      </c>
      <c r="C32" s="41" t="s">
        <v>300</v>
      </c>
      <c r="D32" s="275">
        <v>0.91666666666666663</v>
      </c>
      <c r="E32" s="256">
        <v>0.20833333333333334</v>
      </c>
      <c r="F32" s="72">
        <v>7</v>
      </c>
      <c r="G32" s="73">
        <v>7</v>
      </c>
      <c r="H32" s="73">
        <v>7</v>
      </c>
      <c r="I32" s="73">
        <v>7</v>
      </c>
      <c r="J32" s="73">
        <v>7</v>
      </c>
      <c r="K32" s="73"/>
      <c r="L32" s="72"/>
      <c r="M32" s="72">
        <v>7</v>
      </c>
      <c r="N32" s="73">
        <v>7</v>
      </c>
      <c r="O32" s="73">
        <v>7</v>
      </c>
      <c r="P32" s="73">
        <v>7</v>
      </c>
      <c r="Q32" s="73">
        <v>7</v>
      </c>
      <c r="R32" s="73"/>
      <c r="S32" s="72"/>
      <c r="T32" s="72">
        <v>7</v>
      </c>
      <c r="U32" s="73">
        <v>7</v>
      </c>
      <c r="V32" s="73">
        <v>7</v>
      </c>
      <c r="W32" s="73">
        <v>7</v>
      </c>
      <c r="X32" s="73">
        <v>7</v>
      </c>
      <c r="Y32" s="73"/>
      <c r="Z32" s="72"/>
      <c r="AA32" s="72">
        <v>7</v>
      </c>
      <c r="AB32" s="73">
        <v>7</v>
      </c>
      <c r="AC32" s="73">
        <v>7</v>
      </c>
      <c r="AD32" s="73">
        <v>7</v>
      </c>
      <c r="AE32" s="73">
        <v>7</v>
      </c>
      <c r="AF32" s="73"/>
      <c r="AG32" s="72"/>
      <c r="AH32" s="72">
        <v>7</v>
      </c>
      <c r="AI32" s="73">
        <v>7</v>
      </c>
      <c r="AJ32" s="73">
        <v>7</v>
      </c>
    </row>
    <row r="33" spans="2:36">
      <c r="B33" s="28" t="s">
        <v>301</v>
      </c>
      <c r="C33" s="28">
        <v>6243543</v>
      </c>
      <c r="D33" s="28" t="s">
        <v>209</v>
      </c>
      <c r="E33" s="28" t="s">
        <v>52</v>
      </c>
      <c r="F33" s="28">
        <v>7</v>
      </c>
      <c r="G33" s="28">
        <v>7</v>
      </c>
      <c r="H33" s="28">
        <v>7</v>
      </c>
      <c r="I33" s="28">
        <v>7</v>
      </c>
      <c r="J33" s="28"/>
      <c r="K33" s="28"/>
      <c r="L33" s="28">
        <v>7</v>
      </c>
      <c r="M33" s="28">
        <v>7</v>
      </c>
      <c r="N33" s="28">
        <v>7</v>
      </c>
      <c r="O33" s="28">
        <v>7</v>
      </c>
      <c r="P33" s="28">
        <v>7</v>
      </c>
      <c r="Q33" s="28"/>
      <c r="R33" s="28"/>
      <c r="S33" s="28">
        <v>7</v>
      </c>
      <c r="T33" s="28">
        <v>7</v>
      </c>
      <c r="U33" s="28">
        <v>7</v>
      </c>
      <c r="V33" s="28">
        <v>7</v>
      </c>
      <c r="W33" s="28">
        <v>7</v>
      </c>
      <c r="X33" s="28"/>
      <c r="Y33" s="28"/>
      <c r="Z33" s="28">
        <v>7</v>
      </c>
      <c r="AA33" s="28">
        <v>7</v>
      </c>
      <c r="AB33" s="28">
        <v>7</v>
      </c>
      <c r="AC33" s="28">
        <v>7</v>
      </c>
      <c r="AD33" s="28">
        <v>7</v>
      </c>
      <c r="AE33" s="28"/>
      <c r="AF33" s="28"/>
      <c r="AG33" s="28">
        <v>7</v>
      </c>
      <c r="AH33" s="28">
        <v>7</v>
      </c>
      <c r="AI33" s="28">
        <v>7</v>
      </c>
      <c r="AJ33" s="28">
        <v>7</v>
      </c>
    </row>
    <row r="34" spans="2:36">
      <c r="B34" s="175" t="s">
        <v>302</v>
      </c>
      <c r="C34" s="33" t="s">
        <v>303</v>
      </c>
      <c r="D34" s="276">
        <v>0.91666666666666663</v>
      </c>
      <c r="E34" s="277">
        <v>0.20833333333333334</v>
      </c>
      <c r="F34" s="72">
        <v>7</v>
      </c>
      <c r="G34" s="93">
        <v>7</v>
      </c>
      <c r="H34" s="93"/>
      <c r="I34" s="93"/>
      <c r="J34" s="93">
        <v>7</v>
      </c>
      <c r="K34" s="93">
        <v>7</v>
      </c>
      <c r="L34" s="72">
        <v>7</v>
      </c>
      <c r="M34" s="72">
        <v>7</v>
      </c>
      <c r="N34" s="93">
        <v>7</v>
      </c>
      <c r="O34" s="93"/>
      <c r="P34" s="93"/>
      <c r="Q34" s="93">
        <v>7</v>
      </c>
      <c r="R34" s="93">
        <v>7</v>
      </c>
      <c r="S34" s="72">
        <v>7</v>
      </c>
      <c r="T34" s="72">
        <v>7</v>
      </c>
      <c r="U34" s="93">
        <v>7</v>
      </c>
      <c r="V34" s="93"/>
      <c r="W34" s="93"/>
      <c r="X34" s="93">
        <v>7</v>
      </c>
      <c r="Y34" s="93">
        <v>7</v>
      </c>
      <c r="Z34" s="72">
        <v>7</v>
      </c>
      <c r="AA34" s="72">
        <v>7</v>
      </c>
      <c r="AB34" s="93">
        <v>7</v>
      </c>
      <c r="AC34" s="93"/>
      <c r="AD34" s="93"/>
      <c r="AE34" s="93">
        <v>7</v>
      </c>
      <c r="AF34" s="93">
        <v>7</v>
      </c>
      <c r="AG34" s="72">
        <v>7</v>
      </c>
      <c r="AH34" s="72">
        <v>7</v>
      </c>
      <c r="AI34" s="93">
        <v>7</v>
      </c>
      <c r="AJ34" s="93"/>
    </row>
    <row r="35" spans="2:36">
      <c r="B35" s="28" t="s">
        <v>47</v>
      </c>
      <c r="C35" s="28">
        <v>6264984</v>
      </c>
      <c r="D35" s="28" t="s">
        <v>53</v>
      </c>
      <c r="E35" s="28" t="s">
        <v>41</v>
      </c>
      <c r="F35" s="28">
        <v>7</v>
      </c>
      <c r="G35" s="28">
        <v>7</v>
      </c>
      <c r="H35" s="28">
        <v>7</v>
      </c>
      <c r="I35" s="28"/>
      <c r="J35" s="28"/>
      <c r="K35" s="28">
        <v>7</v>
      </c>
      <c r="L35" s="28">
        <v>7</v>
      </c>
      <c r="M35" s="28">
        <v>7</v>
      </c>
      <c r="N35" s="28">
        <v>7</v>
      </c>
      <c r="O35" s="28">
        <v>7</v>
      </c>
      <c r="P35" s="28"/>
      <c r="Q35" s="28"/>
      <c r="R35" s="28">
        <v>7</v>
      </c>
      <c r="S35" s="28">
        <v>7</v>
      </c>
      <c r="T35" s="28">
        <v>7</v>
      </c>
      <c r="U35" s="28">
        <v>7</v>
      </c>
      <c r="V35" s="28">
        <v>7</v>
      </c>
      <c r="W35" s="28"/>
      <c r="X35" s="28"/>
      <c r="Y35" s="28">
        <v>7</v>
      </c>
      <c r="Z35" s="28">
        <v>7</v>
      </c>
      <c r="AA35" s="28">
        <v>7</v>
      </c>
      <c r="AB35" s="28">
        <v>7</v>
      </c>
      <c r="AC35" s="28">
        <v>7</v>
      </c>
      <c r="AD35" s="28"/>
      <c r="AE35" s="28"/>
      <c r="AF35" s="28">
        <v>7</v>
      </c>
      <c r="AG35" s="28">
        <v>7</v>
      </c>
      <c r="AH35" s="28">
        <v>7</v>
      </c>
      <c r="AI35" s="28">
        <v>7</v>
      </c>
      <c r="AJ35" s="28">
        <v>7</v>
      </c>
    </row>
    <row r="36" spans="2:36">
      <c r="B36" s="62" t="s">
        <v>183</v>
      </c>
      <c r="C36" s="62" t="s">
        <v>304</v>
      </c>
      <c r="D36" s="61">
        <v>0.91666666666666663</v>
      </c>
      <c r="E36" s="89">
        <v>0.20833333333333334</v>
      </c>
      <c r="F36" s="30">
        <v>7</v>
      </c>
      <c r="G36" s="29"/>
      <c r="H36" s="29">
        <v>7</v>
      </c>
      <c r="I36" s="29">
        <v>7</v>
      </c>
      <c r="J36" s="29">
        <v>7</v>
      </c>
      <c r="K36" s="29">
        <v>7</v>
      </c>
      <c r="L36" s="30">
        <v>7</v>
      </c>
      <c r="M36" s="30">
        <v>7</v>
      </c>
      <c r="N36" s="29"/>
      <c r="O36" s="29">
        <v>7</v>
      </c>
      <c r="P36" s="29">
        <v>7</v>
      </c>
      <c r="Q36" s="29">
        <v>7</v>
      </c>
      <c r="R36" s="29">
        <v>7</v>
      </c>
      <c r="S36" s="30">
        <v>7</v>
      </c>
      <c r="T36" s="30">
        <v>7</v>
      </c>
      <c r="U36" s="29"/>
      <c r="V36" s="29">
        <v>7</v>
      </c>
      <c r="W36" s="29">
        <v>7</v>
      </c>
      <c r="X36" s="29">
        <v>7</v>
      </c>
      <c r="Y36" s="29">
        <v>7</v>
      </c>
      <c r="Z36" s="30">
        <v>7</v>
      </c>
      <c r="AA36" s="30">
        <v>7</v>
      </c>
      <c r="AB36" s="29"/>
      <c r="AC36" s="29">
        <v>7</v>
      </c>
      <c r="AD36" s="29">
        <v>7</v>
      </c>
      <c r="AE36" s="29">
        <v>7</v>
      </c>
      <c r="AF36" s="29">
        <v>7</v>
      </c>
      <c r="AG36" s="30">
        <v>7</v>
      </c>
      <c r="AH36" s="30">
        <v>7</v>
      </c>
      <c r="AI36" s="29"/>
      <c r="AJ36" s="29">
        <v>7</v>
      </c>
    </row>
    <row r="37" spans="2:36">
      <c r="B37" s="28" t="s">
        <v>305</v>
      </c>
      <c r="C37" s="28">
        <v>6263436</v>
      </c>
      <c r="D37" s="28" t="s">
        <v>259</v>
      </c>
      <c r="E37" s="28" t="s">
        <v>41</v>
      </c>
      <c r="F37" s="28">
        <v>7</v>
      </c>
      <c r="G37" s="28">
        <v>7</v>
      </c>
      <c r="H37" s="28"/>
      <c r="I37" s="28"/>
      <c r="J37" s="28">
        <v>7</v>
      </c>
      <c r="K37" s="28">
        <v>7</v>
      </c>
      <c r="L37" s="28">
        <v>7</v>
      </c>
      <c r="M37" s="28">
        <v>7</v>
      </c>
      <c r="N37" s="28">
        <v>7</v>
      </c>
      <c r="O37" s="28"/>
      <c r="P37" s="28"/>
      <c r="Q37" s="28">
        <v>7</v>
      </c>
      <c r="R37" s="28">
        <v>7</v>
      </c>
      <c r="S37" s="28">
        <v>7</v>
      </c>
      <c r="T37" s="28">
        <v>7</v>
      </c>
      <c r="U37" s="28">
        <v>7</v>
      </c>
      <c r="V37" s="28"/>
      <c r="W37" s="28"/>
      <c r="X37" s="28">
        <v>7</v>
      </c>
      <c r="Y37" s="28">
        <v>7</v>
      </c>
      <c r="Z37" s="28">
        <v>7</v>
      </c>
      <c r="AA37" s="28">
        <v>7</v>
      </c>
      <c r="AB37" s="28">
        <v>7</v>
      </c>
      <c r="AC37" s="28"/>
      <c r="AD37" s="28"/>
      <c r="AE37" s="28">
        <v>7</v>
      </c>
      <c r="AF37" s="28">
        <v>7</v>
      </c>
      <c r="AG37" s="28">
        <v>7</v>
      </c>
      <c r="AH37" s="28">
        <v>7</v>
      </c>
      <c r="AI37" s="28">
        <v>7</v>
      </c>
      <c r="AJ37" s="28"/>
    </row>
    <row r="38" spans="2:36" ht="16" thickBot="1">
      <c r="B38" s="179"/>
      <c r="C38" s="179"/>
      <c r="D38" s="278"/>
      <c r="E38" s="181"/>
      <c r="F38" s="279"/>
      <c r="G38" s="145"/>
      <c r="H38" s="145"/>
      <c r="I38" s="145"/>
      <c r="J38" s="145"/>
      <c r="K38" s="145"/>
      <c r="L38" s="279"/>
      <c r="M38" s="279"/>
      <c r="N38" s="145"/>
      <c r="O38" s="145"/>
      <c r="P38" s="145"/>
      <c r="Q38" s="145"/>
      <c r="R38" s="145"/>
      <c r="S38" s="279"/>
      <c r="T38" s="279"/>
      <c r="U38" s="145"/>
      <c r="V38" s="145"/>
      <c r="W38" s="145"/>
      <c r="X38" s="145"/>
      <c r="Y38" s="145"/>
      <c r="Z38" s="279"/>
      <c r="AA38" s="279"/>
      <c r="AB38" s="145"/>
      <c r="AC38" s="145"/>
      <c r="AD38" s="145"/>
      <c r="AE38" s="145"/>
      <c r="AF38" s="145"/>
      <c r="AG38" s="279"/>
      <c r="AH38" s="279"/>
      <c r="AI38" s="145"/>
      <c r="AJ38" s="145"/>
    </row>
    <row r="39" spans="2:36">
      <c r="B39" s="24" t="s">
        <v>52</v>
      </c>
      <c r="C39" s="24"/>
      <c r="D39" s="280"/>
      <c r="E39" s="99"/>
      <c r="F39" s="282">
        <f t="shared" ref="F39:AJ39" si="0">SUM(F5:F32)</f>
        <v>126</v>
      </c>
      <c r="G39" s="281">
        <f t="shared" si="0"/>
        <v>141</v>
      </c>
      <c r="H39" s="281">
        <f t="shared" si="0"/>
        <v>127</v>
      </c>
      <c r="I39" s="281">
        <f t="shared" si="0"/>
        <v>134</v>
      </c>
      <c r="J39" s="281">
        <f t="shared" si="0"/>
        <v>148</v>
      </c>
      <c r="K39" s="281">
        <f t="shared" si="0"/>
        <v>133.11000000000001</v>
      </c>
      <c r="L39" s="282">
        <f t="shared" si="0"/>
        <v>105</v>
      </c>
      <c r="M39" s="282">
        <f t="shared" si="0"/>
        <v>126</v>
      </c>
      <c r="N39" s="281">
        <f t="shared" si="0"/>
        <v>141</v>
      </c>
      <c r="O39" s="281">
        <f t="shared" si="0"/>
        <v>127</v>
      </c>
      <c r="P39" s="281">
        <f t="shared" si="0"/>
        <v>134</v>
      </c>
      <c r="Q39" s="281">
        <f t="shared" si="0"/>
        <v>148</v>
      </c>
      <c r="R39" s="281">
        <f t="shared" si="0"/>
        <v>133.11000000000001</v>
      </c>
      <c r="S39" s="282">
        <f t="shared" si="0"/>
        <v>105</v>
      </c>
      <c r="T39" s="282">
        <f t="shared" si="0"/>
        <v>126</v>
      </c>
      <c r="U39" s="281">
        <f t="shared" si="0"/>
        <v>141</v>
      </c>
      <c r="V39" s="281">
        <f t="shared" si="0"/>
        <v>127</v>
      </c>
      <c r="W39" s="281">
        <f t="shared" si="0"/>
        <v>134</v>
      </c>
      <c r="X39" s="281">
        <f t="shared" si="0"/>
        <v>148</v>
      </c>
      <c r="Y39" s="281">
        <f t="shared" si="0"/>
        <v>133.11000000000001</v>
      </c>
      <c r="Z39" s="282">
        <f t="shared" si="0"/>
        <v>105</v>
      </c>
      <c r="AA39" s="282">
        <f t="shared" si="0"/>
        <v>126</v>
      </c>
      <c r="AB39" s="281">
        <f t="shared" si="0"/>
        <v>141</v>
      </c>
      <c r="AC39" s="281">
        <f t="shared" si="0"/>
        <v>127</v>
      </c>
      <c r="AD39" s="281">
        <f t="shared" si="0"/>
        <v>134</v>
      </c>
      <c r="AE39" s="281">
        <f t="shared" si="0"/>
        <v>148</v>
      </c>
      <c r="AF39" s="281">
        <f t="shared" si="0"/>
        <v>133.11000000000001</v>
      </c>
      <c r="AG39" s="282">
        <f t="shared" si="0"/>
        <v>105</v>
      </c>
      <c r="AH39" s="282">
        <f t="shared" si="0"/>
        <v>126</v>
      </c>
      <c r="AI39" s="281">
        <f t="shared" si="0"/>
        <v>141</v>
      </c>
      <c r="AJ39" s="281">
        <f t="shared" si="0"/>
        <v>127</v>
      </c>
    </row>
    <row r="40" spans="2:36">
      <c r="B40" s="20" t="s">
        <v>41</v>
      </c>
      <c r="C40" s="20"/>
      <c r="D40" s="19"/>
      <c r="E40" s="102"/>
      <c r="F40" s="284">
        <f t="shared" ref="F40:AJ40" si="1">SUM(F34:F36)</f>
        <v>21</v>
      </c>
      <c r="G40" s="283">
        <f t="shared" si="1"/>
        <v>14</v>
      </c>
      <c r="H40" s="283">
        <f t="shared" si="1"/>
        <v>14</v>
      </c>
      <c r="I40" s="283">
        <f t="shared" si="1"/>
        <v>7</v>
      </c>
      <c r="J40" s="283">
        <f t="shared" si="1"/>
        <v>14</v>
      </c>
      <c r="K40" s="283">
        <f t="shared" si="1"/>
        <v>21</v>
      </c>
      <c r="L40" s="284">
        <f t="shared" si="1"/>
        <v>21</v>
      </c>
      <c r="M40" s="284">
        <f t="shared" si="1"/>
        <v>21</v>
      </c>
      <c r="N40" s="283">
        <f t="shared" si="1"/>
        <v>14</v>
      </c>
      <c r="O40" s="283">
        <f t="shared" si="1"/>
        <v>14</v>
      </c>
      <c r="P40" s="283">
        <f t="shared" si="1"/>
        <v>7</v>
      </c>
      <c r="Q40" s="283">
        <f t="shared" si="1"/>
        <v>14</v>
      </c>
      <c r="R40" s="283">
        <f t="shared" si="1"/>
        <v>21</v>
      </c>
      <c r="S40" s="284">
        <f t="shared" si="1"/>
        <v>21</v>
      </c>
      <c r="T40" s="284">
        <f t="shared" si="1"/>
        <v>21</v>
      </c>
      <c r="U40" s="283">
        <f t="shared" si="1"/>
        <v>14</v>
      </c>
      <c r="V40" s="283">
        <f t="shared" si="1"/>
        <v>14</v>
      </c>
      <c r="W40" s="283">
        <f t="shared" si="1"/>
        <v>7</v>
      </c>
      <c r="X40" s="283">
        <f t="shared" si="1"/>
        <v>14</v>
      </c>
      <c r="Y40" s="283">
        <f t="shared" si="1"/>
        <v>21</v>
      </c>
      <c r="Z40" s="284">
        <f t="shared" si="1"/>
        <v>21</v>
      </c>
      <c r="AA40" s="284">
        <f t="shared" si="1"/>
        <v>21</v>
      </c>
      <c r="AB40" s="283">
        <f t="shared" si="1"/>
        <v>14</v>
      </c>
      <c r="AC40" s="283">
        <f t="shared" si="1"/>
        <v>14</v>
      </c>
      <c r="AD40" s="283">
        <f t="shared" si="1"/>
        <v>7</v>
      </c>
      <c r="AE40" s="283">
        <f t="shared" si="1"/>
        <v>14</v>
      </c>
      <c r="AF40" s="283">
        <f t="shared" si="1"/>
        <v>21</v>
      </c>
      <c r="AG40" s="284">
        <f t="shared" si="1"/>
        <v>21</v>
      </c>
      <c r="AH40" s="284">
        <f t="shared" si="1"/>
        <v>21</v>
      </c>
      <c r="AI40" s="283">
        <f t="shared" si="1"/>
        <v>14</v>
      </c>
      <c r="AJ40" s="283">
        <f t="shared" si="1"/>
        <v>14</v>
      </c>
    </row>
    <row r="41" spans="2:36">
      <c r="B41" s="17" t="s">
        <v>51</v>
      </c>
      <c r="C41" s="17"/>
      <c r="D41" s="16"/>
      <c r="E41" s="105"/>
      <c r="F41" s="285">
        <f t="shared" ref="F41:AJ41" si="2">SUM(F38)</f>
        <v>0</v>
      </c>
      <c r="G41" s="285">
        <f t="shared" si="2"/>
        <v>0</v>
      </c>
      <c r="H41" s="285">
        <f t="shared" si="2"/>
        <v>0</v>
      </c>
      <c r="I41" s="285">
        <f t="shared" si="2"/>
        <v>0</v>
      </c>
      <c r="J41" s="285">
        <f t="shared" si="2"/>
        <v>0</v>
      </c>
      <c r="K41" s="285">
        <f t="shared" si="2"/>
        <v>0</v>
      </c>
      <c r="L41" s="285">
        <f t="shared" si="2"/>
        <v>0</v>
      </c>
      <c r="M41" s="285">
        <f t="shared" si="2"/>
        <v>0</v>
      </c>
      <c r="N41" s="285">
        <f t="shared" si="2"/>
        <v>0</v>
      </c>
      <c r="O41" s="285">
        <f t="shared" si="2"/>
        <v>0</v>
      </c>
      <c r="P41" s="285">
        <f t="shared" si="2"/>
        <v>0</v>
      </c>
      <c r="Q41" s="285">
        <f t="shared" si="2"/>
        <v>0</v>
      </c>
      <c r="R41" s="285">
        <f t="shared" si="2"/>
        <v>0</v>
      </c>
      <c r="S41" s="285">
        <f t="shared" si="2"/>
        <v>0</v>
      </c>
      <c r="T41" s="285">
        <f t="shared" si="2"/>
        <v>0</v>
      </c>
      <c r="U41" s="285">
        <f t="shared" si="2"/>
        <v>0</v>
      </c>
      <c r="V41" s="285">
        <f t="shared" si="2"/>
        <v>0</v>
      </c>
      <c r="W41" s="285">
        <f t="shared" si="2"/>
        <v>0</v>
      </c>
      <c r="X41" s="285">
        <f t="shared" si="2"/>
        <v>0</v>
      </c>
      <c r="Y41" s="285">
        <f t="shared" si="2"/>
        <v>0</v>
      </c>
      <c r="Z41" s="285">
        <f t="shared" si="2"/>
        <v>0</v>
      </c>
      <c r="AA41" s="285">
        <f t="shared" si="2"/>
        <v>0</v>
      </c>
      <c r="AB41" s="285">
        <f t="shared" si="2"/>
        <v>0</v>
      </c>
      <c r="AC41" s="285">
        <f t="shared" si="2"/>
        <v>0</v>
      </c>
      <c r="AD41" s="285">
        <f t="shared" si="2"/>
        <v>0</v>
      </c>
      <c r="AE41" s="285">
        <f t="shared" si="2"/>
        <v>0</v>
      </c>
      <c r="AF41" s="285">
        <f t="shared" si="2"/>
        <v>0</v>
      </c>
      <c r="AG41" s="285">
        <f t="shared" si="2"/>
        <v>0</v>
      </c>
      <c r="AH41" s="285">
        <f t="shared" si="2"/>
        <v>0</v>
      </c>
      <c r="AI41" s="285">
        <f t="shared" si="2"/>
        <v>0</v>
      </c>
      <c r="AJ41" s="285">
        <f t="shared" si="2"/>
        <v>0</v>
      </c>
    </row>
    <row r="42" spans="2:36">
      <c r="B42" s="13" t="s">
        <v>31</v>
      </c>
      <c r="C42" s="13"/>
      <c r="D42" s="11"/>
      <c r="E42" s="106"/>
      <c r="F42" s="287">
        <f t="shared" ref="F42:AJ42" si="3">SUM(F39:F41)</f>
        <v>147</v>
      </c>
      <c r="G42" s="286">
        <f t="shared" si="3"/>
        <v>155</v>
      </c>
      <c r="H42" s="286">
        <f t="shared" si="3"/>
        <v>141</v>
      </c>
      <c r="I42" s="286">
        <f t="shared" si="3"/>
        <v>141</v>
      </c>
      <c r="J42" s="286">
        <f t="shared" si="3"/>
        <v>162</v>
      </c>
      <c r="K42" s="286">
        <f t="shared" si="3"/>
        <v>154.11000000000001</v>
      </c>
      <c r="L42" s="287">
        <f t="shared" si="3"/>
        <v>126</v>
      </c>
      <c r="M42" s="287">
        <f t="shared" si="3"/>
        <v>147</v>
      </c>
      <c r="N42" s="286">
        <f t="shared" si="3"/>
        <v>155</v>
      </c>
      <c r="O42" s="286">
        <f t="shared" si="3"/>
        <v>141</v>
      </c>
      <c r="P42" s="286">
        <f t="shared" si="3"/>
        <v>141</v>
      </c>
      <c r="Q42" s="286">
        <f t="shared" si="3"/>
        <v>162</v>
      </c>
      <c r="R42" s="286">
        <f t="shared" si="3"/>
        <v>154.11000000000001</v>
      </c>
      <c r="S42" s="287">
        <f t="shared" si="3"/>
        <v>126</v>
      </c>
      <c r="T42" s="287">
        <f t="shared" si="3"/>
        <v>147</v>
      </c>
      <c r="U42" s="286">
        <f t="shared" si="3"/>
        <v>155</v>
      </c>
      <c r="V42" s="286">
        <f t="shared" si="3"/>
        <v>141</v>
      </c>
      <c r="W42" s="286">
        <f t="shared" si="3"/>
        <v>141</v>
      </c>
      <c r="X42" s="286">
        <f t="shared" si="3"/>
        <v>162</v>
      </c>
      <c r="Y42" s="286">
        <f t="shared" si="3"/>
        <v>154.11000000000001</v>
      </c>
      <c r="Z42" s="287">
        <f t="shared" si="3"/>
        <v>126</v>
      </c>
      <c r="AA42" s="287">
        <f t="shared" si="3"/>
        <v>147</v>
      </c>
      <c r="AB42" s="286">
        <f t="shared" si="3"/>
        <v>155</v>
      </c>
      <c r="AC42" s="286">
        <f t="shared" si="3"/>
        <v>141</v>
      </c>
      <c r="AD42" s="286">
        <f t="shared" si="3"/>
        <v>141</v>
      </c>
      <c r="AE42" s="286">
        <f t="shared" si="3"/>
        <v>162</v>
      </c>
      <c r="AF42" s="286">
        <f t="shared" si="3"/>
        <v>154.11000000000001</v>
      </c>
      <c r="AG42" s="287">
        <f t="shared" si="3"/>
        <v>126</v>
      </c>
      <c r="AH42" s="287">
        <f t="shared" si="3"/>
        <v>147</v>
      </c>
      <c r="AI42" s="286">
        <f t="shared" si="3"/>
        <v>155</v>
      </c>
      <c r="AJ42" s="286">
        <f t="shared" si="3"/>
        <v>141</v>
      </c>
    </row>
    <row r="43" spans="2:36">
      <c r="B43" s="13" t="s">
        <v>32</v>
      </c>
      <c r="C43" s="12" t="s">
        <v>50</v>
      </c>
      <c r="D43" s="11"/>
      <c r="E43" s="106"/>
      <c r="F43" s="10" t="e">
        <f>F42/#REF!</f>
        <v>#REF!</v>
      </c>
      <c r="G43" s="9" t="e">
        <f>G42/#REF!</f>
        <v>#REF!</v>
      </c>
      <c r="H43" s="9" t="e">
        <f>H42/#REF!</f>
        <v>#REF!</v>
      </c>
      <c r="I43" s="9" t="e">
        <f>I42/#REF!</f>
        <v>#REF!</v>
      </c>
      <c r="J43" s="9" t="e">
        <f>J42/#REF!</f>
        <v>#REF!</v>
      </c>
      <c r="K43" s="9" t="e">
        <f>K42/#REF!</f>
        <v>#REF!</v>
      </c>
      <c r="L43" s="10" t="e">
        <f>L42/#REF!</f>
        <v>#REF!</v>
      </c>
      <c r="M43" s="10" t="e">
        <f>M42/#REF!</f>
        <v>#REF!</v>
      </c>
      <c r="N43" s="9" t="e">
        <f>N42/#REF!</f>
        <v>#REF!</v>
      </c>
      <c r="O43" s="9" t="e">
        <f>O42/#REF!</f>
        <v>#REF!</v>
      </c>
      <c r="P43" s="9" t="e">
        <f>P42/#REF!</f>
        <v>#REF!</v>
      </c>
      <c r="Q43" s="9" t="e">
        <f>Q42/#REF!</f>
        <v>#REF!</v>
      </c>
      <c r="R43" s="9" t="e">
        <f>R42/#REF!</f>
        <v>#REF!</v>
      </c>
      <c r="S43" s="10" t="e">
        <f>S42/#REF!</f>
        <v>#REF!</v>
      </c>
      <c r="T43" s="10" t="e">
        <f>T42/#REF!</f>
        <v>#REF!</v>
      </c>
      <c r="U43" s="9" t="e">
        <f>U42/#REF!</f>
        <v>#REF!</v>
      </c>
      <c r="V43" s="9" t="e">
        <f>V42/#REF!</f>
        <v>#REF!</v>
      </c>
      <c r="W43" s="9" t="e">
        <f>W42/#REF!</f>
        <v>#REF!</v>
      </c>
      <c r="X43" s="9" t="e">
        <f>X42/#REF!</f>
        <v>#REF!</v>
      </c>
      <c r="Y43" s="9" t="e">
        <f>Y42/#REF!</f>
        <v>#REF!</v>
      </c>
      <c r="Z43" s="10" t="e">
        <f>Z42/#REF!</f>
        <v>#REF!</v>
      </c>
      <c r="AA43" s="10" t="e">
        <f>AA42/#REF!</f>
        <v>#REF!</v>
      </c>
      <c r="AB43" s="9" t="e">
        <f>AB42/#REF!</f>
        <v>#REF!</v>
      </c>
      <c r="AC43" s="9" t="e">
        <f>AC42/#REF!</f>
        <v>#REF!</v>
      </c>
      <c r="AD43" s="9" t="e">
        <f>AD42/#REF!</f>
        <v>#REF!</v>
      </c>
      <c r="AE43" s="9" t="e">
        <f>AE42/#REF!</f>
        <v>#REF!</v>
      </c>
      <c r="AF43" s="9" t="e">
        <f>AF42/#REF!</f>
        <v>#REF!</v>
      </c>
      <c r="AG43" s="10" t="e">
        <f>AG42/#REF!</f>
        <v>#REF!</v>
      </c>
      <c r="AH43" s="10" t="e">
        <f>AH42/#REF!</f>
        <v>#REF!</v>
      </c>
      <c r="AI43" s="9" t="e">
        <f>AI42/#REF!</f>
        <v>#REF!</v>
      </c>
      <c r="AJ43" s="9" t="e">
        <f>AJ42/#REF!</f>
        <v>#REF!</v>
      </c>
    </row>
    <row r="44" spans="2:36" ht="16" thickBot="1">
      <c r="B44" s="8" t="s">
        <v>33</v>
      </c>
      <c r="C44" s="8">
        <v>10</v>
      </c>
      <c r="D44" s="6"/>
      <c r="E44" s="110"/>
      <c r="F44" s="289" t="e">
        <f t="shared" ref="F44:AJ44" si="4">F43-$C$44</f>
        <v>#REF!</v>
      </c>
      <c r="G44" s="288" t="e">
        <f t="shared" si="4"/>
        <v>#REF!</v>
      </c>
      <c r="H44" s="288" t="e">
        <f t="shared" si="4"/>
        <v>#REF!</v>
      </c>
      <c r="I44" s="288" t="e">
        <f t="shared" si="4"/>
        <v>#REF!</v>
      </c>
      <c r="J44" s="288" t="e">
        <f t="shared" si="4"/>
        <v>#REF!</v>
      </c>
      <c r="K44" s="288" t="e">
        <f t="shared" si="4"/>
        <v>#REF!</v>
      </c>
      <c r="L44" s="289" t="e">
        <f t="shared" si="4"/>
        <v>#REF!</v>
      </c>
      <c r="M44" s="289" t="e">
        <f t="shared" si="4"/>
        <v>#REF!</v>
      </c>
      <c r="N44" s="288" t="e">
        <f t="shared" si="4"/>
        <v>#REF!</v>
      </c>
      <c r="O44" s="288" t="e">
        <f t="shared" si="4"/>
        <v>#REF!</v>
      </c>
      <c r="P44" s="288" t="e">
        <f t="shared" si="4"/>
        <v>#REF!</v>
      </c>
      <c r="Q44" s="288" t="e">
        <f t="shared" si="4"/>
        <v>#REF!</v>
      </c>
      <c r="R44" s="288" t="e">
        <f t="shared" si="4"/>
        <v>#REF!</v>
      </c>
      <c r="S44" s="289" t="e">
        <f t="shared" si="4"/>
        <v>#REF!</v>
      </c>
      <c r="T44" s="289" t="e">
        <f t="shared" si="4"/>
        <v>#REF!</v>
      </c>
      <c r="U44" s="288" t="e">
        <f t="shared" si="4"/>
        <v>#REF!</v>
      </c>
      <c r="V44" s="288" t="e">
        <f t="shared" si="4"/>
        <v>#REF!</v>
      </c>
      <c r="W44" s="288" t="e">
        <f t="shared" si="4"/>
        <v>#REF!</v>
      </c>
      <c r="X44" s="288" t="e">
        <f t="shared" si="4"/>
        <v>#REF!</v>
      </c>
      <c r="Y44" s="288" t="e">
        <f t="shared" si="4"/>
        <v>#REF!</v>
      </c>
      <c r="Z44" s="289" t="e">
        <f t="shared" si="4"/>
        <v>#REF!</v>
      </c>
      <c r="AA44" s="289" t="e">
        <f t="shared" si="4"/>
        <v>#REF!</v>
      </c>
      <c r="AB44" s="288" t="e">
        <f t="shared" si="4"/>
        <v>#REF!</v>
      </c>
      <c r="AC44" s="288" t="e">
        <f t="shared" si="4"/>
        <v>#REF!</v>
      </c>
      <c r="AD44" s="288" t="e">
        <f t="shared" si="4"/>
        <v>#REF!</v>
      </c>
      <c r="AE44" s="288" t="e">
        <f t="shared" si="4"/>
        <v>#REF!</v>
      </c>
      <c r="AF44" s="288" t="e">
        <f t="shared" si="4"/>
        <v>#REF!</v>
      </c>
      <c r="AG44" s="289" t="e">
        <f t="shared" si="4"/>
        <v>#REF!</v>
      </c>
      <c r="AH44" s="289" t="e">
        <f t="shared" si="4"/>
        <v>#REF!</v>
      </c>
      <c r="AI44" s="288" t="e">
        <f t="shared" si="4"/>
        <v>#REF!</v>
      </c>
      <c r="AJ44" s="288" t="e">
        <f t="shared" si="4"/>
        <v>#REF!</v>
      </c>
    </row>
  </sheetData>
  <pageMargins left="0.7" right="0.7" top="0.75" bottom="0.75" header="0.3" footer="0.3"/>
  <pageSetup paperSize="8" scale="77" orientation="landscape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B1:AJ22"/>
  <sheetViews>
    <sheetView zoomScale="55" zoomScaleNormal="55" zoomScaleSheetLayoutView="100" workbookViewId="0">
      <selection activeCell="AB39" sqref="AB39"/>
    </sheetView>
  </sheetViews>
  <sheetFormatPr baseColWidth="10" defaultRowHeight="15.5"/>
  <cols>
    <col min="2" max="2" width="23.69140625" bestFit="1" customWidth="1"/>
    <col min="3" max="3" width="12.84375" bestFit="1" customWidth="1"/>
    <col min="4" max="4" width="27" bestFit="1" customWidth="1"/>
    <col min="5" max="5" width="5.4609375" bestFit="1" customWidth="1"/>
    <col min="6" max="36" width="7.61328125" bestFit="1" customWidth="1"/>
  </cols>
  <sheetData>
    <row r="1" spans="2:36" ht="16" thickBot="1"/>
    <row r="2" spans="2:36" ht="16" thickBot="1">
      <c r="B2" s="83">
        <v>43709</v>
      </c>
      <c r="C2" s="82"/>
      <c r="D2" s="82"/>
      <c r="E2" s="81"/>
      <c r="F2" s="80">
        <v>1</v>
      </c>
      <c r="G2" s="79">
        <v>2</v>
      </c>
      <c r="H2" s="79">
        <v>3</v>
      </c>
      <c r="I2" s="79">
        <v>4</v>
      </c>
      <c r="J2" s="79">
        <v>5</v>
      </c>
      <c r="K2" s="79">
        <v>6</v>
      </c>
      <c r="L2" s="79">
        <v>7</v>
      </c>
      <c r="M2" s="79">
        <v>8</v>
      </c>
      <c r="N2" s="79">
        <v>9</v>
      </c>
      <c r="O2" s="79">
        <v>10</v>
      </c>
      <c r="P2" s="79">
        <v>11</v>
      </c>
      <c r="Q2" s="79">
        <v>12</v>
      </c>
      <c r="R2" s="79">
        <v>13</v>
      </c>
      <c r="S2" s="79">
        <v>14</v>
      </c>
      <c r="T2" s="79">
        <v>15</v>
      </c>
      <c r="U2" s="79">
        <v>16</v>
      </c>
      <c r="V2" s="79">
        <v>17</v>
      </c>
      <c r="W2" s="79">
        <v>18</v>
      </c>
      <c r="X2" s="79">
        <v>19</v>
      </c>
      <c r="Y2" s="79">
        <v>20</v>
      </c>
      <c r="Z2" s="79">
        <v>21</v>
      </c>
      <c r="AA2" s="79">
        <v>22</v>
      </c>
      <c r="AB2" s="79">
        <v>23</v>
      </c>
      <c r="AC2" s="79">
        <v>24</v>
      </c>
      <c r="AD2" s="79">
        <v>25</v>
      </c>
      <c r="AE2" s="79">
        <v>26</v>
      </c>
      <c r="AF2" s="79">
        <v>27</v>
      </c>
      <c r="AG2" s="79">
        <v>28</v>
      </c>
      <c r="AH2" s="79">
        <v>29</v>
      </c>
      <c r="AI2" s="78">
        <v>30</v>
      </c>
      <c r="AJ2" s="79">
        <v>31</v>
      </c>
    </row>
    <row r="3" spans="2:36" ht="56">
      <c r="B3" s="77" t="s">
        <v>113</v>
      </c>
      <c r="C3" s="77" t="s">
        <v>112</v>
      </c>
      <c r="D3" s="77" t="s">
        <v>111</v>
      </c>
      <c r="E3" s="77" t="s">
        <v>110</v>
      </c>
      <c r="F3" s="85" t="s">
        <v>104</v>
      </c>
      <c r="G3" s="84" t="s">
        <v>103</v>
      </c>
      <c r="H3" s="84" t="s">
        <v>109</v>
      </c>
      <c r="I3" s="84" t="s">
        <v>108</v>
      </c>
      <c r="J3" s="84" t="s">
        <v>107</v>
      </c>
      <c r="K3" s="84" t="s">
        <v>106</v>
      </c>
      <c r="L3" s="85" t="s">
        <v>105</v>
      </c>
      <c r="M3" s="85" t="s">
        <v>104</v>
      </c>
      <c r="N3" s="84" t="s">
        <v>103</v>
      </c>
      <c r="O3" s="84" t="s">
        <v>109</v>
      </c>
      <c r="P3" s="84" t="s">
        <v>108</v>
      </c>
      <c r="Q3" s="84" t="s">
        <v>107</v>
      </c>
      <c r="R3" s="84" t="s">
        <v>106</v>
      </c>
      <c r="S3" s="85" t="s">
        <v>105</v>
      </c>
      <c r="T3" s="85" t="s">
        <v>104</v>
      </c>
      <c r="U3" s="84" t="s">
        <v>103</v>
      </c>
      <c r="V3" s="84" t="s">
        <v>109</v>
      </c>
      <c r="W3" s="84" t="s">
        <v>108</v>
      </c>
      <c r="X3" s="84" t="s">
        <v>107</v>
      </c>
      <c r="Y3" s="84" t="s">
        <v>106</v>
      </c>
      <c r="Z3" s="85" t="s">
        <v>105</v>
      </c>
      <c r="AA3" s="85" t="s">
        <v>104</v>
      </c>
      <c r="AB3" s="84" t="s">
        <v>103</v>
      </c>
      <c r="AC3" s="84" t="s">
        <v>109</v>
      </c>
      <c r="AD3" s="84" t="s">
        <v>108</v>
      </c>
      <c r="AE3" s="84" t="s">
        <v>107</v>
      </c>
      <c r="AF3" s="84" t="s">
        <v>106</v>
      </c>
      <c r="AG3" s="85" t="s">
        <v>105</v>
      </c>
      <c r="AH3" s="85" t="s">
        <v>104</v>
      </c>
      <c r="AI3" s="84" t="s">
        <v>103</v>
      </c>
      <c r="AJ3" s="84" t="s">
        <v>109</v>
      </c>
    </row>
    <row r="4" spans="2:36">
      <c r="B4" s="2" t="s">
        <v>249</v>
      </c>
      <c r="C4" s="2" t="s">
        <v>250</v>
      </c>
      <c r="D4" s="255">
        <v>0.375</v>
      </c>
      <c r="E4" s="256">
        <v>0.91666666666666663</v>
      </c>
      <c r="F4" s="37"/>
      <c r="G4" s="68">
        <v>7</v>
      </c>
      <c r="H4" s="68">
        <v>7</v>
      </c>
      <c r="I4" s="68">
        <v>7</v>
      </c>
      <c r="J4" s="68">
        <v>7</v>
      </c>
      <c r="K4" s="68">
        <v>7</v>
      </c>
      <c r="L4" s="37"/>
      <c r="M4" s="37"/>
      <c r="N4" s="68">
        <v>7</v>
      </c>
      <c r="O4" s="68">
        <v>7</v>
      </c>
      <c r="P4" s="68">
        <v>7</v>
      </c>
      <c r="Q4" s="68">
        <v>7</v>
      </c>
      <c r="R4" s="68">
        <v>7</v>
      </c>
      <c r="S4" s="37"/>
      <c r="T4" s="37"/>
      <c r="U4" s="68">
        <v>7</v>
      </c>
      <c r="V4" s="68">
        <v>7</v>
      </c>
      <c r="W4" s="68">
        <v>7</v>
      </c>
      <c r="X4" s="68">
        <v>7</v>
      </c>
      <c r="Y4" s="68">
        <v>7</v>
      </c>
      <c r="Z4" s="37"/>
      <c r="AA4" s="37"/>
      <c r="AB4" s="68">
        <v>7</v>
      </c>
      <c r="AC4" s="68">
        <v>7</v>
      </c>
      <c r="AD4" s="68">
        <v>7</v>
      </c>
      <c r="AE4" s="68">
        <v>7</v>
      </c>
      <c r="AF4" s="68">
        <v>7</v>
      </c>
      <c r="AG4" s="37"/>
      <c r="AH4" s="37"/>
      <c r="AI4" s="68">
        <v>7</v>
      </c>
      <c r="AJ4" s="68">
        <v>7</v>
      </c>
    </row>
    <row r="5" spans="2:36">
      <c r="B5" s="28" t="s">
        <v>251</v>
      </c>
      <c r="C5" s="28">
        <v>6248894</v>
      </c>
      <c r="D5" s="28" t="s">
        <v>99</v>
      </c>
      <c r="E5" s="28" t="s">
        <v>52</v>
      </c>
      <c r="F5" s="28"/>
      <c r="G5" s="28">
        <v>7</v>
      </c>
      <c r="H5" s="28">
        <v>7</v>
      </c>
      <c r="I5" s="28">
        <v>7</v>
      </c>
      <c r="J5" s="28">
        <v>7</v>
      </c>
      <c r="K5" s="28">
        <v>7</v>
      </c>
      <c r="L5" s="28"/>
      <c r="M5" s="28"/>
      <c r="N5" s="28">
        <v>7</v>
      </c>
      <c r="O5" s="28">
        <v>7</v>
      </c>
      <c r="P5" s="28">
        <v>7</v>
      </c>
      <c r="Q5" s="28">
        <v>7</v>
      </c>
      <c r="R5" s="28">
        <v>7</v>
      </c>
      <c r="S5" s="28"/>
      <c r="T5" s="28"/>
      <c r="U5" s="28">
        <v>7</v>
      </c>
      <c r="V5" s="28">
        <v>7</v>
      </c>
      <c r="W5" s="28">
        <v>7</v>
      </c>
      <c r="X5" s="28">
        <v>7</v>
      </c>
      <c r="Y5" s="28">
        <v>7</v>
      </c>
      <c r="Z5" s="28"/>
      <c r="AA5" s="28"/>
      <c r="AB5" s="28">
        <v>7</v>
      </c>
      <c r="AC5" s="28">
        <v>7</v>
      </c>
      <c r="AD5" s="28">
        <v>7</v>
      </c>
      <c r="AE5" s="28">
        <v>7</v>
      </c>
      <c r="AF5" s="28">
        <v>7</v>
      </c>
      <c r="AG5" s="28"/>
      <c r="AH5" s="28"/>
      <c r="AI5" s="28">
        <v>7</v>
      </c>
      <c r="AJ5" s="28">
        <v>7</v>
      </c>
    </row>
    <row r="6" spans="2:36">
      <c r="B6" s="73"/>
      <c r="C6" s="73"/>
      <c r="D6" s="73"/>
      <c r="E6" s="256"/>
      <c r="F6" s="259"/>
      <c r="G6" s="258"/>
      <c r="H6" s="258"/>
      <c r="I6" s="258"/>
      <c r="J6" s="258"/>
      <c r="K6" s="258"/>
      <c r="L6" s="259"/>
      <c r="M6" s="259"/>
      <c r="N6" s="258"/>
      <c r="O6" s="258"/>
      <c r="P6" s="258"/>
      <c r="Q6" s="258"/>
      <c r="R6" s="258"/>
      <c r="S6" s="259"/>
      <c r="T6" s="259"/>
      <c r="U6" s="258"/>
      <c r="V6" s="258"/>
      <c r="W6" s="258"/>
      <c r="X6" s="258"/>
      <c r="Y6" s="258"/>
      <c r="Z6" s="259"/>
      <c r="AA6" s="259"/>
      <c r="AB6" s="258"/>
      <c r="AC6" s="258"/>
      <c r="AD6" s="258"/>
      <c r="AE6" s="258"/>
      <c r="AF6" s="258"/>
      <c r="AG6" s="259"/>
      <c r="AH6" s="259"/>
      <c r="AI6" s="258"/>
      <c r="AJ6" s="258"/>
    </row>
    <row r="7" spans="2:36">
      <c r="B7" s="260" t="s">
        <v>27</v>
      </c>
      <c r="C7" s="260" t="s">
        <v>252</v>
      </c>
      <c r="D7" s="255">
        <v>0.20833333333333334</v>
      </c>
      <c r="E7" s="256">
        <v>0.54166666666666663</v>
      </c>
      <c r="F7" s="35"/>
      <c r="G7" s="34">
        <v>7</v>
      </c>
      <c r="H7" s="34">
        <v>7</v>
      </c>
      <c r="I7" s="34">
        <v>7</v>
      </c>
      <c r="J7" s="34">
        <v>7</v>
      </c>
      <c r="K7" s="34">
        <v>7</v>
      </c>
      <c r="L7" s="35"/>
      <c r="M7" s="35"/>
      <c r="N7" s="34">
        <v>7</v>
      </c>
      <c r="O7" s="34">
        <v>7</v>
      </c>
      <c r="P7" s="34">
        <v>7</v>
      </c>
      <c r="Q7" s="34">
        <v>7</v>
      </c>
      <c r="R7" s="34">
        <v>7</v>
      </c>
      <c r="S7" s="35"/>
      <c r="T7" s="35"/>
      <c r="U7" s="34">
        <v>7</v>
      </c>
      <c r="V7" s="34">
        <v>7</v>
      </c>
      <c r="W7" s="34">
        <v>7</v>
      </c>
      <c r="X7" s="34">
        <v>7</v>
      </c>
      <c r="Y7" s="34">
        <v>7</v>
      </c>
      <c r="Z7" s="35"/>
      <c r="AA7" s="35"/>
      <c r="AB7" s="34">
        <v>7</v>
      </c>
      <c r="AC7" s="34">
        <v>7</v>
      </c>
      <c r="AD7" s="34">
        <v>7</v>
      </c>
      <c r="AE7" s="34">
        <v>7</v>
      </c>
      <c r="AF7" s="34">
        <v>7</v>
      </c>
      <c r="AG7" s="35"/>
      <c r="AH7" s="35"/>
      <c r="AI7" s="34">
        <v>7</v>
      </c>
      <c r="AJ7" s="34">
        <v>7</v>
      </c>
    </row>
    <row r="8" spans="2:36">
      <c r="B8" s="28" t="s">
        <v>27</v>
      </c>
      <c r="C8" s="28">
        <v>6243915</v>
      </c>
      <c r="D8" s="28" t="s">
        <v>209</v>
      </c>
      <c r="E8" s="28" t="s">
        <v>52</v>
      </c>
      <c r="F8" s="28"/>
      <c r="G8" s="28">
        <v>7</v>
      </c>
      <c r="H8" s="28">
        <v>7</v>
      </c>
      <c r="I8" s="28">
        <v>7</v>
      </c>
      <c r="J8" s="28">
        <v>7</v>
      </c>
      <c r="K8" s="28">
        <v>7</v>
      </c>
      <c r="L8" s="28"/>
      <c r="M8" s="28"/>
      <c r="N8" s="28">
        <v>7</v>
      </c>
      <c r="O8" s="28">
        <v>7</v>
      </c>
      <c r="P8" s="28">
        <v>7</v>
      </c>
      <c r="Q8" s="28">
        <v>7</v>
      </c>
      <c r="R8" s="28">
        <v>7</v>
      </c>
      <c r="S8" s="28"/>
      <c r="T8" s="28"/>
      <c r="U8" s="28">
        <v>7</v>
      </c>
      <c r="V8" s="28">
        <v>7</v>
      </c>
      <c r="W8" s="28">
        <v>7</v>
      </c>
      <c r="X8" s="28">
        <v>7</v>
      </c>
      <c r="Y8" s="28">
        <v>7</v>
      </c>
      <c r="Z8" s="28"/>
      <c r="AA8" s="28"/>
      <c r="AB8" s="28">
        <v>7</v>
      </c>
      <c r="AC8" s="28">
        <v>7</v>
      </c>
      <c r="AD8" s="28">
        <v>7</v>
      </c>
      <c r="AE8" s="28">
        <v>7</v>
      </c>
      <c r="AF8" s="28">
        <v>7</v>
      </c>
      <c r="AG8" s="28"/>
      <c r="AH8" s="28"/>
      <c r="AI8" s="28">
        <v>7</v>
      </c>
      <c r="AJ8" s="28">
        <v>7</v>
      </c>
    </row>
    <row r="9" spans="2:36">
      <c r="B9" s="260" t="s">
        <v>253</v>
      </c>
      <c r="C9" s="260" t="s">
        <v>254</v>
      </c>
      <c r="D9" s="255">
        <v>0.25</v>
      </c>
      <c r="E9" s="256">
        <v>0.58333333333333337</v>
      </c>
      <c r="F9" s="257"/>
      <c r="G9" s="69" t="s">
        <v>0</v>
      </c>
      <c r="H9" s="69" t="s">
        <v>0</v>
      </c>
      <c r="I9" s="69" t="s">
        <v>0</v>
      </c>
      <c r="J9" s="69" t="s">
        <v>0</v>
      </c>
      <c r="K9" s="69" t="s">
        <v>0</v>
      </c>
      <c r="L9" s="257"/>
      <c r="M9" s="257"/>
      <c r="N9" s="69" t="s">
        <v>0</v>
      </c>
      <c r="O9" s="69" t="s">
        <v>0</v>
      </c>
      <c r="P9" s="69" t="s">
        <v>0</v>
      </c>
      <c r="Q9" s="69" t="s">
        <v>0</v>
      </c>
      <c r="R9" s="69" t="s">
        <v>0</v>
      </c>
      <c r="S9" s="257"/>
      <c r="T9" s="257"/>
      <c r="U9" s="69" t="s">
        <v>0</v>
      </c>
      <c r="V9" s="69" t="s">
        <v>0</v>
      </c>
      <c r="W9" s="69" t="s">
        <v>0</v>
      </c>
      <c r="X9" s="69" t="s">
        <v>0</v>
      </c>
      <c r="Y9" s="69" t="s">
        <v>0</v>
      </c>
      <c r="Z9" s="257"/>
      <c r="AA9" s="257"/>
      <c r="AB9" s="69" t="s">
        <v>0</v>
      </c>
      <c r="AC9" s="69" t="s">
        <v>0</v>
      </c>
      <c r="AD9" s="69" t="s">
        <v>0</v>
      </c>
      <c r="AE9" s="69" t="s">
        <v>0</v>
      </c>
      <c r="AF9" s="69" t="s">
        <v>0</v>
      </c>
      <c r="AG9" s="257"/>
      <c r="AH9" s="257"/>
      <c r="AI9" s="69" t="s">
        <v>0</v>
      </c>
      <c r="AJ9" s="69" t="s">
        <v>0</v>
      </c>
    </row>
    <row r="10" spans="2:36">
      <c r="B10" s="28" t="s">
        <v>255</v>
      </c>
      <c r="C10" s="28">
        <v>6246337</v>
      </c>
      <c r="D10" s="28" t="s">
        <v>209</v>
      </c>
      <c r="E10" s="28" t="s">
        <v>52</v>
      </c>
      <c r="F10" s="28"/>
      <c r="G10" s="28">
        <v>7</v>
      </c>
      <c r="H10" s="28">
        <v>7</v>
      </c>
      <c r="I10" s="28">
        <v>7</v>
      </c>
      <c r="J10" s="28">
        <v>7</v>
      </c>
      <c r="K10" s="28">
        <v>7</v>
      </c>
      <c r="L10" s="28"/>
      <c r="M10" s="28"/>
      <c r="N10" s="28">
        <v>7</v>
      </c>
      <c r="O10" s="28">
        <v>7</v>
      </c>
      <c r="P10" s="28">
        <v>7</v>
      </c>
      <c r="Q10" s="28">
        <v>7</v>
      </c>
      <c r="R10" s="28">
        <v>7</v>
      </c>
      <c r="S10" s="28"/>
      <c r="T10" s="28"/>
      <c r="U10" s="28">
        <v>7</v>
      </c>
      <c r="V10" s="28">
        <v>7</v>
      </c>
      <c r="W10" s="28">
        <v>7</v>
      </c>
      <c r="X10" s="28">
        <v>7</v>
      </c>
      <c r="Y10" s="28">
        <v>7</v>
      </c>
      <c r="Z10" s="28"/>
      <c r="AA10" s="28"/>
      <c r="AB10" s="28">
        <v>7</v>
      </c>
      <c r="AC10" s="28">
        <v>7</v>
      </c>
      <c r="AD10" s="28">
        <v>7</v>
      </c>
      <c r="AE10" s="28">
        <v>7</v>
      </c>
      <c r="AF10" s="28">
        <v>7</v>
      </c>
      <c r="AG10" s="28"/>
      <c r="AH10" s="28"/>
      <c r="AI10" s="28">
        <v>7</v>
      </c>
      <c r="AJ10" s="28">
        <v>7</v>
      </c>
    </row>
    <row r="11" spans="2:36">
      <c r="B11" s="41" t="s">
        <v>256</v>
      </c>
      <c r="C11" s="41" t="s">
        <v>257</v>
      </c>
      <c r="D11" s="255">
        <v>0.20833333333333334</v>
      </c>
      <c r="E11" s="256">
        <v>0.91666666666666663</v>
      </c>
      <c r="F11" s="35">
        <v>7</v>
      </c>
      <c r="G11" s="34">
        <v>7</v>
      </c>
      <c r="H11" s="34">
        <v>7</v>
      </c>
      <c r="I11" s="261"/>
      <c r="J11" s="261"/>
      <c r="K11" s="261"/>
      <c r="L11" s="35">
        <v>7</v>
      </c>
      <c r="M11" s="35">
        <v>7</v>
      </c>
      <c r="N11" s="34">
        <v>7</v>
      </c>
      <c r="O11" s="34">
        <v>7</v>
      </c>
      <c r="P11" s="261"/>
      <c r="Q11" s="261"/>
      <c r="R11" s="261"/>
      <c r="S11" s="35">
        <v>7</v>
      </c>
      <c r="T11" s="35">
        <v>7</v>
      </c>
      <c r="U11" s="34">
        <v>7</v>
      </c>
      <c r="V11" s="34">
        <v>7</v>
      </c>
      <c r="W11" s="261"/>
      <c r="X11" s="261"/>
      <c r="Y11" s="261"/>
      <c r="Z11" s="35">
        <v>7</v>
      </c>
      <c r="AA11" s="35">
        <v>7</v>
      </c>
      <c r="AB11" s="34">
        <v>7</v>
      </c>
      <c r="AC11" s="34">
        <v>7</v>
      </c>
      <c r="AD11" s="261"/>
      <c r="AE11" s="261"/>
      <c r="AF11" s="261"/>
      <c r="AG11" s="35">
        <v>7</v>
      </c>
      <c r="AH11" s="35">
        <v>7</v>
      </c>
      <c r="AI11" s="34">
        <v>7</v>
      </c>
      <c r="AJ11" s="34">
        <v>7</v>
      </c>
    </row>
    <row r="12" spans="2:36">
      <c r="B12" s="28" t="s">
        <v>258</v>
      </c>
      <c r="C12" s="28">
        <v>6250824</v>
      </c>
      <c r="D12" s="28" t="s">
        <v>259</v>
      </c>
      <c r="E12" s="28" t="s">
        <v>52</v>
      </c>
      <c r="F12" s="28">
        <v>7</v>
      </c>
      <c r="G12" s="28">
        <v>7</v>
      </c>
      <c r="H12" s="28">
        <v>7</v>
      </c>
      <c r="I12" s="28"/>
      <c r="J12" s="28"/>
      <c r="K12" s="28"/>
      <c r="L12" s="28">
        <v>7</v>
      </c>
      <c r="M12" s="28">
        <v>7</v>
      </c>
      <c r="N12" s="28">
        <v>7</v>
      </c>
      <c r="O12" s="28">
        <v>7</v>
      </c>
      <c r="P12" s="28"/>
      <c r="Q12" s="28"/>
      <c r="R12" s="28"/>
      <c r="S12" s="28">
        <v>7</v>
      </c>
      <c r="T12" s="28">
        <v>7</v>
      </c>
      <c r="U12" s="28">
        <v>7</v>
      </c>
      <c r="V12" s="28">
        <v>7</v>
      </c>
      <c r="W12" s="28"/>
      <c r="X12" s="28"/>
      <c r="Y12" s="28"/>
      <c r="Z12" s="28">
        <v>7</v>
      </c>
      <c r="AA12" s="28">
        <v>7</v>
      </c>
      <c r="AB12" s="28">
        <v>7</v>
      </c>
      <c r="AC12" s="28">
        <v>7</v>
      </c>
      <c r="AD12" s="28"/>
      <c r="AE12" s="28"/>
      <c r="AF12" s="28"/>
      <c r="AG12" s="28">
        <v>7</v>
      </c>
      <c r="AH12" s="28">
        <v>7</v>
      </c>
      <c r="AI12" s="28">
        <v>7</v>
      </c>
      <c r="AJ12" s="28">
        <v>7</v>
      </c>
    </row>
    <row r="13" spans="2:36">
      <c r="B13" s="41" t="s">
        <v>102</v>
      </c>
      <c r="C13" s="41" t="s">
        <v>260</v>
      </c>
      <c r="D13" s="255">
        <v>0.58333333333333337</v>
      </c>
      <c r="E13" s="256">
        <v>0.91666666666666663</v>
      </c>
      <c r="F13" s="35">
        <v>7</v>
      </c>
      <c r="G13" s="261"/>
      <c r="H13" s="261"/>
      <c r="I13" s="34">
        <v>7</v>
      </c>
      <c r="J13" s="34">
        <v>7</v>
      </c>
      <c r="K13" s="34">
        <v>7</v>
      </c>
      <c r="L13" s="35">
        <v>7</v>
      </c>
      <c r="M13" s="35">
        <v>7</v>
      </c>
      <c r="N13" s="261"/>
      <c r="O13" s="261"/>
      <c r="P13" s="34">
        <v>7</v>
      </c>
      <c r="Q13" s="34">
        <v>7</v>
      </c>
      <c r="R13" s="34">
        <v>7</v>
      </c>
      <c r="S13" s="35">
        <v>7</v>
      </c>
      <c r="T13" s="35">
        <v>7</v>
      </c>
      <c r="U13" s="261"/>
      <c r="V13" s="261"/>
      <c r="W13" s="34">
        <v>7</v>
      </c>
      <c r="X13" s="34">
        <v>7</v>
      </c>
      <c r="Y13" s="34">
        <v>7</v>
      </c>
      <c r="Z13" s="35">
        <v>7</v>
      </c>
      <c r="AA13" s="35">
        <v>7</v>
      </c>
      <c r="AB13" s="261"/>
      <c r="AC13" s="261"/>
      <c r="AD13" s="34">
        <v>7</v>
      </c>
      <c r="AE13" s="34">
        <v>7</v>
      </c>
      <c r="AF13" s="34">
        <v>7</v>
      </c>
      <c r="AG13" s="35">
        <v>7</v>
      </c>
      <c r="AH13" s="35">
        <v>7</v>
      </c>
      <c r="AI13" s="261"/>
      <c r="AJ13" s="261"/>
    </row>
    <row r="14" spans="2:36">
      <c r="B14" s="28" t="s">
        <v>261</v>
      </c>
      <c r="C14" s="28">
        <v>6255186</v>
      </c>
      <c r="D14" s="28" t="s">
        <v>259</v>
      </c>
      <c r="E14" s="28" t="s">
        <v>52</v>
      </c>
      <c r="F14" s="28">
        <v>7</v>
      </c>
      <c r="G14" s="28"/>
      <c r="H14" s="28"/>
      <c r="I14" s="28">
        <v>7</v>
      </c>
      <c r="J14" s="28">
        <v>7</v>
      </c>
      <c r="K14" s="28">
        <v>7</v>
      </c>
      <c r="L14" s="28">
        <v>7</v>
      </c>
      <c r="M14" s="28">
        <v>7</v>
      </c>
      <c r="N14" s="28"/>
      <c r="O14" s="28"/>
      <c r="P14" s="28">
        <v>7</v>
      </c>
      <c r="Q14" s="28">
        <v>7</v>
      </c>
      <c r="R14" s="28">
        <v>7</v>
      </c>
      <c r="S14" s="28">
        <v>7</v>
      </c>
      <c r="T14" s="28">
        <v>7</v>
      </c>
      <c r="U14" s="28"/>
      <c r="V14" s="28"/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/>
      <c r="AC14" s="28"/>
      <c r="AD14" s="28">
        <v>7</v>
      </c>
      <c r="AE14" s="28">
        <v>7</v>
      </c>
      <c r="AF14" s="28">
        <v>7</v>
      </c>
      <c r="AG14" s="28">
        <v>7</v>
      </c>
      <c r="AH14" s="28">
        <v>7</v>
      </c>
      <c r="AI14" s="28"/>
      <c r="AJ14" s="28"/>
    </row>
    <row r="15" spans="2:36">
      <c r="B15" s="33"/>
      <c r="C15" s="33"/>
      <c r="D15" s="32"/>
      <c r="E15" s="245"/>
      <c r="F15" s="259"/>
      <c r="G15" s="262"/>
      <c r="H15" s="262"/>
      <c r="I15" s="262"/>
      <c r="J15" s="262"/>
      <c r="K15" s="262"/>
      <c r="L15" s="259"/>
      <c r="M15" s="259"/>
      <c r="N15" s="262"/>
      <c r="O15" s="262"/>
      <c r="P15" s="262"/>
      <c r="Q15" s="262"/>
      <c r="R15" s="262"/>
      <c r="S15" s="259"/>
      <c r="T15" s="259"/>
      <c r="U15" s="262"/>
      <c r="V15" s="262"/>
      <c r="W15" s="262"/>
      <c r="X15" s="262"/>
      <c r="Y15" s="262"/>
      <c r="Z15" s="259"/>
      <c r="AA15" s="259"/>
      <c r="AB15" s="262"/>
      <c r="AC15" s="262"/>
      <c r="AD15" s="262"/>
      <c r="AE15" s="262"/>
      <c r="AF15" s="262"/>
      <c r="AG15" s="259"/>
      <c r="AH15" s="259"/>
      <c r="AI15" s="262"/>
      <c r="AJ15" s="262"/>
    </row>
    <row r="16" spans="2:36" ht="16" thickBot="1">
      <c r="B16" s="124"/>
      <c r="C16" s="124"/>
      <c r="D16" s="125"/>
      <c r="E16" s="126"/>
      <c r="F16" s="263"/>
      <c r="G16" s="263"/>
      <c r="H16" s="263"/>
      <c r="I16" s="263"/>
      <c r="J16" s="263"/>
      <c r="K16" s="263"/>
      <c r="L16" s="263"/>
      <c r="M16" s="263"/>
      <c r="N16" s="263"/>
      <c r="O16" s="263"/>
      <c r="P16" s="263"/>
      <c r="Q16" s="263"/>
      <c r="R16" s="263"/>
      <c r="S16" s="263"/>
      <c r="T16" s="263"/>
      <c r="U16" s="263"/>
      <c r="V16" s="263"/>
      <c r="W16" s="263"/>
      <c r="X16" s="263"/>
      <c r="Y16" s="263"/>
      <c r="Z16" s="263"/>
      <c r="AA16" s="263"/>
      <c r="AB16" s="263"/>
      <c r="AC16" s="263"/>
      <c r="AD16" s="263"/>
      <c r="AE16" s="263"/>
      <c r="AF16" s="263"/>
      <c r="AG16" s="263"/>
      <c r="AH16" s="263"/>
      <c r="AI16" s="263"/>
      <c r="AJ16" s="263"/>
    </row>
    <row r="17" spans="2:36">
      <c r="B17" s="147" t="s">
        <v>52</v>
      </c>
      <c r="C17" s="147"/>
      <c r="D17" s="148"/>
      <c r="E17" s="149"/>
      <c r="F17" s="265">
        <f t="shared" ref="F17:N17" si="0">SUM(F4:F13)</f>
        <v>21</v>
      </c>
      <c r="G17" s="264">
        <f t="shared" si="0"/>
        <v>49</v>
      </c>
      <c r="H17" s="264">
        <f t="shared" si="0"/>
        <v>49</v>
      </c>
      <c r="I17" s="264">
        <f t="shared" si="0"/>
        <v>42</v>
      </c>
      <c r="J17" s="264">
        <f t="shared" si="0"/>
        <v>42</v>
      </c>
      <c r="K17" s="264">
        <f t="shared" si="0"/>
        <v>42</v>
      </c>
      <c r="L17" s="265">
        <f t="shared" si="0"/>
        <v>21</v>
      </c>
      <c r="M17" s="265">
        <f t="shared" si="0"/>
        <v>21</v>
      </c>
      <c r="N17" s="264">
        <f t="shared" si="0"/>
        <v>49</v>
      </c>
      <c r="O17" s="264">
        <f t="shared" ref="O17:AJ17" si="1">SUM(O4:O13)</f>
        <v>49</v>
      </c>
      <c r="P17" s="264">
        <f t="shared" si="1"/>
        <v>42</v>
      </c>
      <c r="Q17" s="264">
        <f t="shared" si="1"/>
        <v>42</v>
      </c>
      <c r="R17" s="264">
        <f t="shared" si="1"/>
        <v>42</v>
      </c>
      <c r="S17" s="265">
        <f t="shared" si="1"/>
        <v>21</v>
      </c>
      <c r="T17" s="265">
        <f t="shared" si="1"/>
        <v>21</v>
      </c>
      <c r="U17" s="264">
        <f t="shared" si="1"/>
        <v>49</v>
      </c>
      <c r="V17" s="264">
        <f t="shared" si="1"/>
        <v>49</v>
      </c>
      <c r="W17" s="264">
        <f t="shared" si="1"/>
        <v>42</v>
      </c>
      <c r="X17" s="264">
        <f t="shared" si="1"/>
        <v>42</v>
      </c>
      <c r="Y17" s="264">
        <f t="shared" si="1"/>
        <v>42</v>
      </c>
      <c r="Z17" s="265">
        <f t="shared" si="1"/>
        <v>21</v>
      </c>
      <c r="AA17" s="265">
        <f t="shared" si="1"/>
        <v>21</v>
      </c>
      <c r="AB17" s="264">
        <f t="shared" si="1"/>
        <v>49</v>
      </c>
      <c r="AC17" s="264">
        <f t="shared" si="1"/>
        <v>49</v>
      </c>
      <c r="AD17" s="264">
        <f t="shared" si="1"/>
        <v>42</v>
      </c>
      <c r="AE17" s="264">
        <f t="shared" si="1"/>
        <v>42</v>
      </c>
      <c r="AF17" s="264">
        <f t="shared" si="1"/>
        <v>42</v>
      </c>
      <c r="AG17" s="265">
        <f t="shared" si="1"/>
        <v>21</v>
      </c>
      <c r="AH17" s="265">
        <f t="shared" si="1"/>
        <v>21</v>
      </c>
      <c r="AI17" s="264">
        <f t="shared" si="1"/>
        <v>49</v>
      </c>
      <c r="AJ17" s="264">
        <f t="shared" si="1"/>
        <v>49</v>
      </c>
    </row>
    <row r="18" spans="2:36">
      <c r="B18" s="152" t="s">
        <v>41</v>
      </c>
      <c r="C18" s="152"/>
      <c r="D18" s="153"/>
      <c r="E18" s="154"/>
      <c r="F18" s="267">
        <f t="shared" ref="F18:N18" si="2">SUM(F15:F15)</f>
        <v>0</v>
      </c>
      <c r="G18" s="266">
        <f t="shared" si="2"/>
        <v>0</v>
      </c>
      <c r="H18" s="266">
        <f t="shared" si="2"/>
        <v>0</v>
      </c>
      <c r="I18" s="266">
        <f t="shared" si="2"/>
        <v>0</v>
      </c>
      <c r="J18" s="266">
        <f t="shared" si="2"/>
        <v>0</v>
      </c>
      <c r="K18" s="266">
        <f t="shared" si="2"/>
        <v>0</v>
      </c>
      <c r="L18" s="267">
        <f t="shared" si="2"/>
        <v>0</v>
      </c>
      <c r="M18" s="267">
        <f t="shared" si="2"/>
        <v>0</v>
      </c>
      <c r="N18" s="266">
        <f t="shared" si="2"/>
        <v>0</v>
      </c>
      <c r="O18" s="266">
        <f t="shared" ref="O18:AJ18" si="3">SUM(O15:O15)</f>
        <v>0</v>
      </c>
      <c r="P18" s="266">
        <f t="shared" si="3"/>
        <v>0</v>
      </c>
      <c r="Q18" s="266">
        <f t="shared" si="3"/>
        <v>0</v>
      </c>
      <c r="R18" s="266">
        <f t="shared" si="3"/>
        <v>0</v>
      </c>
      <c r="S18" s="267">
        <f t="shared" si="3"/>
        <v>0</v>
      </c>
      <c r="T18" s="267">
        <f t="shared" si="3"/>
        <v>0</v>
      </c>
      <c r="U18" s="266">
        <f t="shared" si="3"/>
        <v>0</v>
      </c>
      <c r="V18" s="266">
        <f t="shared" si="3"/>
        <v>0</v>
      </c>
      <c r="W18" s="266">
        <f t="shared" si="3"/>
        <v>0</v>
      </c>
      <c r="X18" s="266">
        <f t="shared" si="3"/>
        <v>0</v>
      </c>
      <c r="Y18" s="266">
        <f t="shared" si="3"/>
        <v>0</v>
      </c>
      <c r="Z18" s="267">
        <f t="shared" si="3"/>
        <v>0</v>
      </c>
      <c r="AA18" s="267">
        <f t="shared" si="3"/>
        <v>0</v>
      </c>
      <c r="AB18" s="266">
        <f t="shared" si="3"/>
        <v>0</v>
      </c>
      <c r="AC18" s="266">
        <f t="shared" si="3"/>
        <v>0</v>
      </c>
      <c r="AD18" s="266">
        <f t="shared" si="3"/>
        <v>0</v>
      </c>
      <c r="AE18" s="266">
        <f t="shared" si="3"/>
        <v>0</v>
      </c>
      <c r="AF18" s="266">
        <f t="shared" si="3"/>
        <v>0</v>
      </c>
      <c r="AG18" s="267">
        <f t="shared" si="3"/>
        <v>0</v>
      </c>
      <c r="AH18" s="267">
        <f t="shared" si="3"/>
        <v>0</v>
      </c>
      <c r="AI18" s="266">
        <f t="shared" si="3"/>
        <v>0</v>
      </c>
      <c r="AJ18" s="266">
        <f t="shared" si="3"/>
        <v>0</v>
      </c>
    </row>
    <row r="19" spans="2:36">
      <c r="B19" s="157" t="s">
        <v>51</v>
      </c>
      <c r="C19" s="157"/>
      <c r="D19" s="55"/>
      <c r="E19" s="158"/>
      <c r="F19" s="267">
        <f t="shared" ref="F19:N19" si="4">SUM(F16:F16)</f>
        <v>0</v>
      </c>
      <c r="G19" s="267">
        <f t="shared" si="4"/>
        <v>0</v>
      </c>
      <c r="H19" s="267">
        <f t="shared" si="4"/>
        <v>0</v>
      </c>
      <c r="I19" s="267">
        <f t="shared" si="4"/>
        <v>0</v>
      </c>
      <c r="J19" s="267">
        <f t="shared" si="4"/>
        <v>0</v>
      </c>
      <c r="K19" s="267">
        <f t="shared" si="4"/>
        <v>0</v>
      </c>
      <c r="L19" s="267">
        <f t="shared" si="4"/>
        <v>0</v>
      </c>
      <c r="M19" s="267">
        <f t="shared" si="4"/>
        <v>0</v>
      </c>
      <c r="N19" s="267">
        <f t="shared" si="4"/>
        <v>0</v>
      </c>
      <c r="O19" s="267">
        <f t="shared" ref="O19:AJ19" si="5">SUM(O16:O16)</f>
        <v>0</v>
      </c>
      <c r="P19" s="267">
        <f t="shared" si="5"/>
        <v>0</v>
      </c>
      <c r="Q19" s="267">
        <f t="shared" si="5"/>
        <v>0</v>
      </c>
      <c r="R19" s="267">
        <f t="shared" si="5"/>
        <v>0</v>
      </c>
      <c r="S19" s="267">
        <f t="shared" si="5"/>
        <v>0</v>
      </c>
      <c r="T19" s="267">
        <f t="shared" si="5"/>
        <v>0</v>
      </c>
      <c r="U19" s="267">
        <f t="shared" si="5"/>
        <v>0</v>
      </c>
      <c r="V19" s="267">
        <f t="shared" si="5"/>
        <v>0</v>
      </c>
      <c r="W19" s="267">
        <f t="shared" si="5"/>
        <v>0</v>
      </c>
      <c r="X19" s="267">
        <f t="shared" si="5"/>
        <v>0</v>
      </c>
      <c r="Y19" s="267">
        <f t="shared" si="5"/>
        <v>0</v>
      </c>
      <c r="Z19" s="267">
        <f t="shared" si="5"/>
        <v>0</v>
      </c>
      <c r="AA19" s="267">
        <f t="shared" si="5"/>
        <v>0</v>
      </c>
      <c r="AB19" s="267">
        <f t="shared" si="5"/>
        <v>0</v>
      </c>
      <c r="AC19" s="267">
        <f t="shared" si="5"/>
        <v>0</v>
      </c>
      <c r="AD19" s="267">
        <f t="shared" si="5"/>
        <v>0</v>
      </c>
      <c r="AE19" s="267">
        <f t="shared" si="5"/>
        <v>0</v>
      </c>
      <c r="AF19" s="267">
        <f t="shared" si="5"/>
        <v>0</v>
      </c>
      <c r="AG19" s="267">
        <f t="shared" si="5"/>
        <v>0</v>
      </c>
      <c r="AH19" s="267">
        <f t="shared" si="5"/>
        <v>0</v>
      </c>
      <c r="AI19" s="267">
        <f t="shared" si="5"/>
        <v>0</v>
      </c>
      <c r="AJ19" s="267">
        <f t="shared" si="5"/>
        <v>0</v>
      </c>
    </row>
    <row r="20" spans="2:36">
      <c r="B20" s="3" t="s">
        <v>31</v>
      </c>
      <c r="C20" s="3"/>
      <c r="D20" s="38"/>
      <c r="E20" s="159"/>
      <c r="F20" s="267">
        <f t="shared" ref="F20:N20" si="6">SUM(F17:F19)</f>
        <v>21</v>
      </c>
      <c r="G20" s="268">
        <f t="shared" si="6"/>
        <v>49</v>
      </c>
      <c r="H20" s="268">
        <f t="shared" si="6"/>
        <v>49</v>
      </c>
      <c r="I20" s="268">
        <f t="shared" si="6"/>
        <v>42</v>
      </c>
      <c r="J20" s="268">
        <f t="shared" si="6"/>
        <v>42</v>
      </c>
      <c r="K20" s="268">
        <f t="shared" si="6"/>
        <v>42</v>
      </c>
      <c r="L20" s="267">
        <f t="shared" si="6"/>
        <v>21</v>
      </c>
      <c r="M20" s="267">
        <f t="shared" si="6"/>
        <v>21</v>
      </c>
      <c r="N20" s="268">
        <f t="shared" si="6"/>
        <v>49</v>
      </c>
      <c r="O20" s="268">
        <f t="shared" ref="O20:AJ20" si="7">SUM(O17:O19)</f>
        <v>49</v>
      </c>
      <c r="P20" s="268">
        <f t="shared" si="7"/>
        <v>42</v>
      </c>
      <c r="Q20" s="268">
        <f t="shared" si="7"/>
        <v>42</v>
      </c>
      <c r="R20" s="268">
        <f t="shared" si="7"/>
        <v>42</v>
      </c>
      <c r="S20" s="267">
        <f t="shared" si="7"/>
        <v>21</v>
      </c>
      <c r="T20" s="267">
        <f t="shared" si="7"/>
        <v>21</v>
      </c>
      <c r="U20" s="268">
        <f t="shared" si="7"/>
        <v>49</v>
      </c>
      <c r="V20" s="268">
        <f t="shared" si="7"/>
        <v>49</v>
      </c>
      <c r="W20" s="268">
        <f t="shared" si="7"/>
        <v>42</v>
      </c>
      <c r="X20" s="268">
        <f t="shared" si="7"/>
        <v>42</v>
      </c>
      <c r="Y20" s="268">
        <f t="shared" si="7"/>
        <v>42</v>
      </c>
      <c r="Z20" s="267">
        <f t="shared" si="7"/>
        <v>21</v>
      </c>
      <c r="AA20" s="267">
        <f t="shared" si="7"/>
        <v>21</v>
      </c>
      <c r="AB20" s="268">
        <f t="shared" si="7"/>
        <v>49</v>
      </c>
      <c r="AC20" s="268">
        <f t="shared" si="7"/>
        <v>49</v>
      </c>
      <c r="AD20" s="268">
        <f t="shared" si="7"/>
        <v>42</v>
      </c>
      <c r="AE20" s="268">
        <f t="shared" si="7"/>
        <v>42</v>
      </c>
      <c r="AF20" s="268">
        <f t="shared" si="7"/>
        <v>42</v>
      </c>
      <c r="AG20" s="267">
        <f t="shared" si="7"/>
        <v>21</v>
      </c>
      <c r="AH20" s="267">
        <f t="shared" si="7"/>
        <v>21</v>
      </c>
      <c r="AI20" s="268">
        <f t="shared" si="7"/>
        <v>49</v>
      </c>
      <c r="AJ20" s="268">
        <f t="shared" si="7"/>
        <v>49</v>
      </c>
    </row>
    <row r="21" spans="2:36">
      <c r="B21" s="3" t="s">
        <v>32</v>
      </c>
      <c r="C21" s="161" t="s">
        <v>50</v>
      </c>
      <c r="D21" s="38"/>
      <c r="E21" s="159"/>
      <c r="F21" s="270" t="e">
        <f>F20/#REF!</f>
        <v>#REF!</v>
      </c>
      <c r="G21" s="269" t="e">
        <f>G20/#REF!</f>
        <v>#REF!</v>
      </c>
      <c r="H21" s="269" t="e">
        <f>H20/#REF!</f>
        <v>#REF!</v>
      </c>
      <c r="I21" s="269" t="e">
        <f>I20/#REF!</f>
        <v>#REF!</v>
      </c>
      <c r="J21" s="269" t="e">
        <f>J20/#REF!</f>
        <v>#REF!</v>
      </c>
      <c r="K21" s="269" t="e">
        <f>K20/#REF!</f>
        <v>#REF!</v>
      </c>
      <c r="L21" s="270" t="e">
        <f>L20/#REF!</f>
        <v>#REF!</v>
      </c>
      <c r="M21" s="270" t="e">
        <f>M20/#REF!</f>
        <v>#REF!</v>
      </c>
      <c r="N21" s="269" t="e">
        <f>N20/#REF!</f>
        <v>#REF!</v>
      </c>
      <c r="O21" s="269" t="e">
        <f>O20/#REF!</f>
        <v>#REF!</v>
      </c>
      <c r="P21" s="269" t="e">
        <f>P20/#REF!</f>
        <v>#REF!</v>
      </c>
      <c r="Q21" s="269" t="e">
        <f>Q20/#REF!</f>
        <v>#REF!</v>
      </c>
      <c r="R21" s="269" t="e">
        <f>R20/#REF!</f>
        <v>#REF!</v>
      </c>
      <c r="S21" s="270" t="e">
        <f>S20/#REF!</f>
        <v>#REF!</v>
      </c>
      <c r="T21" s="270" t="e">
        <f>T20/#REF!</f>
        <v>#REF!</v>
      </c>
      <c r="U21" s="269" t="e">
        <f>U20/#REF!</f>
        <v>#REF!</v>
      </c>
      <c r="V21" s="269" t="e">
        <f>V20/#REF!</f>
        <v>#REF!</v>
      </c>
      <c r="W21" s="269" t="e">
        <f>W20/#REF!</f>
        <v>#REF!</v>
      </c>
      <c r="X21" s="269" t="e">
        <f>X20/#REF!</f>
        <v>#REF!</v>
      </c>
      <c r="Y21" s="269" t="e">
        <f>Y20/#REF!</f>
        <v>#REF!</v>
      </c>
      <c r="Z21" s="270" t="e">
        <f>Z20/#REF!</f>
        <v>#REF!</v>
      </c>
      <c r="AA21" s="270" t="e">
        <f>AA20/#REF!</f>
        <v>#REF!</v>
      </c>
      <c r="AB21" s="269" t="e">
        <f>AB20/#REF!</f>
        <v>#REF!</v>
      </c>
      <c r="AC21" s="269" t="e">
        <f>AC20/#REF!</f>
        <v>#REF!</v>
      </c>
      <c r="AD21" s="269" t="e">
        <f>AD20/#REF!</f>
        <v>#REF!</v>
      </c>
      <c r="AE21" s="269" t="e">
        <f>AE20/#REF!</f>
        <v>#REF!</v>
      </c>
      <c r="AF21" s="269" t="e">
        <f>AF20/#REF!</f>
        <v>#REF!</v>
      </c>
      <c r="AG21" s="270" t="e">
        <f>AG20/#REF!</f>
        <v>#REF!</v>
      </c>
      <c r="AH21" s="270" t="e">
        <f>AH20/#REF!</f>
        <v>#REF!</v>
      </c>
      <c r="AI21" s="269" t="e">
        <f>AI20/#REF!</f>
        <v>#REF!</v>
      </c>
      <c r="AJ21" s="269" t="e">
        <f>AJ20/#REF!</f>
        <v>#REF!</v>
      </c>
    </row>
    <row r="22" spans="2:36" ht="16" thickBot="1">
      <c r="B22" s="162" t="s">
        <v>33</v>
      </c>
      <c r="C22" s="162">
        <v>3</v>
      </c>
      <c r="D22" s="164"/>
      <c r="E22" s="165"/>
      <c r="F22" s="272" t="e">
        <f t="shared" ref="F22:N22" si="8">F21-$C$22</f>
        <v>#REF!</v>
      </c>
      <c r="G22" s="271" t="e">
        <f t="shared" si="8"/>
        <v>#REF!</v>
      </c>
      <c r="H22" s="271" t="e">
        <f t="shared" si="8"/>
        <v>#REF!</v>
      </c>
      <c r="I22" s="271" t="e">
        <f t="shared" si="8"/>
        <v>#REF!</v>
      </c>
      <c r="J22" s="271" t="e">
        <f t="shared" si="8"/>
        <v>#REF!</v>
      </c>
      <c r="K22" s="271" t="e">
        <f t="shared" si="8"/>
        <v>#REF!</v>
      </c>
      <c r="L22" s="272" t="e">
        <f t="shared" si="8"/>
        <v>#REF!</v>
      </c>
      <c r="M22" s="272" t="e">
        <f t="shared" si="8"/>
        <v>#REF!</v>
      </c>
      <c r="N22" s="271" t="e">
        <f t="shared" si="8"/>
        <v>#REF!</v>
      </c>
      <c r="O22" s="271" t="e">
        <f t="shared" ref="O22:AJ22" si="9">O21-$C$22</f>
        <v>#REF!</v>
      </c>
      <c r="P22" s="271" t="e">
        <f t="shared" si="9"/>
        <v>#REF!</v>
      </c>
      <c r="Q22" s="271" t="e">
        <f t="shared" si="9"/>
        <v>#REF!</v>
      </c>
      <c r="R22" s="271" t="e">
        <f t="shared" si="9"/>
        <v>#REF!</v>
      </c>
      <c r="S22" s="272" t="e">
        <f t="shared" si="9"/>
        <v>#REF!</v>
      </c>
      <c r="T22" s="272" t="e">
        <f t="shared" si="9"/>
        <v>#REF!</v>
      </c>
      <c r="U22" s="271" t="e">
        <f t="shared" si="9"/>
        <v>#REF!</v>
      </c>
      <c r="V22" s="271" t="e">
        <f t="shared" si="9"/>
        <v>#REF!</v>
      </c>
      <c r="W22" s="271" t="e">
        <f t="shared" si="9"/>
        <v>#REF!</v>
      </c>
      <c r="X22" s="271" t="e">
        <f t="shared" si="9"/>
        <v>#REF!</v>
      </c>
      <c r="Y22" s="271" t="e">
        <f t="shared" si="9"/>
        <v>#REF!</v>
      </c>
      <c r="Z22" s="272" t="e">
        <f t="shared" si="9"/>
        <v>#REF!</v>
      </c>
      <c r="AA22" s="272" t="e">
        <f t="shared" si="9"/>
        <v>#REF!</v>
      </c>
      <c r="AB22" s="271" t="e">
        <f t="shared" si="9"/>
        <v>#REF!</v>
      </c>
      <c r="AC22" s="271" t="e">
        <f t="shared" si="9"/>
        <v>#REF!</v>
      </c>
      <c r="AD22" s="271" t="e">
        <f t="shared" si="9"/>
        <v>#REF!</v>
      </c>
      <c r="AE22" s="271" t="e">
        <f t="shared" si="9"/>
        <v>#REF!</v>
      </c>
      <c r="AF22" s="271" t="e">
        <f t="shared" si="9"/>
        <v>#REF!</v>
      </c>
      <c r="AG22" s="272" t="e">
        <f t="shared" si="9"/>
        <v>#REF!</v>
      </c>
      <c r="AH22" s="272" t="e">
        <f t="shared" si="9"/>
        <v>#REF!</v>
      </c>
      <c r="AI22" s="271" t="e">
        <f t="shared" si="9"/>
        <v>#REF!</v>
      </c>
      <c r="AJ22" s="271" t="e">
        <f t="shared" si="9"/>
        <v>#REF!</v>
      </c>
    </row>
  </sheetData>
  <pageMargins left="0.7" right="0.7" top="0.75" bottom="0.75" header="0.3" footer="0.3"/>
  <pageSetup paperSize="8" scale="78" orientation="landscape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4A4FC-17EF-4077-A0CB-B5C9EE4AF050}">
  <dimension ref="A1"/>
  <sheetViews>
    <sheetView workbookViewId="0">
      <selection sqref="A1:XFD1048576"/>
    </sheetView>
  </sheetViews>
  <sheetFormatPr baseColWidth="10" defaultRowHeight="15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EK</vt:lpstr>
      <vt:lpstr>EL</vt:lpstr>
      <vt:lpstr>EM</vt:lpstr>
      <vt:lpstr>F1</vt:lpstr>
      <vt:lpstr>F2</vt:lpstr>
      <vt:lpstr>G</vt:lpstr>
      <vt:lpstr>C</vt:lpstr>
      <vt:lpstr>Nuit </vt:lpstr>
      <vt:lpstr>Logistique</vt:lpstr>
      <vt:lpstr>Feuil1</vt:lpstr>
      <vt:lpstr>'C'!Zone_d_impression</vt:lpstr>
      <vt:lpstr>EK!Zone_d_impression</vt:lpstr>
      <vt:lpstr>EL!Zone_d_impression</vt:lpstr>
      <vt:lpstr>EM!Zone_d_impression</vt:lpstr>
      <vt:lpstr>'F1'!Zone_d_impression</vt:lpstr>
      <vt:lpstr>'F2'!Zone_d_impression</vt:lpstr>
      <vt:lpstr>G!Zone_d_impression</vt:lpstr>
      <vt:lpstr>Logistique!Zone_d_impression</vt:lpstr>
    </vt:vector>
  </TitlesOfParts>
  <Company>SODEXO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Lebard, Pierre-Charles</dc:creator>
  <cp:lastModifiedBy>Mladenovic, Dalibor</cp:lastModifiedBy>
  <cp:lastPrinted>2019-01-29T13:31:01Z</cp:lastPrinted>
  <dcterms:created xsi:type="dcterms:W3CDTF">2017-03-17T15:43:33Z</dcterms:created>
  <dcterms:modified xsi:type="dcterms:W3CDTF">2019-09-13T16:39:05Z</dcterms:modified>
</cp:coreProperties>
</file>