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POSTE DN\Desktop\CAMILLE\"/>
    </mc:Choice>
  </mc:AlternateContent>
  <xr:revisionPtr revIDLastSave="0" documentId="13_ncr:1_{0CC6FCA6-E3E2-41C9-A695-6C4E44AE769C}" xr6:coauthVersionLast="45" xr6:coauthVersionMax="45" xr10:uidLastSave="{00000000-0000-0000-0000-000000000000}"/>
  <bookViews>
    <workbookView xWindow="-120" yWindow="-120" windowWidth="29040" windowHeight="15840" tabRatio="764" xr2:uid="{00000000-000D-0000-FFFF-FFFF00000000}"/>
  </bookViews>
  <sheets>
    <sheet name="Form" sheetId="2" r:id="rId1"/>
    <sheet name="Bas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1" i="4" l="1"/>
  <c r="D19" i="4"/>
  <c r="C2" i="2" l="1"/>
  <c r="E2" i="2" s="1"/>
  <c r="D5" i="4" l="1"/>
  <c r="D4" i="4"/>
  <c r="E11" i="4" l="1"/>
  <c r="E13" i="4"/>
  <c r="E15" i="4"/>
  <c r="E17" i="4"/>
  <c r="E19" i="4"/>
  <c r="E21" i="4"/>
  <c r="E10" i="4"/>
  <c r="D13" i="4"/>
  <c r="D17" i="4" s="1"/>
  <c r="E3" i="4"/>
  <c r="E5" i="4" l="1"/>
  <c r="E4" i="4"/>
  <c r="F3" i="4" s="1"/>
  <c r="F5" i="4" s="1"/>
  <c r="F4" i="4" l="1"/>
  <c r="F6" i="4" s="1"/>
  <c r="G3" i="4" l="1"/>
  <c r="G5" i="4" s="1"/>
  <c r="G4" i="4" l="1"/>
  <c r="G6" i="4" s="1"/>
  <c r="H3" i="4" l="1"/>
  <c r="H4" i="4" l="1"/>
  <c r="I3" i="4" s="1"/>
  <c r="H5" i="4"/>
  <c r="I4" i="4" l="1"/>
  <c r="I6" i="4" s="1"/>
  <c r="I5" i="4"/>
  <c r="H6" i="4"/>
  <c r="J6" i="4" l="1"/>
  <c r="K6" i="4" l="1"/>
</calcChain>
</file>

<file path=xl/sharedStrings.xml><?xml version="1.0" encoding="utf-8"?>
<sst xmlns="http://schemas.openxmlformats.org/spreadsheetml/2006/main" count="19" uniqueCount="11">
  <si>
    <t>Depreciation</t>
  </si>
  <si>
    <t>Période en cours:</t>
  </si>
  <si>
    <t>Année:</t>
  </si>
  <si>
    <t>Semestre</t>
  </si>
  <si>
    <t>Revenus</t>
  </si>
  <si>
    <t>Coûts</t>
  </si>
  <si>
    <t>EBE</t>
  </si>
  <si>
    <t>Résulat d'exploitation</t>
  </si>
  <si>
    <t>Impôt</t>
  </si>
  <si>
    <t>Résultat net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</si>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</sst>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1" fillId="0" borderId="0" xfId="0" applyFont="1"/>
    <xf numFmtId="0" fontId="0" fillId="2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76200</xdr:rowOff>
        </xdr:from>
        <xdr:to>
          <xdr:col>1</xdr:col>
          <xdr:colOff>900000</xdr:colOff>
          <xdr:row>5</xdr:row>
          <xdr:rowOff>173700</xdr:rowOff>
        </xdr:to>
        <xdr:sp macro="" textlink="">
          <xdr:nvSpPr>
            <xdr:cNvPr id="1033" name="cmdSave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502D7-071A-43F4-82D1-65FE1CEF2B7C}">
  <sheetPr codeName="Feuil1"/>
  <dimension ref="B2:F22"/>
  <sheetViews>
    <sheetView showGridLines="0" tabSelected="1" zoomScale="80" zoomScaleNormal="80" workbookViewId="0">
      <selection activeCell="G5" sqref="G5"/>
    </sheetView>
  </sheetViews>
  <sheetFormatPr baseColWidth="10" defaultRowHeight="15" x14ac:dyDescent="0.25"/>
  <cols>
    <col min="1" max="1" width="5.7109375" customWidth="1"/>
    <col min="2" max="2" width="18.140625" customWidth="1"/>
    <col min="4" max="4" width="3.42578125" customWidth="1"/>
    <col min="5" max="5" width="12.28515625" customWidth="1"/>
  </cols>
  <sheetData>
    <row r="2" spans="2:6" x14ac:dyDescent="0.25">
      <c r="B2" t="s">
        <v>1</v>
      </c>
      <c r="C2" s="2">
        <f>DATE(C3,IF(F3=1,1,7),1)</f>
        <v>43282</v>
      </c>
      <c r="D2" t="s">
        <v>10</v>
      </c>
      <c r="E2" s="2">
        <f>EOMONTH(C2,5)</f>
        <v>43465</v>
      </c>
    </row>
    <row r="3" spans="2:6" x14ac:dyDescent="0.25">
      <c r="B3" t="s">
        <v>2</v>
      </c>
      <c r="C3" s="7">
        <v>2018</v>
      </c>
      <c r="E3" t="s">
        <v>3</v>
      </c>
      <c r="F3" s="7">
        <v>2</v>
      </c>
    </row>
    <row r="10" spans="2:6" x14ac:dyDescent="0.25">
      <c r="B10" t="s">
        <v>4</v>
      </c>
      <c r="E10" s="5">
        <v>220000.00000000003</v>
      </c>
    </row>
    <row r="11" spans="2:6" x14ac:dyDescent="0.25">
      <c r="B11" t="s">
        <v>5</v>
      </c>
      <c r="E11" s="5">
        <v>-132000</v>
      </c>
    </row>
    <row r="12" spans="2:6" x14ac:dyDescent="0.25">
      <c r="E12" s="5"/>
    </row>
    <row r="13" spans="2:6" x14ac:dyDescent="0.25">
      <c r="B13" t="s">
        <v>6</v>
      </c>
      <c r="E13" s="5">
        <v>88000.000000000029</v>
      </c>
    </row>
    <row r="14" spans="2:6" x14ac:dyDescent="0.25">
      <c r="E14" s="5"/>
    </row>
    <row r="15" spans="2:6" x14ac:dyDescent="0.25">
      <c r="B15" t="s">
        <v>0</v>
      </c>
      <c r="E15" s="5">
        <v>-20000</v>
      </c>
    </row>
    <row r="16" spans="2:6" x14ac:dyDescent="0.25">
      <c r="E16" s="5"/>
    </row>
    <row r="17" spans="2:5" x14ac:dyDescent="0.25">
      <c r="B17" t="s">
        <v>7</v>
      </c>
      <c r="E17" s="5">
        <v>68000.000000000029</v>
      </c>
    </row>
    <row r="18" spans="2:5" x14ac:dyDescent="0.25">
      <c r="E18" s="5"/>
    </row>
    <row r="19" spans="2:5" x14ac:dyDescent="0.25">
      <c r="B19" t="s">
        <v>8</v>
      </c>
      <c r="E19" s="5">
        <v>-11400.000000000007</v>
      </c>
    </row>
    <row r="20" spans="2:5" x14ac:dyDescent="0.25">
      <c r="E20" s="5"/>
    </row>
    <row r="21" spans="2:5" x14ac:dyDescent="0.25">
      <c r="B21" t="s">
        <v>9</v>
      </c>
      <c r="E21" s="5">
        <v>45600.000000000022</v>
      </c>
    </row>
    <row r="22" spans="2:5" x14ac:dyDescent="0.25">
      <c r="E22" s="5"/>
    </row>
  </sheetData>
  <dataValidations count="2">
    <dataValidation type="list" allowBlank="1" showInputMessage="1" showErrorMessage="1" sqref="C3" xr:uid="{72B8D34F-94DB-4F78-9342-C3DFEC3EC793}">
      <formula1>"2018,2019,2020,2021"</formula1>
    </dataValidation>
    <dataValidation type="list" allowBlank="1" showInputMessage="1" showErrorMessage="1" sqref="F3" xr:uid="{D9A6E709-5789-4BA8-9986-B1C9C334D9D2}">
      <formula1>"1,2"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mdSave">
          <controlPr defaultSize="0" autoLine="0" r:id="rId5">
            <anchor moveWithCells="1">
              <from>
                <xdr:col>1</xdr:col>
                <xdr:colOff>0</xdr:colOff>
                <xdr:row>4</xdr:row>
                <xdr:rowOff>76200</xdr:rowOff>
              </from>
              <to>
                <xdr:col>1</xdr:col>
                <xdr:colOff>895350</xdr:colOff>
                <xdr:row>5</xdr:row>
                <xdr:rowOff>171450</xdr:rowOff>
              </to>
            </anchor>
          </controlPr>
        </control>
      </mc:Choice>
      <mc:Fallback>
        <control shapeId="1033" r:id="rId4" name="cmdSav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2CF96-FC50-4285-B352-0F8EF3B2B955}">
  <sheetPr codeName="Feuil2"/>
  <dimension ref="B3:K22"/>
  <sheetViews>
    <sheetView showGridLines="0" zoomScale="80" zoomScaleNormal="80" workbookViewId="0">
      <selection activeCell="E13" sqref="E13"/>
    </sheetView>
  </sheetViews>
  <sheetFormatPr baseColWidth="10" defaultRowHeight="15" x14ac:dyDescent="0.25"/>
  <cols>
    <col min="1" max="1" width="5.7109375" customWidth="1"/>
    <col min="4" max="11" width="12.7109375" customWidth="1"/>
  </cols>
  <sheetData>
    <row r="3" spans="2:11" x14ac:dyDescent="0.25">
      <c r="B3" s="6"/>
      <c r="D3" s="2">
        <v>43101</v>
      </c>
      <c r="E3" s="2">
        <f>D4+1</f>
        <v>43282</v>
      </c>
      <c r="F3" s="2">
        <f t="shared" ref="F3:K3" si="0">E4+1</f>
        <v>43466</v>
      </c>
      <c r="G3" s="2">
        <f t="shared" si="0"/>
        <v>43647</v>
      </c>
      <c r="H3" s="2">
        <f t="shared" si="0"/>
        <v>43831</v>
      </c>
      <c r="I3" s="2">
        <f t="shared" si="0"/>
        <v>44013</v>
      </c>
      <c r="J3" s="2"/>
      <c r="K3" s="2"/>
    </row>
    <row r="4" spans="2:11" x14ac:dyDescent="0.25">
      <c r="B4" s="6"/>
      <c r="D4" s="2">
        <f>EOMONTH(D3,5)</f>
        <v>43281</v>
      </c>
      <c r="E4" s="2">
        <f t="shared" ref="E4:K4" si="1">EOMONTH(E3,5)</f>
        <v>43465</v>
      </c>
      <c r="F4" s="2">
        <f t="shared" si="1"/>
        <v>43646</v>
      </c>
      <c r="G4" s="2">
        <f t="shared" si="1"/>
        <v>43830</v>
      </c>
      <c r="H4" s="2">
        <f t="shared" si="1"/>
        <v>44012</v>
      </c>
      <c r="I4" s="2">
        <f t="shared" si="1"/>
        <v>44196</v>
      </c>
      <c r="J4" s="2"/>
      <c r="K4" s="2"/>
    </row>
    <row r="5" spans="2:11" x14ac:dyDescent="0.25">
      <c r="B5" s="6" t="s">
        <v>3</v>
      </c>
      <c r="D5" s="3">
        <f>IF(MONTH(D3)=1,1,2)</f>
        <v>1</v>
      </c>
      <c r="E5" s="3">
        <f t="shared" ref="E5:K5" si="2">IF(MONTH(E3)=1,1,2)</f>
        <v>2</v>
      </c>
      <c r="F5" s="3">
        <f t="shared" si="2"/>
        <v>1</v>
      </c>
      <c r="G5" s="3">
        <f t="shared" si="2"/>
        <v>2</v>
      </c>
      <c r="H5" s="3">
        <f t="shared" si="2"/>
        <v>1</v>
      </c>
      <c r="I5" s="3">
        <f t="shared" si="2"/>
        <v>2</v>
      </c>
      <c r="J5" s="3"/>
      <c r="K5" s="3"/>
    </row>
    <row r="6" spans="2:11" x14ac:dyDescent="0.25">
      <c r="B6" s="6"/>
      <c r="D6" s="3"/>
      <c r="E6" s="3"/>
      <c r="F6" s="3" t="str">
        <f>IF(F21&lt;&gt;0,"Updated",IF(AND(F7="Historical",F21=0),"Not Updated",""))</f>
        <v/>
      </c>
      <c r="G6" s="3" t="str">
        <f>IF(G21&lt;&gt;0,"Updated",IF(AND(G7="Historical",G21=0),"Not Updated",""))</f>
        <v/>
      </c>
      <c r="H6" s="3" t="str">
        <f>IF(H21&lt;&gt;0,"Updated",IF(AND(H7="Historical",H21=0),"Not Updated",""))</f>
        <v/>
      </c>
      <c r="I6" s="3" t="str">
        <f>IF(I21&lt;&gt;0,"Updated",IF(AND(I7="Historical",I21=0),"Not Updated",""))</f>
        <v/>
      </c>
      <c r="J6" s="3" t="str">
        <f>IF(J21&lt;&gt;0,"Updated",IF(AND(J7="Historical",J21=0),"Not Updated",""))</f>
        <v/>
      </c>
      <c r="K6" s="3" t="str">
        <f>IF(K21&lt;&gt;0,"Updated",IF(AND(K7="Historical",K21=0),"Not Updated",""))</f>
        <v/>
      </c>
    </row>
    <row r="7" spans="2:11" x14ac:dyDescent="0.25">
      <c r="B7" s="6"/>
      <c r="D7" s="3"/>
      <c r="E7" s="3"/>
      <c r="F7" s="3"/>
      <c r="G7" s="3"/>
      <c r="H7" s="3"/>
      <c r="I7" s="3"/>
      <c r="J7" s="3"/>
      <c r="K7" s="3"/>
    </row>
    <row r="8" spans="2:11" x14ac:dyDescent="0.25">
      <c r="D8" s="3"/>
      <c r="E8" s="3"/>
      <c r="F8" s="3"/>
      <c r="G8" s="3"/>
      <c r="H8" s="3"/>
      <c r="I8" s="3"/>
      <c r="J8" s="3"/>
      <c r="K8" s="3"/>
    </row>
    <row r="9" spans="2:11" x14ac:dyDescent="0.25">
      <c r="D9" s="3"/>
      <c r="E9" s="3"/>
      <c r="F9" s="3"/>
      <c r="G9" s="3"/>
      <c r="H9" s="3"/>
      <c r="I9" s="3"/>
      <c r="J9" s="3"/>
      <c r="K9" s="3"/>
    </row>
    <row r="10" spans="2:11" x14ac:dyDescent="0.25">
      <c r="B10" t="s">
        <v>4</v>
      </c>
      <c r="D10" s="5">
        <v>200000</v>
      </c>
      <c r="E10" s="5">
        <f>Form!E10</f>
        <v>220000.00000000003</v>
      </c>
      <c r="F10" s="3"/>
      <c r="G10" s="3"/>
      <c r="H10" s="3"/>
      <c r="I10" s="3"/>
      <c r="J10" s="3"/>
      <c r="K10" s="3"/>
    </row>
    <row r="11" spans="2:11" x14ac:dyDescent="0.25">
      <c r="B11" t="s">
        <v>5</v>
      </c>
      <c r="D11" s="5">
        <v>-120000</v>
      </c>
      <c r="E11" s="5">
        <f>Form!E11</f>
        <v>-132000</v>
      </c>
      <c r="F11" s="4"/>
      <c r="G11" s="4"/>
      <c r="H11" s="4"/>
      <c r="I11" s="4"/>
      <c r="J11" s="4"/>
      <c r="K11" s="4"/>
    </row>
    <row r="12" spans="2:11" x14ac:dyDescent="0.25">
      <c r="D12" s="5"/>
      <c r="E12" s="5"/>
      <c r="F12" s="4"/>
      <c r="G12" s="4"/>
      <c r="H12" s="4"/>
      <c r="I12" s="4"/>
      <c r="J12" s="4"/>
      <c r="K12" s="4"/>
    </row>
    <row r="13" spans="2:11" x14ac:dyDescent="0.25">
      <c r="B13" t="s">
        <v>6</v>
      </c>
      <c r="D13" s="5">
        <f>SUM(D10:D11)</f>
        <v>80000</v>
      </c>
      <c r="E13" s="5">
        <f>Form!E13</f>
        <v>88000.000000000029</v>
      </c>
      <c r="F13" s="4"/>
      <c r="G13" s="4"/>
      <c r="H13" s="4"/>
      <c r="I13" s="4"/>
      <c r="J13" s="4"/>
      <c r="K13" s="4"/>
    </row>
    <row r="14" spans="2:11" x14ac:dyDescent="0.25">
      <c r="D14" s="5"/>
      <c r="E14" s="5"/>
      <c r="F14" s="4"/>
      <c r="G14" s="4"/>
      <c r="H14" s="4"/>
      <c r="I14" s="4"/>
      <c r="J14" s="4"/>
      <c r="K14" s="4"/>
    </row>
    <row r="15" spans="2:11" x14ac:dyDescent="0.25">
      <c r="B15" t="s">
        <v>0</v>
      </c>
      <c r="D15" s="5">
        <v>-20000</v>
      </c>
      <c r="E15" s="5">
        <f>Form!E15</f>
        <v>-20000</v>
      </c>
      <c r="F15" s="4"/>
      <c r="G15" s="4"/>
      <c r="H15" s="4"/>
      <c r="I15" s="4"/>
      <c r="J15" s="4"/>
      <c r="K15" s="4"/>
    </row>
    <row r="16" spans="2:11" x14ac:dyDescent="0.25">
      <c r="D16" s="5"/>
      <c r="E16" s="5"/>
      <c r="F16" s="4"/>
      <c r="G16" s="4"/>
      <c r="H16" s="4"/>
      <c r="I16" s="4"/>
      <c r="J16" s="4"/>
      <c r="K16" s="4"/>
    </row>
    <row r="17" spans="2:11" x14ac:dyDescent="0.25">
      <c r="B17" t="s">
        <v>7</v>
      </c>
      <c r="D17" s="5">
        <f>SUM(D13:D15)</f>
        <v>60000</v>
      </c>
      <c r="E17" s="5">
        <f>Form!E17</f>
        <v>68000.000000000029</v>
      </c>
      <c r="F17" s="4"/>
      <c r="G17" s="4"/>
      <c r="H17" s="4"/>
      <c r="I17" s="4"/>
      <c r="J17" s="4"/>
      <c r="K17" s="4"/>
    </row>
    <row r="18" spans="2:11" x14ac:dyDescent="0.25">
      <c r="D18" s="5"/>
      <c r="E18" s="5"/>
      <c r="F18" s="4"/>
      <c r="G18" s="4"/>
      <c r="H18" s="4"/>
      <c r="I18" s="4"/>
      <c r="J18" s="4"/>
      <c r="K18" s="4"/>
    </row>
    <row r="19" spans="2:11" x14ac:dyDescent="0.25">
      <c r="B19" t="s">
        <v>8</v>
      </c>
      <c r="D19" s="5">
        <f>-D17*20%</f>
        <v>-12000</v>
      </c>
      <c r="E19" s="5">
        <f>Form!E19</f>
        <v>-11400.000000000007</v>
      </c>
      <c r="F19" s="4"/>
      <c r="G19" s="4"/>
      <c r="H19" s="4"/>
      <c r="I19" s="4"/>
      <c r="J19" s="4"/>
      <c r="K19" s="4"/>
    </row>
    <row r="20" spans="2:11" x14ac:dyDescent="0.25">
      <c r="D20" s="5"/>
      <c r="E20" s="5"/>
      <c r="F20" s="4"/>
      <c r="G20" s="4"/>
      <c r="H20" s="4"/>
      <c r="I20" s="4"/>
      <c r="J20" s="4"/>
      <c r="K20" s="4"/>
    </row>
    <row r="21" spans="2:11" x14ac:dyDescent="0.25">
      <c r="B21" t="s">
        <v>9</v>
      </c>
      <c r="D21" s="5">
        <f>SUM(D17:D19)</f>
        <v>48000</v>
      </c>
      <c r="E21" s="5">
        <f>Form!E21</f>
        <v>45600.000000000022</v>
      </c>
      <c r="F21" s="4"/>
      <c r="G21" s="4"/>
      <c r="H21" s="4"/>
      <c r="I21" s="4"/>
      <c r="J21" s="4"/>
      <c r="K21" s="4"/>
    </row>
    <row r="22" spans="2:11" x14ac:dyDescent="0.25">
      <c r="F22" s="1"/>
      <c r="G22" s="1"/>
      <c r="H22" s="1"/>
      <c r="I22" s="1"/>
      <c r="J22" s="1"/>
      <c r="K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</dc:creator>
  <cp:lastModifiedBy>Johanna</cp:lastModifiedBy>
  <dcterms:created xsi:type="dcterms:W3CDTF">2015-06-05T18:19:34Z</dcterms:created>
  <dcterms:modified xsi:type="dcterms:W3CDTF">2020-06-16T16:23:11Z</dcterms:modified>
</cp:coreProperties>
</file>