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5430" yWindow="-135" windowWidth="11580" windowHeight="8325" tabRatio="938" activeTab="1"/>
  </bookViews>
  <sheets>
    <sheet name="contrats" sheetId="29" r:id="rId1"/>
    <sheet name="feuille de présence" sheetId="1" r:id="rId2"/>
    <sheet name="Bruno" sheetId="9" r:id="rId3"/>
    <sheet name="JLuc" sheetId="10" r:id="rId4"/>
    <sheet name="Eric G" sheetId="14" r:id="rId5"/>
    <sheet name="Eric D" sheetId="13" r:id="rId6"/>
    <sheet name="Philippe" sheetId="11" r:id="rId7"/>
    <sheet name="Florent" sheetId="12" r:id="rId8"/>
    <sheet name="Seb" sheetId="15" r:id="rId9"/>
    <sheet name="inter 1" sheetId="16" r:id="rId10"/>
    <sheet name="inter 2" sheetId="17" r:id="rId11"/>
    <sheet name="inter 3" sheetId="18" r:id="rId12"/>
    <sheet name="inter 4" sheetId="19" r:id="rId13"/>
    <sheet name="inter 5" sheetId="20" r:id="rId14"/>
    <sheet name="inter 6" sheetId="21" r:id="rId15"/>
    <sheet name="inter 7" sheetId="22" r:id="rId16"/>
    <sheet name="inter 8" sheetId="23" r:id="rId17"/>
    <sheet name="inter 9" sheetId="24" r:id="rId18"/>
    <sheet name="inter 10" sheetId="25" r:id="rId19"/>
    <sheet name="inter 11" sheetId="27" r:id="rId20"/>
    <sheet name="inter 12" sheetId="28" r:id="rId21"/>
  </sheets>
  <calcPr calcId="124519"/>
</workbook>
</file>

<file path=xl/calcChain.xml><?xml version="1.0" encoding="utf-8"?>
<calcChain xmlns="http://schemas.openxmlformats.org/spreadsheetml/2006/main">
  <c r="D8" i="29"/>
  <c r="D7"/>
  <c r="D6"/>
  <c r="D5"/>
  <c r="D10"/>
  <c r="D11"/>
  <c r="D12"/>
  <c r="D13"/>
  <c r="D14"/>
  <c r="D15"/>
  <c r="D4"/>
  <c r="B15" l="1"/>
  <c r="B14"/>
  <c r="B13"/>
  <c r="B12"/>
  <c r="B11"/>
  <c r="B10"/>
  <c r="B9"/>
  <c r="B8"/>
  <c r="B7"/>
  <c r="B6"/>
  <c r="B5"/>
  <c r="B4"/>
  <c r="A4"/>
  <c r="D17" i="10"/>
  <c r="D17" i="13"/>
  <c r="D17" i="11"/>
  <c r="D17" i="12"/>
  <c r="D17" i="15"/>
  <c r="D17" i="9"/>
  <c r="D15" i="10"/>
  <c r="D15" i="13"/>
  <c r="D15" i="11"/>
  <c r="D15" i="12"/>
  <c r="D15" i="15"/>
  <c r="D15" i="9"/>
  <c r="D13" i="10"/>
  <c r="D13" i="13"/>
  <c r="D13" i="11"/>
  <c r="D13" i="12"/>
  <c r="D13" i="15"/>
  <c r="D13" i="9"/>
  <c r="B16"/>
  <c r="B16" i="15"/>
  <c r="B16" i="12"/>
  <c r="B16" i="11"/>
  <c r="B16" i="13"/>
  <c r="B16" i="10"/>
  <c r="E10" i="9"/>
  <c r="E10" i="15"/>
  <c r="E10" i="12"/>
  <c r="E10" i="11"/>
  <c r="E10" i="13"/>
  <c r="E10" i="10"/>
  <c r="C3"/>
  <c r="C3" i="14"/>
  <c r="C3" i="13"/>
  <c r="C3" i="11"/>
  <c r="C3" i="12"/>
  <c r="C3" i="15"/>
  <c r="C3" i="9"/>
  <c r="H26"/>
  <c r="I7" i="1" l="1"/>
  <c r="J7"/>
  <c r="I8"/>
  <c r="J8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AP26"/>
  <c r="AP23"/>
  <c r="AI26"/>
  <c r="D17" i="14"/>
  <c r="D15"/>
  <c r="D13"/>
  <c r="D11"/>
  <c r="G19" i="15" l="1"/>
  <c r="D19"/>
  <c r="H18"/>
  <c r="E18"/>
  <c r="B18"/>
  <c r="G17"/>
  <c r="H16"/>
  <c r="E16"/>
  <c r="G15"/>
  <c r="H14"/>
  <c r="E14"/>
  <c r="B14"/>
  <c r="G13"/>
  <c r="H12"/>
  <c r="E12"/>
  <c r="B12"/>
  <c r="G11"/>
  <c r="D11"/>
  <c r="G19" i="12"/>
  <c r="D19"/>
  <c r="H18"/>
  <c r="E18"/>
  <c r="B18"/>
  <c r="G17"/>
  <c r="H16"/>
  <c r="E16"/>
  <c r="G15"/>
  <c r="H14"/>
  <c r="E14"/>
  <c r="B14"/>
  <c r="G13"/>
  <c r="H12"/>
  <c r="E12"/>
  <c r="B12"/>
  <c r="G11"/>
  <c r="D11"/>
  <c r="G19" i="11"/>
  <c r="D19"/>
  <c r="H18"/>
  <c r="E18"/>
  <c r="B18"/>
  <c r="G17"/>
  <c r="H16"/>
  <c r="E16"/>
  <c r="G15"/>
  <c r="H14"/>
  <c r="E14"/>
  <c r="B14"/>
  <c r="G13"/>
  <c r="H12"/>
  <c r="E12"/>
  <c r="B12"/>
  <c r="G11"/>
  <c r="D11"/>
  <c r="G19" i="13"/>
  <c r="D19"/>
  <c r="H18"/>
  <c r="E18"/>
  <c r="B18"/>
  <c r="G17"/>
  <c r="H16"/>
  <c r="E16"/>
  <c r="G15"/>
  <c r="H14"/>
  <c r="E14"/>
  <c r="B14"/>
  <c r="G13"/>
  <c r="H12"/>
  <c r="E12"/>
  <c r="B12"/>
  <c r="G11"/>
  <c r="D11"/>
  <c r="G19" i="9"/>
  <c r="D19"/>
  <c r="H18"/>
  <c r="E18"/>
  <c r="B18"/>
  <c r="G17"/>
  <c r="H16"/>
  <c r="E16"/>
  <c r="G15"/>
  <c r="H14"/>
  <c r="E14"/>
  <c r="B14"/>
  <c r="G13"/>
  <c r="H12"/>
  <c r="E12"/>
  <c r="B12"/>
  <c r="G11"/>
  <c r="D11"/>
  <c r="H20" i="15" l="1"/>
  <c r="H20" i="12"/>
  <c r="H20" i="11"/>
  <c r="H20" i="13"/>
  <c r="H20" i="10"/>
  <c r="H20" i="9"/>
  <c r="E20" i="15"/>
  <c r="E20" i="12"/>
  <c r="E20" i="11"/>
  <c r="E20" i="13"/>
  <c r="E20" i="10"/>
  <c r="E20" i="9"/>
  <c r="B20" i="15"/>
  <c r="B20" i="12"/>
  <c r="B20" i="11"/>
  <c r="B20" i="13"/>
  <c r="B20" i="10"/>
  <c r="B20" i="9"/>
  <c r="H18" i="10"/>
  <c r="E18"/>
  <c r="B18"/>
  <c r="H16"/>
  <c r="E16"/>
  <c r="H14"/>
  <c r="E14"/>
  <c r="B14"/>
  <c r="H12"/>
  <c r="E12"/>
  <c r="B12"/>
  <c r="H10" i="15"/>
  <c r="H10" i="12"/>
  <c r="H10" i="11"/>
  <c r="H10" i="13"/>
  <c r="H10" i="10"/>
  <c r="H10" i="9"/>
  <c r="B8"/>
  <c r="B10" i="15"/>
  <c r="B10" i="12"/>
  <c r="B10" i="11"/>
  <c r="B10" i="13"/>
  <c r="B10" i="10"/>
  <c r="B10" i="9"/>
  <c r="H8" i="15"/>
  <c r="H8" i="12"/>
  <c r="H8" i="11"/>
  <c r="H8" i="13"/>
  <c r="H8" i="10"/>
  <c r="H8" i="9"/>
  <c r="E8" i="15"/>
  <c r="E8" i="12"/>
  <c r="E8" i="11"/>
  <c r="E8" i="13"/>
  <c r="E8" i="10"/>
  <c r="E8" i="9"/>
  <c r="B8" i="15"/>
  <c r="B8" i="12"/>
  <c r="B8" i="11"/>
  <c r="B8" i="13"/>
  <c r="B8" i="10"/>
  <c r="G3" i="27"/>
  <c r="G3" i="25"/>
  <c r="G3" i="24"/>
  <c r="G3" i="23"/>
  <c r="G3" i="22"/>
  <c r="G3" i="21"/>
  <c r="G3" i="20"/>
  <c r="G3" i="19"/>
  <c r="G3" i="18"/>
  <c r="G3" i="17"/>
  <c r="G3" i="16"/>
  <c r="G4" i="28"/>
  <c r="G4" i="27"/>
  <c r="G4" i="25"/>
  <c r="G4" i="24"/>
  <c r="G4" i="23"/>
  <c r="G4" i="22"/>
  <c r="G4" i="21"/>
  <c r="G4" i="20"/>
  <c r="G4" i="19"/>
  <c r="G4" i="18"/>
  <c r="G4" i="17"/>
  <c r="G4" i="16"/>
  <c r="C17" i="20"/>
  <c r="C16"/>
  <c r="J14"/>
  <c r="G14"/>
  <c r="D14"/>
  <c r="K14" s="1"/>
  <c r="J13"/>
  <c r="G13"/>
  <c r="D13"/>
  <c r="J12"/>
  <c r="G12"/>
  <c r="K12" s="1"/>
  <c r="D12"/>
  <c r="J11"/>
  <c r="G11"/>
  <c r="D11"/>
  <c r="K11" s="1"/>
  <c r="J10"/>
  <c r="G10"/>
  <c r="K10" s="1"/>
  <c r="D10"/>
  <c r="J9"/>
  <c r="G9"/>
  <c r="D9"/>
  <c r="K9" s="1"/>
  <c r="J8"/>
  <c r="G8"/>
  <c r="G15" s="1"/>
  <c r="D8"/>
  <c r="C17" i="21"/>
  <c r="C16"/>
  <c r="J14"/>
  <c r="G14"/>
  <c r="D14"/>
  <c r="K14" s="1"/>
  <c r="J13"/>
  <c r="G13"/>
  <c r="D13"/>
  <c r="J12"/>
  <c r="G12"/>
  <c r="D12"/>
  <c r="K12" s="1"/>
  <c r="J11"/>
  <c r="G11"/>
  <c r="D11"/>
  <c r="J10"/>
  <c r="G10"/>
  <c r="D10"/>
  <c r="K10" s="1"/>
  <c r="J9"/>
  <c r="G9"/>
  <c r="D9"/>
  <c r="J8"/>
  <c r="J15" s="1"/>
  <c r="G8"/>
  <c r="G15" s="1"/>
  <c r="D8"/>
  <c r="K8" s="1"/>
  <c r="C17" i="22"/>
  <c r="C16"/>
  <c r="J14"/>
  <c r="G14"/>
  <c r="D14"/>
  <c r="K14" s="1"/>
  <c r="J13"/>
  <c r="G13"/>
  <c r="D13"/>
  <c r="J12"/>
  <c r="G12"/>
  <c r="D12"/>
  <c r="K12" s="1"/>
  <c r="J11"/>
  <c r="G11"/>
  <c r="D11"/>
  <c r="J10"/>
  <c r="G10"/>
  <c r="D10"/>
  <c r="K10" s="1"/>
  <c r="J9"/>
  <c r="G9"/>
  <c r="D9"/>
  <c r="J8"/>
  <c r="J15" s="1"/>
  <c r="G8"/>
  <c r="G15" s="1"/>
  <c r="D8"/>
  <c r="D15" s="1"/>
  <c r="K15" s="1"/>
  <c r="C17" i="23"/>
  <c r="C16"/>
  <c r="J14"/>
  <c r="G14"/>
  <c r="D14"/>
  <c r="K14" s="1"/>
  <c r="J13"/>
  <c r="G13"/>
  <c r="D13"/>
  <c r="K13" s="1"/>
  <c r="J12"/>
  <c r="G12"/>
  <c r="D12"/>
  <c r="K12" s="1"/>
  <c r="J11"/>
  <c r="G11"/>
  <c r="D11"/>
  <c r="K11" s="1"/>
  <c r="J10"/>
  <c r="G10"/>
  <c r="D10"/>
  <c r="J9"/>
  <c r="G9"/>
  <c r="D9"/>
  <c r="K9" s="1"/>
  <c r="J8"/>
  <c r="J15" s="1"/>
  <c r="G8"/>
  <c r="G15" s="1"/>
  <c r="D8"/>
  <c r="K8" s="1"/>
  <c r="C17" i="24"/>
  <c r="C16"/>
  <c r="J14"/>
  <c r="G14"/>
  <c r="D14"/>
  <c r="K14" s="1"/>
  <c r="J13"/>
  <c r="G13"/>
  <c r="D13"/>
  <c r="J12"/>
  <c r="G12"/>
  <c r="D12"/>
  <c r="K12" s="1"/>
  <c r="J11"/>
  <c r="G11"/>
  <c r="D11"/>
  <c r="J10"/>
  <c r="G10"/>
  <c r="D10"/>
  <c r="K10" s="1"/>
  <c r="J9"/>
  <c r="G9"/>
  <c r="D9"/>
  <c r="J8"/>
  <c r="J15" s="1"/>
  <c r="G8"/>
  <c r="G15" s="1"/>
  <c r="D8"/>
  <c r="D15" s="1"/>
  <c r="K15" s="1"/>
  <c r="C17" i="25"/>
  <c r="C16"/>
  <c r="J14"/>
  <c r="G14"/>
  <c r="D14"/>
  <c r="K14" s="1"/>
  <c r="J13"/>
  <c r="G13"/>
  <c r="D13"/>
  <c r="K13" s="1"/>
  <c r="J12"/>
  <c r="G12"/>
  <c r="D12"/>
  <c r="K12" s="1"/>
  <c r="J11"/>
  <c r="G11"/>
  <c r="D11"/>
  <c r="K11" s="1"/>
  <c r="J10"/>
  <c r="G10"/>
  <c r="D10"/>
  <c r="K10" s="1"/>
  <c r="J9"/>
  <c r="G9"/>
  <c r="D9"/>
  <c r="K9" s="1"/>
  <c r="J8"/>
  <c r="J15" s="1"/>
  <c r="G8"/>
  <c r="G15" s="1"/>
  <c r="D8"/>
  <c r="K8" s="1"/>
  <c r="C17" i="27"/>
  <c r="C16"/>
  <c r="J14"/>
  <c r="G14"/>
  <c r="D14"/>
  <c r="K14" s="1"/>
  <c r="J13"/>
  <c r="G13"/>
  <c r="D13"/>
  <c r="J12"/>
  <c r="G12"/>
  <c r="D12"/>
  <c r="K12" s="1"/>
  <c r="J11"/>
  <c r="G11"/>
  <c r="D11"/>
  <c r="K11" s="1"/>
  <c r="J10"/>
  <c r="G10"/>
  <c r="D10"/>
  <c r="K10" s="1"/>
  <c r="J9"/>
  <c r="G9"/>
  <c r="D9"/>
  <c r="K9" s="1"/>
  <c r="J8"/>
  <c r="J15" s="1"/>
  <c r="G8"/>
  <c r="G15" s="1"/>
  <c r="D8"/>
  <c r="D15" s="1"/>
  <c r="K15" s="1"/>
  <c r="C17" i="28"/>
  <c r="C16"/>
  <c r="J14"/>
  <c r="G14"/>
  <c r="D14"/>
  <c r="K14" s="1"/>
  <c r="J13"/>
  <c r="G13"/>
  <c r="D13"/>
  <c r="J12"/>
  <c r="G12"/>
  <c r="D12"/>
  <c r="K12" s="1"/>
  <c r="J11"/>
  <c r="G11"/>
  <c r="D11"/>
  <c r="J10"/>
  <c r="G10"/>
  <c r="D10"/>
  <c r="K10" s="1"/>
  <c r="J9"/>
  <c r="G9"/>
  <c r="D9"/>
  <c r="K9" s="1"/>
  <c r="J8"/>
  <c r="J15" s="1"/>
  <c r="G8"/>
  <c r="G15" s="1"/>
  <c r="D8"/>
  <c r="K8" s="1"/>
  <c r="C17" i="19"/>
  <c r="C16"/>
  <c r="J14"/>
  <c r="G14"/>
  <c r="D14"/>
  <c r="K14" s="1"/>
  <c r="J13"/>
  <c r="G13"/>
  <c r="D13"/>
  <c r="J12"/>
  <c r="G12"/>
  <c r="D12"/>
  <c r="K12" s="1"/>
  <c r="J11"/>
  <c r="G11"/>
  <c r="D11"/>
  <c r="K11" s="1"/>
  <c r="J10"/>
  <c r="G10"/>
  <c r="D10"/>
  <c r="K10" s="1"/>
  <c r="J9"/>
  <c r="G9"/>
  <c r="D9"/>
  <c r="K9" s="1"/>
  <c r="J8"/>
  <c r="J15" s="1"/>
  <c r="G8"/>
  <c r="G15" s="1"/>
  <c r="D8"/>
  <c r="D15" s="1"/>
  <c r="K15" s="1"/>
  <c r="C17" i="18"/>
  <c r="C16"/>
  <c r="J14"/>
  <c r="G14"/>
  <c r="D14"/>
  <c r="K14" s="1"/>
  <c r="J13"/>
  <c r="G13"/>
  <c r="D13"/>
  <c r="K13" s="1"/>
  <c r="J12"/>
  <c r="G12"/>
  <c r="K12" s="1"/>
  <c r="D12"/>
  <c r="J11"/>
  <c r="G11"/>
  <c r="D11"/>
  <c r="K11" s="1"/>
  <c r="J10"/>
  <c r="G10"/>
  <c r="D10"/>
  <c r="J9"/>
  <c r="G9"/>
  <c r="D9"/>
  <c r="K9" s="1"/>
  <c r="J8"/>
  <c r="J15" s="1"/>
  <c r="G8"/>
  <c r="G15" s="1"/>
  <c r="D8"/>
  <c r="D15" s="1"/>
  <c r="K15" s="1"/>
  <c r="C17" i="17"/>
  <c r="C16"/>
  <c r="J14"/>
  <c r="G14"/>
  <c r="D14"/>
  <c r="K14" s="1"/>
  <c r="J13"/>
  <c r="G13"/>
  <c r="D13"/>
  <c r="J12"/>
  <c r="G12"/>
  <c r="D12"/>
  <c r="J11"/>
  <c r="G11"/>
  <c r="D11"/>
  <c r="K11" s="1"/>
  <c r="J10"/>
  <c r="G10"/>
  <c r="K10" s="1"/>
  <c r="D10"/>
  <c r="J9"/>
  <c r="G9"/>
  <c r="D9"/>
  <c r="K9" s="1"/>
  <c r="J8"/>
  <c r="G8"/>
  <c r="G15" s="1"/>
  <c r="D8"/>
  <c r="C17" i="16"/>
  <c r="C16"/>
  <c r="J14"/>
  <c r="G14"/>
  <c r="D14"/>
  <c r="K14" s="1"/>
  <c r="J13"/>
  <c r="G13"/>
  <c r="D13"/>
  <c r="J12"/>
  <c r="G12"/>
  <c r="D12"/>
  <c r="K12" s="1"/>
  <c r="J11"/>
  <c r="G11"/>
  <c r="D11"/>
  <c r="J10"/>
  <c r="G10"/>
  <c r="D10"/>
  <c r="K10" s="1"/>
  <c r="J9"/>
  <c r="G9"/>
  <c r="D9"/>
  <c r="J8"/>
  <c r="J15" s="1"/>
  <c r="G8"/>
  <c r="G15" s="1"/>
  <c r="D8"/>
  <c r="D15" s="1"/>
  <c r="L9" i="9"/>
  <c r="K15" i="16" l="1"/>
  <c r="K12" i="17"/>
  <c r="K13"/>
  <c r="K10" i="18"/>
  <c r="K13" i="19"/>
  <c r="K13" i="27"/>
  <c r="K9" i="24"/>
  <c r="K11"/>
  <c r="K13"/>
  <c r="K10" i="23"/>
  <c r="K9" i="22"/>
  <c r="K11"/>
  <c r="K13"/>
  <c r="K13" i="20"/>
  <c r="K9" i="16"/>
  <c r="K11"/>
  <c r="K13"/>
  <c r="D15" i="17"/>
  <c r="J15"/>
  <c r="K11" i="28"/>
  <c r="K13"/>
  <c r="K9" i="21"/>
  <c r="K11"/>
  <c r="K13"/>
  <c r="D15" i="20"/>
  <c r="K15" s="1"/>
  <c r="J15"/>
  <c r="K8" i="19"/>
  <c r="D15" i="28"/>
  <c r="K15" s="1"/>
  <c r="K8" i="27"/>
  <c r="D15" i="25"/>
  <c r="K15" s="1"/>
  <c r="K8" i="24"/>
  <c r="D15" i="23"/>
  <c r="K15" s="1"/>
  <c r="K8" i="22"/>
  <c r="D15" i="21"/>
  <c r="K15" s="1"/>
  <c r="K8" i="20"/>
  <c r="K8" i="18"/>
  <c r="K8" i="17"/>
  <c r="K8" i="16"/>
  <c r="A21" i="9"/>
  <c r="A21" i="15" s="1"/>
  <c r="A19" i="9"/>
  <c r="A19" i="12" s="1"/>
  <c r="A17" i="9"/>
  <c r="A17" i="15" s="1"/>
  <c r="A15" i="9"/>
  <c r="A15" i="13" s="1"/>
  <c r="A13" i="9"/>
  <c r="A13" i="15" s="1"/>
  <c r="A11" i="9"/>
  <c r="A11" i="12" s="1"/>
  <c r="A9" i="9"/>
  <c r="A9" i="14" s="1"/>
  <c r="M21"/>
  <c r="L21"/>
  <c r="M19"/>
  <c r="L19"/>
  <c r="M17"/>
  <c r="L17"/>
  <c r="M15"/>
  <c r="L15"/>
  <c r="M13"/>
  <c r="L13"/>
  <c r="M11"/>
  <c r="L11"/>
  <c r="L9"/>
  <c r="M21" i="13"/>
  <c r="L21"/>
  <c r="M19"/>
  <c r="L19"/>
  <c r="M17"/>
  <c r="L17"/>
  <c r="M15"/>
  <c r="L15"/>
  <c r="M13"/>
  <c r="L13"/>
  <c r="M11"/>
  <c r="L11"/>
  <c r="L9"/>
  <c r="C23" s="1"/>
  <c r="M21" i="11"/>
  <c r="L21"/>
  <c r="M19"/>
  <c r="L19"/>
  <c r="M17"/>
  <c r="L17"/>
  <c r="M15"/>
  <c r="L15"/>
  <c r="M13"/>
  <c r="L13"/>
  <c r="M11"/>
  <c r="L11"/>
  <c r="L9"/>
  <c r="M21" i="12"/>
  <c r="L21"/>
  <c r="M19"/>
  <c r="L19"/>
  <c r="M17"/>
  <c r="L17"/>
  <c r="M15"/>
  <c r="L15"/>
  <c r="M13"/>
  <c r="L13"/>
  <c r="M11"/>
  <c r="C24" s="1"/>
  <c r="L11"/>
  <c r="L9"/>
  <c r="M21" i="15"/>
  <c r="L21"/>
  <c r="M19"/>
  <c r="L19"/>
  <c r="M17"/>
  <c r="L17"/>
  <c r="M15"/>
  <c r="L15"/>
  <c r="M13"/>
  <c r="L13"/>
  <c r="M11"/>
  <c r="L11"/>
  <c r="L9"/>
  <c r="M21" i="10"/>
  <c r="L21"/>
  <c r="M19"/>
  <c r="L19"/>
  <c r="M17"/>
  <c r="L17"/>
  <c r="M15"/>
  <c r="L15"/>
  <c r="M13"/>
  <c r="L13"/>
  <c r="M11"/>
  <c r="L11"/>
  <c r="L9"/>
  <c r="M21" i="9"/>
  <c r="M19"/>
  <c r="M17"/>
  <c r="M15"/>
  <c r="M13"/>
  <c r="M11"/>
  <c r="L21"/>
  <c r="L19"/>
  <c r="L17"/>
  <c r="L15"/>
  <c r="L13"/>
  <c r="L11"/>
  <c r="C23" s="1"/>
  <c r="D9"/>
  <c r="A21" i="13"/>
  <c r="A21" i="10"/>
  <c r="A17" i="12"/>
  <c r="A17" i="13"/>
  <c r="A13" i="12"/>
  <c r="A13" i="13"/>
  <c r="A13" i="10"/>
  <c r="A11" i="13"/>
  <c r="G9" i="9"/>
  <c r="J9"/>
  <c r="J11"/>
  <c r="K11" s="1"/>
  <c r="N11" s="1"/>
  <c r="AO7" i="1"/>
  <c r="AP27"/>
  <c r="AP24"/>
  <c r="AP21"/>
  <c r="AP18"/>
  <c r="AP15"/>
  <c r="AP12"/>
  <c r="AP9"/>
  <c r="AO27"/>
  <c r="AO24"/>
  <c r="AO21"/>
  <c r="AO18"/>
  <c r="AO15"/>
  <c r="AO12"/>
  <c r="AO9"/>
  <c r="AP20"/>
  <c r="AP17"/>
  <c r="AP14"/>
  <c r="AP11"/>
  <c r="AP8"/>
  <c r="AO26"/>
  <c r="AO23"/>
  <c r="AO20"/>
  <c r="AO17"/>
  <c r="AO14"/>
  <c r="AO11"/>
  <c r="AO8"/>
  <c r="AP25"/>
  <c r="AP22"/>
  <c r="AP19"/>
  <c r="AP16"/>
  <c r="AP13"/>
  <c r="AP10"/>
  <c r="AP7"/>
  <c r="AO25"/>
  <c r="AO22"/>
  <c r="AO19"/>
  <c r="AO16"/>
  <c r="AO13"/>
  <c r="AO10"/>
  <c r="AN27"/>
  <c r="AN24"/>
  <c r="AN21"/>
  <c r="AN18"/>
  <c r="AN15"/>
  <c r="AN12"/>
  <c r="AN9"/>
  <c r="AM27"/>
  <c r="AM24"/>
  <c r="AM21"/>
  <c r="AM18"/>
  <c r="AM15"/>
  <c r="AM12"/>
  <c r="AM9"/>
  <c r="AN26"/>
  <c r="AN23"/>
  <c r="AN20"/>
  <c r="AN17"/>
  <c r="AN14"/>
  <c r="AN11"/>
  <c r="AN8"/>
  <c r="AM26"/>
  <c r="AM23"/>
  <c r="AM20"/>
  <c r="AM17"/>
  <c r="AM14"/>
  <c r="AM11"/>
  <c r="AM8"/>
  <c r="AN25"/>
  <c r="AN22"/>
  <c r="AN19"/>
  <c r="AN16"/>
  <c r="AN13"/>
  <c r="AN10"/>
  <c r="AN7"/>
  <c r="AM25"/>
  <c r="AM22"/>
  <c r="AM19"/>
  <c r="AM16"/>
  <c r="AM13"/>
  <c r="AM10"/>
  <c r="AM7"/>
  <c r="AL27"/>
  <c r="AL24"/>
  <c r="AL21"/>
  <c r="AL18"/>
  <c r="AL15"/>
  <c r="AL12"/>
  <c r="AL9"/>
  <c r="AK27"/>
  <c r="AK24"/>
  <c r="AK21"/>
  <c r="AK18"/>
  <c r="AK15"/>
  <c r="AK12"/>
  <c r="AK9"/>
  <c r="AL26"/>
  <c r="AL23"/>
  <c r="AL20"/>
  <c r="AL17"/>
  <c r="AL14"/>
  <c r="AL11"/>
  <c r="AL8"/>
  <c r="AK26"/>
  <c r="AK23"/>
  <c r="AK20"/>
  <c r="AK17"/>
  <c r="AK14"/>
  <c r="AK11"/>
  <c r="AK8"/>
  <c r="AL25"/>
  <c r="AL22"/>
  <c r="AL19"/>
  <c r="AL16"/>
  <c r="AL13"/>
  <c r="AL10"/>
  <c r="AL7"/>
  <c r="AK25"/>
  <c r="AK22"/>
  <c r="AK19"/>
  <c r="AK16"/>
  <c r="AK13"/>
  <c r="AK10"/>
  <c r="AK7"/>
  <c r="G21" i="14"/>
  <c r="D21"/>
  <c r="K21" s="1"/>
  <c r="G19"/>
  <c r="D19"/>
  <c r="G17"/>
  <c r="G15"/>
  <c r="G13"/>
  <c r="G11"/>
  <c r="G9"/>
  <c r="D9"/>
  <c r="G21" i="15"/>
  <c r="D21"/>
  <c r="G9"/>
  <c r="G22" s="1"/>
  <c r="D9"/>
  <c r="G21" i="12"/>
  <c r="D21"/>
  <c r="G9"/>
  <c r="G22" s="1"/>
  <c r="D9"/>
  <c r="G21" i="10"/>
  <c r="D21"/>
  <c r="G19"/>
  <c r="D19"/>
  <c r="G17"/>
  <c r="G15"/>
  <c r="G13"/>
  <c r="G11"/>
  <c r="D11"/>
  <c r="G9"/>
  <c r="D9"/>
  <c r="G21" i="9"/>
  <c r="D21"/>
  <c r="G21" i="11"/>
  <c r="D21"/>
  <c r="G9"/>
  <c r="D9"/>
  <c r="AJ27" i="1"/>
  <c r="AJ24"/>
  <c r="AJ21"/>
  <c r="AJ18"/>
  <c r="AJ15"/>
  <c r="AJ12"/>
  <c r="AJ9"/>
  <c r="AI27"/>
  <c r="AI24"/>
  <c r="AI21"/>
  <c r="AI18"/>
  <c r="AI15"/>
  <c r="AI12"/>
  <c r="AI9"/>
  <c r="AJ26"/>
  <c r="AJ23"/>
  <c r="AJ20"/>
  <c r="AJ17"/>
  <c r="AJ14"/>
  <c r="AJ11"/>
  <c r="AJ8"/>
  <c r="AI23"/>
  <c r="AI20"/>
  <c r="AI17"/>
  <c r="AI14"/>
  <c r="AI11"/>
  <c r="AI8"/>
  <c r="AJ25"/>
  <c r="AJ22"/>
  <c r="AJ19"/>
  <c r="AJ16"/>
  <c r="AJ13"/>
  <c r="AJ10"/>
  <c r="AJ7"/>
  <c r="AI25"/>
  <c r="AI22"/>
  <c r="AI19"/>
  <c r="AI16"/>
  <c r="AI13"/>
  <c r="AI10"/>
  <c r="AI7"/>
  <c r="C4" i="15"/>
  <c r="C4" i="12"/>
  <c r="C4" i="11"/>
  <c r="C4" i="13"/>
  <c r="C4" i="14"/>
  <c r="C4" i="10"/>
  <c r="C4" i="9"/>
  <c r="AH27" i="1"/>
  <c r="AH24"/>
  <c r="AH21"/>
  <c r="AH18"/>
  <c r="AH15"/>
  <c r="AH12"/>
  <c r="AH9"/>
  <c r="AG27"/>
  <c r="AG24"/>
  <c r="AG21"/>
  <c r="AG18"/>
  <c r="AG15"/>
  <c r="AG12"/>
  <c r="AG9"/>
  <c r="AH26"/>
  <c r="AH23"/>
  <c r="AH20"/>
  <c r="AH17"/>
  <c r="AH14"/>
  <c r="AH11"/>
  <c r="AH8"/>
  <c r="AG26"/>
  <c r="AG23"/>
  <c r="AG20"/>
  <c r="AG17"/>
  <c r="AG14"/>
  <c r="AG11"/>
  <c r="AG8"/>
  <c r="AH25"/>
  <c r="AH22"/>
  <c r="AH19"/>
  <c r="AH16"/>
  <c r="AH13"/>
  <c r="AH10"/>
  <c r="AH7"/>
  <c r="AG25"/>
  <c r="AG22"/>
  <c r="AG19"/>
  <c r="AG16"/>
  <c r="AG13"/>
  <c r="AG10"/>
  <c r="AG7"/>
  <c r="AF27"/>
  <c r="AF24"/>
  <c r="AF21"/>
  <c r="AF18"/>
  <c r="AF15"/>
  <c r="AF12"/>
  <c r="AF9"/>
  <c r="AE27"/>
  <c r="AE24"/>
  <c r="AE21"/>
  <c r="AE18"/>
  <c r="AE15"/>
  <c r="AE12"/>
  <c r="AE9"/>
  <c r="AF26"/>
  <c r="AF23"/>
  <c r="AF20"/>
  <c r="AF17"/>
  <c r="AF14"/>
  <c r="AF11"/>
  <c r="AF8"/>
  <c r="AE26"/>
  <c r="AE23"/>
  <c r="AE20"/>
  <c r="AE17"/>
  <c r="AE14"/>
  <c r="AE11"/>
  <c r="AE8"/>
  <c r="AF25"/>
  <c r="AF22"/>
  <c r="AF19"/>
  <c r="AF16"/>
  <c r="AF13"/>
  <c r="AF10"/>
  <c r="AF7"/>
  <c r="AE25"/>
  <c r="AE22"/>
  <c r="AE19"/>
  <c r="AE16"/>
  <c r="AE13"/>
  <c r="AE10"/>
  <c r="AE7"/>
  <c r="AD27"/>
  <c r="AD24"/>
  <c r="AD21"/>
  <c r="AD18"/>
  <c r="AD15"/>
  <c r="AD12"/>
  <c r="AD9"/>
  <c r="AC27"/>
  <c r="AC24"/>
  <c r="AC21"/>
  <c r="AC18"/>
  <c r="AC15"/>
  <c r="AC12"/>
  <c r="AC9"/>
  <c r="AD26"/>
  <c r="AD23"/>
  <c r="AD20"/>
  <c r="AD17"/>
  <c r="AD14"/>
  <c r="AD11"/>
  <c r="AD8"/>
  <c r="AC26"/>
  <c r="AC23"/>
  <c r="AC20"/>
  <c r="AC17"/>
  <c r="AC14"/>
  <c r="AC11"/>
  <c r="AC8"/>
  <c r="AD25"/>
  <c r="AD22"/>
  <c r="AD19"/>
  <c r="AD16"/>
  <c r="AD13"/>
  <c r="AD10"/>
  <c r="AD7"/>
  <c r="AC25"/>
  <c r="AC22"/>
  <c r="AC19"/>
  <c r="AC16"/>
  <c r="AC13"/>
  <c r="AC10"/>
  <c r="AC7"/>
  <c r="AB27"/>
  <c r="AB24"/>
  <c r="AB21"/>
  <c r="AB18"/>
  <c r="AB15"/>
  <c r="AB12"/>
  <c r="AB9"/>
  <c r="AA27"/>
  <c r="AA24"/>
  <c r="AA21"/>
  <c r="AA18"/>
  <c r="AA15"/>
  <c r="AA12"/>
  <c r="AA9"/>
  <c r="AB26"/>
  <c r="AB23"/>
  <c r="AB20"/>
  <c r="AB17"/>
  <c r="AB14"/>
  <c r="AB11"/>
  <c r="AB8"/>
  <c r="AA26"/>
  <c r="AA23"/>
  <c r="AA20"/>
  <c r="AA17"/>
  <c r="AA14"/>
  <c r="AA11"/>
  <c r="AA8"/>
  <c r="AB25"/>
  <c r="AB22"/>
  <c r="AB19"/>
  <c r="AB16"/>
  <c r="AB13"/>
  <c r="AB10"/>
  <c r="AB7"/>
  <c r="AA25"/>
  <c r="AA22"/>
  <c r="AA19"/>
  <c r="AA16"/>
  <c r="AA13"/>
  <c r="AA10"/>
  <c r="AA7"/>
  <c r="AM28"/>
  <c r="G21" i="13"/>
  <c r="D21"/>
  <c r="K21" s="1"/>
  <c r="G9"/>
  <c r="D9"/>
  <c r="Z27" i="1"/>
  <c r="Z24"/>
  <c r="Z21"/>
  <c r="Z18"/>
  <c r="Z15"/>
  <c r="Z12"/>
  <c r="Z9"/>
  <c r="Y27"/>
  <c r="Y24"/>
  <c r="Y21"/>
  <c r="Y18"/>
  <c r="Y15"/>
  <c r="Y12"/>
  <c r="Y9"/>
  <c r="Z26"/>
  <c r="Z23"/>
  <c r="Z20"/>
  <c r="Z17"/>
  <c r="Z14"/>
  <c r="Z11"/>
  <c r="Z8"/>
  <c r="Y26"/>
  <c r="Y23"/>
  <c r="Y20"/>
  <c r="Y17"/>
  <c r="Y14"/>
  <c r="Y11"/>
  <c r="Y8"/>
  <c r="Z25"/>
  <c r="Z22"/>
  <c r="Z19"/>
  <c r="Z16"/>
  <c r="Z13"/>
  <c r="Z10"/>
  <c r="Z7"/>
  <c r="Y25"/>
  <c r="Y22"/>
  <c r="Y19"/>
  <c r="Y16"/>
  <c r="Y13"/>
  <c r="Y10"/>
  <c r="Y7"/>
  <c r="X27"/>
  <c r="X24"/>
  <c r="X21"/>
  <c r="X18"/>
  <c r="X15"/>
  <c r="X12"/>
  <c r="X9"/>
  <c r="W27"/>
  <c r="W24"/>
  <c r="W21"/>
  <c r="W18"/>
  <c r="W15"/>
  <c r="W12"/>
  <c r="W9"/>
  <c r="X26"/>
  <c r="X23"/>
  <c r="X20"/>
  <c r="X17"/>
  <c r="X14"/>
  <c r="X11"/>
  <c r="X8"/>
  <c r="W26"/>
  <c r="W23"/>
  <c r="W20"/>
  <c r="W17"/>
  <c r="W14"/>
  <c r="W11"/>
  <c r="W8"/>
  <c r="X25"/>
  <c r="X22"/>
  <c r="X19"/>
  <c r="X16"/>
  <c r="X13"/>
  <c r="X10"/>
  <c r="X7"/>
  <c r="W25"/>
  <c r="W22"/>
  <c r="W19"/>
  <c r="W16"/>
  <c r="W13"/>
  <c r="W10"/>
  <c r="W7"/>
  <c r="V27"/>
  <c r="V24"/>
  <c r="V21"/>
  <c r="V18"/>
  <c r="V15"/>
  <c r="V12"/>
  <c r="V9"/>
  <c r="U27"/>
  <c r="U24"/>
  <c r="U21"/>
  <c r="U18"/>
  <c r="U15"/>
  <c r="U12"/>
  <c r="U9"/>
  <c r="V26"/>
  <c r="V23"/>
  <c r="V20"/>
  <c r="V17"/>
  <c r="V14"/>
  <c r="V11"/>
  <c r="V8"/>
  <c r="U26"/>
  <c r="U23"/>
  <c r="U20"/>
  <c r="U17"/>
  <c r="U14"/>
  <c r="U11"/>
  <c r="U8"/>
  <c r="V25"/>
  <c r="V22"/>
  <c r="V19"/>
  <c r="V16"/>
  <c r="V13"/>
  <c r="V10"/>
  <c r="V7"/>
  <c r="U25"/>
  <c r="U22"/>
  <c r="U19"/>
  <c r="U16"/>
  <c r="U13"/>
  <c r="U10"/>
  <c r="U7"/>
  <c r="T27"/>
  <c r="T24"/>
  <c r="T21"/>
  <c r="T18"/>
  <c r="T15"/>
  <c r="T12"/>
  <c r="T9"/>
  <c r="S27"/>
  <c r="S24"/>
  <c r="S21"/>
  <c r="S18"/>
  <c r="S15"/>
  <c r="S12"/>
  <c r="S9"/>
  <c r="D9" i="29" s="1"/>
  <c r="T26" i="1"/>
  <c r="T23"/>
  <c r="T20"/>
  <c r="T17"/>
  <c r="T14"/>
  <c r="T11"/>
  <c r="T8"/>
  <c r="S26"/>
  <c r="S23"/>
  <c r="S20"/>
  <c r="S17"/>
  <c r="S14"/>
  <c r="S11"/>
  <c r="S8"/>
  <c r="T25"/>
  <c r="T22"/>
  <c r="T19"/>
  <c r="T16"/>
  <c r="T13"/>
  <c r="T10"/>
  <c r="T7"/>
  <c r="S25"/>
  <c r="S22"/>
  <c r="S19"/>
  <c r="S16"/>
  <c r="S13"/>
  <c r="S10"/>
  <c r="S7"/>
  <c r="W28"/>
  <c r="R27"/>
  <c r="R24"/>
  <c r="R21"/>
  <c r="R18"/>
  <c r="R15"/>
  <c r="R12"/>
  <c r="R9"/>
  <c r="Q27"/>
  <c r="Q24"/>
  <c r="Q21"/>
  <c r="Q18"/>
  <c r="Q15"/>
  <c r="Q12"/>
  <c r="Q9"/>
  <c r="R26"/>
  <c r="R23"/>
  <c r="R20"/>
  <c r="R17"/>
  <c r="R14"/>
  <c r="R11"/>
  <c r="R8"/>
  <c r="Q26"/>
  <c r="Q23"/>
  <c r="Q20"/>
  <c r="Q17"/>
  <c r="Q14"/>
  <c r="Q11"/>
  <c r="Q8"/>
  <c r="R25"/>
  <c r="R22"/>
  <c r="R19"/>
  <c r="R16"/>
  <c r="R13"/>
  <c r="R10"/>
  <c r="R7"/>
  <c r="Q25"/>
  <c r="Q22"/>
  <c r="Q19"/>
  <c r="Q16"/>
  <c r="Q13"/>
  <c r="Q7"/>
  <c r="Q10"/>
  <c r="P27"/>
  <c r="P24"/>
  <c r="P21"/>
  <c r="P18"/>
  <c r="P15"/>
  <c r="P12"/>
  <c r="P9"/>
  <c r="O27"/>
  <c r="O24"/>
  <c r="O21"/>
  <c r="O18"/>
  <c r="O15"/>
  <c r="O12"/>
  <c r="O9"/>
  <c r="P26"/>
  <c r="P23"/>
  <c r="P20"/>
  <c r="P17"/>
  <c r="P14"/>
  <c r="P11"/>
  <c r="P8"/>
  <c r="O26"/>
  <c r="O23"/>
  <c r="O20"/>
  <c r="O17"/>
  <c r="O14"/>
  <c r="O11"/>
  <c r="O8"/>
  <c r="P25"/>
  <c r="P22"/>
  <c r="P19"/>
  <c r="P16"/>
  <c r="P13"/>
  <c r="P10"/>
  <c r="P7"/>
  <c r="O25"/>
  <c r="O22"/>
  <c r="O19"/>
  <c r="O16"/>
  <c r="O13"/>
  <c r="O10"/>
  <c r="O7"/>
  <c r="N27"/>
  <c r="N24"/>
  <c r="N21"/>
  <c r="N18"/>
  <c r="N15"/>
  <c r="N12"/>
  <c r="N9"/>
  <c r="M27"/>
  <c r="M24"/>
  <c r="M21"/>
  <c r="M18"/>
  <c r="M15"/>
  <c r="M12"/>
  <c r="M9"/>
  <c r="N26"/>
  <c r="N23"/>
  <c r="N20"/>
  <c r="N17"/>
  <c r="N14"/>
  <c r="N11"/>
  <c r="N8"/>
  <c r="M26"/>
  <c r="M23"/>
  <c r="M20"/>
  <c r="M17"/>
  <c r="M14"/>
  <c r="M11"/>
  <c r="M8"/>
  <c r="N25"/>
  <c r="N22"/>
  <c r="N19"/>
  <c r="N16"/>
  <c r="N13"/>
  <c r="N10"/>
  <c r="N7"/>
  <c r="M25"/>
  <c r="M22"/>
  <c r="M19"/>
  <c r="M16"/>
  <c r="M13"/>
  <c r="M10"/>
  <c r="M7"/>
  <c r="L27"/>
  <c r="L24"/>
  <c r="L21"/>
  <c r="L18"/>
  <c r="L15"/>
  <c r="L12"/>
  <c r="K27"/>
  <c r="K24"/>
  <c r="K21"/>
  <c r="K18"/>
  <c r="K15"/>
  <c r="K12"/>
  <c r="L9"/>
  <c r="K9"/>
  <c r="L26"/>
  <c r="L23"/>
  <c r="L20"/>
  <c r="L17"/>
  <c r="L14"/>
  <c r="L11"/>
  <c r="L8"/>
  <c r="K26"/>
  <c r="K23"/>
  <c r="K20"/>
  <c r="K17"/>
  <c r="K14"/>
  <c r="K11"/>
  <c r="K8"/>
  <c r="L25"/>
  <c r="L22"/>
  <c r="L19"/>
  <c r="L16"/>
  <c r="L13"/>
  <c r="L10"/>
  <c r="L7"/>
  <c r="K25"/>
  <c r="K22"/>
  <c r="K19"/>
  <c r="K16"/>
  <c r="K13"/>
  <c r="K10"/>
  <c r="K7"/>
  <c r="H27"/>
  <c r="H24"/>
  <c r="H21"/>
  <c r="H18"/>
  <c r="H15"/>
  <c r="G27"/>
  <c r="G24"/>
  <c r="G21"/>
  <c r="G18"/>
  <c r="G15"/>
  <c r="H12"/>
  <c r="G12"/>
  <c r="H9"/>
  <c r="G9"/>
  <c r="H26"/>
  <c r="H23"/>
  <c r="H20"/>
  <c r="H17"/>
  <c r="H14"/>
  <c r="H11"/>
  <c r="H8"/>
  <c r="G26"/>
  <c r="G23"/>
  <c r="G20"/>
  <c r="G17"/>
  <c r="G14"/>
  <c r="G11"/>
  <c r="G8"/>
  <c r="H25"/>
  <c r="H22"/>
  <c r="H19"/>
  <c r="H16"/>
  <c r="H13"/>
  <c r="H10"/>
  <c r="H7"/>
  <c r="G25"/>
  <c r="G22"/>
  <c r="G19"/>
  <c r="G16"/>
  <c r="G13"/>
  <c r="G10"/>
  <c r="G7"/>
  <c r="E25"/>
  <c r="F27"/>
  <c r="F24"/>
  <c r="F21"/>
  <c r="F18"/>
  <c r="F15"/>
  <c r="F12"/>
  <c r="F9"/>
  <c r="E27"/>
  <c r="E24"/>
  <c r="E21"/>
  <c r="E18"/>
  <c r="E15"/>
  <c r="E12"/>
  <c r="E9"/>
  <c r="F26"/>
  <c r="E26"/>
  <c r="F23"/>
  <c r="E23"/>
  <c r="F20"/>
  <c r="E20"/>
  <c r="F17"/>
  <c r="E17"/>
  <c r="F14"/>
  <c r="E14"/>
  <c r="F11"/>
  <c r="E11"/>
  <c r="F8"/>
  <c r="E8"/>
  <c r="F25"/>
  <c r="F22"/>
  <c r="E22"/>
  <c r="F19"/>
  <c r="E19"/>
  <c r="F16"/>
  <c r="E16"/>
  <c r="F13"/>
  <c r="E13"/>
  <c r="F10"/>
  <c r="E10"/>
  <c r="F7"/>
  <c r="E7"/>
  <c r="D22" i="15"/>
  <c r="J9"/>
  <c r="J11"/>
  <c r="J13"/>
  <c r="J15"/>
  <c r="J17"/>
  <c r="J19"/>
  <c r="J21"/>
  <c r="K21" s="1"/>
  <c r="C24"/>
  <c r="C23"/>
  <c r="D22" i="14"/>
  <c r="J9"/>
  <c r="J11"/>
  <c r="J13"/>
  <c r="J15"/>
  <c r="J17"/>
  <c r="J19"/>
  <c r="J21"/>
  <c r="C24"/>
  <c r="C23"/>
  <c r="D22" i="13"/>
  <c r="G22"/>
  <c r="J9"/>
  <c r="K9" s="1"/>
  <c r="J11"/>
  <c r="J13"/>
  <c r="J15"/>
  <c r="J17"/>
  <c r="J19"/>
  <c r="J21"/>
  <c r="D22" i="12"/>
  <c r="J9"/>
  <c r="J11"/>
  <c r="J13"/>
  <c r="J15"/>
  <c r="J17"/>
  <c r="J19"/>
  <c r="J21"/>
  <c r="K21" s="1"/>
  <c r="D22" i="11"/>
  <c r="G22"/>
  <c r="J9"/>
  <c r="K9" s="1"/>
  <c r="J11"/>
  <c r="J13"/>
  <c r="J15"/>
  <c r="J17"/>
  <c r="J19"/>
  <c r="J21"/>
  <c r="C23"/>
  <c r="J9" i="10"/>
  <c r="K9" s="1"/>
  <c r="J11"/>
  <c r="K11" s="1"/>
  <c r="N11" s="1"/>
  <c r="J13"/>
  <c r="J15"/>
  <c r="J17"/>
  <c r="J19"/>
  <c r="J21"/>
  <c r="K21" s="1"/>
  <c r="C23"/>
  <c r="J13" i="9"/>
  <c r="J15"/>
  <c r="J17"/>
  <c r="K17" s="1"/>
  <c r="N17" s="1"/>
  <c r="J19"/>
  <c r="K19" s="1"/>
  <c r="N19" s="1"/>
  <c r="J21"/>
  <c r="K21" s="1"/>
  <c r="K13"/>
  <c r="N13" s="1"/>
  <c r="K9"/>
  <c r="A21" i="12" l="1"/>
  <c r="A19" i="13"/>
  <c r="G22" i="14"/>
  <c r="C23" i="12"/>
  <c r="K9" i="14"/>
  <c r="C27" s="1"/>
  <c r="K9" i="12"/>
  <c r="N9" s="1"/>
  <c r="K9" i="15"/>
  <c r="A17" i="10"/>
  <c r="A15" i="12"/>
  <c r="A15" i="10"/>
  <c r="C24"/>
  <c r="D22"/>
  <c r="C24" i="11"/>
  <c r="G22" i="10"/>
  <c r="C24" i="9"/>
  <c r="C24" i="13"/>
  <c r="N21"/>
  <c r="H26"/>
  <c r="H26" i="14"/>
  <c r="N21"/>
  <c r="N9" i="10"/>
  <c r="N9" i="15"/>
  <c r="J22" i="14"/>
  <c r="K11" i="13"/>
  <c r="N11" s="1"/>
  <c r="K13"/>
  <c r="N13" s="1"/>
  <c r="K15"/>
  <c r="N15" s="1"/>
  <c r="K17"/>
  <c r="N17" s="1"/>
  <c r="K19"/>
  <c r="N19" s="1"/>
  <c r="K11" i="11"/>
  <c r="N11" s="1"/>
  <c r="K13"/>
  <c r="N13" s="1"/>
  <c r="K15"/>
  <c r="N15" s="1"/>
  <c r="K17"/>
  <c r="N17" s="1"/>
  <c r="K19"/>
  <c r="N19" s="1"/>
  <c r="K21"/>
  <c r="K15" i="10"/>
  <c r="N15" s="1"/>
  <c r="K17"/>
  <c r="N17" s="1"/>
  <c r="K19"/>
  <c r="N19" s="1"/>
  <c r="K11" i="12"/>
  <c r="N11" s="1"/>
  <c r="K13"/>
  <c r="N13" s="1"/>
  <c r="K15"/>
  <c r="N15" s="1"/>
  <c r="K17"/>
  <c r="N17" s="1"/>
  <c r="K19"/>
  <c r="N19" s="1"/>
  <c r="K11" i="15"/>
  <c r="N11" s="1"/>
  <c r="K13"/>
  <c r="N13" s="1"/>
  <c r="K15"/>
  <c r="N15" s="1"/>
  <c r="K17"/>
  <c r="N17" s="1"/>
  <c r="K19"/>
  <c r="N19" s="1"/>
  <c r="K13" i="14"/>
  <c r="N13" s="1"/>
  <c r="K15"/>
  <c r="N15" s="1"/>
  <c r="K17"/>
  <c r="N17" s="1"/>
  <c r="K19"/>
  <c r="N19" s="1"/>
  <c r="K15" i="17"/>
  <c r="N9" i="13"/>
  <c r="J22"/>
  <c r="K22" s="1"/>
  <c r="H23" s="1"/>
  <c r="A9"/>
  <c r="A9" i="12"/>
  <c r="A9" i="10"/>
  <c r="A13" i="14"/>
  <c r="A13" i="11"/>
  <c r="A17" i="14"/>
  <c r="A17" i="11"/>
  <c r="A21" i="14"/>
  <c r="A21" i="11"/>
  <c r="A11" i="10"/>
  <c r="A19"/>
  <c r="A8" i="20"/>
  <c r="A8" i="21"/>
  <c r="A8" i="22"/>
  <c r="A8" i="23"/>
  <c r="A8" i="24"/>
  <c r="A8" i="25"/>
  <c r="A8" i="27"/>
  <c r="A8" i="28"/>
  <c r="A8" i="19"/>
  <c r="A8" i="18"/>
  <c r="A8" i="17"/>
  <c r="A8" i="16"/>
  <c r="A9" i="20"/>
  <c r="A9" i="21"/>
  <c r="A9" i="22"/>
  <c r="A9" i="23"/>
  <c r="A9" i="24"/>
  <c r="A9" i="25"/>
  <c r="A9" i="27"/>
  <c r="A9" i="28"/>
  <c r="A9" i="19"/>
  <c r="A9" i="18"/>
  <c r="A9" i="17"/>
  <c r="A9" i="16"/>
  <c r="A11" i="20"/>
  <c r="A11" i="21"/>
  <c r="A11" i="22"/>
  <c r="A11" i="23"/>
  <c r="A11" i="24"/>
  <c r="A11" i="25"/>
  <c r="A11" i="27"/>
  <c r="A11" i="28"/>
  <c r="A11" i="19"/>
  <c r="A11" i="18"/>
  <c r="A11" i="17"/>
  <c r="A11" i="16"/>
  <c r="A13" i="20"/>
  <c r="A13" i="21"/>
  <c r="A13" i="22"/>
  <c r="A13" i="23"/>
  <c r="A13" i="24"/>
  <c r="A13" i="25"/>
  <c r="A13" i="27"/>
  <c r="A13" i="28"/>
  <c r="A13" i="19"/>
  <c r="A13" i="18"/>
  <c r="A13" i="17"/>
  <c r="A13" i="16"/>
  <c r="A10" i="20"/>
  <c r="A10" i="21"/>
  <c r="A10" i="22"/>
  <c r="A10" i="23"/>
  <c r="A10" i="24"/>
  <c r="A10" i="25"/>
  <c r="A10" i="27"/>
  <c r="A10" i="28"/>
  <c r="A10" i="19"/>
  <c r="A10" i="18"/>
  <c r="A10" i="17"/>
  <c r="A10" i="16"/>
  <c r="A12" i="20"/>
  <c r="A12" i="21"/>
  <c r="A12" i="22"/>
  <c r="A12" i="23"/>
  <c r="A12" i="24"/>
  <c r="A12" i="25"/>
  <c r="A12" i="27"/>
  <c r="A12" i="28"/>
  <c r="A12" i="19"/>
  <c r="A12" i="18"/>
  <c r="A12" i="17"/>
  <c r="A12" i="16"/>
  <c r="A14" i="20"/>
  <c r="A14" i="21"/>
  <c r="A14" i="22"/>
  <c r="A14" i="23"/>
  <c r="A14" i="24"/>
  <c r="A14" i="25"/>
  <c r="A14" i="27"/>
  <c r="A14" i="28"/>
  <c r="A14" i="19"/>
  <c r="A14" i="18"/>
  <c r="A14" i="17"/>
  <c r="A14" i="16"/>
  <c r="A9" i="11"/>
  <c r="A9" i="15"/>
  <c r="A11" i="14"/>
  <c r="A11" i="11"/>
  <c r="A11" i="15"/>
  <c r="A15" i="14"/>
  <c r="A15" i="11"/>
  <c r="A15" i="15"/>
  <c r="A19" i="14"/>
  <c r="A19" i="11"/>
  <c r="A19" i="15"/>
  <c r="N21" i="11"/>
  <c r="H26"/>
  <c r="N9"/>
  <c r="N9" i="9"/>
  <c r="K15"/>
  <c r="N15" s="1"/>
  <c r="H26" i="10"/>
  <c r="N21"/>
  <c r="K11" i="14"/>
  <c r="N11" s="1"/>
  <c r="K22"/>
  <c r="I28" i="1" s="1"/>
  <c r="K13" i="10"/>
  <c r="N13" s="1"/>
  <c r="N22" s="1"/>
  <c r="C25" s="1"/>
  <c r="L23" s="1"/>
  <c r="H26" i="12"/>
  <c r="N21"/>
  <c r="J22"/>
  <c r="K22" s="1"/>
  <c r="H26" i="15"/>
  <c r="N21"/>
  <c r="J22"/>
  <c r="K22" s="1"/>
  <c r="G22" i="9"/>
  <c r="N21"/>
  <c r="D22"/>
  <c r="J22" i="10"/>
  <c r="K22" s="1"/>
  <c r="J22" i="11"/>
  <c r="K22" s="1"/>
  <c r="AG28" i="1"/>
  <c r="AI28"/>
  <c r="S28"/>
  <c r="U28"/>
  <c r="AE28"/>
  <c r="AC28"/>
  <c r="AO28"/>
  <c r="J22" i="9"/>
  <c r="Y28" i="1"/>
  <c r="AK28"/>
  <c r="N9" i="14" l="1"/>
  <c r="H25" s="1"/>
  <c r="H25" i="11"/>
  <c r="N22" i="15"/>
  <c r="C25" s="1"/>
  <c r="L23" s="1"/>
  <c r="N22" i="12"/>
  <c r="C25" s="1"/>
  <c r="N22" i="11"/>
  <c r="C25" s="1"/>
  <c r="L23" s="1"/>
  <c r="K28" i="1"/>
  <c r="N22" i="13"/>
  <c r="C25" s="1"/>
  <c r="L23" s="1"/>
  <c r="H25" i="9"/>
  <c r="H25" i="13"/>
  <c r="H24"/>
  <c r="H25" i="15"/>
  <c r="H25" i="12"/>
  <c r="H24" i="10"/>
  <c r="H24" i="12"/>
  <c r="N22" i="9"/>
  <c r="C25" s="1"/>
  <c r="H25" i="10"/>
  <c r="M28" i="1"/>
  <c r="H24" i="11"/>
  <c r="H23"/>
  <c r="Q28" i="1"/>
  <c r="H24" i="15"/>
  <c r="H23"/>
  <c r="L23" i="12"/>
  <c r="H23" i="14"/>
  <c r="H24"/>
  <c r="K22" i="9"/>
  <c r="H23" s="1"/>
  <c r="O28" i="1"/>
  <c r="H23" i="12"/>
  <c r="G28" i="1"/>
  <c r="H23" i="10"/>
  <c r="AA28" i="1"/>
  <c r="S29" s="1"/>
  <c r="N22" i="14" l="1"/>
  <c r="C25" s="1"/>
  <c r="L23" s="1"/>
  <c r="L23" i="9"/>
  <c r="M23" i="15"/>
  <c r="L24" s="1"/>
  <c r="N24"/>
  <c r="N23" s="1"/>
  <c r="M23" i="12"/>
  <c r="N24"/>
  <c r="N23" s="1"/>
  <c r="M23" i="10"/>
  <c r="L24" s="1"/>
  <c r="N24"/>
  <c r="N23" s="1"/>
  <c r="M23" i="13"/>
  <c r="L24" s="1"/>
  <c r="N24"/>
  <c r="N23" s="1"/>
  <c r="M23" i="14"/>
  <c r="N24"/>
  <c r="N23" s="1"/>
  <c r="C26" s="1"/>
  <c r="L24" i="12"/>
  <c r="M23" i="11"/>
  <c r="L24" s="1"/>
  <c r="N24"/>
  <c r="N23" s="1"/>
  <c r="E28" i="1"/>
  <c r="Q29" s="1"/>
  <c r="H24" i="9"/>
  <c r="L24" i="14" l="1"/>
  <c r="N24" i="9"/>
  <c r="N23" s="1"/>
  <c r="M23"/>
  <c r="L24" s="1"/>
</calcChain>
</file>

<file path=xl/sharedStrings.xml><?xml version="1.0" encoding="utf-8"?>
<sst xmlns="http://schemas.openxmlformats.org/spreadsheetml/2006/main" count="600" uniqueCount="78">
  <si>
    <t>service</t>
  </si>
  <si>
    <t>date</t>
  </si>
  <si>
    <t>Sébastien</t>
  </si>
  <si>
    <t>Bruno</t>
  </si>
  <si>
    <t>Jean-Luc</t>
  </si>
  <si>
    <t>Eric D</t>
  </si>
  <si>
    <t>Eric G</t>
  </si>
  <si>
    <t>Philippe</t>
  </si>
  <si>
    <t>Florent</t>
  </si>
  <si>
    <t>m</t>
  </si>
  <si>
    <t>am</t>
  </si>
  <si>
    <t>s</t>
  </si>
  <si>
    <t>Type de service</t>
  </si>
  <si>
    <t>horaires de
prise de service</t>
  </si>
  <si>
    <t>matin</t>
  </si>
  <si>
    <t>total</t>
  </si>
  <si>
    <t>après-midi</t>
  </si>
  <si>
    <t>soir</t>
  </si>
  <si>
    <t>total jour</t>
  </si>
  <si>
    <t>Observations</t>
  </si>
  <si>
    <t>début</t>
  </si>
  <si>
    <t>fin</t>
  </si>
  <si>
    <t>paniers</t>
  </si>
  <si>
    <t>RN</t>
  </si>
  <si>
    <t>OBSERVATIONS :</t>
  </si>
  <si>
    <t>heures supplémentaires</t>
  </si>
  <si>
    <t>heures de RN</t>
  </si>
  <si>
    <t>signature du salarié</t>
  </si>
  <si>
    <t>signature du chef de service</t>
  </si>
  <si>
    <t xml:space="preserve">heures à effectuer : Bruno FERU
</t>
  </si>
  <si>
    <t xml:space="preserve">heures à effectuer : Eric GAY
</t>
  </si>
  <si>
    <t xml:space="preserve">heures à effectuer : Eric DEFORGE
</t>
  </si>
  <si>
    <t xml:space="preserve">heures à effectuer : Philippe QUAOUZA
</t>
  </si>
  <si>
    <t xml:space="preserve">heures à effectuer : Florent MAYOLET
</t>
  </si>
  <si>
    <t xml:space="preserve">heures à effectuer : Sébastien CARLIER
</t>
  </si>
  <si>
    <t>total heures</t>
  </si>
  <si>
    <t>jours travaillés</t>
  </si>
  <si>
    <t>dimanche travaillé</t>
  </si>
  <si>
    <t>heures compta modul.</t>
  </si>
  <si>
    <t>total heures permanents</t>
  </si>
  <si>
    <t>total heures intermittents</t>
  </si>
  <si>
    <t>semaine de 6 jours csc</t>
  </si>
  <si>
    <t xml:space="preserve">du  au  </t>
  </si>
  <si>
    <t>écart modulation</t>
  </si>
  <si>
    <t>jour de RH</t>
  </si>
  <si>
    <t>NOM</t>
  </si>
  <si>
    <t>PRENOM</t>
  </si>
  <si>
    <t>DATE</t>
  </si>
  <si>
    <t>SPECTACLE</t>
  </si>
  <si>
    <t xml:space="preserve">heures à effectuer : Jean-Luc HAMDI
</t>
  </si>
  <si>
    <r>
      <t>x</t>
    </r>
    <r>
      <rPr>
        <sz val="9"/>
        <color indexed="48"/>
        <rFont val="Century"/>
        <family val="1"/>
      </rPr>
      <t xml:space="preserve"> </t>
    </r>
    <r>
      <rPr>
        <sz val="9"/>
        <rFont val="Century"/>
        <family val="1"/>
      </rPr>
      <t>: reprise d'heures</t>
    </r>
    <r>
      <rPr>
        <sz val="9"/>
        <color indexed="48"/>
        <rFont val="Century"/>
        <family val="1"/>
      </rPr>
      <t xml:space="preserve">   x</t>
    </r>
    <r>
      <rPr>
        <sz val="9"/>
        <rFont val="Century"/>
        <family val="1"/>
      </rPr>
      <t xml:space="preserve">: congés payés   </t>
    </r>
    <r>
      <rPr>
        <sz val="9"/>
        <color indexed="10"/>
        <rFont val="Century"/>
        <family val="1"/>
      </rPr>
      <t>x</t>
    </r>
    <r>
      <rPr>
        <sz val="9"/>
        <rFont val="Century"/>
        <family val="1"/>
      </rPr>
      <t xml:space="preserve">: déplacement à l'extérieur   </t>
    </r>
    <r>
      <rPr>
        <sz val="9"/>
        <color indexed="11"/>
        <rFont val="Century"/>
        <family val="1"/>
      </rPr>
      <t>x</t>
    </r>
    <r>
      <rPr>
        <sz val="9"/>
        <rFont val="Century"/>
        <family val="1"/>
      </rPr>
      <t>: arrêt maladie   MSO : mise en scène orchestre   MSP : mise en scène piano</t>
    </r>
  </si>
  <si>
    <t xml:space="preserve">Présence des techniciens semaine  n° / </t>
  </si>
  <si>
    <t>du au septembre</t>
  </si>
  <si>
    <t xml:space="preserve">Contrats à faire pour le </t>
  </si>
  <si>
    <t>Spectacle</t>
  </si>
  <si>
    <t>Emploi</t>
  </si>
  <si>
    <t>Rôle éventuel</t>
  </si>
  <si>
    <t>Date de début de contrat</t>
  </si>
  <si>
    <t>Date de fin de contrat</t>
  </si>
  <si>
    <t xml:space="preserve">Jours travaillés </t>
  </si>
  <si>
    <t>Salaire brut (€)</t>
  </si>
  <si>
    <r>
      <t xml:space="preserve">Unit sal. </t>
    </r>
    <r>
      <rPr>
        <b/>
        <sz val="9"/>
        <color indexed="10"/>
        <rFont val="Trebuchet MS"/>
        <family val="2"/>
      </rPr>
      <t>*</t>
    </r>
  </si>
  <si>
    <t>H</t>
  </si>
  <si>
    <t>Tableau donné le               par Florent MAYOLET</t>
  </si>
  <si>
    <t>NOM - Prénom</t>
  </si>
  <si>
    <t>-</t>
  </si>
  <si>
    <t>machiniste cintrier</t>
  </si>
  <si>
    <t>mc :</t>
  </si>
  <si>
    <t xml:space="preserve">m : </t>
  </si>
  <si>
    <t>e :</t>
  </si>
  <si>
    <t>acc :</t>
  </si>
  <si>
    <t xml:space="preserve">s : </t>
  </si>
  <si>
    <t xml:space="preserve">machiniste  </t>
  </si>
  <si>
    <t>électricien</t>
  </si>
  <si>
    <t>technicien son</t>
  </si>
  <si>
    <t>bruno FERU</t>
  </si>
  <si>
    <t>Sébastien Carlier</t>
  </si>
  <si>
    <t>Pat Méresse</t>
  </si>
</sst>
</file>

<file path=xl/styles.xml><?xml version="1.0" encoding="utf-8"?>
<styleSheet xmlns="http://schemas.openxmlformats.org/spreadsheetml/2006/main">
  <numFmts count="6">
    <numFmt numFmtId="164" formatCode="[$-F800]dddd\,\ mmmm\ dd\,\ yyyy"/>
    <numFmt numFmtId="165" formatCode="[$-F800]dd\,\ mmmm\ dd\,\ yy"/>
    <numFmt numFmtId="166" formatCode="dddd\ d"/>
    <numFmt numFmtId="167" formatCode="0;\-0;;@"/>
    <numFmt numFmtId="168" formatCode="#,##0.00\ &quot;€&quot;"/>
    <numFmt numFmtId="169" formatCode="dd/mm/yy;@"/>
  </numFmts>
  <fonts count="29">
    <font>
      <sz val="10"/>
      <name val="Arial"/>
    </font>
    <font>
      <sz val="8"/>
      <name val="Arial"/>
      <family val="2"/>
    </font>
    <font>
      <sz val="10"/>
      <name val="Century"/>
      <family val="1"/>
    </font>
    <font>
      <sz val="8"/>
      <name val="Century"/>
      <family val="1"/>
    </font>
    <font>
      <sz val="7"/>
      <name val="Century"/>
      <family val="1"/>
    </font>
    <font>
      <sz val="14"/>
      <name val="Century"/>
      <family val="1"/>
    </font>
    <font>
      <b/>
      <sz val="16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color indexed="20"/>
      <name val="Century"/>
      <family val="1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9"/>
      <color indexed="20"/>
      <name val="Century"/>
      <family val="1"/>
    </font>
    <font>
      <sz val="9"/>
      <color indexed="48"/>
      <name val="Century"/>
      <family val="1"/>
    </font>
    <font>
      <sz val="9"/>
      <name val="Century"/>
      <family val="1"/>
    </font>
    <font>
      <sz val="9"/>
      <color indexed="10"/>
      <name val="Century"/>
      <family val="1"/>
    </font>
    <font>
      <sz val="9"/>
      <color indexed="11"/>
      <name val="Century"/>
      <family val="1"/>
    </font>
    <font>
      <b/>
      <sz val="20"/>
      <color rgb="FFFF0000"/>
      <name val="Calibri"/>
      <family val="2"/>
      <scheme val="minor"/>
    </font>
    <font>
      <b/>
      <sz val="20"/>
      <name val="Calibri"/>
      <family val="2"/>
      <scheme val="minor"/>
    </font>
    <font>
      <b/>
      <sz val="9"/>
      <color theme="1"/>
      <name val="Trebuchet MS"/>
      <family val="2"/>
    </font>
    <font>
      <b/>
      <sz val="9"/>
      <color indexed="10"/>
      <name val="Trebuchet MS"/>
      <family val="2"/>
    </font>
    <font>
      <sz val="10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6"/>
      <name val="Century"/>
      <family val="1"/>
    </font>
    <font>
      <sz val="6"/>
      <color theme="0"/>
      <name val="Century"/>
      <family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/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/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 style="double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/>
      <diagonal/>
    </border>
    <border>
      <left style="double">
        <color indexed="64"/>
      </left>
      <right style="thick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24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2" fillId="0" borderId="0" xfId="0" applyFont="1" applyBorder="1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/>
    <xf numFmtId="0" fontId="2" fillId="0" borderId="3" xfId="0" applyFont="1" applyBorder="1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0" fillId="0" borderId="0" xfId="0" applyAlignment="1"/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2" fontId="9" fillId="0" borderId="17" xfId="0" applyNumberFormat="1" applyFont="1" applyBorder="1" applyAlignment="1">
      <alignment horizontal="center" vertical="center"/>
    </xf>
    <xf numFmtId="2" fontId="9" fillId="2" borderId="18" xfId="0" applyNumberFormat="1" applyFont="1" applyFill="1" applyBorder="1" applyAlignment="1" applyProtection="1">
      <alignment horizontal="center" vertical="center"/>
    </xf>
    <xf numFmtId="2" fontId="9" fillId="2" borderId="17" xfId="0" applyNumberFormat="1" applyFont="1" applyFill="1" applyBorder="1" applyAlignment="1" applyProtection="1">
      <alignment horizontal="center" vertical="center"/>
    </xf>
    <xf numFmtId="2" fontId="9" fillId="2" borderId="13" xfId="0" applyNumberFormat="1" applyFont="1" applyFill="1" applyBorder="1" applyAlignment="1">
      <alignment horizontal="center" vertical="center"/>
    </xf>
    <xf numFmtId="2" fontId="9" fillId="0" borderId="13" xfId="0" applyNumberFormat="1" applyFont="1" applyBorder="1" applyAlignment="1">
      <alignment horizontal="center" vertical="center"/>
    </xf>
    <xf numFmtId="2" fontId="9" fillId="2" borderId="19" xfId="0" applyNumberFormat="1" applyFont="1" applyFill="1" applyBorder="1" applyAlignment="1" applyProtection="1">
      <alignment horizontal="center" vertical="center"/>
    </xf>
    <xf numFmtId="2" fontId="9" fillId="2" borderId="13" xfId="0" applyNumberFormat="1" applyFont="1" applyFill="1" applyBorder="1" applyAlignment="1" applyProtection="1">
      <alignment horizontal="center" vertical="center"/>
    </xf>
    <xf numFmtId="2" fontId="9" fillId="2" borderId="13" xfId="0" applyNumberFormat="1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2" fontId="7" fillId="0" borderId="20" xfId="0" applyNumberFormat="1" applyFont="1" applyBorder="1" applyAlignment="1">
      <alignment horizontal="center" vertical="center"/>
    </xf>
    <xf numFmtId="2" fontId="7" fillId="0" borderId="21" xfId="0" applyNumberFormat="1" applyFont="1" applyBorder="1" applyAlignment="1">
      <alignment horizontal="center" vertical="center"/>
    </xf>
    <xf numFmtId="0" fontId="0" fillId="0" borderId="10" xfId="0" applyBorder="1" applyAlignment="1"/>
    <xf numFmtId="2" fontId="7" fillId="0" borderId="13" xfId="0" applyNumberFormat="1" applyFont="1" applyBorder="1" applyAlignment="1">
      <alignment horizontal="center"/>
    </xf>
    <xf numFmtId="0" fontId="0" fillId="0" borderId="0" xfId="0" applyBorder="1" applyAlignment="1"/>
    <xf numFmtId="0" fontId="0" fillId="0" borderId="22" xfId="0" applyBorder="1" applyAlignment="1"/>
    <xf numFmtId="0" fontId="0" fillId="0" borderId="23" xfId="0" applyBorder="1" applyAlignment="1"/>
    <xf numFmtId="0" fontId="7" fillId="0" borderId="13" xfId="0" applyNumberFormat="1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4" xfId="0" applyFont="1" applyBorder="1"/>
    <xf numFmtId="0" fontId="2" fillId="0" borderId="25" xfId="0" applyFont="1" applyBorder="1"/>
    <xf numFmtId="0" fontId="3" fillId="0" borderId="26" xfId="0" applyNumberFormat="1" applyFont="1" applyBorder="1" applyAlignment="1">
      <alignment horizontal="center" vertical="center"/>
    </xf>
    <xf numFmtId="0" fontId="3" fillId="0" borderId="27" xfId="0" applyNumberFormat="1" applyFont="1" applyBorder="1" applyAlignment="1">
      <alignment horizontal="center" vertical="center"/>
    </xf>
    <xf numFmtId="0" fontId="3" fillId="0" borderId="28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center"/>
    </xf>
    <xf numFmtId="0" fontId="3" fillId="0" borderId="30" xfId="0" applyNumberFormat="1" applyFont="1" applyBorder="1" applyAlignment="1">
      <alignment horizontal="center" vertical="center"/>
    </xf>
    <xf numFmtId="0" fontId="3" fillId="0" borderId="31" xfId="0" applyNumberFormat="1" applyFont="1" applyBorder="1" applyAlignment="1">
      <alignment horizontal="center" vertical="center"/>
    </xf>
    <xf numFmtId="0" fontId="3" fillId="0" borderId="31" xfId="0" applyNumberFormat="1" applyFont="1" applyBorder="1" applyAlignment="1">
      <alignment horizontal="center"/>
    </xf>
    <xf numFmtId="0" fontId="3" fillId="0" borderId="33" xfId="0" applyNumberFormat="1" applyFont="1" applyBorder="1" applyAlignment="1">
      <alignment horizontal="center" vertical="center"/>
    </xf>
    <xf numFmtId="0" fontId="3" fillId="0" borderId="34" xfId="0" applyNumberFormat="1" applyFont="1" applyBorder="1" applyAlignment="1">
      <alignment horizontal="center" vertical="center"/>
    </xf>
    <xf numFmtId="0" fontId="3" fillId="0" borderId="33" xfId="0" applyNumberFormat="1" applyFont="1" applyBorder="1" applyAlignment="1">
      <alignment horizontal="center"/>
    </xf>
    <xf numFmtId="0" fontId="3" fillId="0" borderId="35" xfId="0" applyNumberFormat="1" applyFont="1" applyBorder="1" applyAlignment="1">
      <alignment horizontal="center" vertical="center"/>
    </xf>
    <xf numFmtId="0" fontId="3" fillId="0" borderId="36" xfId="0" applyNumberFormat="1" applyFont="1" applyBorder="1" applyAlignment="1">
      <alignment horizontal="center" vertical="center"/>
    </xf>
    <xf numFmtId="0" fontId="3" fillId="0" borderId="37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3" fillId="0" borderId="38" xfId="0" applyNumberFormat="1" applyFont="1" applyBorder="1" applyAlignment="1">
      <alignment horizontal="center" vertical="center"/>
    </xf>
    <xf numFmtId="0" fontId="3" fillId="3" borderId="34" xfId="0" applyNumberFormat="1" applyFont="1" applyFill="1" applyBorder="1" applyAlignment="1">
      <alignment horizontal="center" vertical="center"/>
    </xf>
    <xf numFmtId="0" fontId="3" fillId="3" borderId="39" xfId="0" applyNumberFormat="1" applyFont="1" applyFill="1" applyBorder="1" applyAlignment="1">
      <alignment horizontal="center" vertical="center"/>
    </xf>
    <xf numFmtId="0" fontId="3" fillId="3" borderId="38" xfId="0" applyNumberFormat="1" applyFont="1" applyFill="1" applyBorder="1" applyAlignment="1">
      <alignment horizontal="center" vertical="center"/>
    </xf>
    <xf numFmtId="0" fontId="3" fillId="0" borderId="39" xfId="0" applyNumberFormat="1" applyFont="1" applyBorder="1" applyAlignment="1">
      <alignment horizontal="center"/>
    </xf>
    <xf numFmtId="0" fontId="0" fillId="0" borderId="40" xfId="0" applyBorder="1" applyAlignment="1"/>
    <xf numFmtId="0" fontId="7" fillId="0" borderId="10" xfId="0" applyNumberFormat="1" applyFont="1" applyFill="1" applyBorder="1" applyAlignment="1">
      <alignment horizontal="center"/>
    </xf>
    <xf numFmtId="0" fontId="3" fillId="0" borderId="41" xfId="0" applyNumberFormat="1" applyFont="1" applyBorder="1" applyAlignment="1">
      <alignment horizontal="center" vertical="center"/>
    </xf>
    <xf numFmtId="0" fontId="3" fillId="0" borderId="39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42" xfId="0" applyNumberFormat="1" applyFont="1" applyBorder="1" applyAlignment="1">
      <alignment horizontal="center" vertical="center"/>
    </xf>
    <xf numFmtId="0" fontId="3" fillId="0" borderId="43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4" xfId="0" applyNumberFormat="1" applyFont="1" applyBorder="1" applyAlignment="1">
      <alignment horizontal="center" vertical="center"/>
    </xf>
    <xf numFmtId="0" fontId="3" fillId="0" borderId="45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NumberFormat="1" applyFont="1" applyBorder="1" applyAlignment="1">
      <alignment horizontal="center"/>
    </xf>
    <xf numFmtId="0" fontId="3" fillId="0" borderId="36" xfId="0" applyNumberFormat="1" applyFont="1" applyBorder="1" applyAlignment="1">
      <alignment horizontal="center"/>
    </xf>
    <xf numFmtId="0" fontId="3" fillId="0" borderId="50" xfId="0" applyNumberFormat="1" applyFont="1" applyBorder="1" applyAlignment="1">
      <alignment horizontal="center"/>
    </xf>
    <xf numFmtId="0" fontId="3" fillId="0" borderId="27" xfId="0" applyNumberFormat="1" applyFont="1" applyBorder="1" applyAlignment="1">
      <alignment horizontal="center"/>
    </xf>
    <xf numFmtId="0" fontId="0" fillId="0" borderId="0" xfId="0" applyBorder="1"/>
    <xf numFmtId="0" fontId="3" fillId="0" borderId="10" xfId="0" applyFont="1" applyBorder="1" applyAlignment="1">
      <alignment horizontal="right" vertical="center"/>
    </xf>
    <xf numFmtId="0" fontId="3" fillId="0" borderId="0" xfId="0" applyFont="1" applyBorder="1"/>
    <xf numFmtId="165" fontId="3" fillId="0" borderId="0" xfId="0" applyNumberFormat="1" applyFont="1" applyBorder="1"/>
    <xf numFmtId="164" fontId="3" fillId="0" borderId="0" xfId="0" applyNumberFormat="1" applyFont="1" applyBorder="1"/>
    <xf numFmtId="166" fontId="8" fillId="2" borderId="60" xfId="0" applyNumberFormat="1" applyFont="1" applyFill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/>
    </xf>
    <xf numFmtId="0" fontId="11" fillId="0" borderId="0" xfId="0" applyFont="1"/>
    <xf numFmtId="0" fontId="0" fillId="0" borderId="4" xfId="0" applyBorder="1" applyAlignment="1"/>
    <xf numFmtId="0" fontId="11" fillId="0" borderId="0" xfId="0" applyFont="1" applyBorder="1" applyAlignment="1"/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13" fillId="0" borderId="0" xfId="0" applyFont="1"/>
    <xf numFmtId="0" fontId="5" fillId="0" borderId="0" xfId="0" applyFont="1" applyAlignment="1">
      <alignment vertical="center"/>
    </xf>
    <xf numFmtId="0" fontId="3" fillId="0" borderId="26" xfId="0" applyNumberFormat="1" applyFont="1" applyBorder="1" applyAlignment="1">
      <alignment horizontal="center"/>
    </xf>
    <xf numFmtId="0" fontId="3" fillId="0" borderId="28" xfId="0" applyNumberFormat="1" applyFont="1" applyBorder="1" applyAlignment="1">
      <alignment horizontal="center"/>
    </xf>
    <xf numFmtId="0" fontId="3" fillId="0" borderId="37" xfId="0" applyNumberFormat="1" applyFont="1" applyBorder="1" applyAlignment="1">
      <alignment horizontal="center"/>
    </xf>
    <xf numFmtId="0" fontId="3" fillId="0" borderId="51" xfId="0" applyNumberFormat="1" applyFont="1" applyBorder="1" applyAlignment="1">
      <alignment horizontal="center"/>
    </xf>
    <xf numFmtId="0" fontId="3" fillId="0" borderId="34" xfId="0" applyNumberFormat="1" applyFont="1" applyBorder="1" applyAlignment="1">
      <alignment horizontal="center"/>
    </xf>
    <xf numFmtId="166" fontId="8" fillId="2" borderId="61" xfId="0" applyNumberFormat="1" applyFont="1" applyFill="1" applyBorder="1" applyAlignment="1">
      <alignment horizontal="center" vertical="center"/>
    </xf>
    <xf numFmtId="2" fontId="9" fillId="6" borderId="18" xfId="0" applyNumberFormat="1" applyFont="1" applyFill="1" applyBorder="1" applyAlignment="1" applyProtection="1">
      <alignment horizontal="center" vertical="center"/>
    </xf>
    <xf numFmtId="2" fontId="9" fillId="6" borderId="17" xfId="0" applyNumberFormat="1" applyFont="1" applyFill="1" applyBorder="1" applyAlignment="1" applyProtection="1">
      <alignment horizontal="center" vertical="center"/>
    </xf>
    <xf numFmtId="2" fontId="9" fillId="6" borderId="13" xfId="0" applyNumberFormat="1" applyFont="1" applyFill="1" applyBorder="1" applyAlignment="1">
      <alignment horizontal="center" vertical="center"/>
    </xf>
    <xf numFmtId="2" fontId="9" fillId="6" borderId="13" xfId="0" applyNumberFormat="1" applyFont="1" applyFill="1" applyBorder="1" applyAlignment="1" applyProtection="1">
      <alignment horizontal="center" vertical="center"/>
    </xf>
    <xf numFmtId="2" fontId="9" fillId="6" borderId="13" xfId="0" applyNumberFormat="1" applyFont="1" applyFill="1" applyBorder="1" applyAlignment="1">
      <alignment horizontal="center" vertical="center" shrinkToFit="1"/>
    </xf>
    <xf numFmtId="2" fontId="9" fillId="6" borderId="19" xfId="0" applyNumberFormat="1" applyFont="1" applyFill="1" applyBorder="1" applyAlignment="1" applyProtection="1">
      <alignment horizontal="center" vertical="center"/>
    </xf>
    <xf numFmtId="166" fontId="8" fillId="2" borderId="48" xfId="0" applyNumberFormat="1" applyFont="1" applyFill="1" applyBorder="1" applyAlignment="1">
      <alignment horizontal="center" vertical="center"/>
    </xf>
    <xf numFmtId="166" fontId="8" fillId="2" borderId="49" xfId="0" applyNumberFormat="1" applyFont="1" applyFill="1" applyBorder="1" applyAlignment="1">
      <alignment horizontal="center" vertical="center"/>
    </xf>
    <xf numFmtId="0" fontId="0" fillId="5" borderId="63" xfId="0" applyFill="1" applyBorder="1" applyAlignment="1">
      <alignment horizontal="center" vertical="center"/>
    </xf>
    <xf numFmtId="166" fontId="8" fillId="5" borderId="63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32" xfId="0" applyNumberFormat="1" applyFont="1" applyBorder="1" applyAlignment="1">
      <alignment horizontal="center" vertical="center"/>
    </xf>
    <xf numFmtId="2" fontId="3" fillId="0" borderId="28" xfId="0" applyNumberFormat="1" applyFont="1" applyBorder="1" applyAlignment="1">
      <alignment horizontal="center" vertical="center"/>
    </xf>
    <xf numFmtId="2" fontId="3" fillId="0" borderId="36" xfId="0" applyNumberFormat="1" applyFont="1" applyBorder="1" applyAlignment="1">
      <alignment horizontal="center"/>
    </xf>
    <xf numFmtId="0" fontId="10" fillId="0" borderId="48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2" fontId="9" fillId="0" borderId="13" xfId="0" applyNumberFormat="1" applyFont="1" applyFill="1" applyBorder="1" applyAlignment="1">
      <alignment horizontal="center" vertical="center"/>
    </xf>
    <xf numFmtId="0" fontId="0" fillId="7" borderId="0" xfId="0" applyFill="1"/>
    <xf numFmtId="0" fontId="13" fillId="6" borderId="2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vertical="center"/>
    </xf>
    <xf numFmtId="0" fontId="13" fillId="6" borderId="13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3" xfId="0" applyNumberFormat="1" applyFont="1" applyBorder="1" applyAlignment="1">
      <alignment horizontal="center" vertical="center"/>
    </xf>
    <xf numFmtId="0" fontId="13" fillId="6" borderId="13" xfId="0" applyNumberFormat="1" applyFont="1" applyFill="1" applyBorder="1" applyAlignment="1">
      <alignment horizontal="center" vertical="center"/>
    </xf>
    <xf numFmtId="0" fontId="13" fillId="6" borderId="12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1" fillId="0" borderId="65" xfId="0" applyFont="1" applyBorder="1" applyAlignment="1">
      <alignment horizontal="center" vertical="center" wrapText="1"/>
    </xf>
    <xf numFmtId="0" fontId="21" fillId="0" borderId="66" xfId="0" applyFont="1" applyBorder="1" applyAlignment="1">
      <alignment horizontal="center" vertical="center" wrapText="1"/>
    </xf>
    <xf numFmtId="168" fontId="21" fillId="0" borderId="66" xfId="0" applyNumberFormat="1" applyFont="1" applyBorder="1" applyAlignment="1">
      <alignment horizontal="center" vertical="center" wrapText="1"/>
    </xf>
    <xf numFmtId="0" fontId="23" fillId="0" borderId="67" xfId="0" applyFont="1" applyBorder="1" applyAlignment="1">
      <alignment horizontal="left" vertical="center" wrapText="1" indent="1"/>
    </xf>
    <xf numFmtId="0" fontId="23" fillId="0" borderId="68" xfId="0" applyFont="1" applyBorder="1" applyAlignment="1">
      <alignment horizontal="center" vertical="center" wrapText="1"/>
    </xf>
    <xf numFmtId="169" fontId="23" fillId="0" borderId="68" xfId="0" applyNumberFormat="1" applyFont="1" applyBorder="1" applyAlignment="1">
      <alignment horizontal="center" vertical="center" wrapText="1"/>
    </xf>
    <xf numFmtId="168" fontId="23" fillId="0" borderId="68" xfId="0" applyNumberFormat="1" applyFont="1" applyBorder="1" applyAlignment="1">
      <alignment horizontal="center" vertical="center" wrapText="1"/>
    </xf>
    <xf numFmtId="0" fontId="23" fillId="0" borderId="69" xfId="0" applyFont="1" applyBorder="1" applyAlignment="1">
      <alignment horizontal="center" vertical="center" wrapText="1"/>
    </xf>
    <xf numFmtId="169" fontId="23" fillId="0" borderId="69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168" fontId="26" fillId="0" borderId="0" xfId="0" applyNumberFormat="1" applyFont="1" applyAlignment="1">
      <alignment vertical="center"/>
    </xf>
    <xf numFmtId="0" fontId="23" fillId="0" borderId="69" xfId="0" applyFont="1" applyBorder="1" applyAlignment="1">
      <alignment horizontal="left" vertical="center" wrapText="1" indent="1"/>
    </xf>
    <xf numFmtId="168" fontId="23" fillId="0" borderId="69" xfId="0" applyNumberFormat="1" applyFont="1" applyBorder="1" applyAlignment="1">
      <alignment horizontal="center" vertical="center" wrapText="1"/>
    </xf>
    <xf numFmtId="0" fontId="23" fillId="0" borderId="69" xfId="0" applyFont="1" applyBorder="1" applyAlignment="1">
      <alignment horizontal="center" vertical="center"/>
    </xf>
    <xf numFmtId="169" fontId="24" fillId="0" borderId="69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/>
    </xf>
    <xf numFmtId="0" fontId="23" fillId="7" borderId="68" xfId="0" applyFont="1" applyFill="1" applyBorder="1" applyAlignment="1">
      <alignment horizontal="center" vertical="center" wrapText="1"/>
    </xf>
    <xf numFmtId="0" fontId="23" fillId="0" borderId="74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 vertical="center"/>
    </xf>
    <xf numFmtId="0" fontId="19" fillId="0" borderId="57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20" fillId="0" borderId="57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1" fillId="0" borderId="70" xfId="0" applyFont="1" applyBorder="1" applyAlignment="1">
      <alignment horizontal="center" vertical="center" wrapText="1"/>
    </xf>
    <xf numFmtId="0" fontId="21" fillId="0" borderId="71" xfId="0" applyFont="1" applyBorder="1" applyAlignment="1">
      <alignment horizontal="center" vertical="center" wrapText="1"/>
    </xf>
    <xf numFmtId="0" fontId="23" fillId="0" borderId="72" xfId="0" applyFont="1" applyBorder="1" applyAlignment="1">
      <alignment horizontal="center" vertical="center" wrapText="1"/>
    </xf>
    <xf numFmtId="0" fontId="23" fillId="0" borderId="7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2" fillId="0" borderId="76" xfId="0" applyFont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2" fontId="3" fillId="0" borderId="52" xfId="0" applyNumberFormat="1" applyFont="1" applyBorder="1" applyAlignment="1">
      <alignment horizontal="center"/>
    </xf>
    <xf numFmtId="0" fontId="3" fillId="0" borderId="53" xfId="0" applyNumberFormat="1" applyFont="1" applyBorder="1" applyAlignment="1">
      <alignment horizontal="center"/>
    </xf>
    <xf numFmtId="2" fontId="3" fillId="0" borderId="52" xfId="0" applyNumberFormat="1" applyFont="1" applyBorder="1" applyAlignment="1">
      <alignment horizontal="center" vertical="center"/>
    </xf>
    <xf numFmtId="0" fontId="3" fillId="0" borderId="53" xfId="0" applyNumberFormat="1" applyFont="1" applyBorder="1" applyAlignment="1">
      <alignment horizontal="center" vertical="center"/>
    </xf>
    <xf numFmtId="2" fontId="3" fillId="0" borderId="54" xfId="0" applyNumberFormat="1" applyFont="1" applyBorder="1" applyAlignment="1">
      <alignment horizontal="center" vertical="center"/>
    </xf>
    <xf numFmtId="0" fontId="3" fillId="0" borderId="54" xfId="0" applyNumberFormat="1" applyFont="1" applyBorder="1" applyAlignment="1">
      <alignment horizontal="center" vertical="center"/>
    </xf>
    <xf numFmtId="0" fontId="28" fillId="4" borderId="52" xfId="0" applyFont="1" applyFill="1" applyBorder="1" applyAlignment="1">
      <alignment horizontal="center" vertical="center"/>
    </xf>
    <xf numFmtId="0" fontId="28" fillId="4" borderId="53" xfId="0" applyFont="1" applyFill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6" fontId="4" fillId="0" borderId="55" xfId="0" applyNumberFormat="1" applyFont="1" applyBorder="1" applyAlignment="1">
      <alignment horizontal="center" vertical="center"/>
    </xf>
    <xf numFmtId="0" fontId="0" fillId="0" borderId="22" xfId="0" applyBorder="1"/>
    <xf numFmtId="0" fontId="0" fillId="0" borderId="40" xfId="0" applyBorder="1"/>
    <xf numFmtId="0" fontId="0" fillId="0" borderId="4" xfId="0" applyBorder="1"/>
    <xf numFmtId="0" fontId="0" fillId="0" borderId="56" xfId="0" applyBorder="1"/>
    <xf numFmtId="0" fontId="0" fillId="0" borderId="18" xfId="0" applyBorder="1"/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0" fillId="0" borderId="53" xfId="0" applyBorder="1"/>
    <xf numFmtId="0" fontId="27" fillId="0" borderId="52" xfId="0" applyFont="1" applyFill="1" applyBorder="1" applyAlignment="1">
      <alignment horizontal="center" vertical="center"/>
    </xf>
    <xf numFmtId="0" fontId="27" fillId="0" borderId="53" xfId="0" applyFont="1" applyFill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0" fillId="0" borderId="47" xfId="0" applyBorder="1"/>
    <xf numFmtId="0" fontId="3" fillId="0" borderId="52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2" fontId="1" fillId="6" borderId="57" xfId="0" applyNumberFormat="1" applyFont="1" applyFill="1" applyBorder="1" applyAlignment="1">
      <alignment horizontal="center" vertical="center"/>
    </xf>
    <xf numFmtId="2" fontId="1" fillId="6" borderId="19" xfId="0" applyNumberFormat="1" applyFont="1" applyFill="1" applyBorder="1" applyAlignment="1">
      <alignment horizontal="center" vertical="center"/>
    </xf>
    <xf numFmtId="2" fontId="1" fillId="6" borderId="64" xfId="0" applyNumberFormat="1" applyFont="1" applyFill="1" applyBorder="1" applyAlignment="1">
      <alignment horizontal="center" vertical="center"/>
    </xf>
    <xf numFmtId="2" fontId="1" fillId="0" borderId="57" xfId="0" applyNumberFormat="1" applyFont="1" applyFill="1" applyBorder="1" applyAlignment="1">
      <alignment horizontal="center" vertical="center"/>
    </xf>
    <xf numFmtId="2" fontId="1" fillId="0" borderId="19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0" fontId="0" fillId="2" borderId="58" xfId="0" applyFill="1" applyBorder="1" applyAlignment="1">
      <alignment horizontal="center" vertical="center" wrapText="1"/>
    </xf>
    <xf numFmtId="0" fontId="0" fillId="2" borderId="62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wrapText="1"/>
    </xf>
    <xf numFmtId="0" fontId="7" fillId="0" borderId="57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0" fillId="2" borderId="57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7" fillId="0" borderId="5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5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6" borderId="64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57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12" fillId="0" borderId="4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6" borderId="57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0" fillId="2" borderId="59" xfId="0" applyFill="1" applyBorder="1" applyAlignment="1">
      <alignment horizontal="center" vertical="center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7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b/>
        <i/>
        <color rgb="FFFF0000"/>
      </font>
    </dxf>
    <dxf>
      <font>
        <color rgb="FFFF0000"/>
      </font>
    </dxf>
    <dxf>
      <font>
        <b/>
        <i/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M3" sqref="M3"/>
    </sheetView>
  </sheetViews>
  <sheetFormatPr baseColWidth="10" defaultRowHeight="12.75"/>
  <cols>
    <col min="1" max="10" width="18.7109375" customWidth="1"/>
  </cols>
  <sheetData>
    <row r="1" spans="1:10" ht="27" thickBot="1">
      <c r="A1" s="169" t="s">
        <v>53</v>
      </c>
      <c r="B1" s="170"/>
      <c r="C1" s="170"/>
      <c r="D1" s="170"/>
      <c r="E1" s="170"/>
      <c r="F1" s="170"/>
      <c r="G1" s="170"/>
      <c r="H1" s="170"/>
      <c r="I1" s="170"/>
      <c r="J1" s="171"/>
    </row>
    <row r="2" spans="1:10" ht="27" thickBot="1">
      <c r="A2" s="172" t="s">
        <v>63</v>
      </c>
      <c r="B2" s="173"/>
      <c r="C2" s="173"/>
      <c r="D2" s="173"/>
      <c r="E2" s="173"/>
      <c r="F2" s="173"/>
      <c r="G2" s="173"/>
      <c r="H2" s="173"/>
      <c r="I2" s="173"/>
      <c r="J2" s="174"/>
    </row>
    <row r="3" spans="1:10" ht="50.1" customHeight="1" thickBot="1">
      <c r="A3" s="144" t="s">
        <v>54</v>
      </c>
      <c r="B3" s="175" t="s">
        <v>64</v>
      </c>
      <c r="C3" s="176"/>
      <c r="D3" s="145" t="s">
        <v>55</v>
      </c>
      <c r="E3" s="145" t="s">
        <v>56</v>
      </c>
      <c r="F3" s="145" t="s">
        <v>57</v>
      </c>
      <c r="G3" s="145" t="s">
        <v>58</v>
      </c>
      <c r="H3" s="145" t="s">
        <v>59</v>
      </c>
      <c r="I3" s="146" t="s">
        <v>60</v>
      </c>
      <c r="J3" s="145" t="s">
        <v>61</v>
      </c>
    </row>
    <row r="4" spans="1:10" ht="50.1" customHeight="1">
      <c r="A4" s="147">
        <f>'feuille de présence'!$A$3</f>
        <v>0</v>
      </c>
      <c r="B4" s="177" t="str">
        <f>'feuille de présence'!$S$5</f>
        <v>bruno FERU</v>
      </c>
      <c r="C4" s="178"/>
      <c r="D4" s="148" t="str">
        <f>IF('feuille de présence'!S4="mc","machiniste cintrier",IF('feuille de présence'!S4="e","électricien",IF('feuille de présence'!S4="m","machiniste",IF('feuille de présence'!S4="ac","machiniste accessoiriste",IF('feuille de présence'!S4="s","technicien son","0")))))</f>
        <v>0</v>
      </c>
      <c r="E4" s="148"/>
      <c r="F4" s="149"/>
      <c r="G4" s="149"/>
      <c r="H4" s="148"/>
      <c r="I4" s="150">
        <v>11</v>
      </c>
      <c r="J4" s="148" t="s">
        <v>62</v>
      </c>
    </row>
    <row r="5" spans="1:10" ht="50.1" customHeight="1">
      <c r="A5" s="157"/>
      <c r="B5" s="165" t="str">
        <f>'feuille de présence'!$U$5</f>
        <v>Sébastien Carlier</v>
      </c>
      <c r="C5" s="166"/>
      <c r="D5" s="148" t="str">
        <f>IF('feuille de présence'!U4="mc","machiniste cintrier",IF('feuille de présence'!U4="e","électricien",IF('feuille de présence'!U4="m","machiniste",IF('feuille de présence'!U4="ac","machiniste accessoiriste",IF('feuille de présence'!U4="s","technicien son","0")))))</f>
        <v>0</v>
      </c>
      <c r="E5" s="151"/>
      <c r="F5" s="152"/>
      <c r="G5" s="152"/>
      <c r="H5" s="151"/>
      <c r="I5" s="158">
        <v>11</v>
      </c>
      <c r="J5" s="151" t="s">
        <v>62</v>
      </c>
    </row>
    <row r="6" spans="1:10" ht="50.1" customHeight="1">
      <c r="A6" s="157"/>
      <c r="B6" s="165" t="str">
        <f>'feuille de présence'!$W$5</f>
        <v>Pat Méresse</v>
      </c>
      <c r="C6" s="166"/>
      <c r="D6" s="148" t="str">
        <f>IF('feuille de présence'!Y4="mc","machiniste cintrier",IF('feuille de présence'!Y4="e","électricien",IF('feuille de présence'!Y4="m","machiniste",IF('feuille de présence'!Y4="ac","machiniste accessoiriste",IF('feuille de présence'!Y4="s","technicien son","0")))))</f>
        <v>0</v>
      </c>
      <c r="E6" s="151"/>
      <c r="F6" s="152"/>
      <c r="G6" s="152"/>
      <c r="H6" s="151"/>
      <c r="I6" s="158">
        <v>11</v>
      </c>
      <c r="J6" s="151" t="s">
        <v>62</v>
      </c>
    </row>
    <row r="7" spans="1:10" ht="50.1" customHeight="1">
      <c r="A7" s="157"/>
      <c r="B7" s="165">
        <f>'feuille de présence'!$Y$5</f>
        <v>0</v>
      </c>
      <c r="C7" s="166"/>
      <c r="D7" s="148" t="str">
        <f>IF('feuille de présence'!AA4="mc","machiniste cintrier",IF('feuille de présence'!AA4="e","électricien",IF('feuille de présence'!AA4="m","machiniste",IF('feuille de présence'!AA4="ac","machiniste accessoiriste",IF('feuille de présence'!AA4="s","technicien son","0")))))</f>
        <v>0</v>
      </c>
      <c r="E7" s="151"/>
      <c r="F7" s="152"/>
      <c r="G7" s="152"/>
      <c r="H7" s="151"/>
      <c r="I7" s="158">
        <v>11</v>
      </c>
      <c r="J7" s="151" t="s">
        <v>62</v>
      </c>
    </row>
    <row r="8" spans="1:10" ht="50.1" customHeight="1">
      <c r="A8" s="157"/>
      <c r="B8" s="165">
        <f>'feuille de présence'!$AA$5</f>
        <v>0</v>
      </c>
      <c r="C8" s="166"/>
      <c r="D8" s="148" t="str">
        <f>IF('feuille de présence'!AC4="mc","machiniste cintrier",IF('feuille de présence'!AC4="e","électricien",IF('feuille de présence'!AC4="m","machiniste",IF('feuille de présence'!AC4="ac","machiniste accessoiriste",IF('feuille de présence'!AC4="s","technicien son","0")))))</f>
        <v>0</v>
      </c>
      <c r="E8" s="151"/>
      <c r="F8" s="152"/>
      <c r="G8" s="152"/>
      <c r="H8" s="151"/>
      <c r="I8" s="158">
        <v>11</v>
      </c>
      <c r="J8" s="151" t="s">
        <v>62</v>
      </c>
    </row>
    <row r="9" spans="1:10" ht="50.1" customHeight="1">
      <c r="A9" s="157"/>
      <c r="B9" s="165" t="str">
        <f>'feuille de présence'!$AC$5</f>
        <v>-</v>
      </c>
      <c r="C9" s="166"/>
      <c r="D9" s="164" t="str">
        <f>IF('feuille de présence'!S9="mc","machiniste cintrier",IF('feuille de présence'!S9="e","électricien",IF('feuille de présence'!S9="m","machiniste",IF('feuille de présence'!S9="ac","machiniste accessoiriste",IF('feuille de présence'!S9="s","technicien son","0")))))</f>
        <v>0</v>
      </c>
      <c r="E9" s="151"/>
      <c r="F9" s="152"/>
      <c r="G9" s="152"/>
      <c r="H9" s="151"/>
      <c r="I9" s="158">
        <v>11</v>
      </c>
      <c r="J9" s="151" t="s">
        <v>62</v>
      </c>
    </row>
    <row r="10" spans="1:10" ht="50.1" customHeight="1">
      <c r="A10" s="157"/>
      <c r="B10" s="165" t="str">
        <f>'feuille de présence'!$AE$5</f>
        <v>-</v>
      </c>
      <c r="C10" s="166"/>
      <c r="D10" s="148" t="str">
        <f>IF('feuille de présence'!S10="mc","machiniste cintrier",IF('feuille de présence'!S10="e","électricien",IF('feuille de présence'!S10="m","machiniste",IF('feuille de présence'!S10="ac","machiniste accessoiriste",IF('feuille de présence'!S10="s","technicien son","0")))))</f>
        <v>0</v>
      </c>
      <c r="E10" s="151"/>
      <c r="F10" s="152"/>
      <c r="G10" s="152"/>
      <c r="H10" s="151"/>
      <c r="I10" s="158">
        <v>11</v>
      </c>
      <c r="J10" s="151" t="s">
        <v>62</v>
      </c>
    </row>
    <row r="11" spans="1:10" ht="50.1" customHeight="1">
      <c r="A11" s="157"/>
      <c r="B11" s="165" t="str">
        <f>'feuille de présence'!$AG$5</f>
        <v>-</v>
      </c>
      <c r="C11" s="166"/>
      <c r="D11" s="148" t="str">
        <f>IF('feuille de présence'!S11="mc","machiniste cintrier",IF('feuille de présence'!S11="e","électricien",IF('feuille de présence'!S11="m","machiniste",IF('feuille de présence'!S11="ac","machiniste accessoiriste",IF('feuille de présence'!S11="s","technicien son","0")))))</f>
        <v>0</v>
      </c>
      <c r="E11" s="151"/>
      <c r="F11" s="152"/>
      <c r="G11" s="152"/>
      <c r="H11" s="151"/>
      <c r="I11" s="158">
        <v>11</v>
      </c>
      <c r="J11" s="151" t="s">
        <v>62</v>
      </c>
    </row>
    <row r="12" spans="1:10" ht="50.1" customHeight="1">
      <c r="A12" s="157"/>
      <c r="B12" s="165" t="str">
        <f>'feuille de présence'!$AI$5</f>
        <v>-</v>
      </c>
      <c r="C12" s="166"/>
      <c r="D12" s="148" t="str">
        <f>IF('feuille de présence'!S12="mc","machiniste cintrier",IF('feuille de présence'!S12="e","électricien",IF('feuille de présence'!S12="m","machiniste",IF('feuille de présence'!S12="ac","machiniste accessoiriste",IF('feuille de présence'!S12="s","technicien son","0")))))</f>
        <v>0</v>
      </c>
      <c r="E12" s="151"/>
      <c r="F12" s="152"/>
      <c r="G12" s="152"/>
      <c r="H12" s="151"/>
      <c r="I12" s="158">
        <v>11</v>
      </c>
      <c r="J12" s="151" t="s">
        <v>62</v>
      </c>
    </row>
    <row r="13" spans="1:10" ht="50.1" customHeight="1">
      <c r="A13" s="159"/>
      <c r="B13" s="167" t="str">
        <f>'feuille de présence'!$AK$5</f>
        <v>-</v>
      </c>
      <c r="C13" s="168"/>
      <c r="D13" s="148" t="str">
        <f>IF('feuille de présence'!S13="mc","machiniste cintrier",IF('feuille de présence'!S13="e","électricien",IF('feuille de présence'!S13="m","machiniste",IF('feuille de présence'!S13="ac","machiniste accessoiriste",IF('feuille de présence'!S13="s","technicien son","0")))))</f>
        <v>0</v>
      </c>
      <c r="E13" s="159"/>
      <c r="F13" s="160"/>
      <c r="G13" s="160"/>
      <c r="H13" s="159"/>
      <c r="I13" s="158">
        <v>11</v>
      </c>
      <c r="J13" s="151" t="s">
        <v>62</v>
      </c>
    </row>
    <row r="14" spans="1:10" ht="50.1" customHeight="1">
      <c r="A14" s="159"/>
      <c r="B14" s="167" t="str">
        <f>'feuille de présence'!$AM$5</f>
        <v>-</v>
      </c>
      <c r="C14" s="168"/>
      <c r="D14" s="148" t="str">
        <f>IF('feuille de présence'!S14="mc","machiniste cintrier",IF('feuille de présence'!S14="e","électricien",IF('feuille de présence'!S14="m","machiniste",IF('feuille de présence'!S14="ac","machiniste accessoiriste",IF('feuille de présence'!S14="s","technicien son","0")))))</f>
        <v>0</v>
      </c>
      <c r="E14" s="159"/>
      <c r="F14" s="160"/>
      <c r="G14" s="160"/>
      <c r="H14" s="159"/>
      <c r="I14" s="158">
        <v>11</v>
      </c>
      <c r="J14" s="151" t="s">
        <v>62</v>
      </c>
    </row>
    <row r="15" spans="1:10" ht="50.1" customHeight="1">
      <c r="A15" s="159"/>
      <c r="B15" s="167" t="str">
        <f>'feuille de présence'!$AO$5</f>
        <v>-</v>
      </c>
      <c r="C15" s="168"/>
      <c r="D15" s="148" t="str">
        <f>IF('feuille de présence'!S15="mc","machiniste cintrier",IF('feuille de présence'!S15="e","électricien",IF('feuille de présence'!S15="m","machiniste",IF('feuille de présence'!S15="ac","machiniste accessoiriste",IF('feuille de présence'!S15="s","technicien son","0")))))</f>
        <v>0</v>
      </c>
      <c r="E15" s="159"/>
      <c r="F15" s="160"/>
      <c r="G15" s="160"/>
      <c r="H15" s="159"/>
      <c r="I15" s="158">
        <v>11</v>
      </c>
      <c r="J15" s="151" t="s">
        <v>62</v>
      </c>
    </row>
    <row r="16" spans="1:10" ht="15.75">
      <c r="I16" s="156"/>
      <c r="J16" s="155"/>
    </row>
    <row r="18" spans="1:8" ht="15.75">
      <c r="A18" s="153"/>
      <c r="B18" s="154"/>
      <c r="C18" s="155"/>
      <c r="D18" s="154"/>
      <c r="E18" s="154"/>
      <c r="F18" s="154"/>
      <c r="G18" s="154"/>
      <c r="H18" s="154"/>
    </row>
    <row r="19" spans="1:8" ht="15.75">
      <c r="A19" s="154"/>
      <c r="B19" s="154"/>
      <c r="C19" s="155"/>
      <c r="D19" s="154"/>
      <c r="E19" s="154"/>
      <c r="F19" s="154"/>
      <c r="G19" s="154"/>
      <c r="H19" s="154"/>
    </row>
    <row r="20" spans="1:8" ht="15.75">
      <c r="A20" s="154"/>
      <c r="B20" s="154"/>
      <c r="C20" s="155"/>
      <c r="D20" s="154"/>
      <c r="E20" s="154"/>
      <c r="F20" s="154"/>
      <c r="G20" s="154"/>
      <c r="H20" s="154"/>
    </row>
  </sheetData>
  <mergeCells count="15">
    <mergeCell ref="A1:J1"/>
    <mergeCell ref="A2:J2"/>
    <mergeCell ref="B3:C3"/>
    <mergeCell ref="B4:C4"/>
    <mergeCell ref="B5:C5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B11:C11"/>
  </mergeCells>
  <pageMargins left="0.7" right="0.7" top="0.75" bottom="0.75" header="0.3" footer="0.3"/>
  <pageSetup paperSize="9" scale="70" fitToWidth="0" fitToHeight="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1639"/>
  <sheetViews>
    <sheetView showZeros="0" tabSelected="1" workbookViewId="0">
      <selection activeCell="A3" sqref="A3:R3"/>
    </sheetView>
  </sheetViews>
  <sheetFormatPr baseColWidth="10" defaultRowHeight="13.5"/>
  <cols>
    <col min="1" max="2" width="4.140625" style="1" customWidth="1"/>
    <col min="3" max="3" width="6.28515625" style="3" customWidth="1"/>
    <col min="4" max="4" width="34.42578125" style="3" customWidth="1"/>
    <col min="5" max="16" width="5.28515625" style="2" customWidth="1"/>
    <col min="17" max="17" width="5.28515625" style="1" customWidth="1"/>
    <col min="18" max="20" width="5.28515625" style="55" customWidth="1"/>
    <col min="21" max="44" width="5.42578125" style="2" customWidth="1"/>
    <col min="45" max="45" width="11.42578125" style="6"/>
    <col min="46" max="16384" width="11.42578125" style="2"/>
  </cols>
  <sheetData>
    <row r="1" spans="1:45" s="1" customFormat="1" ht="21" customHeight="1">
      <c r="A1" s="194" t="s">
        <v>51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11"/>
      <c r="T1" s="111"/>
      <c r="AS1" s="11"/>
    </row>
    <row r="2" spans="1:45" s="1" customFormat="1" ht="15" customHeight="1">
      <c r="A2" s="194" t="s">
        <v>52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11"/>
      <c r="T2" s="111"/>
      <c r="AS2" s="11"/>
    </row>
    <row r="3" spans="1:45" s="11" customFormat="1" ht="15" customHeight="1">
      <c r="A3" s="194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11"/>
      <c r="T3" s="111"/>
      <c r="U3" s="54"/>
      <c r="V3" s="161"/>
      <c r="W3" s="162"/>
      <c r="X3" s="162"/>
      <c r="Y3" s="162"/>
      <c r="Z3" s="161"/>
      <c r="AA3" s="161"/>
      <c r="AB3" s="161"/>
      <c r="AC3" s="161"/>
      <c r="AD3" s="162"/>
      <c r="AE3" s="162"/>
      <c r="AF3" s="162"/>
      <c r="AG3" s="162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5" s="6" customFormat="1" ht="14.25" thickBot="1">
      <c r="A4" s="7"/>
      <c r="B4" s="7"/>
      <c r="C4" s="8"/>
      <c r="D4" s="8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5"/>
      <c r="R4" s="56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2"/>
      <c r="AR4" s="2"/>
    </row>
    <row r="5" spans="1:45" s="11" customFormat="1" ht="19.5" customHeight="1" thickTop="1" thickBot="1">
      <c r="A5" s="206" t="s">
        <v>1</v>
      </c>
      <c r="B5" s="196"/>
      <c r="C5" s="91" t="s">
        <v>0</v>
      </c>
      <c r="D5" s="92" t="s">
        <v>12</v>
      </c>
      <c r="E5" s="201" t="s">
        <v>3</v>
      </c>
      <c r="F5" s="202"/>
      <c r="G5" s="201" t="s">
        <v>4</v>
      </c>
      <c r="H5" s="202"/>
      <c r="I5" s="201" t="s">
        <v>6</v>
      </c>
      <c r="J5" s="207"/>
      <c r="K5" s="201" t="s">
        <v>5</v>
      </c>
      <c r="L5" s="202"/>
      <c r="M5" s="201" t="s">
        <v>7</v>
      </c>
      <c r="N5" s="202"/>
      <c r="O5" s="201" t="s">
        <v>8</v>
      </c>
      <c r="P5" s="202"/>
      <c r="Q5" s="201" t="s">
        <v>2</v>
      </c>
      <c r="R5" s="202"/>
      <c r="S5" s="204" t="s">
        <v>75</v>
      </c>
      <c r="T5" s="205"/>
      <c r="U5" s="204" t="s">
        <v>76</v>
      </c>
      <c r="V5" s="205"/>
      <c r="W5" s="204" t="s">
        <v>77</v>
      </c>
      <c r="X5" s="205"/>
      <c r="Y5" s="204"/>
      <c r="Z5" s="205"/>
      <c r="AA5" s="204"/>
      <c r="AB5" s="205"/>
      <c r="AC5" s="189" t="s">
        <v>65</v>
      </c>
      <c r="AD5" s="190"/>
      <c r="AE5" s="189" t="s">
        <v>65</v>
      </c>
      <c r="AF5" s="190"/>
      <c r="AG5" s="189" t="s">
        <v>65</v>
      </c>
      <c r="AH5" s="190"/>
      <c r="AI5" s="189" t="s">
        <v>65</v>
      </c>
      <c r="AJ5" s="190"/>
      <c r="AK5" s="189" t="s">
        <v>65</v>
      </c>
      <c r="AL5" s="190"/>
      <c r="AM5" s="189" t="s">
        <v>65</v>
      </c>
      <c r="AN5" s="190"/>
      <c r="AO5" s="189" t="s">
        <v>65</v>
      </c>
      <c r="AP5" s="190"/>
    </row>
    <row r="6" spans="1:45" s="6" customFormat="1" ht="19.5" hidden="1" customHeight="1">
      <c r="A6" s="10"/>
      <c r="B6" s="5"/>
      <c r="C6" s="4"/>
      <c r="D6" s="57"/>
      <c r="E6" s="21"/>
      <c r="F6" s="22"/>
      <c r="G6" s="58"/>
      <c r="H6" s="16"/>
      <c r="J6" s="13"/>
      <c r="K6" s="12"/>
      <c r="L6" s="13"/>
      <c r="M6" s="9"/>
      <c r="N6" s="13"/>
      <c r="O6" s="9"/>
      <c r="P6" s="17"/>
      <c r="Q6" s="73"/>
      <c r="R6" s="74"/>
      <c r="S6" s="2"/>
      <c r="T6" s="13"/>
      <c r="U6" s="2"/>
      <c r="V6" s="13"/>
      <c r="W6" s="2"/>
      <c r="X6" s="13"/>
      <c r="Y6" s="2"/>
      <c r="Z6" s="2"/>
      <c r="AA6" s="2"/>
      <c r="AB6" s="13"/>
      <c r="AC6" s="2"/>
      <c r="AD6" s="13"/>
      <c r="AE6" s="2"/>
      <c r="AF6" s="13"/>
      <c r="AG6" s="2"/>
      <c r="AH6" s="13"/>
      <c r="AI6" s="2"/>
      <c r="AJ6" s="13"/>
      <c r="AK6" s="2"/>
      <c r="AL6" s="13"/>
      <c r="AM6" s="2"/>
      <c r="AN6" s="13"/>
      <c r="AO6" s="2"/>
    </row>
    <row r="7" spans="1:45" s="6" customFormat="1" ht="15.95" customHeight="1" thickTop="1" thickBot="1">
      <c r="A7" s="195"/>
      <c r="B7" s="196"/>
      <c r="C7" s="51" t="s">
        <v>9</v>
      </c>
      <c r="D7" s="18"/>
      <c r="E7" s="68">
        <f>Bruno!$B$9</f>
        <v>0</v>
      </c>
      <c r="F7" s="75">
        <f>Bruno!$C$9</f>
        <v>0</v>
      </c>
      <c r="G7" s="76">
        <f>JLuc!$B$9</f>
        <v>0</v>
      </c>
      <c r="H7" s="77">
        <f>JLuc!$C$9</f>
        <v>0</v>
      </c>
      <c r="I7" s="76">
        <f>'Eric G'!$B$9</f>
        <v>0</v>
      </c>
      <c r="J7" s="77">
        <f>'Eric G'!$C$9</f>
        <v>0</v>
      </c>
      <c r="K7" s="76">
        <f>'Eric D'!$B$9</f>
        <v>0</v>
      </c>
      <c r="L7" s="77">
        <f>'Eric D'!$C$9</f>
        <v>0</v>
      </c>
      <c r="M7" s="76">
        <f>Philippe!$B$9</f>
        <v>0</v>
      </c>
      <c r="N7" s="78">
        <f>Philippe!$C$9</f>
        <v>0</v>
      </c>
      <c r="O7" s="76">
        <f>Florent!$B$9</f>
        <v>0</v>
      </c>
      <c r="P7" s="77">
        <f>Florent!$C$9</f>
        <v>0</v>
      </c>
      <c r="Q7" s="68">
        <f>Seb!$B$9</f>
        <v>0</v>
      </c>
      <c r="R7" s="79">
        <f>Seb!$C$9</f>
        <v>0</v>
      </c>
      <c r="S7" s="86">
        <f>'inter 1'!$B$8</f>
        <v>0</v>
      </c>
      <c r="T7" s="67">
        <f>'inter 1'!$C$8</f>
        <v>0</v>
      </c>
      <c r="U7" s="59">
        <f>'inter 2'!$B$8</f>
        <v>0</v>
      </c>
      <c r="V7" s="86">
        <f>'inter 2'!$C$8</f>
        <v>0</v>
      </c>
      <c r="W7" s="59">
        <f>'inter 3'!$B$8</f>
        <v>0</v>
      </c>
      <c r="X7" s="67">
        <f>'inter 3'!$C$8</f>
        <v>0</v>
      </c>
      <c r="Y7" s="59">
        <f>'inter 4'!$B$8</f>
        <v>0</v>
      </c>
      <c r="Z7" s="67">
        <f>'inter 4'!$C$8</f>
        <v>0</v>
      </c>
      <c r="AA7" s="59">
        <f>'inter 5'!$B$8</f>
        <v>0</v>
      </c>
      <c r="AB7" s="67">
        <f>'inter 5'!$C$8</f>
        <v>0</v>
      </c>
      <c r="AC7" s="59">
        <f>'inter 6'!$B$8</f>
        <v>0</v>
      </c>
      <c r="AD7" s="67">
        <f>'inter 6'!$C$8</f>
        <v>0</v>
      </c>
      <c r="AE7" s="59">
        <f>'inter 7'!$B$8</f>
        <v>0</v>
      </c>
      <c r="AF7" s="67">
        <f>'inter 7'!$C$8</f>
        <v>0</v>
      </c>
      <c r="AG7" s="59">
        <f>'inter 8'!$B$8</f>
        <v>0</v>
      </c>
      <c r="AH7" s="67">
        <f>'inter 8'!$C$8</f>
        <v>0</v>
      </c>
      <c r="AI7" s="59">
        <f>'inter 9'!$B$8</f>
        <v>0</v>
      </c>
      <c r="AJ7" s="67">
        <f>'inter 9'!$C$8</f>
        <v>0</v>
      </c>
      <c r="AK7" s="59">
        <f>'inter 10'!$B$8</f>
        <v>0</v>
      </c>
      <c r="AL7" s="67">
        <f>'inter 10'!$C$8</f>
        <v>0</v>
      </c>
      <c r="AM7" s="59">
        <f>'inter 11'!$B$8</f>
        <v>0</v>
      </c>
      <c r="AN7" s="67">
        <f>'inter 11'!$C$8</f>
        <v>0</v>
      </c>
      <c r="AO7" s="112">
        <f>'inter 12'!$B$8</f>
        <v>0</v>
      </c>
      <c r="AP7" s="96">
        <f>'inter 12'!$C$8</f>
        <v>0</v>
      </c>
    </row>
    <row r="8" spans="1:45" s="6" customFormat="1" ht="15.95" customHeight="1" thickBot="1">
      <c r="A8" s="197"/>
      <c r="B8" s="198"/>
      <c r="C8" s="51" t="s">
        <v>10</v>
      </c>
      <c r="D8" s="18"/>
      <c r="E8" s="59">
        <f>Bruno!$E$9</f>
        <v>0</v>
      </c>
      <c r="F8" s="60">
        <f>Bruno!$F$9</f>
        <v>0</v>
      </c>
      <c r="G8" s="61">
        <f>JLuc!$E$9</f>
        <v>0</v>
      </c>
      <c r="H8" s="62">
        <f>JLuc!$F$9</f>
        <v>0</v>
      </c>
      <c r="I8" s="61">
        <f>'Eric G'!$E$9</f>
        <v>0</v>
      </c>
      <c r="J8" s="62">
        <f>'Eric G'!$F$9</f>
        <v>0</v>
      </c>
      <c r="K8" s="61">
        <f>'Eric D'!$E$9</f>
        <v>0</v>
      </c>
      <c r="L8" s="62">
        <f>'Eric D'!$F$9</f>
        <v>0</v>
      </c>
      <c r="M8" s="61">
        <f>Philippe!$E$9</f>
        <v>0</v>
      </c>
      <c r="N8" s="62">
        <f>Philippe!$F$9</f>
        <v>0</v>
      </c>
      <c r="O8" s="61">
        <f>Florent!$E$9</f>
        <v>0</v>
      </c>
      <c r="P8" s="62">
        <f>Florent!$F$9</f>
        <v>0</v>
      </c>
      <c r="Q8" s="61">
        <f>Seb!$E$9</f>
        <v>0</v>
      </c>
      <c r="R8" s="63">
        <f>Seb!$F$9</f>
        <v>0</v>
      </c>
      <c r="S8" s="89">
        <f>'inter 1'!$E$8</f>
        <v>0</v>
      </c>
      <c r="T8" s="62">
        <f>'inter 1'!$F$8</f>
        <v>0</v>
      </c>
      <c r="U8" s="61">
        <f>'inter 2'!$E$8</f>
        <v>0</v>
      </c>
      <c r="V8" s="62">
        <f>'inter 2'!$F$8</f>
        <v>0</v>
      </c>
      <c r="W8" s="61">
        <f>'inter 3'!$E$8</f>
        <v>0</v>
      </c>
      <c r="X8" s="62">
        <f>'inter 3'!$F$8</f>
        <v>0</v>
      </c>
      <c r="Y8" s="61">
        <f>'inter 4'!$E$8</f>
        <v>0</v>
      </c>
      <c r="Z8" s="62">
        <f>'inter 4'!$F$8</f>
        <v>0</v>
      </c>
      <c r="AA8" s="61">
        <f>'inter 5'!$E$8</f>
        <v>0</v>
      </c>
      <c r="AB8" s="62">
        <f>'inter 5'!$F$8</f>
        <v>0</v>
      </c>
      <c r="AC8" s="61">
        <f>'inter 6'!$E$8</f>
        <v>0</v>
      </c>
      <c r="AD8" s="62">
        <f>'inter 6'!$F$8</f>
        <v>0</v>
      </c>
      <c r="AE8" s="61">
        <f>'inter 7'!$E$8</f>
        <v>0</v>
      </c>
      <c r="AF8" s="62">
        <f>'inter 7'!$F$8</f>
        <v>0</v>
      </c>
      <c r="AG8" s="61">
        <f>'inter 8'!$E$8</f>
        <v>0</v>
      </c>
      <c r="AH8" s="62">
        <f>'inter 8'!$F$8</f>
        <v>0</v>
      </c>
      <c r="AI8" s="61">
        <f>'inter 9'!$E$8</f>
        <v>0</v>
      </c>
      <c r="AJ8" s="62">
        <f>'inter 9'!$F$8</f>
        <v>0</v>
      </c>
      <c r="AK8" s="61">
        <f>'inter 10'!$E$8</f>
        <v>0</v>
      </c>
      <c r="AL8" s="62">
        <f>'inter 10'!$F$8</f>
        <v>0</v>
      </c>
      <c r="AM8" s="61">
        <f>'inter 11'!$E$8</f>
        <v>0</v>
      </c>
      <c r="AN8" s="62">
        <f>'inter 11'!$F$8</f>
        <v>0</v>
      </c>
      <c r="AO8" s="113">
        <f>'inter 12'!$E$8</f>
        <v>0</v>
      </c>
      <c r="AP8" s="94">
        <f>'inter 12'!$F$8</f>
        <v>0</v>
      </c>
    </row>
    <row r="9" spans="1:45" s="6" customFormat="1" ht="15.95" customHeight="1" thickBot="1">
      <c r="A9" s="199"/>
      <c r="B9" s="200"/>
      <c r="C9" s="52" t="s">
        <v>11</v>
      </c>
      <c r="D9" s="19"/>
      <c r="E9" s="64">
        <f>Bruno!$H$9</f>
        <v>0</v>
      </c>
      <c r="F9" s="65">
        <f>Bruno!$I$9</f>
        <v>0</v>
      </c>
      <c r="G9" s="129">
        <f>JLuc!$H$9</f>
        <v>0</v>
      </c>
      <c r="H9" s="65">
        <f>JLuc!$I$9</f>
        <v>0</v>
      </c>
      <c r="I9" s="64">
        <f>'Eric G'!$H$9</f>
        <v>0</v>
      </c>
      <c r="J9" s="65">
        <f>'Eric G'!$I$9</f>
        <v>0</v>
      </c>
      <c r="K9" s="64">
        <f>'Eric D'!$H$9</f>
        <v>0</v>
      </c>
      <c r="L9" s="65">
        <f>'Eric D'!$I$9</f>
        <v>0</v>
      </c>
      <c r="M9" s="64">
        <f>Philippe!$H$9</f>
        <v>0</v>
      </c>
      <c r="N9" s="65">
        <f>Philippe!$I$9</f>
        <v>0</v>
      </c>
      <c r="O9" s="64">
        <f>Florent!$H$9</f>
        <v>0</v>
      </c>
      <c r="P9" s="65">
        <f>Florent!$I$9</f>
        <v>0</v>
      </c>
      <c r="Q9" s="64">
        <f>Seb!$H$9</f>
        <v>0</v>
      </c>
      <c r="R9" s="66">
        <f>Seb!$I$9</f>
        <v>0</v>
      </c>
      <c r="S9" s="90">
        <f>'inter 1'!$H$8</f>
        <v>0</v>
      </c>
      <c r="T9" s="82">
        <f>'inter 1'!$I$8</f>
        <v>0</v>
      </c>
      <c r="U9" s="72">
        <f>'inter 2'!$H$8</f>
        <v>0</v>
      </c>
      <c r="V9" s="82">
        <f>'inter 2'!$I$8</f>
        <v>0</v>
      </c>
      <c r="W9" s="72">
        <f>'inter 3'!$H$8</f>
        <v>0</v>
      </c>
      <c r="X9" s="82">
        <f>'inter 3'!$I$8</f>
        <v>0</v>
      </c>
      <c r="Y9" s="72">
        <f>'inter 4'!$H$8</f>
        <v>0</v>
      </c>
      <c r="Z9" s="82">
        <f>'inter 4'!$I$8</f>
        <v>0</v>
      </c>
      <c r="AA9" s="72">
        <f>'inter 5'!$H$8</f>
        <v>0</v>
      </c>
      <c r="AB9" s="82">
        <f>'inter 5'!$I$8</f>
        <v>0</v>
      </c>
      <c r="AC9" s="72">
        <f>'inter 6'!$H$8</f>
        <v>0</v>
      </c>
      <c r="AD9" s="82">
        <f>'inter 6'!$I$8</f>
        <v>0</v>
      </c>
      <c r="AE9" s="72">
        <f>'inter 7'!$H$8</f>
        <v>0</v>
      </c>
      <c r="AF9" s="82">
        <f>'inter 7'!$I$8</f>
        <v>0</v>
      </c>
      <c r="AG9" s="72">
        <f>'inter 8'!$H$8</f>
        <v>0</v>
      </c>
      <c r="AH9" s="82">
        <f>'inter 8'!$I$8</f>
        <v>0</v>
      </c>
      <c r="AI9" s="72">
        <f>'inter 9'!$H$8</f>
        <v>0</v>
      </c>
      <c r="AJ9" s="82">
        <f>'inter 9'!$I$8</f>
        <v>0</v>
      </c>
      <c r="AK9" s="72">
        <f>'inter 10'!$H$8</f>
        <v>0</v>
      </c>
      <c r="AL9" s="82">
        <f>'inter 10'!$I$8</f>
        <v>0</v>
      </c>
      <c r="AM9" s="72">
        <f>'inter 11'!$H$8</f>
        <v>0</v>
      </c>
      <c r="AN9" s="82">
        <f>'inter 11'!$I$8</f>
        <v>0</v>
      </c>
      <c r="AO9" s="114">
        <f>'inter 12'!$H$8</f>
        <v>0</v>
      </c>
      <c r="AP9" s="115">
        <f>'inter 12'!$I$8</f>
        <v>0</v>
      </c>
    </row>
    <row r="10" spans="1:45" s="6" customFormat="1" ht="15.95" customHeight="1" thickTop="1" thickBot="1">
      <c r="A10" s="195"/>
      <c r="B10" s="196"/>
      <c r="C10" s="53" t="s">
        <v>9</v>
      </c>
      <c r="D10" s="20"/>
      <c r="E10" s="59">
        <f>Bruno!$B$11</f>
        <v>0</v>
      </c>
      <c r="F10" s="67">
        <f>Bruno!$C$11</f>
        <v>0</v>
      </c>
      <c r="G10" s="68">
        <f>JLuc!$B$11</f>
        <v>0</v>
      </c>
      <c r="H10" s="67">
        <f>JLuc!$C$11</f>
        <v>0</v>
      </c>
      <c r="I10" s="59">
        <f>'Eric G'!$B$11</f>
        <v>0</v>
      </c>
      <c r="J10" s="67">
        <f>'Eric G'!$C$11</f>
        <v>0</v>
      </c>
      <c r="K10" s="59">
        <f>'Eric D'!$B$11</f>
        <v>0</v>
      </c>
      <c r="L10" s="67">
        <f>'Eric D'!$C$11</f>
        <v>0</v>
      </c>
      <c r="M10" s="59">
        <f>Philippe!$B$11</f>
        <v>0</v>
      </c>
      <c r="N10" s="67">
        <f>Philippe!$C$11</f>
        <v>0</v>
      </c>
      <c r="O10" s="59">
        <f>Florent!$B$11</f>
        <v>0</v>
      </c>
      <c r="P10" s="67">
        <f>Florent!$C$11</f>
        <v>0</v>
      </c>
      <c r="Q10" s="59">
        <f>Seb!$B$11</f>
        <v>0</v>
      </c>
      <c r="R10" s="69">
        <f>Seb!$C$11</f>
        <v>0</v>
      </c>
      <c r="S10" s="87">
        <f>'inter 1'!$B$9</f>
        <v>0</v>
      </c>
      <c r="T10" s="83">
        <f>'inter 1'!$C$9</f>
        <v>0</v>
      </c>
      <c r="U10" s="68">
        <f>'inter 2'!$B$9</f>
        <v>0</v>
      </c>
      <c r="V10" s="87">
        <f>'inter 2'!$C$9</f>
        <v>0</v>
      </c>
      <c r="W10" s="68">
        <f>'inter 3'!$B$9</f>
        <v>0</v>
      </c>
      <c r="X10" s="83">
        <f>'inter 3'!$C$9</f>
        <v>0</v>
      </c>
      <c r="Y10" s="68">
        <f>'inter 4'!$B$9</f>
        <v>0</v>
      </c>
      <c r="Z10" s="83">
        <f>'inter 4'!$C$9</f>
        <v>0</v>
      </c>
      <c r="AA10" s="68">
        <f>'inter 5'!$B$9</f>
        <v>0</v>
      </c>
      <c r="AB10" s="83">
        <f>'inter 5'!$C$9</f>
        <v>0</v>
      </c>
      <c r="AC10" s="68">
        <f>'inter 6'!$B$9</f>
        <v>0</v>
      </c>
      <c r="AD10" s="83">
        <f>'inter 6'!$C$9</f>
        <v>0</v>
      </c>
      <c r="AE10" s="68">
        <f>'inter 7'!$B$9</f>
        <v>0</v>
      </c>
      <c r="AF10" s="83">
        <f>'inter 7'!$C$9</f>
        <v>0</v>
      </c>
      <c r="AG10" s="68">
        <f>'inter 8'!$B$9</f>
        <v>0</v>
      </c>
      <c r="AH10" s="83">
        <f>'inter 8'!$C$9</f>
        <v>0</v>
      </c>
      <c r="AI10" s="68">
        <f>'inter 9'!$B$9</f>
        <v>0</v>
      </c>
      <c r="AJ10" s="83">
        <f>'inter 9'!$C$9</f>
        <v>0</v>
      </c>
      <c r="AK10" s="68">
        <f>'inter 10'!$B$9</f>
        <v>0</v>
      </c>
      <c r="AL10" s="83">
        <f>'inter 10'!$C$9</f>
        <v>0</v>
      </c>
      <c r="AM10" s="68">
        <f>'inter 11'!$B$9</f>
        <v>0</v>
      </c>
      <c r="AN10" s="83">
        <f>'inter 11'!$C$9</f>
        <v>0</v>
      </c>
      <c r="AO10" s="116">
        <f>'inter 12'!$B$9</f>
        <v>0</v>
      </c>
      <c r="AP10" s="93">
        <f>'inter 12'!$C$9</f>
        <v>0</v>
      </c>
    </row>
    <row r="11" spans="1:45" s="6" customFormat="1" ht="15.75" customHeight="1" thickBot="1">
      <c r="A11" s="197"/>
      <c r="B11" s="198"/>
      <c r="C11" s="51" t="s">
        <v>10</v>
      </c>
      <c r="D11" s="18"/>
      <c r="E11" s="61">
        <f>Bruno!$E$11</f>
        <v>0</v>
      </c>
      <c r="F11" s="62">
        <f>Bruno!$F$11</f>
        <v>0</v>
      </c>
      <c r="G11" s="61">
        <f>JLuc!$E$11</f>
        <v>0</v>
      </c>
      <c r="H11" s="62">
        <f>JLuc!$F$11</f>
        <v>0</v>
      </c>
      <c r="I11" s="61">
        <f>'Eric G'!$E$11</f>
        <v>0</v>
      </c>
      <c r="J11" s="62">
        <f>'Eric G'!$F$11</f>
        <v>0</v>
      </c>
      <c r="K11" s="61">
        <f>'Eric D'!$E$11</f>
        <v>0</v>
      </c>
      <c r="L11" s="62">
        <f>'Eric D'!$F$11</f>
        <v>0</v>
      </c>
      <c r="M11" s="61">
        <f>Philippe!$E$11</f>
        <v>0</v>
      </c>
      <c r="N11" s="62">
        <f>Philippe!$F$11</f>
        <v>0</v>
      </c>
      <c r="O11" s="61">
        <f>Florent!$E$11</f>
        <v>0</v>
      </c>
      <c r="P11" s="62">
        <f>Florent!$F$11</f>
        <v>0</v>
      </c>
      <c r="Q11" s="61">
        <f>Seb!$E$11</f>
        <v>0</v>
      </c>
      <c r="R11" s="63">
        <f>Seb!$F$11</f>
        <v>0</v>
      </c>
      <c r="S11" s="89">
        <f>'inter 1'!$E$9</f>
        <v>0</v>
      </c>
      <c r="T11" s="62">
        <f>'inter 1'!$F$9</f>
        <v>0</v>
      </c>
      <c r="U11" s="61">
        <f>'inter 2'!$E$9</f>
        <v>0</v>
      </c>
      <c r="V11" s="62">
        <f>'inter 2'!$F$9</f>
        <v>0</v>
      </c>
      <c r="W11" s="61">
        <f>'inter 3'!$E$9</f>
        <v>0</v>
      </c>
      <c r="X11" s="62">
        <f>'inter 3'!$F$9</f>
        <v>0</v>
      </c>
      <c r="Y11" s="61">
        <f>'inter 4'!$E$9</f>
        <v>0</v>
      </c>
      <c r="Z11" s="62">
        <f>'inter 4'!$F$9</f>
        <v>0</v>
      </c>
      <c r="AA11" s="61">
        <f>'inter 5'!$E$9</f>
        <v>0</v>
      </c>
      <c r="AB11" s="62">
        <f>'inter 5'!$F$9</f>
        <v>0</v>
      </c>
      <c r="AC11" s="61">
        <f>'inter 6'!$E$9</f>
        <v>0</v>
      </c>
      <c r="AD11" s="62">
        <f>'inter 6'!$F$9</f>
        <v>0</v>
      </c>
      <c r="AE11" s="61">
        <f>'inter 7'!$E$9</f>
        <v>0</v>
      </c>
      <c r="AF11" s="62">
        <f>'inter 7'!$F$9</f>
        <v>0</v>
      </c>
      <c r="AG11" s="61">
        <f>'inter 8'!$E$9</f>
        <v>0</v>
      </c>
      <c r="AH11" s="62">
        <f>'inter 8'!$F$9</f>
        <v>0</v>
      </c>
      <c r="AI11" s="61">
        <f>'inter 9'!$E$9</f>
        <v>0</v>
      </c>
      <c r="AJ11" s="62">
        <f>'inter 9'!$F$9</f>
        <v>0</v>
      </c>
      <c r="AK11" s="61">
        <f>'inter 10'!$E$9</f>
        <v>0</v>
      </c>
      <c r="AL11" s="62">
        <f>'inter 10'!$F$9</f>
        <v>0</v>
      </c>
      <c r="AM11" s="61">
        <f>'inter 11'!$E$9</f>
        <v>0</v>
      </c>
      <c r="AN11" s="62">
        <f>'inter 11'!$F$9</f>
        <v>0</v>
      </c>
      <c r="AO11" s="113">
        <f>'inter 12'!$E$9</f>
        <v>0</v>
      </c>
      <c r="AP11" s="94">
        <f>'inter 12'!$F$9</f>
        <v>0</v>
      </c>
    </row>
    <row r="12" spans="1:45" s="6" customFormat="1" ht="15.95" customHeight="1" thickBot="1">
      <c r="A12" s="199"/>
      <c r="B12" s="200"/>
      <c r="C12" s="52" t="s">
        <v>11</v>
      </c>
      <c r="D12" s="19"/>
      <c r="E12" s="64">
        <f>Bruno!$H$11</f>
        <v>0</v>
      </c>
      <c r="F12" s="65">
        <f>Bruno!$I$11</f>
        <v>0</v>
      </c>
      <c r="G12" s="64">
        <f>JLuc!$H$11</f>
        <v>0</v>
      </c>
      <c r="H12" s="65">
        <f>JLuc!$I$11</f>
        <v>0</v>
      </c>
      <c r="I12" s="64">
        <f>'Eric G'!$H$11</f>
        <v>0</v>
      </c>
      <c r="J12" s="65">
        <f>'Eric G'!$I$11</f>
        <v>0</v>
      </c>
      <c r="K12" s="64">
        <f>'Eric D'!$H$11</f>
        <v>0</v>
      </c>
      <c r="L12" s="65">
        <f>'Eric D'!$I$11</f>
        <v>0</v>
      </c>
      <c r="M12" s="64">
        <f>Philippe!$H$11</f>
        <v>0</v>
      </c>
      <c r="N12" s="65">
        <f>Philippe!$I$11</f>
        <v>0</v>
      </c>
      <c r="O12" s="64">
        <f>Florent!$H$11</f>
        <v>0</v>
      </c>
      <c r="P12" s="65">
        <f>Florent!$I$11</f>
        <v>0</v>
      </c>
      <c r="Q12" s="64">
        <f>Seb!$H$11</f>
        <v>0</v>
      </c>
      <c r="R12" s="66">
        <f>Seb!$I$11</f>
        <v>0</v>
      </c>
      <c r="S12" s="90">
        <f>'inter 1'!$H$9</f>
        <v>0</v>
      </c>
      <c r="T12" s="82">
        <f>'inter 1'!$I$9</f>
        <v>0</v>
      </c>
      <c r="U12" s="72">
        <f>'inter 2'!$H$9</f>
        <v>0</v>
      </c>
      <c r="V12" s="82">
        <f>'inter 2'!$I$9</f>
        <v>0</v>
      </c>
      <c r="W12" s="72">
        <f>'inter 3'!$H$9</f>
        <v>0</v>
      </c>
      <c r="X12" s="82">
        <f>'inter 3'!$I$9</f>
        <v>0</v>
      </c>
      <c r="Y12" s="72">
        <f>'inter 4'!$H$9</f>
        <v>0</v>
      </c>
      <c r="Z12" s="84">
        <f>'inter 4'!$I$9</f>
        <v>0</v>
      </c>
      <c r="AA12" s="72">
        <f>'inter 5'!$H$9</f>
        <v>0</v>
      </c>
      <c r="AB12" s="82">
        <f>'inter 5'!$I$9</f>
        <v>0</v>
      </c>
      <c r="AC12" s="72">
        <f>'inter 6'!$H$9</f>
        <v>0</v>
      </c>
      <c r="AD12" s="82">
        <f>'inter 6'!$I$9</f>
        <v>0</v>
      </c>
      <c r="AE12" s="72">
        <f>'inter 7'!$H$9</f>
        <v>0</v>
      </c>
      <c r="AF12" s="82">
        <f>'inter 7'!$I$9</f>
        <v>0</v>
      </c>
      <c r="AG12" s="72">
        <f>'inter 8'!$H$9</f>
        <v>0</v>
      </c>
      <c r="AH12" s="82">
        <f>'inter 8'!$I$9</f>
        <v>0</v>
      </c>
      <c r="AI12" s="72">
        <f>'inter 9'!$H$9</f>
        <v>0</v>
      </c>
      <c r="AJ12" s="82">
        <f>'inter 9'!$I$9</f>
        <v>0</v>
      </c>
      <c r="AK12" s="72">
        <f>'inter 10'!$H$9</f>
        <v>0</v>
      </c>
      <c r="AL12" s="82">
        <f>'inter 10'!$I$9</f>
        <v>0</v>
      </c>
      <c r="AM12" s="72">
        <f>'inter 11'!$H$9</f>
        <v>0</v>
      </c>
      <c r="AN12" s="82">
        <f>'inter 11'!$I$9</f>
        <v>0</v>
      </c>
      <c r="AO12" s="114">
        <f>'inter 12'!$H$9</f>
        <v>0</v>
      </c>
      <c r="AP12" s="115">
        <f>'inter 12'!$I$9</f>
        <v>0</v>
      </c>
    </row>
    <row r="13" spans="1:45" s="6" customFormat="1" ht="15.95" customHeight="1" thickTop="1" thickBot="1">
      <c r="A13" s="195"/>
      <c r="B13" s="196"/>
      <c r="C13" s="53" t="s">
        <v>9</v>
      </c>
      <c r="D13" s="20"/>
      <c r="E13" s="59">
        <f>Bruno!$B$13</f>
        <v>0</v>
      </c>
      <c r="F13" s="67">
        <f>Bruno!$C$13</f>
        <v>0</v>
      </c>
      <c r="G13" s="59">
        <f>JLuc!$B$13</f>
        <v>0</v>
      </c>
      <c r="H13" s="67">
        <f>JLuc!$C$13</f>
        <v>0</v>
      </c>
      <c r="I13" s="59">
        <f>'Eric G'!$B$13</f>
        <v>0</v>
      </c>
      <c r="J13" s="67">
        <f>'Eric G'!$C$13</f>
        <v>0</v>
      </c>
      <c r="K13" s="59">
        <f>'Eric D'!$B$13</f>
        <v>0</v>
      </c>
      <c r="L13" s="67">
        <f>'Eric D'!$C$13</f>
        <v>0</v>
      </c>
      <c r="M13" s="59">
        <f>Philippe!$B$13</f>
        <v>0</v>
      </c>
      <c r="N13" s="67">
        <f>Philippe!$C$13</f>
        <v>0</v>
      </c>
      <c r="O13" s="59">
        <f>Florent!$B$13</f>
        <v>0</v>
      </c>
      <c r="P13" s="67">
        <f>Florent!$C$13</f>
        <v>0</v>
      </c>
      <c r="Q13" s="59">
        <f>Seb!$B$13</f>
        <v>0</v>
      </c>
      <c r="R13" s="69">
        <f>Seb!$C$13</f>
        <v>0</v>
      </c>
      <c r="S13" s="87">
        <f>'inter 1'!$B$10</f>
        <v>0</v>
      </c>
      <c r="T13" s="83">
        <f>'inter 1'!$C$10</f>
        <v>0</v>
      </c>
      <c r="U13" s="68">
        <f>'inter 2'!$B$10</f>
        <v>0</v>
      </c>
      <c r="V13" s="87">
        <f>'inter 2'!$C$10</f>
        <v>0</v>
      </c>
      <c r="W13" s="68">
        <f>'inter 3'!$B$10</f>
        <v>0</v>
      </c>
      <c r="X13" s="83">
        <f>'inter 3'!$C$10</f>
        <v>0</v>
      </c>
      <c r="Y13" s="68">
        <f>'inter 4'!$B$10</f>
        <v>0</v>
      </c>
      <c r="Z13" s="83">
        <f>'inter 4'!$C$10</f>
        <v>0</v>
      </c>
      <c r="AA13" s="68">
        <f>'inter 5'!$B$10</f>
        <v>0</v>
      </c>
      <c r="AB13" s="83">
        <f>'inter 5'!$C$10</f>
        <v>0</v>
      </c>
      <c r="AC13" s="68">
        <f>'inter 6'!$B$10</f>
        <v>0</v>
      </c>
      <c r="AD13" s="83">
        <f>'inter 6'!$C$10</f>
        <v>0</v>
      </c>
      <c r="AE13" s="68">
        <f>'inter 7'!$B$10</f>
        <v>0</v>
      </c>
      <c r="AF13" s="83">
        <f>'inter 7'!$C$10</f>
        <v>0</v>
      </c>
      <c r="AG13" s="68">
        <f>'inter 8'!$B$10</f>
        <v>0</v>
      </c>
      <c r="AH13" s="83">
        <f>'inter 8'!$C$10</f>
        <v>0</v>
      </c>
      <c r="AI13" s="68">
        <f>'inter 9'!$B$10</f>
        <v>0</v>
      </c>
      <c r="AJ13" s="83">
        <f>'inter 9'!$C$10</f>
        <v>0</v>
      </c>
      <c r="AK13" s="68">
        <f>'inter 10'!$B$10</f>
        <v>0</v>
      </c>
      <c r="AL13" s="83">
        <f>'inter 10'!$C$10</f>
        <v>0</v>
      </c>
      <c r="AM13" s="68">
        <f>'inter 11'!$B$10</f>
        <v>0</v>
      </c>
      <c r="AN13" s="83">
        <f>'inter 11'!$C$10</f>
        <v>0</v>
      </c>
      <c r="AO13" s="116">
        <f>'inter 12'!$B$10</f>
        <v>0</v>
      </c>
      <c r="AP13" s="93">
        <f>'inter 12'!$C$10</f>
        <v>0</v>
      </c>
    </row>
    <row r="14" spans="1:45" s="6" customFormat="1" ht="15.95" customHeight="1" thickBot="1">
      <c r="A14" s="197"/>
      <c r="B14" s="198"/>
      <c r="C14" s="51" t="s">
        <v>10</v>
      </c>
      <c r="D14" s="18"/>
      <c r="E14" s="61">
        <f>Bruno!$E$13</f>
        <v>0</v>
      </c>
      <c r="F14" s="62">
        <f>Bruno!$F$13</f>
        <v>0</v>
      </c>
      <c r="G14" s="61">
        <f>JLuc!$E$13</f>
        <v>0</v>
      </c>
      <c r="H14" s="62">
        <f>JLuc!$F$13</f>
        <v>0</v>
      </c>
      <c r="I14" s="61">
        <f>'Eric G'!$E$13</f>
        <v>0</v>
      </c>
      <c r="J14" s="62">
        <f>'Eric G'!$F$13</f>
        <v>0</v>
      </c>
      <c r="K14" s="61">
        <f>'Eric D'!$E$13</f>
        <v>0</v>
      </c>
      <c r="L14" s="62">
        <f>'Eric D'!$F$13</f>
        <v>0</v>
      </c>
      <c r="M14" s="61">
        <f>Philippe!$E$13</f>
        <v>0</v>
      </c>
      <c r="N14" s="62">
        <f>Philippe!$F$13</f>
        <v>0</v>
      </c>
      <c r="O14" s="61">
        <f>Florent!$E$13</f>
        <v>0</v>
      </c>
      <c r="P14" s="62">
        <f>Florent!$F$13</f>
        <v>0</v>
      </c>
      <c r="Q14" s="61">
        <f>Seb!$E$13</f>
        <v>0</v>
      </c>
      <c r="R14" s="63">
        <f>Seb!$F$13</f>
        <v>0</v>
      </c>
      <c r="S14" s="89">
        <f>'inter 1'!$E$10</f>
        <v>0</v>
      </c>
      <c r="T14" s="62">
        <f>'inter 1'!$F$10</f>
        <v>0</v>
      </c>
      <c r="U14" s="61">
        <f>'inter 2'!$E$10</f>
        <v>0</v>
      </c>
      <c r="V14" s="62">
        <f>'inter 2'!$F$10</f>
        <v>0</v>
      </c>
      <c r="W14" s="61">
        <f>'inter 3'!$E$10</f>
        <v>0</v>
      </c>
      <c r="X14" s="62">
        <f>'inter 3'!$F$10</f>
        <v>0</v>
      </c>
      <c r="Y14" s="61">
        <f>'inter 4'!$E$10</f>
        <v>0</v>
      </c>
      <c r="Z14" s="62">
        <f>'inter 4'!$F$10</f>
        <v>0</v>
      </c>
      <c r="AA14" s="61">
        <f>'inter 5'!$E$10</f>
        <v>0</v>
      </c>
      <c r="AB14" s="62">
        <f>'inter 5'!$F$10</f>
        <v>0</v>
      </c>
      <c r="AC14" s="61">
        <f>'inter 6'!$E$10</f>
        <v>0</v>
      </c>
      <c r="AD14" s="62">
        <f>'inter 6'!$F$10</f>
        <v>0</v>
      </c>
      <c r="AE14" s="61">
        <f>'inter 7'!$E$10</f>
        <v>0</v>
      </c>
      <c r="AF14" s="62">
        <f>'inter 7'!$F$10</f>
        <v>0</v>
      </c>
      <c r="AG14" s="61">
        <f>'inter 8'!$E$10</f>
        <v>0</v>
      </c>
      <c r="AH14" s="62">
        <f>'inter 8'!$F$10</f>
        <v>0</v>
      </c>
      <c r="AI14" s="61">
        <f>'inter 9'!$E$10</f>
        <v>0</v>
      </c>
      <c r="AJ14" s="62">
        <f>'inter 9'!$F$10</f>
        <v>0</v>
      </c>
      <c r="AK14" s="61">
        <f>'inter 10'!$E$10</f>
        <v>0</v>
      </c>
      <c r="AL14" s="62">
        <f>'inter 10'!$F$10</f>
        <v>0</v>
      </c>
      <c r="AM14" s="61">
        <f>'inter 11'!$E$10</f>
        <v>0</v>
      </c>
      <c r="AN14" s="62">
        <f>'inter 11'!$F$10</f>
        <v>0</v>
      </c>
      <c r="AO14" s="113">
        <f>'inter 12'!$E$10</f>
        <v>0</v>
      </c>
      <c r="AP14" s="94">
        <f>'inter 12'!$F$10</f>
        <v>0</v>
      </c>
    </row>
    <row r="15" spans="1:45" s="6" customFormat="1" ht="15.95" customHeight="1" thickBot="1">
      <c r="A15" s="199"/>
      <c r="B15" s="200"/>
      <c r="C15" s="52" t="s">
        <v>11</v>
      </c>
      <c r="D15" s="19"/>
      <c r="E15" s="64">
        <f>Bruno!$H$13</f>
        <v>0</v>
      </c>
      <c r="F15" s="65">
        <f>Bruno!$I$13</f>
        <v>0</v>
      </c>
      <c r="G15" s="64">
        <f>JLuc!$H$13</f>
        <v>0</v>
      </c>
      <c r="H15" s="65">
        <f>JLuc!$I$13</f>
        <v>0</v>
      </c>
      <c r="I15" s="64">
        <f>'Eric G'!$H$13</f>
        <v>0</v>
      </c>
      <c r="J15" s="65">
        <f>'Eric G'!$I$13</f>
        <v>0</v>
      </c>
      <c r="K15" s="64">
        <f>'Eric D'!$H$13</f>
        <v>0</v>
      </c>
      <c r="L15" s="65">
        <f>'Eric D'!$I$13</f>
        <v>0</v>
      </c>
      <c r="M15" s="64">
        <f>Philippe!$H$13</f>
        <v>0</v>
      </c>
      <c r="N15" s="65">
        <f>Philippe!$I$13</f>
        <v>0</v>
      </c>
      <c r="O15" s="64">
        <f>Florent!$H$13</f>
        <v>0</v>
      </c>
      <c r="P15" s="65">
        <f>Florent!$I$13</f>
        <v>0</v>
      </c>
      <c r="Q15" s="64">
        <f>Seb!$H$13</f>
        <v>0</v>
      </c>
      <c r="R15" s="66">
        <f>Seb!$I$13</f>
        <v>0</v>
      </c>
      <c r="S15" s="90">
        <f>'inter 1'!$H$10</f>
        <v>0</v>
      </c>
      <c r="T15" s="82">
        <f>'inter 1'!$I$10</f>
        <v>0</v>
      </c>
      <c r="U15" s="72">
        <f>'inter 2'!$H$10</f>
        <v>0</v>
      </c>
      <c r="V15" s="82">
        <f>'inter 2'!$I$10</f>
        <v>0</v>
      </c>
      <c r="W15" s="72">
        <f>'inter 3'!$H$10</f>
        <v>0</v>
      </c>
      <c r="X15" s="82">
        <f>'inter 3'!$I$10</f>
        <v>0</v>
      </c>
      <c r="Y15" s="72">
        <f>'inter 4'!$H$10</f>
        <v>0</v>
      </c>
      <c r="Z15" s="84">
        <f>'inter 4'!$I$10</f>
        <v>0</v>
      </c>
      <c r="AA15" s="72">
        <f>'inter 5'!$H$10</f>
        <v>0</v>
      </c>
      <c r="AB15" s="82">
        <f>'inter 5'!$I$10</f>
        <v>0</v>
      </c>
      <c r="AC15" s="72">
        <f>'inter 6'!$H$10</f>
        <v>0</v>
      </c>
      <c r="AD15" s="82">
        <f>'inter 6'!$I$10</f>
        <v>0</v>
      </c>
      <c r="AE15" s="72">
        <f>'inter 7'!$H$10</f>
        <v>0</v>
      </c>
      <c r="AF15" s="82">
        <f>'inter 7'!$I$10</f>
        <v>0</v>
      </c>
      <c r="AG15" s="72">
        <f>'inter 8'!$H$10</f>
        <v>0</v>
      </c>
      <c r="AH15" s="82">
        <f>'inter 8'!$I$10</f>
        <v>0</v>
      </c>
      <c r="AI15" s="72">
        <f>'inter 9'!$H$10</f>
        <v>0</v>
      </c>
      <c r="AJ15" s="82">
        <f>'inter 9'!$I$10</f>
        <v>0</v>
      </c>
      <c r="AK15" s="72">
        <f>'inter 10'!$H$10</f>
        <v>0</v>
      </c>
      <c r="AL15" s="82">
        <f>'inter 10'!$I$10</f>
        <v>0</v>
      </c>
      <c r="AM15" s="72">
        <f>'inter 11'!$H$10</f>
        <v>0</v>
      </c>
      <c r="AN15" s="82">
        <f>'inter 11'!$I$10</f>
        <v>0</v>
      </c>
      <c r="AO15" s="114">
        <f>'inter 12'!$H$10</f>
        <v>0</v>
      </c>
      <c r="AP15" s="115">
        <f>'inter 12'!$I$10</f>
        <v>0</v>
      </c>
    </row>
    <row r="16" spans="1:45" s="6" customFormat="1" ht="15.95" customHeight="1" thickTop="1" thickBot="1">
      <c r="A16" s="195"/>
      <c r="B16" s="196"/>
      <c r="C16" s="53" t="s">
        <v>9</v>
      </c>
      <c r="D16" s="20"/>
      <c r="E16" s="59">
        <f>Bruno!$B$15</f>
        <v>0</v>
      </c>
      <c r="F16" s="67">
        <f>Bruno!$C$15</f>
        <v>0</v>
      </c>
      <c r="G16" s="59">
        <f>JLuc!$B$15</f>
        <v>0</v>
      </c>
      <c r="H16" s="67">
        <f>JLuc!$C$15</f>
        <v>0</v>
      </c>
      <c r="I16" s="59">
        <f>'Eric G'!$B$15</f>
        <v>0</v>
      </c>
      <c r="J16" s="67">
        <f>'Eric G'!$C$15</f>
        <v>0</v>
      </c>
      <c r="K16" s="59">
        <f>'Eric D'!$B$15</f>
        <v>0</v>
      </c>
      <c r="L16" s="67">
        <f>'Eric D'!$C$15</f>
        <v>0</v>
      </c>
      <c r="M16" s="59">
        <f>Philippe!$B$15</f>
        <v>0</v>
      </c>
      <c r="N16" s="67">
        <f>Philippe!$C$15</f>
        <v>0</v>
      </c>
      <c r="O16" s="59">
        <f>Florent!$B$15</f>
        <v>0</v>
      </c>
      <c r="P16" s="67">
        <f>Florent!$C$15</f>
        <v>0</v>
      </c>
      <c r="Q16" s="59">
        <f>Seb!$B$15</f>
        <v>0</v>
      </c>
      <c r="R16" s="69">
        <f>Seb!$C$15</f>
        <v>0</v>
      </c>
      <c r="S16" s="87">
        <f>'inter 1'!$B$11</f>
        <v>0</v>
      </c>
      <c r="T16" s="83">
        <f>'inter 1'!$C$11</f>
        <v>0</v>
      </c>
      <c r="U16" s="68">
        <f>'inter 2'!$B$11</f>
        <v>0</v>
      </c>
      <c r="V16" s="87">
        <f>'inter 2'!$C$11</f>
        <v>0</v>
      </c>
      <c r="W16" s="68">
        <f>'inter 3'!$B$11</f>
        <v>0</v>
      </c>
      <c r="X16" s="83">
        <f>'inter 3'!$C$11</f>
        <v>0</v>
      </c>
      <c r="Y16" s="68">
        <f>'inter 4'!$B$11</f>
        <v>0</v>
      </c>
      <c r="Z16" s="83">
        <f>'inter 4'!$C$11</f>
        <v>0</v>
      </c>
      <c r="AA16" s="68">
        <f>'inter 5'!$B$11</f>
        <v>0</v>
      </c>
      <c r="AB16" s="83">
        <f>'inter 5'!$C$11</f>
        <v>0</v>
      </c>
      <c r="AC16" s="68">
        <f>'inter 6'!$B$11</f>
        <v>0</v>
      </c>
      <c r="AD16" s="83">
        <f>'inter 6'!$C$11</f>
        <v>0</v>
      </c>
      <c r="AE16" s="68">
        <f>'inter 7'!$B$11</f>
        <v>0</v>
      </c>
      <c r="AF16" s="83">
        <f>'inter 7'!$C$11</f>
        <v>0</v>
      </c>
      <c r="AG16" s="68">
        <f>'inter 8'!$B$11</f>
        <v>0</v>
      </c>
      <c r="AH16" s="83">
        <f>'inter 8'!$C$11</f>
        <v>0</v>
      </c>
      <c r="AI16" s="68">
        <f>'inter 9'!$B$11</f>
        <v>0</v>
      </c>
      <c r="AJ16" s="83">
        <f>'inter 9'!$C$11</f>
        <v>0</v>
      </c>
      <c r="AK16" s="68">
        <f>'inter 10'!$B$11</f>
        <v>0</v>
      </c>
      <c r="AL16" s="83">
        <f>'inter 10'!$C$11</f>
        <v>0</v>
      </c>
      <c r="AM16" s="68">
        <f>'inter 11'!$B$11</f>
        <v>0</v>
      </c>
      <c r="AN16" s="83">
        <f>'inter 11'!$C$11</f>
        <v>0</v>
      </c>
      <c r="AO16" s="116">
        <f>'inter 12'!$B$11</f>
        <v>0</v>
      </c>
      <c r="AP16" s="93">
        <f>'inter 12'!$C$11</f>
        <v>0</v>
      </c>
    </row>
    <row r="17" spans="1:45" ht="15.95" customHeight="1" thickBot="1">
      <c r="A17" s="197"/>
      <c r="B17" s="198"/>
      <c r="C17" s="51" t="s">
        <v>10</v>
      </c>
      <c r="D17" s="18"/>
      <c r="E17" s="61">
        <f>Bruno!$E$15</f>
        <v>0</v>
      </c>
      <c r="F17" s="62">
        <f>Bruno!$F$15</f>
        <v>0</v>
      </c>
      <c r="G17" s="61">
        <f>JLuc!$E$15</f>
        <v>0</v>
      </c>
      <c r="H17" s="62">
        <f>JLuc!$F$15</f>
        <v>0</v>
      </c>
      <c r="I17" s="61">
        <f>'Eric G'!$E$15</f>
        <v>0</v>
      </c>
      <c r="J17" s="62">
        <f>'Eric G'!$F$15</f>
        <v>0</v>
      </c>
      <c r="K17" s="61">
        <f>'Eric D'!$E$15</f>
        <v>0</v>
      </c>
      <c r="L17" s="62">
        <f>'Eric D'!$F$15</f>
        <v>0</v>
      </c>
      <c r="M17" s="61">
        <f>Philippe!$E$15</f>
        <v>0</v>
      </c>
      <c r="N17" s="62">
        <f>Philippe!$F$15</f>
        <v>0</v>
      </c>
      <c r="O17" s="61">
        <f>Florent!$E$15</f>
        <v>0</v>
      </c>
      <c r="P17" s="62">
        <f>Florent!$F$15</f>
        <v>0</v>
      </c>
      <c r="Q17" s="61">
        <f>Seb!$E$15</f>
        <v>0</v>
      </c>
      <c r="R17" s="63">
        <f>Seb!$F$15</f>
        <v>0</v>
      </c>
      <c r="S17" s="89">
        <f>'inter 1'!$E$11</f>
        <v>0</v>
      </c>
      <c r="T17" s="62">
        <f>'inter 1'!$F$11</f>
        <v>0</v>
      </c>
      <c r="U17" s="61">
        <f>'inter 2'!$E$11</f>
        <v>0</v>
      </c>
      <c r="V17" s="62">
        <f>'inter 2'!$F$11</f>
        <v>0</v>
      </c>
      <c r="W17" s="61">
        <f>'inter 3'!$E$11</f>
        <v>0</v>
      </c>
      <c r="X17" s="62">
        <f>'inter 3'!$F$11</f>
        <v>0</v>
      </c>
      <c r="Y17" s="61">
        <f>'inter 4'!$E$11</f>
        <v>0</v>
      </c>
      <c r="Z17" s="62">
        <f>'inter 4'!$F$11</f>
        <v>0</v>
      </c>
      <c r="AA17" s="61">
        <f>'inter 5'!$E$11</f>
        <v>0</v>
      </c>
      <c r="AB17" s="62">
        <f>'inter 5'!$F$11</f>
        <v>0</v>
      </c>
      <c r="AC17" s="61">
        <f>'inter 6'!$E$11</f>
        <v>0</v>
      </c>
      <c r="AD17" s="62">
        <f>'inter 6'!$F$11</f>
        <v>0</v>
      </c>
      <c r="AE17" s="61">
        <f>'inter 7'!$E$11</f>
        <v>0</v>
      </c>
      <c r="AF17" s="62">
        <f>'inter 7'!$F$11</f>
        <v>0</v>
      </c>
      <c r="AG17" s="61">
        <f>'inter 8'!$E$11</f>
        <v>0</v>
      </c>
      <c r="AH17" s="62">
        <f>'inter 8'!$F$11</f>
        <v>0</v>
      </c>
      <c r="AI17" s="61">
        <f>'inter 9'!$E$11</f>
        <v>0</v>
      </c>
      <c r="AJ17" s="62">
        <f>'inter 9'!$F$11</f>
        <v>0</v>
      </c>
      <c r="AK17" s="61">
        <f>'inter 10'!$E$11</f>
        <v>0</v>
      </c>
      <c r="AL17" s="62">
        <f>'inter 10'!$F$11</f>
        <v>0</v>
      </c>
      <c r="AM17" s="61">
        <f>'inter 11'!$E$11</f>
        <v>0</v>
      </c>
      <c r="AN17" s="62">
        <f>'inter 11'!$F$11</f>
        <v>0</v>
      </c>
      <c r="AO17" s="113">
        <f>'inter 12'!$E$11</f>
        <v>0</v>
      </c>
      <c r="AP17" s="94">
        <f>'inter 12'!$F$11</f>
        <v>0</v>
      </c>
      <c r="AQ17" s="6"/>
      <c r="AS17" s="2"/>
    </row>
    <row r="18" spans="1:45" ht="15.95" customHeight="1" thickBot="1">
      <c r="A18" s="199"/>
      <c r="B18" s="200"/>
      <c r="C18" s="52" t="s">
        <v>11</v>
      </c>
      <c r="D18" s="19"/>
      <c r="E18" s="64">
        <f>Bruno!$H$15</f>
        <v>0</v>
      </c>
      <c r="F18" s="65">
        <f>Bruno!$I$15</f>
        <v>0</v>
      </c>
      <c r="G18" s="64">
        <f>JLuc!$H$15</f>
        <v>0</v>
      </c>
      <c r="H18" s="65">
        <f>JLuc!$I$15</f>
        <v>0</v>
      </c>
      <c r="I18" s="64">
        <f>'Eric G'!$H$15</f>
        <v>0</v>
      </c>
      <c r="J18" s="65">
        <f>'Eric G'!$I$15</f>
        <v>0</v>
      </c>
      <c r="K18" s="64">
        <f>'Eric D'!$H$15</f>
        <v>0</v>
      </c>
      <c r="L18" s="65">
        <f>'Eric D'!$I$15</f>
        <v>0</v>
      </c>
      <c r="M18" s="64">
        <f>Philippe!$H$15</f>
        <v>0</v>
      </c>
      <c r="N18" s="65">
        <f>Philippe!$I$15</f>
        <v>0</v>
      </c>
      <c r="O18" s="64">
        <f>Florent!$H$15</f>
        <v>0</v>
      </c>
      <c r="P18" s="65">
        <f>Florent!$I$15</f>
        <v>0</v>
      </c>
      <c r="Q18" s="64">
        <f>Seb!$H$15</f>
        <v>0</v>
      </c>
      <c r="R18" s="66">
        <f>Seb!$I$15</f>
        <v>0</v>
      </c>
      <c r="S18" s="90">
        <f>'inter 1'!$H$11</f>
        <v>0</v>
      </c>
      <c r="T18" s="82">
        <f>'inter 1'!$I$11</f>
        <v>0</v>
      </c>
      <c r="U18" s="72">
        <f>'inter 2'!$H$11</f>
        <v>0</v>
      </c>
      <c r="V18" s="82">
        <f>'inter 2'!$I$11</f>
        <v>0</v>
      </c>
      <c r="W18" s="72">
        <f>'inter 3'!$H$11</f>
        <v>0</v>
      </c>
      <c r="X18" s="82">
        <f>'inter 3'!$I$11</f>
        <v>0</v>
      </c>
      <c r="Y18" s="72">
        <f>'inter 4'!$H$11</f>
        <v>0</v>
      </c>
      <c r="Z18" s="84">
        <f>'inter 4'!$I$11</f>
        <v>0</v>
      </c>
      <c r="AA18" s="72">
        <f>'inter 5'!$H$11</f>
        <v>0</v>
      </c>
      <c r="AB18" s="82">
        <f>'inter 5'!$I$11</f>
        <v>0</v>
      </c>
      <c r="AC18" s="72">
        <f>'inter 6'!$H$11</f>
        <v>0</v>
      </c>
      <c r="AD18" s="82">
        <f>'inter 6'!$I$11</f>
        <v>0</v>
      </c>
      <c r="AE18" s="72">
        <f>'inter 7'!$H$11</f>
        <v>0</v>
      </c>
      <c r="AF18" s="82">
        <f>'inter 7'!$I$11</f>
        <v>0</v>
      </c>
      <c r="AG18" s="72">
        <f>'inter 8'!$H$11</f>
        <v>0</v>
      </c>
      <c r="AH18" s="82">
        <f>'inter 8'!$I$11</f>
        <v>0</v>
      </c>
      <c r="AI18" s="72">
        <f>'inter 9'!$H$11</f>
        <v>0</v>
      </c>
      <c r="AJ18" s="82">
        <f>'inter 9'!$I$11</f>
        <v>0</v>
      </c>
      <c r="AK18" s="72">
        <f>'inter 10'!$H$11</f>
        <v>0</v>
      </c>
      <c r="AL18" s="82">
        <f>'inter 10'!$I$11</f>
        <v>0</v>
      </c>
      <c r="AM18" s="72">
        <f>'inter 11'!$H$11</f>
        <v>0</v>
      </c>
      <c r="AN18" s="82">
        <f>'inter 11'!$I$11</f>
        <v>0</v>
      </c>
      <c r="AO18" s="114">
        <f>'inter 12'!$H$11</f>
        <v>0</v>
      </c>
      <c r="AP18" s="115">
        <f>'inter 12'!$I$11</f>
        <v>0</v>
      </c>
      <c r="AQ18" s="6"/>
      <c r="AS18" s="2"/>
    </row>
    <row r="19" spans="1:45" ht="15.95" customHeight="1" thickTop="1" thickBot="1">
      <c r="A19" s="195"/>
      <c r="B19" s="196"/>
      <c r="C19" s="53" t="s">
        <v>9</v>
      </c>
      <c r="D19" s="20"/>
      <c r="E19" s="59">
        <f>Bruno!$B$17</f>
        <v>0</v>
      </c>
      <c r="F19" s="67">
        <f>Bruno!$C$17</f>
        <v>0</v>
      </c>
      <c r="G19" s="59">
        <f>JLuc!$B$17</f>
        <v>0</v>
      </c>
      <c r="H19" s="67">
        <f>JLuc!$C$17</f>
        <v>0</v>
      </c>
      <c r="I19" s="59">
        <f>'Eric G'!$B$17</f>
        <v>0</v>
      </c>
      <c r="J19" s="67">
        <f>'Eric G'!$C$17</f>
        <v>0</v>
      </c>
      <c r="K19" s="59">
        <f>'Eric D'!$B$17</f>
        <v>0</v>
      </c>
      <c r="L19" s="67">
        <f>'Eric D'!$C$17</f>
        <v>0</v>
      </c>
      <c r="M19" s="59">
        <f>Philippe!$B$17</f>
        <v>0</v>
      </c>
      <c r="N19" s="67">
        <f>Philippe!$C$17</f>
        <v>0</v>
      </c>
      <c r="O19" s="59">
        <f>Florent!$B$17</f>
        <v>0</v>
      </c>
      <c r="P19" s="67">
        <f>Florent!$C$17</f>
        <v>0</v>
      </c>
      <c r="Q19" s="59">
        <f>Seb!$B$17</f>
        <v>0</v>
      </c>
      <c r="R19" s="69">
        <f>Seb!$C$17</f>
        <v>0</v>
      </c>
      <c r="S19" s="87">
        <f>'inter 1'!$B$12</f>
        <v>0</v>
      </c>
      <c r="T19" s="83">
        <f>'inter 1'!$C$12</f>
        <v>0</v>
      </c>
      <c r="U19" s="68">
        <f>'inter 2'!$B$12</f>
        <v>0</v>
      </c>
      <c r="V19" s="87">
        <f>'inter 2'!$C$12</f>
        <v>0</v>
      </c>
      <c r="W19" s="68">
        <f>'inter 3'!$B$12</f>
        <v>0</v>
      </c>
      <c r="X19" s="83">
        <f>'inter 3'!$C$12</f>
        <v>0</v>
      </c>
      <c r="Y19" s="68">
        <f>'inter 4'!$B$12</f>
        <v>0</v>
      </c>
      <c r="Z19" s="83">
        <f>'inter 4'!$C$12</f>
        <v>0</v>
      </c>
      <c r="AA19" s="68">
        <f>'inter 5'!$B$12</f>
        <v>0</v>
      </c>
      <c r="AB19" s="83">
        <f>'inter 5'!$C$12</f>
        <v>0</v>
      </c>
      <c r="AC19" s="68">
        <f>'inter 6'!$B$12</f>
        <v>0</v>
      </c>
      <c r="AD19" s="83">
        <f>'inter 6'!$C$12</f>
        <v>0</v>
      </c>
      <c r="AE19" s="68">
        <f>'inter 7'!$B$12</f>
        <v>0</v>
      </c>
      <c r="AF19" s="83">
        <f>'inter 7'!$C$12</f>
        <v>0</v>
      </c>
      <c r="AG19" s="68">
        <f>'inter 8'!$B$12</f>
        <v>0</v>
      </c>
      <c r="AH19" s="83">
        <f>'inter 8'!$C$12</f>
        <v>0</v>
      </c>
      <c r="AI19" s="68">
        <f>'inter 9'!$B$12</f>
        <v>0</v>
      </c>
      <c r="AJ19" s="83">
        <f>'inter 9'!$C$12</f>
        <v>0</v>
      </c>
      <c r="AK19" s="68">
        <f>'inter 10'!$B$12</f>
        <v>0</v>
      </c>
      <c r="AL19" s="83">
        <f>'inter 10'!$C$12</f>
        <v>0</v>
      </c>
      <c r="AM19" s="68">
        <f>'inter 11'!$B$12</f>
        <v>0</v>
      </c>
      <c r="AN19" s="83">
        <f>'inter 11'!$C$12</f>
        <v>0</v>
      </c>
      <c r="AO19" s="116">
        <f>'inter 12'!$B$12</f>
        <v>0</v>
      </c>
      <c r="AP19" s="93">
        <f>'inter 12'!$C$12</f>
        <v>0</v>
      </c>
      <c r="AQ19" s="6"/>
      <c r="AS19" s="2"/>
    </row>
    <row r="20" spans="1:45" ht="15.95" customHeight="1" thickBot="1">
      <c r="A20" s="197"/>
      <c r="B20" s="198"/>
      <c r="C20" s="51" t="s">
        <v>10</v>
      </c>
      <c r="D20" s="18"/>
      <c r="E20" s="61">
        <f>Bruno!$E$17</f>
        <v>0</v>
      </c>
      <c r="F20" s="62">
        <f>Bruno!$F$17</f>
        <v>0</v>
      </c>
      <c r="G20" s="61">
        <f>JLuc!$E$17</f>
        <v>0</v>
      </c>
      <c r="H20" s="62">
        <f>JLuc!$F$17</f>
        <v>0</v>
      </c>
      <c r="I20" s="61">
        <f>'Eric G'!$E$17</f>
        <v>0</v>
      </c>
      <c r="J20" s="62">
        <f>'Eric G'!$F$17</f>
        <v>0</v>
      </c>
      <c r="K20" s="61">
        <f>'Eric D'!$E$17</f>
        <v>0</v>
      </c>
      <c r="L20" s="62">
        <f>'Eric D'!$F$17</f>
        <v>0</v>
      </c>
      <c r="M20" s="61">
        <f>Philippe!$E$17</f>
        <v>0</v>
      </c>
      <c r="N20" s="62">
        <f>Philippe!$F$17</f>
        <v>0</v>
      </c>
      <c r="O20" s="61">
        <f>Florent!$E$17</f>
        <v>0</v>
      </c>
      <c r="P20" s="62">
        <f>Florent!$F$17</f>
        <v>0</v>
      </c>
      <c r="Q20" s="61">
        <f>Seb!$E$17</f>
        <v>0</v>
      </c>
      <c r="R20" s="63">
        <f>Seb!$F$17</f>
        <v>0</v>
      </c>
      <c r="S20" s="89">
        <f>'inter 1'!$E$12</f>
        <v>0</v>
      </c>
      <c r="T20" s="62">
        <f>'inter 1'!$F$12</f>
        <v>0</v>
      </c>
      <c r="U20" s="61">
        <f>'inter 2'!$E$12</f>
        <v>0</v>
      </c>
      <c r="V20" s="62">
        <f>'inter 2'!$F$12</f>
        <v>0</v>
      </c>
      <c r="W20" s="61">
        <f>'inter 3'!$E$12</f>
        <v>0</v>
      </c>
      <c r="X20" s="62">
        <f>'inter 3'!$F$12</f>
        <v>0</v>
      </c>
      <c r="Y20" s="61">
        <f>'inter 4'!$E$12</f>
        <v>0</v>
      </c>
      <c r="Z20" s="62">
        <f>'inter 4'!$F$12</f>
        <v>0</v>
      </c>
      <c r="AA20" s="61">
        <f>'inter 5'!$E$12</f>
        <v>0</v>
      </c>
      <c r="AB20" s="62">
        <f>'inter 5'!$F$12</f>
        <v>0</v>
      </c>
      <c r="AC20" s="61">
        <f>'inter 6'!$E$12</f>
        <v>0</v>
      </c>
      <c r="AD20" s="62">
        <f>'inter 6'!$F$12</f>
        <v>0</v>
      </c>
      <c r="AE20" s="61">
        <f>'inter 7'!$E$12</f>
        <v>0</v>
      </c>
      <c r="AF20" s="62">
        <f>'inter 7'!$F$12</f>
        <v>0</v>
      </c>
      <c r="AG20" s="61">
        <f>'inter 8'!$E$12</f>
        <v>0</v>
      </c>
      <c r="AH20" s="62">
        <f>'inter 8'!$F$12</f>
        <v>0</v>
      </c>
      <c r="AI20" s="61">
        <f>'inter 9'!$E$12</f>
        <v>0</v>
      </c>
      <c r="AJ20" s="62">
        <f>'inter 9'!$F$12</f>
        <v>0</v>
      </c>
      <c r="AK20" s="61">
        <f>'inter 10'!$E$12</f>
        <v>0</v>
      </c>
      <c r="AL20" s="62">
        <f>'inter 10'!$F$12</f>
        <v>0</v>
      </c>
      <c r="AM20" s="61">
        <f>'inter 11'!$E$12</f>
        <v>0</v>
      </c>
      <c r="AN20" s="62">
        <f>'inter 11'!$F$12</f>
        <v>0</v>
      </c>
      <c r="AO20" s="113">
        <f>'inter 12'!$E$12</f>
        <v>0</v>
      </c>
      <c r="AP20" s="94">
        <f>'inter 12'!$F$12</f>
        <v>0</v>
      </c>
      <c r="AQ20" s="6"/>
      <c r="AS20" s="2"/>
    </row>
    <row r="21" spans="1:45" ht="15.95" customHeight="1" thickBot="1">
      <c r="A21" s="199"/>
      <c r="B21" s="200"/>
      <c r="C21" s="52" t="s">
        <v>11</v>
      </c>
      <c r="D21" s="19"/>
      <c r="E21" s="64">
        <f>Bruno!$H$17</f>
        <v>0</v>
      </c>
      <c r="F21" s="65">
        <f>Bruno!$I$17</f>
        <v>0</v>
      </c>
      <c r="G21" s="64">
        <f>JLuc!$H$17</f>
        <v>0</v>
      </c>
      <c r="H21" s="65">
        <f>JLuc!$I$17</f>
        <v>0</v>
      </c>
      <c r="I21" s="64">
        <f>'Eric G'!$H$17</f>
        <v>0</v>
      </c>
      <c r="J21" s="65">
        <f>'Eric G'!$I$17</f>
        <v>0</v>
      </c>
      <c r="K21" s="64">
        <f>'Eric D'!$H$17</f>
        <v>0</v>
      </c>
      <c r="L21" s="65">
        <f>'Eric D'!$I$17</f>
        <v>0</v>
      </c>
      <c r="M21" s="64">
        <f>Philippe!$H$17</f>
        <v>0</v>
      </c>
      <c r="N21" s="65">
        <f>Philippe!$I$17</f>
        <v>0</v>
      </c>
      <c r="O21" s="64">
        <f>Florent!$H$17</f>
        <v>0</v>
      </c>
      <c r="P21" s="65">
        <f>Florent!$I$17</f>
        <v>0</v>
      </c>
      <c r="Q21" s="64">
        <f>Seb!$H$17</f>
        <v>0</v>
      </c>
      <c r="R21" s="66">
        <f>Seb!$I$17</f>
        <v>0</v>
      </c>
      <c r="S21" s="90">
        <f>'inter 1'!$H$12</f>
        <v>0</v>
      </c>
      <c r="T21" s="82">
        <f>'inter 1'!$I$12</f>
        <v>0</v>
      </c>
      <c r="U21" s="72">
        <f>'inter 2'!$H$12</f>
        <v>0</v>
      </c>
      <c r="V21" s="82">
        <f>'inter 2'!$I$12</f>
        <v>0</v>
      </c>
      <c r="W21" s="72">
        <f>'inter 3'!$H$12</f>
        <v>0</v>
      </c>
      <c r="X21" s="82">
        <f>'inter 3'!$I$12</f>
        <v>0</v>
      </c>
      <c r="Y21" s="72">
        <f>'inter 4'!$H$12</f>
        <v>0</v>
      </c>
      <c r="Z21" s="84">
        <f>'inter 4'!$I$12</f>
        <v>0</v>
      </c>
      <c r="AA21" s="72">
        <f>'inter 5'!$H$12</f>
        <v>0</v>
      </c>
      <c r="AB21" s="82">
        <f>'inter 5'!$I$12</f>
        <v>0</v>
      </c>
      <c r="AC21" s="72">
        <f>'inter 6'!$H$12</f>
        <v>0</v>
      </c>
      <c r="AD21" s="82">
        <f>'inter 6'!$I$12</f>
        <v>0</v>
      </c>
      <c r="AE21" s="72">
        <f>'inter 7'!$H$12</f>
        <v>0</v>
      </c>
      <c r="AF21" s="82">
        <f>'inter 7'!$I$12</f>
        <v>0</v>
      </c>
      <c r="AG21" s="72">
        <f>'inter 8'!$H$12</f>
        <v>0</v>
      </c>
      <c r="AH21" s="82">
        <f>'inter 8'!$I$12</f>
        <v>0</v>
      </c>
      <c r="AI21" s="72">
        <f>'inter 9'!$H$12</f>
        <v>0</v>
      </c>
      <c r="AJ21" s="82">
        <f>'inter 9'!$I$12</f>
        <v>0</v>
      </c>
      <c r="AK21" s="72">
        <f>'inter 10'!$H$12</f>
        <v>0</v>
      </c>
      <c r="AL21" s="82">
        <f>'inter 10'!$I$12</f>
        <v>0</v>
      </c>
      <c r="AM21" s="72">
        <f>'inter 11'!$H$12</f>
        <v>0</v>
      </c>
      <c r="AN21" s="82">
        <f>'inter 11'!$I$12</f>
        <v>0</v>
      </c>
      <c r="AO21" s="114">
        <f>'inter 12'!$H$12</f>
        <v>0</v>
      </c>
      <c r="AP21" s="115">
        <f>'inter 12'!$I$12</f>
        <v>0</v>
      </c>
      <c r="AQ21" s="6"/>
      <c r="AS21" s="2"/>
    </row>
    <row r="22" spans="1:45" ht="15.95" customHeight="1" thickTop="1" thickBot="1">
      <c r="A22" s="195"/>
      <c r="B22" s="196"/>
      <c r="C22" s="53" t="s">
        <v>9</v>
      </c>
      <c r="D22" s="20"/>
      <c r="E22" s="59">
        <f>Bruno!$B$19</f>
        <v>0</v>
      </c>
      <c r="F22" s="67">
        <f>Bruno!$C$19</f>
        <v>0</v>
      </c>
      <c r="G22" s="59">
        <f>JLuc!$B$19</f>
        <v>0</v>
      </c>
      <c r="H22" s="67">
        <f>JLuc!$C$19</f>
        <v>0</v>
      </c>
      <c r="I22" s="59">
        <f>'Eric G'!$B$19</f>
        <v>0</v>
      </c>
      <c r="J22" s="67">
        <f>'Eric G'!$C$19</f>
        <v>0</v>
      </c>
      <c r="K22" s="59">
        <f>'Eric D'!$B$19</f>
        <v>0</v>
      </c>
      <c r="L22" s="67">
        <f>'Eric D'!$C$19</f>
        <v>0</v>
      </c>
      <c r="M22" s="59">
        <f>Philippe!$B$19</f>
        <v>0</v>
      </c>
      <c r="N22" s="67">
        <f>Philippe!$C$19</f>
        <v>0</v>
      </c>
      <c r="O22" s="59">
        <f>Florent!$B$19</f>
        <v>0</v>
      </c>
      <c r="P22" s="67">
        <f>Florent!$C$19</f>
        <v>0</v>
      </c>
      <c r="Q22" s="59">
        <f>Seb!$B$19</f>
        <v>0</v>
      </c>
      <c r="R22" s="93">
        <f>Seb!$C$19</f>
        <v>0</v>
      </c>
      <c r="S22" s="87">
        <f>'inter 1'!$B$13</f>
        <v>0</v>
      </c>
      <c r="T22" s="83">
        <f>'inter 1'!$C$13</f>
        <v>0</v>
      </c>
      <c r="U22" s="68">
        <f>'inter 2'!$B$13</f>
        <v>0</v>
      </c>
      <c r="V22" s="87">
        <f>'inter 2'!$C$13</f>
        <v>0</v>
      </c>
      <c r="W22" s="68">
        <f>'inter 3'!$B$13</f>
        <v>0</v>
      </c>
      <c r="X22" s="83">
        <f>'inter 3'!$C$13</f>
        <v>0</v>
      </c>
      <c r="Y22" s="68">
        <f>'inter 4'!$B$13</f>
        <v>0</v>
      </c>
      <c r="Z22" s="83">
        <f>'inter 4'!$C$13</f>
        <v>0</v>
      </c>
      <c r="AA22" s="68">
        <f>'inter 5'!$B$13</f>
        <v>0</v>
      </c>
      <c r="AB22" s="83">
        <f>'inter 5'!$C$13</f>
        <v>0</v>
      </c>
      <c r="AC22" s="68">
        <f>'inter 6'!$B$13</f>
        <v>0</v>
      </c>
      <c r="AD22" s="83">
        <f>'inter 6'!$C$13</f>
        <v>0</v>
      </c>
      <c r="AE22" s="68">
        <f>'inter 7'!$B$13</f>
        <v>0</v>
      </c>
      <c r="AF22" s="83">
        <f>'inter 7'!$C$13</f>
        <v>0</v>
      </c>
      <c r="AG22" s="68">
        <f>'inter 8'!$B$13</f>
        <v>0</v>
      </c>
      <c r="AH22" s="83">
        <f>'inter 8'!$C$13</f>
        <v>0</v>
      </c>
      <c r="AI22" s="68">
        <f>'inter 9'!$B$13</f>
        <v>0</v>
      </c>
      <c r="AJ22" s="83">
        <f>'inter 9'!$C$13</f>
        <v>0</v>
      </c>
      <c r="AK22" s="68">
        <f>'inter 10'!$B$13</f>
        <v>0</v>
      </c>
      <c r="AL22" s="83">
        <f>'inter 10'!$C$13</f>
        <v>0</v>
      </c>
      <c r="AM22" s="68">
        <f>'inter 11'!$B$13</f>
        <v>0</v>
      </c>
      <c r="AN22" s="83">
        <f>'inter 11'!$C$13</f>
        <v>0</v>
      </c>
      <c r="AO22" s="116">
        <f>'inter 12'!$B$13</f>
        <v>0</v>
      </c>
      <c r="AP22" s="93">
        <f>'inter 12'!$C$13</f>
        <v>0</v>
      </c>
      <c r="AQ22" s="6"/>
      <c r="AS22" s="2"/>
    </row>
    <row r="23" spans="1:45" ht="15.95" customHeight="1" thickBot="1">
      <c r="A23" s="197"/>
      <c r="B23" s="198"/>
      <c r="C23" s="51" t="s">
        <v>10</v>
      </c>
      <c r="D23" s="18"/>
      <c r="E23" s="61">
        <f>Bruno!$E$19</f>
        <v>0</v>
      </c>
      <c r="F23" s="62">
        <f>Bruno!$F$19</f>
        <v>0</v>
      </c>
      <c r="G23" s="61">
        <f>JLuc!$E$19</f>
        <v>0</v>
      </c>
      <c r="H23" s="62">
        <f>JLuc!$F$19</f>
        <v>0</v>
      </c>
      <c r="I23" s="61">
        <f>'Eric G'!$E$19</f>
        <v>0</v>
      </c>
      <c r="J23" s="62">
        <f>'Eric G'!$F$19</f>
        <v>0</v>
      </c>
      <c r="K23" s="61">
        <f>'Eric D'!$E$19</f>
        <v>0</v>
      </c>
      <c r="L23" s="62">
        <f>'Eric D'!$F$19</f>
        <v>0</v>
      </c>
      <c r="M23" s="61">
        <f>Philippe!$E$19</f>
        <v>0</v>
      </c>
      <c r="N23" s="62">
        <f>Philippe!$F$19</f>
        <v>0</v>
      </c>
      <c r="O23" s="61">
        <f>Florent!$E$19</f>
        <v>0</v>
      </c>
      <c r="P23" s="62">
        <f>Florent!$F$19</f>
        <v>0</v>
      </c>
      <c r="Q23" s="61">
        <f>Seb!$E$19</f>
        <v>0</v>
      </c>
      <c r="R23" s="94">
        <f>Seb!$F$19</f>
        <v>0</v>
      </c>
      <c r="S23" s="89">
        <f>'inter 1'!$E$13</f>
        <v>0</v>
      </c>
      <c r="T23" s="62">
        <f>'inter 1'!$F$13</f>
        <v>0</v>
      </c>
      <c r="U23" s="61">
        <f>'inter 2'!$E$13</f>
        <v>0</v>
      </c>
      <c r="V23" s="62">
        <f>'inter 2'!$F$13</f>
        <v>0</v>
      </c>
      <c r="W23" s="61">
        <f>'inter 3'!$E$13</f>
        <v>0</v>
      </c>
      <c r="X23" s="62">
        <f>'inter 3'!$F$13</f>
        <v>0</v>
      </c>
      <c r="Y23" s="61">
        <f>'inter 4'!$E$13</f>
        <v>0</v>
      </c>
      <c r="Z23" s="62">
        <f>'inter 4'!$F$13</f>
        <v>0</v>
      </c>
      <c r="AA23" s="61">
        <f>'inter 5'!$E$13</f>
        <v>0</v>
      </c>
      <c r="AB23" s="62">
        <f>'inter 5'!$F$13</f>
        <v>0</v>
      </c>
      <c r="AC23" s="61">
        <f>'inter 6'!$E$13</f>
        <v>0</v>
      </c>
      <c r="AD23" s="62">
        <f>'inter 6'!$F$13</f>
        <v>0</v>
      </c>
      <c r="AE23" s="61">
        <f>'inter 7'!$E$13</f>
        <v>0</v>
      </c>
      <c r="AF23" s="62">
        <f>'inter 7'!$F$13</f>
        <v>0</v>
      </c>
      <c r="AG23" s="61">
        <f>'inter 8'!$E$13</f>
        <v>0</v>
      </c>
      <c r="AH23" s="62">
        <f>'inter 8'!$F$13</f>
        <v>0</v>
      </c>
      <c r="AI23" s="61">
        <f>'inter 9'!$E$13</f>
        <v>0</v>
      </c>
      <c r="AJ23" s="62">
        <f>'inter 9'!$F$13</f>
        <v>0</v>
      </c>
      <c r="AK23" s="61">
        <f>'inter 10'!$E$13</f>
        <v>0</v>
      </c>
      <c r="AL23" s="62">
        <f>'inter 10'!$F$13</f>
        <v>0</v>
      </c>
      <c r="AM23" s="61">
        <f>'inter 11'!$E$13</f>
        <v>0</v>
      </c>
      <c r="AN23" s="62">
        <f>'inter 11'!$F$13</f>
        <v>0</v>
      </c>
      <c r="AO23" s="113">
        <f>'inter 12'!$E$13</f>
        <v>0</v>
      </c>
      <c r="AP23" s="131">
        <f>'inter 12'!$F$13</f>
        <v>0</v>
      </c>
      <c r="AQ23" s="6"/>
      <c r="AS23" s="2"/>
    </row>
    <row r="24" spans="1:45" ht="15.95" customHeight="1" thickBot="1">
      <c r="A24" s="199"/>
      <c r="B24" s="200"/>
      <c r="C24" s="52" t="s">
        <v>11</v>
      </c>
      <c r="D24" s="19"/>
      <c r="E24" s="64">
        <f>Bruno!$H$19</f>
        <v>0</v>
      </c>
      <c r="F24" s="65">
        <f>Bruno!$I$19</f>
        <v>0</v>
      </c>
      <c r="G24" s="64">
        <f>JLuc!$H$19</f>
        <v>0</v>
      </c>
      <c r="H24" s="65">
        <f>JLuc!$I$19</f>
        <v>0</v>
      </c>
      <c r="I24" s="64">
        <f>'Eric G'!$H$19</f>
        <v>0</v>
      </c>
      <c r="J24" s="65">
        <f>'Eric G'!$I$19</f>
        <v>0</v>
      </c>
      <c r="K24" s="64">
        <f>'Eric D'!$H$19</f>
        <v>0</v>
      </c>
      <c r="L24" s="65">
        <f>'Eric D'!$I$19</f>
        <v>0</v>
      </c>
      <c r="M24" s="64">
        <f>Philippe!$H$19</f>
        <v>0</v>
      </c>
      <c r="N24" s="65">
        <f>Philippe!$I$19</f>
        <v>0</v>
      </c>
      <c r="O24" s="64">
        <f>Florent!$H$19</f>
        <v>0</v>
      </c>
      <c r="P24" s="65">
        <f>Florent!$I$19</f>
        <v>0</v>
      </c>
      <c r="Q24" s="64">
        <f>Seb!$H$19</f>
        <v>0</v>
      </c>
      <c r="R24" s="95">
        <f>Seb!$I$19</f>
        <v>0</v>
      </c>
      <c r="S24" s="90">
        <f>'inter 1'!$H$13</f>
        <v>0</v>
      </c>
      <c r="T24" s="82">
        <f>'inter 1'!$I$13</f>
        <v>0</v>
      </c>
      <c r="U24" s="72">
        <f>'inter 2'!$H$13</f>
        <v>0</v>
      </c>
      <c r="V24" s="82">
        <f>'inter 2'!$I$13</f>
        <v>0</v>
      </c>
      <c r="W24" s="72">
        <f>'inter 3'!$H$13</f>
        <v>0</v>
      </c>
      <c r="X24" s="82">
        <f>'inter 3'!$I$13</f>
        <v>0</v>
      </c>
      <c r="Y24" s="72">
        <f>'inter 4'!$H$13</f>
        <v>0</v>
      </c>
      <c r="Z24" s="82">
        <f>'inter 4'!$I$13</f>
        <v>0</v>
      </c>
      <c r="AA24" s="72">
        <f>'inter 5'!$H$13</f>
        <v>0</v>
      </c>
      <c r="AB24" s="82">
        <f>'inter 5'!$I$13</f>
        <v>0</v>
      </c>
      <c r="AC24" s="72">
        <f>'inter 6'!$H$13</f>
        <v>0</v>
      </c>
      <c r="AD24" s="82">
        <f>'inter 6'!$I$13</f>
        <v>0</v>
      </c>
      <c r="AE24" s="72">
        <f>'inter 7'!$H$13</f>
        <v>0</v>
      </c>
      <c r="AF24" s="82">
        <f>'inter 7'!$I$13</f>
        <v>0</v>
      </c>
      <c r="AG24" s="72">
        <f>'inter 8'!$H$13</f>
        <v>0</v>
      </c>
      <c r="AH24" s="82">
        <f>'inter 8'!$I$13</f>
        <v>0</v>
      </c>
      <c r="AI24" s="72">
        <f>'inter 9'!$H$13</f>
        <v>0</v>
      </c>
      <c r="AJ24" s="82">
        <f>'inter 9'!$I$13</f>
        <v>0</v>
      </c>
      <c r="AK24" s="72">
        <f>'inter 10'!$H$13</f>
        <v>0</v>
      </c>
      <c r="AL24" s="82">
        <f>'inter 10'!$I$13</f>
        <v>0</v>
      </c>
      <c r="AM24" s="72">
        <f>'inter 11'!$H$13</f>
        <v>0</v>
      </c>
      <c r="AN24" s="82">
        <f>'inter 11'!$I$13</f>
        <v>0</v>
      </c>
      <c r="AO24" s="114">
        <f>'inter 12'!$H$13</f>
        <v>0</v>
      </c>
      <c r="AP24" s="115">
        <f>'inter 12'!$I$13</f>
        <v>0</v>
      </c>
      <c r="AQ24" s="6"/>
      <c r="AS24" s="2"/>
    </row>
    <row r="25" spans="1:45" ht="15.95" customHeight="1" thickTop="1" thickBot="1">
      <c r="A25" s="195"/>
      <c r="B25" s="196"/>
      <c r="C25" s="53" t="s">
        <v>9</v>
      </c>
      <c r="D25" s="20"/>
      <c r="E25" s="68">
        <f>Bruno!$B$21</f>
        <v>0</v>
      </c>
      <c r="F25" s="67">
        <f>Bruno!$C$21</f>
        <v>0</v>
      </c>
      <c r="G25" s="68">
        <f>JLuc!$B$21</f>
        <v>0</v>
      </c>
      <c r="H25" s="67">
        <f>JLuc!$C$21</f>
        <v>0</v>
      </c>
      <c r="I25" s="68">
        <f>'Eric G'!$B$21</f>
        <v>0</v>
      </c>
      <c r="J25" s="67">
        <f>'Eric G'!$C$21</f>
        <v>0</v>
      </c>
      <c r="K25" s="59">
        <f>'Eric D'!$B$21</f>
        <v>0</v>
      </c>
      <c r="L25" s="67">
        <f>'Eric D'!$C$21</f>
        <v>0</v>
      </c>
      <c r="M25" s="59">
        <f>Philippe!$B$21</f>
        <v>0</v>
      </c>
      <c r="N25" s="67">
        <f>Philippe!$C$21</f>
        <v>0</v>
      </c>
      <c r="O25" s="59">
        <f>Florent!$B$21</f>
        <v>0</v>
      </c>
      <c r="P25" s="67">
        <f>Florent!$C$21</f>
        <v>0</v>
      </c>
      <c r="Q25" s="59">
        <f>Seb!$B$21</f>
        <v>0</v>
      </c>
      <c r="R25" s="96">
        <f>Seb!$C$21</f>
        <v>0</v>
      </c>
      <c r="S25" s="87">
        <f>'inter 1'!$B$14</f>
        <v>0</v>
      </c>
      <c r="T25" s="83">
        <f>'inter 1'!$C$14</f>
        <v>0</v>
      </c>
      <c r="U25" s="68">
        <f>'inter 2'!$B$14</f>
        <v>0</v>
      </c>
      <c r="V25" s="87">
        <f>'inter 2'!$C$14</f>
        <v>0</v>
      </c>
      <c r="W25" s="68">
        <f>'inter 3'!$B$14</f>
        <v>0</v>
      </c>
      <c r="X25" s="83">
        <f>'inter 3'!$C$14</f>
        <v>0</v>
      </c>
      <c r="Y25" s="68">
        <f>'inter 4'!$B$14</f>
        <v>0</v>
      </c>
      <c r="Z25" s="83">
        <f>'inter 4'!$C$14</f>
        <v>0</v>
      </c>
      <c r="AA25" s="68">
        <f>'inter 5'!$B$14</f>
        <v>0</v>
      </c>
      <c r="AB25" s="75">
        <f>'inter 5'!$C$14</f>
        <v>0</v>
      </c>
      <c r="AC25" s="68">
        <f>'inter 6'!$B$14</f>
        <v>0</v>
      </c>
      <c r="AD25" s="83">
        <f>'inter 6'!$C$14</f>
        <v>0</v>
      </c>
      <c r="AE25" s="68">
        <f>'inter 7'!$B$14</f>
        <v>0</v>
      </c>
      <c r="AF25" s="83">
        <f>'inter 7'!$C$14</f>
        <v>0</v>
      </c>
      <c r="AG25" s="68">
        <f>'inter 8'!$B$14</f>
        <v>0</v>
      </c>
      <c r="AH25" s="83">
        <f>'inter 8'!$C$14</f>
        <v>0</v>
      </c>
      <c r="AI25" s="68">
        <f>'inter 9'!$B$14</f>
        <v>0</v>
      </c>
      <c r="AJ25" s="83">
        <f>'inter 9'!$C$14</f>
        <v>0</v>
      </c>
      <c r="AK25" s="68">
        <f>'inter 10'!$B$14</f>
        <v>0</v>
      </c>
      <c r="AL25" s="83">
        <f>'inter 10'!$C$14</f>
        <v>0</v>
      </c>
      <c r="AM25" s="68">
        <f>'inter 11'!$B$14</f>
        <v>0</v>
      </c>
      <c r="AN25" s="83">
        <f>'inter 11'!$C$14</f>
        <v>0</v>
      </c>
      <c r="AO25" s="116">
        <f>'inter 12'!$B$14</f>
        <v>0</v>
      </c>
      <c r="AP25" s="93">
        <f>'inter 12'!$C$14</f>
        <v>0</v>
      </c>
      <c r="AQ25" s="6"/>
      <c r="AS25" s="2"/>
    </row>
    <row r="26" spans="1:45" ht="15.95" customHeight="1" thickBot="1">
      <c r="A26" s="197"/>
      <c r="B26" s="198"/>
      <c r="C26" s="51" t="s">
        <v>10</v>
      </c>
      <c r="D26" s="18"/>
      <c r="E26" s="59">
        <f>Bruno!$E$21</f>
        <v>0</v>
      </c>
      <c r="F26" s="62">
        <f>Bruno!$F$21</f>
        <v>0</v>
      </c>
      <c r="G26" s="70">
        <f>JLuc!$E$21</f>
        <v>0</v>
      </c>
      <c r="H26" s="62">
        <f>JLuc!$F$21</f>
        <v>0</v>
      </c>
      <c r="I26" s="61">
        <f>'Eric G'!$E$21</f>
        <v>0</v>
      </c>
      <c r="J26" s="71">
        <f>'Eric G'!$F$21</f>
        <v>0</v>
      </c>
      <c r="K26" s="61">
        <f>'Eric D'!$E$21</f>
        <v>0</v>
      </c>
      <c r="L26" s="62">
        <f>'Eric D'!$F$21</f>
        <v>0</v>
      </c>
      <c r="M26" s="61">
        <f>Philippe!$E$21</f>
        <v>0</v>
      </c>
      <c r="N26" s="62">
        <f>Philippe!$F$21</f>
        <v>0</v>
      </c>
      <c r="O26" s="61">
        <f>Florent!$E$21</f>
        <v>0</v>
      </c>
      <c r="P26" s="62">
        <f>Florent!$F$21</f>
        <v>0</v>
      </c>
      <c r="Q26" s="61">
        <f>Seb!$E$21</f>
        <v>0</v>
      </c>
      <c r="R26" s="63">
        <f>Seb!$F$21</f>
        <v>0</v>
      </c>
      <c r="S26" s="89">
        <f>'inter 1'!$E$14</f>
        <v>0</v>
      </c>
      <c r="T26" s="62">
        <f>'inter 1'!$F$14</f>
        <v>0</v>
      </c>
      <c r="U26" s="61">
        <f>'inter 2'!$E$14</f>
        <v>0</v>
      </c>
      <c r="V26" s="62">
        <f>'inter 2'!$F$14</f>
        <v>0</v>
      </c>
      <c r="W26" s="61">
        <f>'inter 3'!$E$14</f>
        <v>0</v>
      </c>
      <c r="X26" s="62">
        <f>'inter 3'!$F$14</f>
        <v>0</v>
      </c>
      <c r="Y26" s="61">
        <f>'inter 4'!$E$14</f>
        <v>0</v>
      </c>
      <c r="Z26" s="62">
        <f>'inter 4'!$F$14</f>
        <v>0</v>
      </c>
      <c r="AA26" s="59">
        <f>'inter 5'!$E$14</f>
        <v>0</v>
      </c>
      <c r="AB26" s="62">
        <f>'inter 5'!$F$14</f>
        <v>0</v>
      </c>
      <c r="AC26" s="61">
        <f>'inter 6'!$E$14</f>
        <v>0</v>
      </c>
      <c r="AD26" s="62">
        <f>'inter 6'!$F$14</f>
        <v>0</v>
      </c>
      <c r="AE26" s="61">
        <f>'inter 7'!$E$14</f>
        <v>0</v>
      </c>
      <c r="AF26" s="62">
        <f>'inter 7'!$F$14</f>
        <v>0</v>
      </c>
      <c r="AG26" s="61">
        <f>'inter 8'!$E$14</f>
        <v>0</v>
      </c>
      <c r="AH26" s="62">
        <f>'inter 8'!$F$14</f>
        <v>0</v>
      </c>
      <c r="AI26" s="130">
        <f>'inter 9'!$E$14</f>
        <v>0</v>
      </c>
      <c r="AJ26" s="62">
        <f>'inter 9'!$F$14</f>
        <v>0</v>
      </c>
      <c r="AK26" s="61">
        <f>'inter 10'!$E$14</f>
        <v>0</v>
      </c>
      <c r="AL26" s="62">
        <f>'inter 10'!$F$14</f>
        <v>0</v>
      </c>
      <c r="AM26" s="61">
        <f>'inter 11'!$E$14</f>
        <v>0</v>
      </c>
      <c r="AN26" s="62">
        <f>'inter 11'!$F$14</f>
        <v>0</v>
      </c>
      <c r="AO26" s="113">
        <f>'inter 12'!$E$14</f>
        <v>0</v>
      </c>
      <c r="AP26" s="131">
        <f>'inter 12'!$F$14</f>
        <v>0</v>
      </c>
      <c r="AQ26" s="6"/>
      <c r="AS26" s="2"/>
    </row>
    <row r="27" spans="1:45" ht="15.95" customHeight="1" thickBot="1">
      <c r="A27" s="199"/>
      <c r="B27" s="200"/>
      <c r="C27" s="52" t="s">
        <v>11</v>
      </c>
      <c r="D27" s="19"/>
      <c r="E27" s="64">
        <f>Bruno!$H$21</f>
        <v>0</v>
      </c>
      <c r="F27" s="65">
        <f>Bruno!$I$21</f>
        <v>0</v>
      </c>
      <c r="G27" s="64">
        <f>JLuc!$H$21</f>
        <v>0</v>
      </c>
      <c r="H27" s="65">
        <f>JLuc!$I$21</f>
        <v>0</v>
      </c>
      <c r="I27" s="72">
        <f>'Eric G'!$H$21</f>
        <v>0</v>
      </c>
      <c r="J27" s="65">
        <f>'Eric G'!$I$21</f>
        <v>0</v>
      </c>
      <c r="K27" s="64">
        <f>'Eric D'!$H$21</f>
        <v>0</v>
      </c>
      <c r="L27" s="65">
        <f>'Eric D'!$I$21</f>
        <v>0</v>
      </c>
      <c r="M27" s="64">
        <f>Philippe!$H$21</f>
        <v>0</v>
      </c>
      <c r="N27" s="65">
        <f>Philippe!$I$21</f>
        <v>0</v>
      </c>
      <c r="O27" s="64">
        <f>Florent!$H$21</f>
        <v>0</v>
      </c>
      <c r="P27" s="65">
        <f>Florent!$I$21</f>
        <v>0</v>
      </c>
      <c r="Q27" s="64">
        <f>Seb!$H$21</f>
        <v>0</v>
      </c>
      <c r="R27" s="66">
        <f>Seb!$I$21</f>
        <v>0</v>
      </c>
      <c r="S27" s="90">
        <f>'inter 1'!$H$14</f>
        <v>0</v>
      </c>
      <c r="T27" s="85">
        <f>'inter 1'!$I$14</f>
        <v>0</v>
      </c>
      <c r="U27" s="72">
        <f>'inter 2'!$H$14</f>
        <v>0</v>
      </c>
      <c r="V27" s="82">
        <f>'inter 2'!$I$14</f>
        <v>0</v>
      </c>
      <c r="W27" s="72">
        <f>'inter 3'!$H$14</f>
        <v>0</v>
      </c>
      <c r="X27" s="82">
        <f>'inter 3'!$I$14</f>
        <v>0</v>
      </c>
      <c r="Y27" s="72">
        <f>'inter 4'!$H$14</f>
        <v>0</v>
      </c>
      <c r="Z27" s="82">
        <f>'inter 4'!$I$14</f>
        <v>0</v>
      </c>
      <c r="AA27" s="72">
        <f>'inter 5'!$H$14</f>
        <v>0</v>
      </c>
      <c r="AB27" s="82">
        <f>'inter 5'!$I$14</f>
        <v>0</v>
      </c>
      <c r="AC27" s="72">
        <f>'inter 6'!$H$14</f>
        <v>0</v>
      </c>
      <c r="AD27" s="82">
        <f>'inter 6'!$I$14</f>
        <v>0</v>
      </c>
      <c r="AE27" s="72">
        <f>'inter 7'!$H$14</f>
        <v>0</v>
      </c>
      <c r="AF27" s="82">
        <f>'inter 7'!$I$14</f>
        <v>0</v>
      </c>
      <c r="AG27" s="72">
        <f>'inter 8'!$H$14</f>
        <v>0</v>
      </c>
      <c r="AH27" s="82">
        <f>'inter 8'!$I$14</f>
        <v>0</v>
      </c>
      <c r="AI27" s="72">
        <f>'inter 9'!$H$14</f>
        <v>0</v>
      </c>
      <c r="AJ27" s="82">
        <f>'inter 9'!$I$14</f>
        <v>0</v>
      </c>
      <c r="AK27" s="72">
        <f>'inter 10'!$H$14</f>
        <v>0</v>
      </c>
      <c r="AL27" s="82">
        <f>'inter 10'!$I$14</f>
        <v>0</v>
      </c>
      <c r="AM27" s="72">
        <f>'inter 11'!$H$14</f>
        <v>0</v>
      </c>
      <c r="AN27" s="82">
        <f>'inter 11'!$I$14</f>
        <v>0</v>
      </c>
      <c r="AO27" s="114">
        <f>'inter 12'!$H$14</f>
        <v>0</v>
      </c>
      <c r="AP27" s="115">
        <f>'inter 12'!$I$14</f>
        <v>0</v>
      </c>
      <c r="AQ27" s="6"/>
      <c r="AS27" s="2"/>
    </row>
    <row r="28" spans="1:45" ht="15.95" customHeight="1" thickTop="1" thickBot="1">
      <c r="A28" s="97"/>
      <c r="B28" s="97"/>
      <c r="C28" s="10"/>
      <c r="D28" s="98" t="s">
        <v>35</v>
      </c>
      <c r="E28" s="185">
        <f>Bruno!$K$22</f>
        <v>0</v>
      </c>
      <c r="F28" s="188"/>
      <c r="G28" s="185">
        <f>JLuc!$K$22</f>
        <v>0</v>
      </c>
      <c r="H28" s="186"/>
      <c r="I28" s="185">
        <f>'Eric G'!$K$22</f>
        <v>0</v>
      </c>
      <c r="J28" s="203"/>
      <c r="K28" s="187">
        <f>'Eric D'!$K$22</f>
        <v>0</v>
      </c>
      <c r="L28" s="188"/>
      <c r="M28" s="185">
        <f>Philippe!$K$22</f>
        <v>0</v>
      </c>
      <c r="N28" s="186"/>
      <c r="O28" s="187">
        <f>Florent!$K$22</f>
        <v>0</v>
      </c>
      <c r="P28" s="186"/>
      <c r="Q28" s="185">
        <f>Seb!$K$22</f>
        <v>0</v>
      </c>
      <c r="R28" s="186"/>
      <c r="S28" s="185">
        <f>'inter 1'!$K$15</f>
        <v>0</v>
      </c>
      <c r="T28" s="186"/>
      <c r="U28" s="187">
        <f>'inter 2'!$K$15</f>
        <v>0</v>
      </c>
      <c r="V28" s="188"/>
      <c r="W28" s="185">
        <f>'inter 3'!$K$15</f>
        <v>0</v>
      </c>
      <c r="X28" s="186"/>
      <c r="Y28" s="187">
        <f>'inter 4'!$K$15</f>
        <v>0</v>
      </c>
      <c r="Z28" s="188"/>
      <c r="AA28" s="185">
        <f>'inter 5'!$K$15</f>
        <v>0</v>
      </c>
      <c r="AB28" s="188"/>
      <c r="AC28" s="185">
        <f>'inter 6'!$K$15</f>
        <v>0</v>
      </c>
      <c r="AD28" s="186"/>
      <c r="AE28" s="185">
        <f>'inter 7'!$K$15</f>
        <v>0</v>
      </c>
      <c r="AF28" s="186"/>
      <c r="AG28" s="185">
        <f>'inter 8'!$K$15</f>
        <v>0</v>
      </c>
      <c r="AH28" s="186"/>
      <c r="AI28" s="187">
        <f>'inter 9'!$K$15</f>
        <v>0</v>
      </c>
      <c r="AJ28" s="188"/>
      <c r="AK28" s="185">
        <f>'inter 10'!$K$15</f>
        <v>0</v>
      </c>
      <c r="AL28" s="188"/>
      <c r="AM28" s="185">
        <f>'inter 11'!$K$15</f>
        <v>0</v>
      </c>
      <c r="AN28" s="186"/>
      <c r="AO28" s="183">
        <f>'inter 12'!$K$15</f>
        <v>0</v>
      </c>
      <c r="AP28" s="184"/>
      <c r="AQ28" s="6"/>
      <c r="AS28" s="2"/>
    </row>
    <row r="29" spans="1:45" ht="20.100000000000001" customHeight="1" thickTop="1" thickBot="1">
      <c r="M29" s="208" t="s">
        <v>39</v>
      </c>
      <c r="N29" s="209"/>
      <c r="O29" s="209"/>
      <c r="P29" s="209"/>
      <c r="Q29" s="185">
        <f>SUM(E28:R28)</f>
        <v>0</v>
      </c>
      <c r="R29" s="210"/>
      <c r="S29" s="185">
        <f>SUM(S28:AP28)</f>
        <v>0</v>
      </c>
      <c r="T29" s="210"/>
      <c r="U29" s="208" t="s">
        <v>40</v>
      </c>
      <c r="V29" s="209"/>
      <c r="W29" s="209"/>
      <c r="X29" s="210"/>
      <c r="Z29" s="1" t="s">
        <v>67</v>
      </c>
      <c r="AA29" s="181" t="s">
        <v>66</v>
      </c>
      <c r="AB29" s="181"/>
      <c r="AC29" s="181"/>
      <c r="AD29" s="181"/>
      <c r="AE29" s="1" t="s">
        <v>69</v>
      </c>
      <c r="AF29" s="181" t="s">
        <v>73</v>
      </c>
      <c r="AG29" s="181"/>
      <c r="AH29" s="181"/>
      <c r="AI29" s="1" t="s">
        <v>71</v>
      </c>
      <c r="AJ29" s="181" t="s">
        <v>74</v>
      </c>
      <c r="AK29" s="181"/>
      <c r="AL29" s="181"/>
      <c r="AQ29" s="6"/>
      <c r="AS29" s="2"/>
    </row>
    <row r="30" spans="1:45" s="11" customFormat="1" ht="20.100000000000001" customHeight="1" thickTop="1" thickBot="1">
      <c r="A30" s="191" t="s">
        <v>50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3"/>
      <c r="S30" s="132"/>
      <c r="T30" s="133"/>
      <c r="U30" s="1"/>
      <c r="W30" s="1"/>
      <c r="X30" s="1"/>
      <c r="Y30" s="1"/>
      <c r="Z30" s="1" t="s">
        <v>68</v>
      </c>
      <c r="AA30" s="180" t="s">
        <v>72</v>
      </c>
      <c r="AB30" s="180"/>
      <c r="AC30" s="180"/>
      <c r="AD30" s="163"/>
      <c r="AE30" s="162" t="s">
        <v>70</v>
      </c>
      <c r="AF30" s="182"/>
      <c r="AG30" s="182"/>
      <c r="AH30" s="182"/>
      <c r="AI30" s="162"/>
      <c r="AJ30" s="162"/>
      <c r="AK30" s="162"/>
      <c r="AL30" s="161"/>
      <c r="AM30" s="1"/>
      <c r="AN30" s="1"/>
      <c r="AO30" s="1"/>
      <c r="AP30" s="1"/>
      <c r="AQ30" s="1"/>
      <c r="AR30" s="1"/>
    </row>
    <row r="31" spans="1:45" ht="20.100000000000001" customHeight="1" thickTop="1">
      <c r="A31" s="11"/>
      <c r="B31" s="11"/>
      <c r="C31" s="99"/>
      <c r="D31" s="9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1"/>
      <c r="R31" s="88"/>
      <c r="S31" s="88"/>
      <c r="T31" s="88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</row>
    <row r="32" spans="1:45" ht="20.100000000000001" customHeight="1">
      <c r="A32" s="11"/>
      <c r="B32" s="11"/>
      <c r="C32" s="99"/>
      <c r="D32" s="9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1"/>
      <c r="R32" s="88"/>
      <c r="S32" s="88"/>
      <c r="T32" s="88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</row>
    <row r="33" spans="1:20" s="6" customFormat="1" ht="20.100000000000001" customHeight="1">
      <c r="A33" s="11"/>
      <c r="B33" s="11"/>
      <c r="C33" s="99"/>
      <c r="D33" s="100"/>
      <c r="Q33" s="11"/>
      <c r="R33" s="88"/>
      <c r="S33" s="88"/>
      <c r="T33" s="88"/>
    </row>
    <row r="34" spans="1:20" s="6" customFormat="1" ht="20.100000000000001" customHeight="1">
      <c r="A34" s="11"/>
      <c r="B34" s="11"/>
      <c r="C34" s="99"/>
      <c r="D34" s="100"/>
      <c r="Q34" s="11"/>
      <c r="R34" s="88"/>
      <c r="S34" s="88"/>
      <c r="T34" s="88"/>
    </row>
    <row r="35" spans="1:20" s="6" customFormat="1" ht="20.100000000000001" customHeight="1">
      <c r="A35" s="11"/>
      <c r="B35" s="11"/>
      <c r="C35" s="99"/>
      <c r="D35" s="100"/>
      <c r="Q35" s="11"/>
      <c r="R35" s="88"/>
      <c r="S35" s="88"/>
      <c r="T35" s="88"/>
    </row>
    <row r="36" spans="1:20" s="6" customFormat="1" ht="20.100000000000001" customHeight="1">
      <c r="A36" s="11"/>
      <c r="B36" s="11"/>
      <c r="C36" s="99"/>
      <c r="D36" s="100"/>
      <c r="Q36" s="11"/>
      <c r="R36" s="88"/>
      <c r="S36" s="88"/>
      <c r="T36" s="88"/>
    </row>
    <row r="37" spans="1:20" s="6" customFormat="1">
      <c r="A37" s="11"/>
      <c r="B37" s="11"/>
      <c r="C37" s="99"/>
      <c r="D37" s="100"/>
      <c r="Q37" s="11"/>
      <c r="R37" s="88"/>
      <c r="S37" s="88"/>
      <c r="T37" s="88"/>
    </row>
    <row r="38" spans="1:20" s="6" customFormat="1">
      <c r="A38" s="11"/>
      <c r="B38" s="11"/>
      <c r="C38" s="99"/>
      <c r="D38" s="100"/>
      <c r="Q38" s="11"/>
      <c r="R38" s="88"/>
      <c r="S38" s="88"/>
      <c r="T38" s="88"/>
    </row>
    <row r="39" spans="1:20" s="6" customFormat="1">
      <c r="A39" s="11"/>
      <c r="B39" s="11"/>
      <c r="C39" s="99"/>
      <c r="D39" s="100"/>
      <c r="Q39" s="11"/>
      <c r="R39" s="88"/>
      <c r="S39" s="88"/>
      <c r="T39" s="88"/>
    </row>
    <row r="40" spans="1:20" s="6" customFormat="1">
      <c r="A40" s="11"/>
      <c r="B40" s="11"/>
      <c r="C40" s="99"/>
      <c r="D40" s="101"/>
      <c r="Q40" s="11"/>
      <c r="R40" s="88"/>
      <c r="S40" s="88"/>
      <c r="T40" s="88"/>
    </row>
    <row r="41" spans="1:20" s="6" customFormat="1">
      <c r="A41" s="11"/>
      <c r="B41" s="11"/>
      <c r="C41" s="99"/>
      <c r="D41" s="101"/>
      <c r="Q41" s="11"/>
      <c r="R41" s="88"/>
      <c r="S41" s="88"/>
      <c r="T41" s="88"/>
    </row>
    <row r="42" spans="1:20" s="6" customFormat="1">
      <c r="A42" s="11"/>
      <c r="B42" s="11"/>
      <c r="C42" s="99"/>
      <c r="D42" s="99"/>
      <c r="Q42" s="11"/>
      <c r="R42" s="88"/>
      <c r="S42" s="88"/>
      <c r="T42" s="88"/>
    </row>
    <row r="43" spans="1:20" s="6" customFormat="1">
      <c r="A43" s="11"/>
      <c r="B43" s="11"/>
      <c r="C43" s="99"/>
      <c r="D43" s="99"/>
      <c r="Q43" s="11"/>
      <c r="R43" s="88"/>
      <c r="S43" s="88"/>
      <c r="T43" s="88"/>
    </row>
    <row r="44" spans="1:20" s="6" customFormat="1">
      <c r="A44" s="11"/>
      <c r="B44" s="11"/>
      <c r="C44" s="99"/>
      <c r="D44" s="99"/>
      <c r="Q44" s="11"/>
      <c r="R44" s="88"/>
      <c r="S44" s="88"/>
      <c r="T44" s="88"/>
    </row>
    <row r="45" spans="1:20" s="6" customFormat="1">
      <c r="A45" s="11"/>
      <c r="B45" s="11"/>
      <c r="C45" s="99"/>
      <c r="D45" s="99"/>
      <c r="Q45" s="11"/>
      <c r="R45" s="88"/>
      <c r="S45" s="88"/>
      <c r="T45" s="88"/>
    </row>
    <row r="46" spans="1:20" s="6" customFormat="1">
      <c r="A46" s="11"/>
      <c r="B46" s="11"/>
      <c r="C46" s="99"/>
      <c r="D46" s="99"/>
      <c r="Q46" s="11"/>
      <c r="R46" s="88"/>
      <c r="S46" s="88"/>
      <c r="T46" s="88"/>
    </row>
    <row r="47" spans="1:20" s="6" customFormat="1">
      <c r="A47" s="11"/>
      <c r="B47" s="11"/>
      <c r="C47" s="99"/>
      <c r="D47" s="99"/>
      <c r="Q47" s="11"/>
      <c r="R47" s="88"/>
      <c r="S47" s="88"/>
      <c r="T47" s="88"/>
    </row>
    <row r="48" spans="1:20" s="6" customFormat="1">
      <c r="A48" s="11"/>
      <c r="B48" s="11"/>
      <c r="C48" s="99"/>
      <c r="D48" s="99"/>
      <c r="Q48" s="11"/>
      <c r="R48" s="88"/>
      <c r="S48" s="88"/>
      <c r="T48" s="88"/>
    </row>
    <row r="49" spans="1:20" s="6" customFormat="1">
      <c r="A49" s="11"/>
      <c r="B49" s="11"/>
      <c r="C49" s="99"/>
      <c r="D49" s="99"/>
      <c r="Q49" s="11"/>
      <c r="R49" s="88"/>
      <c r="S49" s="88"/>
      <c r="T49" s="88"/>
    </row>
    <row r="50" spans="1:20" s="6" customFormat="1">
      <c r="A50" s="11"/>
      <c r="B50" s="11"/>
      <c r="C50" s="99"/>
      <c r="D50" s="99"/>
      <c r="Q50" s="11"/>
      <c r="R50" s="88"/>
      <c r="S50" s="88"/>
      <c r="T50" s="88"/>
    </row>
    <row r="51" spans="1:20" s="6" customFormat="1">
      <c r="A51" s="11"/>
      <c r="B51" s="11"/>
      <c r="C51" s="99"/>
      <c r="D51" s="99"/>
      <c r="Q51" s="11"/>
      <c r="R51" s="88"/>
      <c r="S51" s="88"/>
      <c r="T51" s="88"/>
    </row>
    <row r="52" spans="1:20" s="6" customFormat="1">
      <c r="A52" s="11"/>
      <c r="B52" s="11"/>
      <c r="C52" s="99"/>
      <c r="D52" s="99"/>
      <c r="Q52" s="11"/>
      <c r="R52" s="88"/>
      <c r="S52" s="88"/>
      <c r="T52" s="88"/>
    </row>
    <row r="53" spans="1:20" s="6" customFormat="1">
      <c r="A53" s="11"/>
      <c r="B53" s="11"/>
      <c r="C53" s="99"/>
      <c r="D53" s="99"/>
      <c r="Q53" s="11"/>
      <c r="R53" s="88"/>
      <c r="S53" s="88"/>
      <c r="T53" s="88"/>
    </row>
    <row r="54" spans="1:20" s="6" customFormat="1">
      <c r="A54" s="11"/>
      <c r="B54" s="11"/>
      <c r="C54" s="99"/>
      <c r="D54" s="99"/>
      <c r="Q54" s="11"/>
      <c r="R54" s="88"/>
      <c r="S54" s="88"/>
      <c r="T54" s="88"/>
    </row>
    <row r="55" spans="1:20" s="6" customFormat="1">
      <c r="A55" s="11"/>
      <c r="B55" s="11"/>
      <c r="C55" s="99"/>
      <c r="D55" s="99"/>
      <c r="Q55" s="11"/>
      <c r="R55" s="88"/>
      <c r="S55" s="88"/>
      <c r="T55" s="88"/>
    </row>
    <row r="56" spans="1:20" s="6" customFormat="1">
      <c r="A56" s="11"/>
      <c r="B56" s="11"/>
      <c r="C56" s="99"/>
      <c r="D56" s="99"/>
      <c r="Q56" s="11"/>
      <c r="R56" s="88"/>
      <c r="S56" s="88"/>
      <c r="T56" s="88"/>
    </row>
    <row r="57" spans="1:20" s="6" customFormat="1">
      <c r="A57" s="11"/>
      <c r="B57" s="11"/>
      <c r="C57" s="99"/>
      <c r="D57" s="99"/>
      <c r="Q57" s="11"/>
      <c r="R57" s="88"/>
      <c r="S57" s="88"/>
      <c r="T57" s="88"/>
    </row>
    <row r="58" spans="1:20" s="6" customFormat="1">
      <c r="A58" s="11"/>
      <c r="B58" s="11"/>
      <c r="C58" s="99"/>
      <c r="D58" s="99"/>
      <c r="Q58" s="11"/>
      <c r="R58" s="88"/>
      <c r="S58" s="88"/>
      <c r="T58" s="88"/>
    </row>
    <row r="59" spans="1:20" s="6" customFormat="1">
      <c r="A59" s="11"/>
      <c r="B59" s="11"/>
      <c r="C59" s="99"/>
      <c r="D59" s="99"/>
      <c r="Q59" s="11"/>
      <c r="R59" s="88"/>
      <c r="S59" s="88"/>
      <c r="T59" s="88"/>
    </row>
    <row r="60" spans="1:20" s="6" customFormat="1">
      <c r="A60" s="11"/>
      <c r="B60" s="11"/>
      <c r="C60" s="99"/>
      <c r="D60" s="99"/>
      <c r="Q60" s="11"/>
      <c r="R60" s="88"/>
      <c r="S60" s="88"/>
      <c r="T60" s="88"/>
    </row>
    <row r="61" spans="1:20" s="6" customFormat="1">
      <c r="A61" s="11"/>
      <c r="B61" s="11"/>
      <c r="C61" s="99"/>
      <c r="D61" s="99"/>
      <c r="Q61" s="11"/>
      <c r="R61" s="88"/>
      <c r="S61" s="88"/>
      <c r="T61" s="88"/>
    </row>
    <row r="62" spans="1:20" s="6" customFormat="1">
      <c r="A62" s="11"/>
      <c r="B62" s="11"/>
      <c r="C62" s="99"/>
      <c r="D62" s="99"/>
      <c r="Q62" s="11"/>
      <c r="R62" s="88"/>
      <c r="S62" s="88"/>
      <c r="T62" s="88"/>
    </row>
    <row r="63" spans="1:20" s="6" customFormat="1">
      <c r="A63" s="11"/>
      <c r="B63" s="11"/>
      <c r="C63" s="99"/>
      <c r="D63" s="99"/>
      <c r="Q63" s="11"/>
      <c r="R63" s="88"/>
      <c r="S63" s="88"/>
      <c r="T63" s="88"/>
    </row>
    <row r="64" spans="1:20" s="6" customFormat="1">
      <c r="A64" s="11"/>
      <c r="B64" s="11"/>
      <c r="C64" s="99"/>
      <c r="D64" s="99"/>
      <c r="Q64" s="11"/>
      <c r="R64" s="88"/>
      <c r="S64" s="88"/>
      <c r="T64" s="88"/>
    </row>
    <row r="65" spans="1:20" s="6" customFormat="1">
      <c r="A65" s="11"/>
      <c r="B65" s="11"/>
      <c r="C65" s="99"/>
      <c r="D65" s="99"/>
      <c r="Q65" s="11"/>
      <c r="R65" s="88"/>
      <c r="S65" s="88"/>
      <c r="T65" s="88"/>
    </row>
    <row r="66" spans="1:20" s="6" customFormat="1">
      <c r="A66" s="11"/>
      <c r="B66" s="11"/>
      <c r="C66" s="99"/>
      <c r="D66" s="99"/>
      <c r="Q66" s="11"/>
      <c r="R66" s="88"/>
      <c r="S66" s="88"/>
      <c r="T66" s="88"/>
    </row>
    <row r="67" spans="1:20" s="6" customFormat="1">
      <c r="A67" s="11"/>
      <c r="B67" s="11"/>
      <c r="C67" s="99"/>
      <c r="D67" s="99"/>
      <c r="Q67" s="11"/>
      <c r="R67" s="88"/>
      <c r="S67" s="88"/>
      <c r="T67" s="88"/>
    </row>
    <row r="68" spans="1:20" s="6" customFormat="1">
      <c r="A68" s="11"/>
      <c r="B68" s="11"/>
      <c r="C68" s="99"/>
      <c r="D68" s="99"/>
      <c r="Q68" s="11"/>
      <c r="R68" s="88"/>
      <c r="S68" s="88"/>
      <c r="T68" s="88"/>
    </row>
    <row r="69" spans="1:20" s="6" customFormat="1">
      <c r="A69" s="11"/>
      <c r="B69" s="11"/>
      <c r="C69" s="99"/>
      <c r="D69" s="99"/>
      <c r="Q69" s="11"/>
      <c r="R69" s="88"/>
      <c r="S69" s="88"/>
      <c r="T69" s="88"/>
    </row>
    <row r="70" spans="1:20" s="6" customFormat="1">
      <c r="A70" s="11"/>
      <c r="B70" s="11"/>
      <c r="C70" s="99"/>
      <c r="D70" s="99"/>
      <c r="Q70" s="11"/>
      <c r="R70" s="88"/>
      <c r="S70" s="88"/>
      <c r="T70" s="88"/>
    </row>
    <row r="71" spans="1:20" s="6" customFormat="1">
      <c r="A71" s="11"/>
      <c r="B71" s="11"/>
      <c r="C71" s="99"/>
      <c r="D71" s="99"/>
      <c r="Q71" s="11"/>
      <c r="R71" s="88"/>
      <c r="S71" s="88"/>
      <c r="T71" s="88"/>
    </row>
    <row r="72" spans="1:20" s="6" customFormat="1">
      <c r="A72" s="11"/>
      <c r="B72" s="11"/>
      <c r="C72" s="99"/>
      <c r="D72" s="99"/>
      <c r="Q72" s="11"/>
      <c r="R72" s="88"/>
      <c r="S72" s="88"/>
      <c r="T72" s="88"/>
    </row>
    <row r="73" spans="1:20" s="6" customFormat="1">
      <c r="A73" s="11"/>
      <c r="B73" s="11"/>
      <c r="C73" s="99"/>
      <c r="D73" s="99"/>
      <c r="Q73" s="11"/>
      <c r="R73" s="88"/>
      <c r="S73" s="88"/>
      <c r="T73" s="88"/>
    </row>
    <row r="74" spans="1:20" s="6" customFormat="1">
      <c r="A74" s="11"/>
      <c r="B74" s="11"/>
      <c r="C74" s="99"/>
      <c r="D74" s="99"/>
      <c r="Q74" s="11"/>
      <c r="R74" s="88"/>
      <c r="S74" s="88"/>
      <c r="T74" s="88"/>
    </row>
    <row r="75" spans="1:20" s="6" customFormat="1">
      <c r="A75" s="11"/>
      <c r="B75" s="11"/>
      <c r="C75" s="99"/>
      <c r="D75" s="99"/>
      <c r="Q75" s="11"/>
      <c r="R75" s="88"/>
      <c r="S75" s="88"/>
      <c r="T75" s="88"/>
    </row>
    <row r="76" spans="1:20" s="6" customFormat="1">
      <c r="A76" s="11"/>
      <c r="B76" s="11"/>
      <c r="C76" s="99"/>
      <c r="D76" s="99"/>
      <c r="Q76" s="11"/>
      <c r="R76" s="88"/>
      <c r="S76" s="88"/>
      <c r="T76" s="88"/>
    </row>
    <row r="77" spans="1:20" s="6" customFormat="1">
      <c r="A77" s="11"/>
      <c r="B77" s="11"/>
      <c r="C77" s="99"/>
      <c r="D77" s="99"/>
      <c r="Q77" s="11"/>
      <c r="R77" s="88"/>
      <c r="S77" s="88"/>
      <c r="T77" s="88"/>
    </row>
    <row r="78" spans="1:20" s="6" customFormat="1">
      <c r="A78" s="11"/>
      <c r="B78" s="11"/>
      <c r="C78" s="99"/>
      <c r="D78" s="99"/>
      <c r="Q78" s="11"/>
      <c r="R78" s="88"/>
      <c r="S78" s="88"/>
      <c r="T78" s="88"/>
    </row>
    <row r="79" spans="1:20" s="6" customFormat="1">
      <c r="A79" s="11"/>
      <c r="B79" s="11"/>
      <c r="C79" s="99"/>
      <c r="D79" s="99"/>
      <c r="Q79" s="11"/>
      <c r="R79" s="88"/>
      <c r="S79" s="88"/>
      <c r="T79" s="88"/>
    </row>
    <row r="80" spans="1:20" s="6" customFormat="1">
      <c r="A80" s="11"/>
      <c r="B80" s="11"/>
      <c r="C80" s="99"/>
      <c r="D80" s="99"/>
      <c r="Q80" s="11"/>
      <c r="R80" s="88"/>
      <c r="S80" s="88"/>
      <c r="T80" s="88"/>
    </row>
    <row r="81" spans="1:20" s="6" customFormat="1">
      <c r="A81" s="11"/>
      <c r="B81" s="11"/>
      <c r="C81" s="99"/>
      <c r="D81" s="99"/>
      <c r="Q81" s="11"/>
      <c r="R81" s="88"/>
      <c r="S81" s="88"/>
      <c r="T81" s="88"/>
    </row>
    <row r="82" spans="1:20" s="6" customFormat="1">
      <c r="A82" s="11"/>
      <c r="B82" s="11"/>
      <c r="C82" s="99"/>
      <c r="D82" s="99"/>
      <c r="Q82" s="11"/>
      <c r="R82" s="88"/>
      <c r="S82" s="88"/>
      <c r="T82" s="88"/>
    </row>
    <row r="83" spans="1:20" s="6" customFormat="1">
      <c r="A83" s="11"/>
      <c r="B83" s="11"/>
      <c r="C83" s="99"/>
      <c r="D83" s="99"/>
      <c r="Q83" s="11"/>
      <c r="R83" s="88"/>
      <c r="S83" s="88"/>
      <c r="T83" s="88"/>
    </row>
    <row r="84" spans="1:20" s="6" customFormat="1">
      <c r="A84" s="11"/>
      <c r="B84" s="11"/>
      <c r="C84" s="99"/>
      <c r="D84" s="99"/>
      <c r="Q84" s="11"/>
      <c r="R84" s="88"/>
      <c r="S84" s="88"/>
      <c r="T84" s="88"/>
    </row>
    <row r="85" spans="1:20" s="6" customFormat="1">
      <c r="A85" s="11"/>
      <c r="B85" s="11"/>
      <c r="C85" s="99"/>
      <c r="D85" s="99"/>
      <c r="Q85" s="11"/>
      <c r="R85" s="88"/>
      <c r="S85" s="88"/>
      <c r="T85" s="88"/>
    </row>
    <row r="86" spans="1:20" s="6" customFormat="1">
      <c r="A86" s="11"/>
      <c r="B86" s="11"/>
      <c r="C86" s="99"/>
      <c r="D86" s="99"/>
      <c r="Q86" s="11"/>
      <c r="R86" s="88"/>
      <c r="S86" s="88"/>
      <c r="T86" s="88"/>
    </row>
    <row r="87" spans="1:20" s="6" customFormat="1">
      <c r="A87" s="11"/>
      <c r="B87" s="11"/>
      <c r="C87" s="99"/>
      <c r="D87" s="99"/>
      <c r="Q87" s="11"/>
      <c r="R87" s="88"/>
      <c r="S87" s="88"/>
      <c r="T87" s="88"/>
    </row>
    <row r="88" spans="1:20" s="6" customFormat="1">
      <c r="A88" s="11"/>
      <c r="B88" s="11"/>
      <c r="C88" s="99"/>
      <c r="D88" s="99"/>
      <c r="Q88" s="11"/>
      <c r="R88" s="88"/>
      <c r="S88" s="88"/>
      <c r="T88" s="88"/>
    </row>
    <row r="89" spans="1:20" s="6" customFormat="1">
      <c r="A89" s="11"/>
      <c r="B89" s="11"/>
      <c r="C89" s="99"/>
      <c r="D89" s="99"/>
      <c r="Q89" s="11"/>
      <c r="R89" s="88"/>
      <c r="S89" s="88"/>
      <c r="T89" s="88"/>
    </row>
    <row r="90" spans="1:20" s="6" customFormat="1">
      <c r="A90" s="11"/>
      <c r="B90" s="11"/>
      <c r="C90" s="99"/>
      <c r="D90" s="99"/>
      <c r="Q90" s="11"/>
      <c r="R90" s="88"/>
      <c r="S90" s="88"/>
      <c r="T90" s="88"/>
    </row>
    <row r="91" spans="1:20" s="6" customFormat="1">
      <c r="A91" s="11"/>
      <c r="B91" s="11"/>
      <c r="C91" s="99"/>
      <c r="D91" s="99"/>
      <c r="Q91" s="11"/>
      <c r="R91" s="88"/>
      <c r="S91" s="88"/>
      <c r="T91" s="88"/>
    </row>
    <row r="92" spans="1:20" s="6" customFormat="1">
      <c r="A92" s="11"/>
      <c r="B92" s="11"/>
      <c r="C92" s="99"/>
      <c r="D92" s="99"/>
      <c r="Q92" s="11"/>
      <c r="R92" s="88"/>
      <c r="S92" s="88"/>
      <c r="T92" s="88"/>
    </row>
    <row r="93" spans="1:20" s="6" customFormat="1">
      <c r="A93" s="11"/>
      <c r="B93" s="11"/>
      <c r="C93" s="99"/>
      <c r="D93" s="99"/>
      <c r="Q93" s="11"/>
      <c r="R93" s="88"/>
      <c r="S93" s="88"/>
      <c r="T93" s="88"/>
    </row>
    <row r="94" spans="1:20" s="6" customFormat="1">
      <c r="A94" s="11"/>
      <c r="B94" s="11"/>
      <c r="C94" s="99"/>
      <c r="D94" s="99"/>
      <c r="Q94" s="11"/>
      <c r="R94" s="88"/>
      <c r="S94" s="88"/>
      <c r="T94" s="88"/>
    </row>
    <row r="95" spans="1:20" s="6" customFormat="1">
      <c r="A95" s="11"/>
      <c r="B95" s="11"/>
      <c r="C95" s="99"/>
      <c r="D95" s="99"/>
      <c r="Q95" s="11"/>
      <c r="R95" s="88"/>
      <c r="S95" s="88"/>
      <c r="T95" s="88"/>
    </row>
    <row r="96" spans="1:20" s="6" customFormat="1">
      <c r="A96" s="11"/>
      <c r="B96" s="11"/>
      <c r="C96" s="99"/>
      <c r="D96" s="99"/>
      <c r="Q96" s="11"/>
      <c r="R96" s="88"/>
      <c r="S96" s="88"/>
      <c r="T96" s="88"/>
    </row>
    <row r="97" spans="1:20" s="6" customFormat="1">
      <c r="A97" s="11"/>
      <c r="B97" s="11"/>
      <c r="C97" s="99"/>
      <c r="D97" s="99"/>
      <c r="Q97" s="11"/>
      <c r="R97" s="88"/>
      <c r="S97" s="88"/>
      <c r="T97" s="88"/>
    </row>
    <row r="98" spans="1:20" s="6" customFormat="1">
      <c r="A98" s="11"/>
      <c r="B98" s="11"/>
      <c r="C98" s="99"/>
      <c r="D98" s="99"/>
      <c r="Q98" s="11"/>
      <c r="R98" s="88"/>
      <c r="S98" s="88"/>
      <c r="T98" s="88"/>
    </row>
    <row r="99" spans="1:20" s="6" customFormat="1">
      <c r="A99" s="11"/>
      <c r="B99" s="11"/>
      <c r="C99" s="99"/>
      <c r="D99" s="99"/>
      <c r="Q99" s="11"/>
      <c r="R99" s="88"/>
      <c r="S99" s="88"/>
      <c r="T99" s="88"/>
    </row>
    <row r="100" spans="1:20" s="6" customFormat="1">
      <c r="A100" s="11"/>
      <c r="B100" s="11"/>
      <c r="C100" s="99"/>
      <c r="D100" s="99"/>
      <c r="Q100" s="11"/>
      <c r="R100" s="88"/>
      <c r="S100" s="88"/>
      <c r="T100" s="88"/>
    </row>
    <row r="101" spans="1:20" s="6" customFormat="1">
      <c r="A101" s="11"/>
      <c r="B101" s="11"/>
      <c r="C101" s="99"/>
      <c r="D101" s="99"/>
      <c r="Q101" s="11"/>
      <c r="R101" s="88"/>
      <c r="S101" s="88"/>
      <c r="T101" s="88"/>
    </row>
    <row r="102" spans="1:20" s="6" customFormat="1">
      <c r="A102" s="11"/>
      <c r="B102" s="11"/>
      <c r="C102" s="99"/>
      <c r="D102" s="99"/>
      <c r="Q102" s="11"/>
      <c r="R102" s="88"/>
      <c r="S102" s="88"/>
      <c r="T102" s="88"/>
    </row>
    <row r="103" spans="1:20" s="6" customFormat="1">
      <c r="A103" s="11"/>
      <c r="B103" s="11"/>
      <c r="C103" s="99"/>
      <c r="D103" s="99"/>
      <c r="Q103" s="11"/>
      <c r="R103" s="88"/>
      <c r="S103" s="88"/>
      <c r="T103" s="88"/>
    </row>
    <row r="104" spans="1:20" s="6" customFormat="1">
      <c r="A104" s="11"/>
      <c r="B104" s="11"/>
      <c r="C104" s="99"/>
      <c r="D104" s="99"/>
      <c r="Q104" s="11"/>
      <c r="R104" s="88"/>
      <c r="S104" s="88"/>
      <c r="T104" s="88"/>
    </row>
    <row r="105" spans="1:20" s="6" customFormat="1">
      <c r="A105" s="11"/>
      <c r="B105" s="11"/>
      <c r="C105" s="99"/>
      <c r="D105" s="99"/>
      <c r="Q105" s="11"/>
      <c r="R105" s="88"/>
      <c r="S105" s="88"/>
      <c r="T105" s="88"/>
    </row>
    <row r="106" spans="1:20" s="6" customFormat="1">
      <c r="A106" s="11"/>
      <c r="B106" s="11"/>
      <c r="C106" s="99"/>
      <c r="D106" s="99"/>
      <c r="Q106" s="11"/>
      <c r="R106" s="88"/>
      <c r="S106" s="88"/>
      <c r="T106" s="88"/>
    </row>
    <row r="107" spans="1:20" s="6" customFormat="1">
      <c r="A107" s="11"/>
      <c r="B107" s="11"/>
      <c r="C107" s="99"/>
      <c r="D107" s="99"/>
      <c r="Q107" s="11"/>
      <c r="R107" s="88"/>
      <c r="S107" s="88"/>
      <c r="T107" s="88"/>
    </row>
    <row r="108" spans="1:20" s="6" customFormat="1">
      <c r="A108" s="11"/>
      <c r="B108" s="11"/>
      <c r="C108" s="99"/>
      <c r="D108" s="99"/>
      <c r="Q108" s="11"/>
      <c r="R108" s="88"/>
      <c r="S108" s="88"/>
      <c r="T108" s="88"/>
    </row>
    <row r="109" spans="1:20" s="6" customFormat="1">
      <c r="A109" s="11"/>
      <c r="B109" s="11"/>
      <c r="C109" s="99"/>
      <c r="D109" s="99"/>
      <c r="Q109" s="11"/>
      <c r="R109" s="88"/>
      <c r="S109" s="88"/>
      <c r="T109" s="88"/>
    </row>
    <row r="110" spans="1:20" s="6" customFormat="1">
      <c r="A110" s="11"/>
      <c r="B110" s="11"/>
      <c r="C110" s="99"/>
      <c r="D110" s="99"/>
      <c r="Q110" s="11"/>
      <c r="R110" s="88"/>
      <c r="S110" s="88"/>
      <c r="T110" s="88"/>
    </row>
    <row r="111" spans="1:20" s="6" customFormat="1">
      <c r="A111" s="11"/>
      <c r="B111" s="11"/>
      <c r="C111" s="99"/>
      <c r="D111" s="99"/>
      <c r="Q111" s="11"/>
      <c r="R111" s="88"/>
      <c r="S111" s="88"/>
      <c r="T111" s="88"/>
    </row>
    <row r="112" spans="1:20" s="6" customFormat="1">
      <c r="A112" s="11"/>
      <c r="B112" s="11"/>
      <c r="C112" s="99"/>
      <c r="D112" s="99"/>
      <c r="Q112" s="11"/>
      <c r="R112" s="88"/>
      <c r="S112" s="88"/>
      <c r="T112" s="88"/>
    </row>
    <row r="113" spans="1:20" s="6" customFormat="1">
      <c r="A113" s="11"/>
      <c r="B113" s="11"/>
      <c r="C113" s="99"/>
      <c r="D113" s="99"/>
      <c r="Q113" s="11"/>
      <c r="R113" s="88"/>
      <c r="S113" s="88"/>
      <c r="T113" s="88"/>
    </row>
    <row r="114" spans="1:20" s="6" customFormat="1">
      <c r="A114" s="11"/>
      <c r="B114" s="11"/>
      <c r="C114" s="99"/>
      <c r="D114" s="99"/>
      <c r="Q114" s="11"/>
      <c r="R114" s="88"/>
      <c r="S114" s="88"/>
      <c r="T114" s="88"/>
    </row>
    <row r="115" spans="1:20" s="6" customFormat="1">
      <c r="A115" s="11"/>
      <c r="B115" s="11"/>
      <c r="C115" s="99"/>
      <c r="D115" s="99"/>
      <c r="Q115" s="11"/>
      <c r="R115" s="88"/>
      <c r="S115" s="88"/>
      <c r="T115" s="88"/>
    </row>
    <row r="116" spans="1:20" s="6" customFormat="1">
      <c r="A116" s="11"/>
      <c r="B116" s="11"/>
      <c r="C116" s="99"/>
      <c r="D116" s="99"/>
      <c r="Q116" s="11"/>
      <c r="R116" s="88"/>
      <c r="S116" s="88"/>
      <c r="T116" s="88"/>
    </row>
    <row r="117" spans="1:20" s="6" customFormat="1">
      <c r="A117" s="11"/>
      <c r="B117" s="11"/>
      <c r="C117" s="99"/>
      <c r="D117" s="99"/>
      <c r="Q117" s="11"/>
      <c r="R117" s="88"/>
      <c r="S117" s="88"/>
      <c r="T117" s="88"/>
    </row>
    <row r="118" spans="1:20" s="6" customFormat="1">
      <c r="A118" s="11"/>
      <c r="B118" s="11"/>
      <c r="C118" s="99"/>
      <c r="D118" s="99"/>
      <c r="Q118" s="11"/>
      <c r="R118" s="88"/>
      <c r="S118" s="88"/>
      <c r="T118" s="88"/>
    </row>
    <row r="119" spans="1:20" s="6" customFormat="1">
      <c r="A119" s="11"/>
      <c r="B119" s="11"/>
      <c r="C119" s="99"/>
      <c r="D119" s="99"/>
      <c r="Q119" s="11"/>
      <c r="R119" s="88"/>
      <c r="S119" s="88"/>
      <c r="T119" s="88"/>
    </row>
    <row r="120" spans="1:20" s="6" customFormat="1">
      <c r="A120" s="11"/>
      <c r="B120" s="11"/>
      <c r="C120" s="99"/>
      <c r="D120" s="99"/>
      <c r="Q120" s="11"/>
      <c r="R120" s="88"/>
      <c r="S120" s="88"/>
      <c r="T120" s="88"/>
    </row>
    <row r="121" spans="1:20" s="6" customFormat="1">
      <c r="A121" s="11"/>
      <c r="B121" s="11"/>
      <c r="C121" s="99"/>
      <c r="D121" s="99"/>
      <c r="Q121" s="11"/>
      <c r="R121" s="88"/>
      <c r="S121" s="88"/>
      <c r="T121" s="88"/>
    </row>
    <row r="122" spans="1:20" s="6" customFormat="1">
      <c r="A122" s="11"/>
      <c r="B122" s="11"/>
      <c r="C122" s="99"/>
      <c r="D122" s="99"/>
      <c r="Q122" s="11"/>
      <c r="R122" s="88"/>
      <c r="S122" s="88"/>
      <c r="T122" s="88"/>
    </row>
    <row r="123" spans="1:20" s="6" customFormat="1">
      <c r="A123" s="11"/>
      <c r="B123" s="11"/>
      <c r="C123" s="99"/>
      <c r="D123" s="99"/>
      <c r="Q123" s="11"/>
      <c r="R123" s="88"/>
      <c r="S123" s="88"/>
      <c r="T123" s="88"/>
    </row>
    <row r="124" spans="1:20" s="6" customFormat="1">
      <c r="A124" s="11"/>
      <c r="B124" s="11"/>
      <c r="C124" s="99"/>
      <c r="D124" s="99"/>
      <c r="Q124" s="11"/>
      <c r="R124" s="88"/>
      <c r="S124" s="88"/>
      <c r="T124" s="88"/>
    </row>
    <row r="125" spans="1:20" s="6" customFormat="1">
      <c r="A125" s="11"/>
      <c r="B125" s="11"/>
      <c r="C125" s="99"/>
      <c r="D125" s="99"/>
      <c r="Q125" s="11"/>
      <c r="R125" s="88"/>
      <c r="S125" s="88"/>
      <c r="T125" s="88"/>
    </row>
    <row r="126" spans="1:20" s="6" customFormat="1">
      <c r="A126" s="11"/>
      <c r="B126" s="11"/>
      <c r="C126" s="99"/>
      <c r="D126" s="99"/>
      <c r="Q126" s="11"/>
      <c r="R126" s="88"/>
      <c r="S126" s="88"/>
      <c r="T126" s="88"/>
    </row>
    <row r="127" spans="1:20" s="6" customFormat="1">
      <c r="A127" s="11"/>
      <c r="B127" s="11"/>
      <c r="C127" s="99"/>
      <c r="D127" s="99"/>
      <c r="Q127" s="11"/>
      <c r="R127" s="88"/>
      <c r="S127" s="88"/>
      <c r="T127" s="88"/>
    </row>
    <row r="128" spans="1:20" s="6" customFormat="1">
      <c r="A128" s="11"/>
      <c r="B128" s="11"/>
      <c r="C128" s="99"/>
      <c r="D128" s="99"/>
      <c r="Q128" s="11"/>
      <c r="R128" s="88"/>
      <c r="S128" s="88"/>
      <c r="T128" s="88"/>
    </row>
    <row r="129" spans="1:20" s="6" customFormat="1">
      <c r="A129" s="11"/>
      <c r="B129" s="11"/>
      <c r="C129" s="99"/>
      <c r="D129" s="99"/>
      <c r="Q129" s="11"/>
      <c r="R129" s="88"/>
      <c r="S129" s="88"/>
      <c r="T129" s="88"/>
    </row>
    <row r="130" spans="1:20" s="6" customFormat="1">
      <c r="A130" s="11"/>
      <c r="B130" s="11"/>
      <c r="C130" s="99"/>
      <c r="D130" s="99"/>
      <c r="Q130" s="11"/>
      <c r="R130" s="88"/>
      <c r="S130" s="88"/>
      <c r="T130" s="88"/>
    </row>
    <row r="131" spans="1:20" s="6" customFormat="1">
      <c r="A131" s="11"/>
      <c r="B131" s="11"/>
      <c r="C131" s="99"/>
      <c r="D131" s="99"/>
      <c r="Q131" s="11"/>
      <c r="R131" s="88"/>
      <c r="S131" s="88"/>
      <c r="T131" s="88"/>
    </row>
    <row r="132" spans="1:20" s="6" customFormat="1">
      <c r="A132" s="11"/>
      <c r="B132" s="11"/>
      <c r="C132" s="99"/>
      <c r="D132" s="99"/>
      <c r="Q132" s="11"/>
      <c r="R132" s="88"/>
      <c r="S132" s="88"/>
      <c r="T132" s="88"/>
    </row>
    <row r="133" spans="1:20" s="6" customFormat="1">
      <c r="A133" s="11"/>
      <c r="B133" s="11"/>
      <c r="C133" s="99"/>
      <c r="D133" s="99"/>
      <c r="Q133" s="11"/>
      <c r="R133" s="88"/>
      <c r="S133" s="88"/>
      <c r="T133" s="88"/>
    </row>
    <row r="134" spans="1:20" s="6" customFormat="1">
      <c r="A134" s="11"/>
      <c r="B134" s="11"/>
      <c r="C134" s="99"/>
      <c r="D134" s="99"/>
      <c r="Q134" s="11"/>
      <c r="R134" s="88"/>
      <c r="S134" s="88"/>
      <c r="T134" s="88"/>
    </row>
    <row r="135" spans="1:20" s="6" customFormat="1">
      <c r="A135" s="11"/>
      <c r="B135" s="11"/>
      <c r="C135" s="99"/>
      <c r="D135" s="99"/>
      <c r="Q135" s="11"/>
      <c r="R135" s="88"/>
      <c r="S135" s="88"/>
      <c r="T135" s="88"/>
    </row>
    <row r="136" spans="1:20" s="6" customFormat="1">
      <c r="A136" s="11"/>
      <c r="B136" s="11"/>
      <c r="C136" s="99"/>
      <c r="D136" s="99"/>
      <c r="Q136" s="11"/>
      <c r="R136" s="88"/>
      <c r="S136" s="88"/>
      <c r="T136" s="88"/>
    </row>
    <row r="137" spans="1:20" s="6" customFormat="1">
      <c r="A137" s="11"/>
      <c r="B137" s="11"/>
      <c r="C137" s="99"/>
      <c r="D137" s="99"/>
      <c r="Q137" s="11"/>
      <c r="R137" s="88"/>
      <c r="S137" s="88"/>
      <c r="T137" s="88"/>
    </row>
    <row r="138" spans="1:20" s="6" customFormat="1">
      <c r="A138" s="11"/>
      <c r="B138" s="11"/>
      <c r="C138" s="99"/>
      <c r="D138" s="99"/>
      <c r="Q138" s="11"/>
      <c r="R138" s="88"/>
      <c r="S138" s="88"/>
      <c r="T138" s="88"/>
    </row>
    <row r="139" spans="1:20" s="6" customFormat="1">
      <c r="A139" s="11"/>
      <c r="B139" s="11"/>
      <c r="C139" s="99"/>
      <c r="D139" s="99"/>
      <c r="Q139" s="11"/>
      <c r="R139" s="88"/>
      <c r="S139" s="88"/>
      <c r="T139" s="88"/>
    </row>
    <row r="140" spans="1:20" s="6" customFormat="1">
      <c r="A140" s="11"/>
      <c r="B140" s="11"/>
      <c r="C140" s="99"/>
      <c r="D140" s="99"/>
      <c r="Q140" s="11"/>
      <c r="R140" s="88"/>
      <c r="S140" s="88"/>
      <c r="T140" s="88"/>
    </row>
    <row r="141" spans="1:20" s="6" customFormat="1">
      <c r="A141" s="11"/>
      <c r="B141" s="11"/>
      <c r="C141" s="99"/>
      <c r="D141" s="99"/>
      <c r="Q141" s="11"/>
      <c r="R141" s="88"/>
      <c r="S141" s="88"/>
      <c r="T141" s="88"/>
    </row>
    <row r="142" spans="1:20" s="6" customFormat="1">
      <c r="A142" s="11"/>
      <c r="B142" s="11"/>
      <c r="C142" s="99"/>
      <c r="D142" s="99"/>
      <c r="Q142" s="11"/>
      <c r="R142" s="88"/>
      <c r="S142" s="88"/>
      <c r="T142" s="88"/>
    </row>
    <row r="143" spans="1:20" s="6" customFormat="1">
      <c r="A143" s="11"/>
      <c r="B143" s="11"/>
      <c r="C143" s="99"/>
      <c r="D143" s="99"/>
      <c r="Q143" s="11"/>
      <c r="R143" s="88"/>
      <c r="S143" s="88"/>
      <c r="T143" s="88"/>
    </row>
    <row r="144" spans="1:20" s="6" customFormat="1">
      <c r="A144" s="11"/>
      <c r="B144" s="11"/>
      <c r="C144" s="99"/>
      <c r="D144" s="99"/>
      <c r="Q144" s="11"/>
      <c r="R144" s="88"/>
      <c r="S144" s="88"/>
      <c r="T144" s="88"/>
    </row>
    <row r="145" spans="1:20" s="6" customFormat="1">
      <c r="A145" s="11"/>
      <c r="B145" s="11"/>
      <c r="C145" s="99"/>
      <c r="D145" s="99"/>
      <c r="Q145" s="11"/>
      <c r="R145" s="88"/>
      <c r="S145" s="88"/>
      <c r="T145" s="88"/>
    </row>
    <row r="146" spans="1:20" s="6" customFormat="1">
      <c r="A146" s="11"/>
      <c r="B146" s="11"/>
      <c r="C146" s="99"/>
      <c r="D146" s="99"/>
      <c r="Q146" s="11"/>
      <c r="R146" s="88"/>
      <c r="S146" s="88"/>
      <c r="T146" s="88"/>
    </row>
    <row r="147" spans="1:20" s="6" customFormat="1">
      <c r="A147" s="11"/>
      <c r="B147" s="11"/>
      <c r="C147" s="99"/>
      <c r="D147" s="99"/>
      <c r="Q147" s="11"/>
      <c r="R147" s="88"/>
      <c r="S147" s="88"/>
      <c r="T147" s="88"/>
    </row>
    <row r="148" spans="1:20" s="6" customFormat="1">
      <c r="A148" s="11"/>
      <c r="B148" s="11"/>
      <c r="C148" s="99"/>
      <c r="D148" s="99"/>
      <c r="Q148" s="11"/>
      <c r="R148" s="88"/>
      <c r="S148" s="88"/>
      <c r="T148" s="88"/>
    </row>
    <row r="149" spans="1:20" s="6" customFormat="1">
      <c r="A149" s="11"/>
      <c r="B149" s="11"/>
      <c r="C149" s="99"/>
      <c r="D149" s="99"/>
      <c r="Q149" s="11"/>
      <c r="R149" s="88"/>
      <c r="S149" s="88"/>
      <c r="T149" s="88"/>
    </row>
    <row r="150" spans="1:20" s="6" customFormat="1">
      <c r="A150" s="11"/>
      <c r="B150" s="11"/>
      <c r="C150" s="99"/>
      <c r="D150" s="99"/>
      <c r="Q150" s="11"/>
      <c r="R150" s="88"/>
      <c r="S150" s="88"/>
      <c r="T150" s="88"/>
    </row>
    <row r="151" spans="1:20" s="6" customFormat="1">
      <c r="A151" s="11"/>
      <c r="B151" s="11"/>
      <c r="C151" s="99"/>
      <c r="D151" s="99"/>
      <c r="Q151" s="11"/>
      <c r="R151" s="88"/>
      <c r="S151" s="88"/>
      <c r="T151" s="88"/>
    </row>
    <row r="152" spans="1:20" s="6" customFormat="1">
      <c r="A152" s="11"/>
      <c r="B152" s="11"/>
      <c r="C152" s="99"/>
      <c r="D152" s="99"/>
      <c r="Q152" s="11"/>
      <c r="R152" s="88"/>
      <c r="S152" s="88"/>
      <c r="T152" s="88"/>
    </row>
    <row r="153" spans="1:20" s="6" customFormat="1">
      <c r="A153" s="11"/>
      <c r="B153" s="11"/>
      <c r="C153" s="99"/>
      <c r="D153" s="99"/>
      <c r="Q153" s="11"/>
      <c r="R153" s="88"/>
      <c r="S153" s="88"/>
      <c r="T153" s="88"/>
    </row>
    <row r="154" spans="1:20" s="6" customFormat="1">
      <c r="A154" s="11"/>
      <c r="B154" s="11"/>
      <c r="C154" s="99"/>
      <c r="D154" s="99"/>
      <c r="Q154" s="11"/>
      <c r="R154" s="88"/>
      <c r="S154" s="88"/>
      <c r="T154" s="88"/>
    </row>
    <row r="155" spans="1:20" s="6" customFormat="1">
      <c r="A155" s="11"/>
      <c r="B155" s="11"/>
      <c r="C155" s="99"/>
      <c r="D155" s="99"/>
      <c r="Q155" s="11"/>
      <c r="R155" s="88"/>
      <c r="S155" s="88"/>
      <c r="T155" s="88"/>
    </row>
    <row r="156" spans="1:20" s="6" customFormat="1">
      <c r="A156" s="11"/>
      <c r="B156" s="11"/>
      <c r="C156" s="99"/>
      <c r="D156" s="99"/>
      <c r="Q156" s="11"/>
      <c r="R156" s="88"/>
      <c r="S156" s="88"/>
      <c r="T156" s="88"/>
    </row>
    <row r="157" spans="1:20" s="6" customFormat="1">
      <c r="A157" s="11"/>
      <c r="B157" s="11"/>
      <c r="C157" s="99"/>
      <c r="D157" s="99"/>
      <c r="Q157" s="11"/>
      <c r="R157" s="88"/>
      <c r="S157" s="88"/>
      <c r="T157" s="88"/>
    </row>
    <row r="158" spans="1:20" s="6" customFormat="1">
      <c r="A158" s="11"/>
      <c r="B158" s="11"/>
      <c r="C158" s="99"/>
      <c r="D158" s="99"/>
      <c r="Q158" s="11"/>
      <c r="R158" s="88"/>
      <c r="S158" s="88"/>
      <c r="T158" s="88"/>
    </row>
    <row r="159" spans="1:20" s="6" customFormat="1">
      <c r="A159" s="11"/>
      <c r="B159" s="11"/>
      <c r="C159" s="99"/>
      <c r="D159" s="99"/>
      <c r="Q159" s="11"/>
      <c r="R159" s="88"/>
      <c r="S159" s="88"/>
      <c r="T159" s="88"/>
    </row>
    <row r="160" spans="1:20" s="6" customFormat="1">
      <c r="A160" s="11"/>
      <c r="B160" s="11"/>
      <c r="C160" s="99"/>
      <c r="D160" s="99"/>
      <c r="Q160" s="11"/>
      <c r="R160" s="88"/>
      <c r="S160" s="88"/>
      <c r="T160" s="88"/>
    </row>
    <row r="161" spans="1:20" s="6" customFormat="1">
      <c r="A161" s="11"/>
      <c r="B161" s="11"/>
      <c r="C161" s="99"/>
      <c r="D161" s="99"/>
      <c r="Q161" s="11"/>
      <c r="R161" s="88"/>
      <c r="S161" s="88"/>
      <c r="T161" s="88"/>
    </row>
    <row r="162" spans="1:20" s="6" customFormat="1">
      <c r="A162" s="11"/>
      <c r="B162" s="11"/>
      <c r="C162" s="99"/>
      <c r="D162" s="99"/>
      <c r="Q162" s="11"/>
      <c r="R162" s="88"/>
      <c r="S162" s="88"/>
      <c r="T162" s="88"/>
    </row>
    <row r="163" spans="1:20" s="6" customFormat="1">
      <c r="A163" s="11"/>
      <c r="B163" s="11"/>
      <c r="C163" s="99"/>
      <c r="D163" s="99"/>
      <c r="Q163" s="11"/>
      <c r="R163" s="88"/>
      <c r="S163" s="88"/>
      <c r="T163" s="88"/>
    </row>
    <row r="164" spans="1:20" s="6" customFormat="1">
      <c r="A164" s="11"/>
      <c r="B164" s="11"/>
      <c r="C164" s="99"/>
      <c r="D164" s="99"/>
      <c r="Q164" s="11"/>
      <c r="R164" s="88"/>
      <c r="S164" s="88"/>
      <c r="T164" s="88"/>
    </row>
    <row r="165" spans="1:20" s="6" customFormat="1">
      <c r="A165" s="11"/>
      <c r="B165" s="11"/>
      <c r="C165" s="99"/>
      <c r="D165" s="99"/>
      <c r="Q165" s="11"/>
      <c r="R165" s="88"/>
      <c r="S165" s="88"/>
      <c r="T165" s="88"/>
    </row>
    <row r="166" spans="1:20" s="6" customFormat="1">
      <c r="A166" s="11"/>
      <c r="B166" s="11"/>
      <c r="C166" s="99"/>
      <c r="D166" s="99"/>
      <c r="Q166" s="11"/>
      <c r="R166" s="88"/>
      <c r="S166" s="88"/>
      <c r="T166" s="88"/>
    </row>
    <row r="167" spans="1:20" s="6" customFormat="1">
      <c r="A167" s="11"/>
      <c r="B167" s="11"/>
      <c r="C167" s="99"/>
      <c r="D167" s="99"/>
      <c r="Q167" s="11"/>
      <c r="R167" s="88"/>
      <c r="S167" s="88"/>
      <c r="T167" s="88"/>
    </row>
    <row r="168" spans="1:20" s="6" customFormat="1">
      <c r="A168" s="11"/>
      <c r="B168" s="11"/>
      <c r="C168" s="99"/>
      <c r="D168" s="99"/>
      <c r="Q168" s="11"/>
      <c r="R168" s="88"/>
      <c r="S168" s="88"/>
      <c r="T168" s="88"/>
    </row>
    <row r="169" spans="1:20" s="6" customFormat="1">
      <c r="A169" s="11"/>
      <c r="B169" s="11"/>
      <c r="C169" s="99"/>
      <c r="D169" s="99"/>
      <c r="Q169" s="11"/>
      <c r="R169" s="88"/>
      <c r="S169" s="88"/>
      <c r="T169" s="88"/>
    </row>
    <row r="170" spans="1:20" s="6" customFormat="1">
      <c r="A170" s="11"/>
      <c r="B170" s="11"/>
      <c r="C170" s="99"/>
      <c r="D170" s="99"/>
      <c r="Q170" s="11"/>
      <c r="R170" s="88"/>
      <c r="S170" s="88"/>
      <c r="T170" s="88"/>
    </row>
    <row r="171" spans="1:20" s="6" customFormat="1">
      <c r="A171" s="11"/>
      <c r="B171" s="11"/>
      <c r="C171" s="99"/>
      <c r="D171" s="99"/>
      <c r="Q171" s="11"/>
      <c r="R171" s="88"/>
      <c r="S171" s="88"/>
      <c r="T171" s="88"/>
    </row>
    <row r="172" spans="1:20" s="6" customFormat="1">
      <c r="A172" s="11"/>
      <c r="B172" s="11"/>
      <c r="C172" s="99"/>
      <c r="D172" s="99"/>
      <c r="Q172" s="11"/>
      <c r="R172" s="88"/>
      <c r="S172" s="88"/>
      <c r="T172" s="88"/>
    </row>
    <row r="173" spans="1:20" s="6" customFormat="1">
      <c r="A173" s="11"/>
      <c r="B173" s="11"/>
      <c r="C173" s="99"/>
      <c r="D173" s="99"/>
      <c r="Q173" s="11"/>
      <c r="R173" s="88"/>
      <c r="S173" s="88"/>
      <c r="T173" s="88"/>
    </row>
    <row r="174" spans="1:20" s="6" customFormat="1">
      <c r="A174" s="11"/>
      <c r="B174" s="11"/>
      <c r="C174" s="99"/>
      <c r="D174" s="99"/>
      <c r="Q174" s="11"/>
      <c r="R174" s="88"/>
      <c r="S174" s="88"/>
      <c r="T174" s="88"/>
    </row>
    <row r="175" spans="1:20" s="6" customFormat="1">
      <c r="A175" s="11"/>
      <c r="B175" s="11"/>
      <c r="C175" s="99"/>
      <c r="D175" s="99"/>
      <c r="Q175" s="11"/>
      <c r="R175" s="88"/>
      <c r="S175" s="88"/>
      <c r="T175" s="88"/>
    </row>
    <row r="176" spans="1:20" s="6" customFormat="1">
      <c r="A176" s="11"/>
      <c r="B176" s="11"/>
      <c r="C176" s="99"/>
      <c r="D176" s="99"/>
      <c r="Q176" s="11"/>
      <c r="R176" s="88"/>
      <c r="S176" s="88"/>
      <c r="T176" s="88"/>
    </row>
    <row r="177" spans="1:20" s="6" customFormat="1">
      <c r="A177" s="11"/>
      <c r="B177" s="11"/>
      <c r="C177" s="99"/>
      <c r="D177" s="99"/>
      <c r="Q177" s="11"/>
      <c r="R177" s="88"/>
      <c r="S177" s="88"/>
      <c r="T177" s="88"/>
    </row>
    <row r="178" spans="1:20" s="6" customFormat="1">
      <c r="A178" s="11"/>
      <c r="B178" s="11"/>
      <c r="C178" s="99"/>
      <c r="D178" s="99"/>
      <c r="Q178" s="11"/>
      <c r="R178" s="88"/>
      <c r="S178" s="88"/>
      <c r="T178" s="88"/>
    </row>
    <row r="179" spans="1:20" s="6" customFormat="1">
      <c r="A179" s="11"/>
      <c r="B179" s="11"/>
      <c r="C179" s="99"/>
      <c r="D179" s="99"/>
      <c r="Q179" s="11"/>
      <c r="R179" s="88"/>
      <c r="S179" s="88"/>
      <c r="T179" s="88"/>
    </row>
    <row r="180" spans="1:20" s="6" customFormat="1">
      <c r="A180" s="11"/>
      <c r="B180" s="11"/>
      <c r="C180" s="99"/>
      <c r="D180" s="99"/>
      <c r="Q180" s="11"/>
      <c r="R180" s="88"/>
      <c r="S180" s="88"/>
      <c r="T180" s="88"/>
    </row>
    <row r="181" spans="1:20" s="6" customFormat="1">
      <c r="A181" s="11"/>
      <c r="B181" s="11"/>
      <c r="C181" s="99"/>
      <c r="D181" s="99"/>
      <c r="Q181" s="11"/>
      <c r="R181" s="88"/>
      <c r="S181" s="88"/>
      <c r="T181" s="88"/>
    </row>
    <row r="182" spans="1:20" s="6" customFormat="1">
      <c r="A182" s="11"/>
      <c r="B182" s="11"/>
      <c r="C182" s="99"/>
      <c r="D182" s="99"/>
      <c r="Q182" s="11"/>
      <c r="R182" s="88"/>
      <c r="S182" s="88"/>
      <c r="T182" s="88"/>
    </row>
    <row r="183" spans="1:20" s="6" customFormat="1">
      <c r="A183" s="11"/>
      <c r="B183" s="11"/>
      <c r="C183" s="99"/>
      <c r="D183" s="99"/>
      <c r="Q183" s="11"/>
      <c r="R183" s="88"/>
      <c r="S183" s="88"/>
      <c r="T183" s="88"/>
    </row>
    <row r="184" spans="1:20" s="6" customFormat="1">
      <c r="A184" s="11"/>
      <c r="B184" s="11"/>
      <c r="C184" s="99"/>
      <c r="D184" s="99"/>
      <c r="Q184" s="11"/>
      <c r="R184" s="88"/>
      <c r="S184" s="88"/>
      <c r="T184" s="88"/>
    </row>
    <row r="185" spans="1:20" s="6" customFormat="1">
      <c r="A185" s="11"/>
      <c r="B185" s="11"/>
      <c r="C185" s="99"/>
      <c r="D185" s="99"/>
      <c r="Q185" s="11"/>
      <c r="R185" s="88"/>
      <c r="S185" s="88"/>
      <c r="T185" s="88"/>
    </row>
    <row r="186" spans="1:20" s="6" customFormat="1">
      <c r="A186" s="11"/>
      <c r="B186" s="11"/>
      <c r="C186" s="99"/>
      <c r="D186" s="99"/>
      <c r="Q186" s="11"/>
      <c r="R186" s="88"/>
      <c r="S186" s="88"/>
      <c r="T186" s="88"/>
    </row>
    <row r="187" spans="1:20" s="6" customFormat="1">
      <c r="A187" s="11"/>
      <c r="B187" s="11"/>
      <c r="C187" s="99"/>
      <c r="D187" s="99"/>
      <c r="Q187" s="11"/>
      <c r="R187" s="88"/>
      <c r="S187" s="88"/>
      <c r="T187" s="88"/>
    </row>
    <row r="188" spans="1:20" s="6" customFormat="1">
      <c r="A188" s="11"/>
      <c r="B188" s="11"/>
      <c r="C188" s="99"/>
      <c r="D188" s="99"/>
      <c r="Q188" s="11"/>
      <c r="R188" s="88"/>
      <c r="S188" s="88"/>
      <c r="T188" s="88"/>
    </row>
    <row r="189" spans="1:20" s="6" customFormat="1">
      <c r="A189" s="11"/>
      <c r="B189" s="11"/>
      <c r="C189" s="99"/>
      <c r="D189" s="99"/>
      <c r="Q189" s="11"/>
      <c r="R189" s="88"/>
      <c r="S189" s="88"/>
      <c r="T189" s="88"/>
    </row>
    <row r="190" spans="1:20" s="6" customFormat="1">
      <c r="A190" s="11"/>
      <c r="B190" s="11"/>
      <c r="C190" s="99"/>
      <c r="D190" s="99"/>
      <c r="Q190" s="11"/>
      <c r="R190" s="88"/>
      <c r="S190" s="88"/>
      <c r="T190" s="88"/>
    </row>
    <row r="191" spans="1:20" s="6" customFormat="1">
      <c r="A191" s="11"/>
      <c r="B191" s="11"/>
      <c r="C191" s="99"/>
      <c r="D191" s="99"/>
      <c r="Q191" s="11"/>
      <c r="R191" s="88"/>
      <c r="S191" s="88"/>
      <c r="T191" s="88"/>
    </row>
    <row r="192" spans="1:20" s="6" customFormat="1">
      <c r="A192" s="11"/>
      <c r="B192" s="11"/>
      <c r="C192" s="99"/>
      <c r="D192" s="99"/>
      <c r="Q192" s="11"/>
      <c r="R192" s="88"/>
      <c r="S192" s="88"/>
      <c r="T192" s="88"/>
    </row>
    <row r="193" spans="1:20" s="6" customFormat="1">
      <c r="A193" s="11"/>
      <c r="B193" s="11"/>
      <c r="C193" s="99"/>
      <c r="D193" s="99"/>
      <c r="Q193" s="11"/>
      <c r="R193" s="88"/>
      <c r="S193" s="88"/>
      <c r="T193" s="88"/>
    </row>
    <row r="194" spans="1:20" s="6" customFormat="1">
      <c r="A194" s="11"/>
      <c r="B194" s="11"/>
      <c r="C194" s="99"/>
      <c r="D194" s="99"/>
      <c r="Q194" s="11"/>
      <c r="R194" s="88"/>
      <c r="S194" s="88"/>
      <c r="T194" s="88"/>
    </row>
    <row r="195" spans="1:20" s="6" customFormat="1">
      <c r="A195" s="11"/>
      <c r="B195" s="11"/>
      <c r="C195" s="99"/>
      <c r="D195" s="99"/>
      <c r="Q195" s="11"/>
      <c r="R195" s="88"/>
      <c r="S195" s="88"/>
      <c r="T195" s="88"/>
    </row>
    <row r="196" spans="1:20" s="6" customFormat="1">
      <c r="A196" s="11"/>
      <c r="B196" s="11"/>
      <c r="C196" s="99"/>
      <c r="D196" s="99"/>
      <c r="Q196" s="11"/>
      <c r="R196" s="88"/>
      <c r="S196" s="88"/>
      <c r="T196" s="88"/>
    </row>
    <row r="197" spans="1:20" s="6" customFormat="1">
      <c r="A197" s="11"/>
      <c r="B197" s="11"/>
      <c r="C197" s="99"/>
      <c r="D197" s="99"/>
      <c r="Q197" s="11"/>
      <c r="R197" s="88"/>
      <c r="S197" s="88"/>
      <c r="T197" s="88"/>
    </row>
    <row r="198" spans="1:20" s="6" customFormat="1">
      <c r="A198" s="11"/>
      <c r="B198" s="11"/>
      <c r="C198" s="99"/>
      <c r="D198" s="99"/>
      <c r="Q198" s="11"/>
      <c r="R198" s="88"/>
      <c r="S198" s="88"/>
      <c r="T198" s="88"/>
    </row>
    <row r="199" spans="1:20" s="6" customFormat="1">
      <c r="A199" s="11"/>
      <c r="B199" s="11"/>
      <c r="C199" s="99"/>
      <c r="D199" s="99"/>
      <c r="Q199" s="11"/>
      <c r="R199" s="88"/>
      <c r="S199" s="88"/>
      <c r="T199" s="88"/>
    </row>
    <row r="200" spans="1:20" s="6" customFormat="1">
      <c r="A200" s="11"/>
      <c r="B200" s="11"/>
      <c r="C200" s="99"/>
      <c r="D200" s="99"/>
      <c r="Q200" s="11"/>
      <c r="R200" s="88"/>
      <c r="S200" s="88"/>
      <c r="T200" s="88"/>
    </row>
    <row r="201" spans="1:20" s="6" customFormat="1">
      <c r="A201" s="11"/>
      <c r="B201" s="11"/>
      <c r="C201" s="99"/>
      <c r="D201" s="99"/>
      <c r="Q201" s="11"/>
      <c r="R201" s="88"/>
      <c r="S201" s="88"/>
      <c r="T201" s="88"/>
    </row>
    <row r="202" spans="1:20" s="6" customFormat="1">
      <c r="A202" s="11"/>
      <c r="B202" s="11"/>
      <c r="C202" s="99"/>
      <c r="D202" s="99"/>
      <c r="Q202" s="11"/>
      <c r="R202" s="88"/>
      <c r="S202" s="88"/>
      <c r="T202" s="88"/>
    </row>
    <row r="203" spans="1:20" s="6" customFormat="1">
      <c r="A203" s="11"/>
      <c r="B203" s="11"/>
      <c r="C203" s="99"/>
      <c r="D203" s="99"/>
      <c r="Q203" s="11"/>
      <c r="R203" s="88"/>
      <c r="S203" s="88"/>
      <c r="T203" s="88"/>
    </row>
    <row r="204" spans="1:20" s="6" customFormat="1">
      <c r="A204" s="11"/>
      <c r="B204" s="11"/>
      <c r="C204" s="99"/>
      <c r="D204" s="99"/>
      <c r="Q204" s="11"/>
      <c r="R204" s="88"/>
      <c r="S204" s="88"/>
      <c r="T204" s="88"/>
    </row>
    <row r="205" spans="1:20" s="6" customFormat="1">
      <c r="A205" s="11"/>
      <c r="B205" s="11"/>
      <c r="C205" s="99"/>
      <c r="D205" s="99"/>
      <c r="Q205" s="11"/>
      <c r="R205" s="88"/>
      <c r="S205" s="88"/>
      <c r="T205" s="88"/>
    </row>
    <row r="206" spans="1:20" s="6" customFormat="1">
      <c r="A206" s="11"/>
      <c r="B206" s="11"/>
      <c r="C206" s="99"/>
      <c r="D206" s="99"/>
      <c r="Q206" s="11"/>
      <c r="R206" s="88"/>
      <c r="S206" s="88"/>
      <c r="T206" s="88"/>
    </row>
    <row r="207" spans="1:20" s="6" customFormat="1">
      <c r="A207" s="11"/>
      <c r="B207" s="11"/>
      <c r="C207" s="99"/>
      <c r="D207" s="99"/>
      <c r="Q207" s="11"/>
      <c r="R207" s="88"/>
      <c r="S207" s="88"/>
      <c r="T207" s="88"/>
    </row>
    <row r="208" spans="1:20" s="6" customFormat="1">
      <c r="A208" s="11"/>
      <c r="B208" s="11"/>
      <c r="C208" s="99"/>
      <c r="D208" s="99"/>
      <c r="Q208" s="11"/>
      <c r="R208" s="88"/>
      <c r="S208" s="88"/>
      <c r="T208" s="88"/>
    </row>
    <row r="209" spans="1:20" s="6" customFormat="1">
      <c r="A209" s="11"/>
      <c r="B209" s="11"/>
      <c r="C209" s="99"/>
      <c r="D209" s="99"/>
      <c r="Q209" s="11"/>
      <c r="R209" s="88"/>
      <c r="S209" s="88"/>
      <c r="T209" s="88"/>
    </row>
    <row r="210" spans="1:20" s="6" customFormat="1">
      <c r="A210" s="11"/>
      <c r="B210" s="11"/>
      <c r="C210" s="99"/>
      <c r="D210" s="99"/>
      <c r="Q210" s="11"/>
      <c r="R210" s="88"/>
      <c r="S210" s="88"/>
      <c r="T210" s="88"/>
    </row>
    <row r="211" spans="1:20" s="6" customFormat="1">
      <c r="A211" s="11"/>
      <c r="B211" s="11"/>
      <c r="C211" s="99"/>
      <c r="D211" s="99"/>
      <c r="Q211" s="11"/>
      <c r="R211" s="88"/>
      <c r="S211" s="88"/>
      <c r="T211" s="88"/>
    </row>
    <row r="212" spans="1:20" s="6" customFormat="1">
      <c r="A212" s="11"/>
      <c r="B212" s="11"/>
      <c r="C212" s="99"/>
      <c r="D212" s="99"/>
      <c r="Q212" s="11"/>
      <c r="R212" s="88"/>
      <c r="S212" s="88"/>
      <c r="T212" s="88"/>
    </row>
    <row r="213" spans="1:20" s="6" customFormat="1">
      <c r="A213" s="11"/>
      <c r="B213" s="11"/>
      <c r="C213" s="99"/>
      <c r="D213" s="99"/>
      <c r="Q213" s="11"/>
      <c r="R213" s="88"/>
      <c r="S213" s="88"/>
      <c r="T213" s="88"/>
    </row>
    <row r="214" spans="1:20" s="6" customFormat="1">
      <c r="A214" s="11"/>
      <c r="B214" s="11"/>
      <c r="C214" s="99"/>
      <c r="D214" s="99"/>
      <c r="Q214" s="11"/>
      <c r="R214" s="88"/>
      <c r="S214" s="88"/>
      <c r="T214" s="88"/>
    </row>
    <row r="215" spans="1:20" s="6" customFormat="1">
      <c r="A215" s="11"/>
      <c r="B215" s="11"/>
      <c r="C215" s="99"/>
      <c r="D215" s="99"/>
      <c r="Q215" s="11"/>
      <c r="R215" s="88"/>
      <c r="S215" s="88"/>
      <c r="T215" s="88"/>
    </row>
    <row r="216" spans="1:20" s="6" customFormat="1">
      <c r="A216" s="11"/>
      <c r="B216" s="11"/>
      <c r="C216" s="99"/>
      <c r="D216" s="99"/>
      <c r="Q216" s="11"/>
      <c r="R216" s="88"/>
      <c r="S216" s="88"/>
      <c r="T216" s="88"/>
    </row>
    <row r="217" spans="1:20" s="6" customFormat="1">
      <c r="A217" s="11"/>
      <c r="B217" s="11"/>
      <c r="C217" s="99"/>
      <c r="D217" s="99"/>
      <c r="Q217" s="11"/>
      <c r="R217" s="88"/>
      <c r="S217" s="88"/>
      <c r="T217" s="88"/>
    </row>
    <row r="218" spans="1:20" s="6" customFormat="1">
      <c r="A218" s="11"/>
      <c r="B218" s="11"/>
      <c r="C218" s="99"/>
      <c r="D218" s="99"/>
      <c r="Q218" s="11"/>
      <c r="R218" s="88"/>
      <c r="S218" s="88"/>
      <c r="T218" s="88"/>
    </row>
    <row r="219" spans="1:20" s="6" customFormat="1">
      <c r="A219" s="11"/>
      <c r="B219" s="11"/>
      <c r="C219" s="99"/>
      <c r="D219" s="99"/>
      <c r="Q219" s="11"/>
      <c r="R219" s="88"/>
      <c r="S219" s="88"/>
      <c r="T219" s="88"/>
    </row>
    <row r="220" spans="1:20" s="6" customFormat="1">
      <c r="A220" s="11"/>
      <c r="B220" s="11"/>
      <c r="C220" s="99"/>
      <c r="D220" s="99"/>
      <c r="Q220" s="11"/>
      <c r="R220" s="88"/>
      <c r="S220" s="88"/>
      <c r="T220" s="88"/>
    </row>
    <row r="221" spans="1:20" s="6" customFormat="1">
      <c r="A221" s="11"/>
      <c r="B221" s="11"/>
      <c r="C221" s="99"/>
      <c r="D221" s="99"/>
      <c r="Q221" s="11"/>
      <c r="R221" s="88"/>
      <c r="S221" s="88"/>
      <c r="T221" s="88"/>
    </row>
    <row r="222" spans="1:20" s="6" customFormat="1">
      <c r="A222" s="11"/>
      <c r="B222" s="11"/>
      <c r="C222" s="99"/>
      <c r="D222" s="99"/>
      <c r="Q222" s="11"/>
      <c r="R222" s="88"/>
      <c r="S222" s="88"/>
      <c r="T222" s="88"/>
    </row>
    <row r="223" spans="1:20" s="6" customFormat="1">
      <c r="A223" s="11"/>
      <c r="B223" s="11"/>
      <c r="C223" s="99"/>
      <c r="D223" s="99"/>
      <c r="Q223" s="11"/>
      <c r="R223" s="88"/>
      <c r="S223" s="88"/>
      <c r="T223" s="88"/>
    </row>
    <row r="224" spans="1:20" s="6" customFormat="1">
      <c r="A224" s="11"/>
      <c r="B224" s="11"/>
      <c r="C224" s="99"/>
      <c r="D224" s="99"/>
      <c r="Q224" s="11"/>
      <c r="R224" s="88"/>
      <c r="S224" s="88"/>
      <c r="T224" s="88"/>
    </row>
    <row r="225" spans="1:20" s="6" customFormat="1">
      <c r="A225" s="11"/>
      <c r="B225" s="11"/>
      <c r="C225" s="99"/>
      <c r="D225" s="99"/>
      <c r="Q225" s="11"/>
      <c r="R225" s="88"/>
      <c r="S225" s="88"/>
      <c r="T225" s="88"/>
    </row>
    <row r="226" spans="1:20" s="6" customFormat="1">
      <c r="A226" s="11"/>
      <c r="B226" s="11"/>
      <c r="C226" s="99"/>
      <c r="D226" s="99"/>
      <c r="Q226" s="11"/>
      <c r="R226" s="88"/>
      <c r="S226" s="88"/>
      <c r="T226" s="88"/>
    </row>
    <row r="227" spans="1:20" s="6" customFormat="1">
      <c r="A227" s="11"/>
      <c r="B227" s="11"/>
      <c r="C227" s="99"/>
      <c r="D227" s="99"/>
      <c r="Q227" s="11"/>
      <c r="R227" s="88"/>
      <c r="S227" s="88"/>
      <c r="T227" s="88"/>
    </row>
    <row r="228" spans="1:20" s="6" customFormat="1">
      <c r="A228" s="11"/>
      <c r="B228" s="11"/>
      <c r="C228" s="99"/>
      <c r="D228" s="99"/>
      <c r="Q228" s="11"/>
      <c r="R228" s="88"/>
      <c r="S228" s="88"/>
      <c r="T228" s="88"/>
    </row>
    <row r="229" spans="1:20" s="6" customFormat="1">
      <c r="A229" s="11"/>
      <c r="B229" s="11"/>
      <c r="C229" s="99"/>
      <c r="D229" s="99"/>
      <c r="Q229" s="11"/>
      <c r="R229" s="88"/>
      <c r="S229" s="88"/>
      <c r="T229" s="88"/>
    </row>
    <row r="230" spans="1:20" s="6" customFormat="1">
      <c r="A230" s="11"/>
      <c r="B230" s="11"/>
      <c r="C230" s="99"/>
      <c r="D230" s="99"/>
      <c r="Q230" s="11"/>
      <c r="R230" s="88"/>
      <c r="S230" s="88"/>
      <c r="T230" s="88"/>
    </row>
    <row r="231" spans="1:20" s="6" customFormat="1">
      <c r="A231" s="11"/>
      <c r="B231" s="11"/>
      <c r="C231" s="99"/>
      <c r="D231" s="99"/>
      <c r="Q231" s="11"/>
      <c r="R231" s="88"/>
      <c r="S231" s="88"/>
      <c r="T231" s="88"/>
    </row>
    <row r="232" spans="1:20" s="6" customFormat="1">
      <c r="A232" s="11"/>
      <c r="B232" s="11"/>
      <c r="C232" s="99"/>
      <c r="D232" s="99"/>
      <c r="Q232" s="11"/>
      <c r="R232" s="88"/>
      <c r="S232" s="88"/>
      <c r="T232" s="88"/>
    </row>
    <row r="233" spans="1:20" s="6" customFormat="1">
      <c r="A233" s="11"/>
      <c r="B233" s="11"/>
      <c r="C233" s="99"/>
      <c r="D233" s="99"/>
      <c r="Q233" s="11"/>
      <c r="R233" s="88"/>
      <c r="S233" s="88"/>
      <c r="T233" s="88"/>
    </row>
    <row r="234" spans="1:20" s="6" customFormat="1">
      <c r="A234" s="11"/>
      <c r="B234" s="11"/>
      <c r="C234" s="99"/>
      <c r="D234" s="99"/>
      <c r="Q234" s="11"/>
      <c r="R234" s="88"/>
      <c r="S234" s="88"/>
      <c r="T234" s="88"/>
    </row>
    <row r="235" spans="1:20" s="6" customFormat="1">
      <c r="A235" s="11"/>
      <c r="B235" s="11"/>
      <c r="C235" s="99"/>
      <c r="D235" s="99"/>
      <c r="Q235" s="11"/>
      <c r="R235" s="88"/>
      <c r="S235" s="88"/>
      <c r="T235" s="88"/>
    </row>
    <row r="236" spans="1:20" s="6" customFormat="1">
      <c r="A236" s="11"/>
      <c r="B236" s="11"/>
      <c r="C236" s="99"/>
      <c r="D236" s="99"/>
      <c r="Q236" s="11"/>
      <c r="R236" s="88"/>
      <c r="S236" s="88"/>
      <c r="T236" s="88"/>
    </row>
    <row r="237" spans="1:20" s="6" customFormat="1">
      <c r="A237" s="11"/>
      <c r="B237" s="11"/>
      <c r="C237" s="99"/>
      <c r="D237" s="99"/>
      <c r="Q237" s="11"/>
      <c r="R237" s="88"/>
      <c r="S237" s="88"/>
      <c r="T237" s="88"/>
    </row>
    <row r="238" spans="1:20" s="6" customFormat="1">
      <c r="A238" s="11"/>
      <c r="B238" s="11"/>
      <c r="C238" s="99"/>
      <c r="D238" s="99"/>
      <c r="Q238" s="11"/>
      <c r="R238" s="88"/>
      <c r="S238" s="88"/>
      <c r="T238" s="88"/>
    </row>
    <row r="239" spans="1:20" s="6" customFormat="1">
      <c r="A239" s="11"/>
      <c r="B239" s="11"/>
      <c r="C239" s="99"/>
      <c r="D239" s="99"/>
      <c r="Q239" s="11"/>
      <c r="R239" s="88"/>
      <c r="S239" s="88"/>
      <c r="T239" s="88"/>
    </row>
    <row r="240" spans="1:20" s="6" customFormat="1">
      <c r="A240" s="11"/>
      <c r="B240" s="11"/>
      <c r="C240" s="99"/>
      <c r="D240" s="99"/>
      <c r="Q240" s="11"/>
      <c r="R240" s="88"/>
      <c r="S240" s="88"/>
      <c r="T240" s="88"/>
    </row>
    <row r="241" spans="1:20" s="6" customFormat="1">
      <c r="A241" s="11"/>
      <c r="B241" s="11"/>
      <c r="C241" s="99"/>
      <c r="D241" s="99"/>
      <c r="Q241" s="11"/>
      <c r="R241" s="88"/>
      <c r="S241" s="88"/>
      <c r="T241" s="88"/>
    </row>
    <row r="242" spans="1:20" s="6" customFormat="1">
      <c r="A242" s="11"/>
      <c r="B242" s="11"/>
      <c r="C242" s="99"/>
      <c r="D242" s="99"/>
      <c r="Q242" s="11"/>
      <c r="R242" s="88"/>
      <c r="S242" s="88"/>
      <c r="T242" s="88"/>
    </row>
    <row r="243" spans="1:20" s="6" customFormat="1">
      <c r="A243" s="11"/>
      <c r="B243" s="11"/>
      <c r="C243" s="99"/>
      <c r="D243" s="99"/>
      <c r="Q243" s="11"/>
      <c r="R243" s="88"/>
      <c r="S243" s="88"/>
      <c r="T243" s="88"/>
    </row>
    <row r="244" spans="1:20" s="6" customFormat="1">
      <c r="A244" s="11"/>
      <c r="B244" s="11"/>
      <c r="C244" s="99"/>
      <c r="D244" s="99"/>
      <c r="Q244" s="11"/>
      <c r="R244" s="88"/>
      <c r="S244" s="88"/>
      <c r="T244" s="88"/>
    </row>
    <row r="245" spans="1:20" s="6" customFormat="1">
      <c r="A245" s="11"/>
      <c r="B245" s="11"/>
      <c r="C245" s="99"/>
      <c r="D245" s="99"/>
      <c r="Q245" s="11"/>
      <c r="R245" s="88"/>
      <c r="S245" s="88"/>
      <c r="T245" s="88"/>
    </row>
    <row r="246" spans="1:20" s="6" customFormat="1">
      <c r="A246" s="11"/>
      <c r="B246" s="11"/>
      <c r="C246" s="99"/>
      <c r="D246" s="99"/>
      <c r="Q246" s="11"/>
      <c r="R246" s="88"/>
      <c r="S246" s="88"/>
      <c r="T246" s="88"/>
    </row>
    <row r="247" spans="1:20" s="6" customFormat="1">
      <c r="A247" s="11"/>
      <c r="B247" s="11"/>
      <c r="C247" s="99"/>
      <c r="D247" s="99"/>
      <c r="Q247" s="11"/>
      <c r="R247" s="88"/>
      <c r="S247" s="88"/>
      <c r="T247" s="88"/>
    </row>
    <row r="248" spans="1:20" s="6" customFormat="1">
      <c r="A248" s="11"/>
      <c r="B248" s="11"/>
      <c r="C248" s="99"/>
      <c r="D248" s="99"/>
      <c r="Q248" s="11"/>
      <c r="R248" s="88"/>
      <c r="S248" s="88"/>
      <c r="T248" s="88"/>
    </row>
    <row r="249" spans="1:20" s="6" customFormat="1">
      <c r="A249" s="11"/>
      <c r="B249" s="11"/>
      <c r="C249" s="99"/>
      <c r="D249" s="99"/>
      <c r="Q249" s="11"/>
      <c r="R249" s="88"/>
      <c r="S249" s="88"/>
      <c r="T249" s="88"/>
    </row>
    <row r="250" spans="1:20" s="6" customFormat="1">
      <c r="A250" s="11"/>
      <c r="B250" s="11"/>
      <c r="C250" s="99"/>
      <c r="D250" s="99"/>
      <c r="Q250" s="11"/>
      <c r="R250" s="88"/>
      <c r="S250" s="88"/>
      <c r="T250" s="88"/>
    </row>
    <row r="251" spans="1:20" s="6" customFormat="1">
      <c r="A251" s="11"/>
      <c r="B251" s="11"/>
      <c r="C251" s="99"/>
      <c r="D251" s="99"/>
      <c r="Q251" s="11"/>
      <c r="R251" s="88"/>
      <c r="S251" s="88"/>
      <c r="T251" s="88"/>
    </row>
    <row r="252" spans="1:20" s="6" customFormat="1">
      <c r="A252" s="11"/>
      <c r="B252" s="11"/>
      <c r="C252" s="99"/>
      <c r="D252" s="99"/>
      <c r="Q252" s="11"/>
      <c r="R252" s="88"/>
      <c r="S252" s="88"/>
      <c r="T252" s="88"/>
    </row>
    <row r="253" spans="1:20" s="6" customFormat="1">
      <c r="A253" s="11"/>
      <c r="B253" s="11"/>
      <c r="C253" s="99"/>
      <c r="D253" s="99"/>
      <c r="Q253" s="11"/>
      <c r="R253" s="88"/>
      <c r="S253" s="88"/>
      <c r="T253" s="88"/>
    </row>
    <row r="254" spans="1:20" s="6" customFormat="1">
      <c r="A254" s="11"/>
      <c r="B254" s="11"/>
      <c r="C254" s="99"/>
      <c r="D254" s="99"/>
      <c r="Q254" s="11"/>
      <c r="R254" s="88"/>
      <c r="S254" s="88"/>
      <c r="T254" s="88"/>
    </row>
    <row r="255" spans="1:20" s="6" customFormat="1">
      <c r="A255" s="11"/>
      <c r="B255" s="11"/>
      <c r="C255" s="99"/>
      <c r="D255" s="99"/>
      <c r="Q255" s="11"/>
      <c r="R255" s="88"/>
      <c r="S255" s="88"/>
      <c r="T255" s="88"/>
    </row>
    <row r="256" spans="1:20" s="6" customFormat="1">
      <c r="A256" s="11"/>
      <c r="B256" s="11"/>
      <c r="C256" s="99"/>
      <c r="D256" s="99"/>
      <c r="Q256" s="11"/>
      <c r="R256" s="88"/>
      <c r="S256" s="88"/>
      <c r="T256" s="88"/>
    </row>
    <row r="257" spans="1:20" s="6" customFormat="1">
      <c r="A257" s="11"/>
      <c r="B257" s="11"/>
      <c r="C257" s="99"/>
      <c r="D257" s="99"/>
      <c r="Q257" s="11"/>
      <c r="R257" s="88"/>
      <c r="S257" s="88"/>
      <c r="T257" s="88"/>
    </row>
    <row r="258" spans="1:20" s="6" customFormat="1">
      <c r="A258" s="11"/>
      <c r="B258" s="11"/>
      <c r="C258" s="99"/>
      <c r="D258" s="99"/>
      <c r="Q258" s="11"/>
      <c r="R258" s="88"/>
      <c r="S258" s="88"/>
      <c r="T258" s="88"/>
    </row>
    <row r="259" spans="1:20" s="6" customFormat="1">
      <c r="A259" s="11"/>
      <c r="B259" s="11"/>
      <c r="C259" s="99"/>
      <c r="D259" s="99"/>
      <c r="Q259" s="11"/>
      <c r="R259" s="88"/>
      <c r="S259" s="88"/>
      <c r="T259" s="88"/>
    </row>
    <row r="260" spans="1:20" s="6" customFormat="1">
      <c r="A260" s="11"/>
      <c r="B260" s="11"/>
      <c r="C260" s="99"/>
      <c r="D260" s="99"/>
      <c r="Q260" s="11"/>
      <c r="R260" s="88"/>
      <c r="S260" s="88"/>
      <c r="T260" s="88"/>
    </row>
    <row r="261" spans="1:20" s="6" customFormat="1">
      <c r="A261" s="11"/>
      <c r="B261" s="11"/>
      <c r="C261" s="99"/>
      <c r="D261" s="99"/>
      <c r="Q261" s="11"/>
      <c r="R261" s="88"/>
      <c r="S261" s="88"/>
      <c r="T261" s="88"/>
    </row>
    <row r="262" spans="1:20" s="6" customFormat="1">
      <c r="A262" s="11"/>
      <c r="B262" s="11"/>
      <c r="C262" s="99"/>
      <c r="D262" s="99"/>
      <c r="Q262" s="11"/>
      <c r="R262" s="88"/>
      <c r="S262" s="88"/>
      <c r="T262" s="88"/>
    </row>
    <row r="263" spans="1:20" s="6" customFormat="1">
      <c r="A263" s="11"/>
      <c r="B263" s="11"/>
      <c r="C263" s="99"/>
      <c r="D263" s="99"/>
      <c r="Q263" s="11"/>
      <c r="R263" s="88"/>
      <c r="S263" s="88"/>
      <c r="T263" s="88"/>
    </row>
    <row r="264" spans="1:20" s="6" customFormat="1">
      <c r="A264" s="11"/>
      <c r="B264" s="11"/>
      <c r="C264" s="99"/>
      <c r="D264" s="99"/>
      <c r="Q264" s="11"/>
      <c r="R264" s="88"/>
      <c r="S264" s="88"/>
      <c r="T264" s="88"/>
    </row>
    <row r="265" spans="1:20" s="6" customFormat="1">
      <c r="A265" s="11"/>
      <c r="B265" s="11"/>
      <c r="C265" s="99"/>
      <c r="D265" s="99"/>
      <c r="Q265" s="11"/>
      <c r="R265" s="88"/>
      <c r="S265" s="88"/>
      <c r="T265" s="88"/>
    </row>
    <row r="266" spans="1:20" s="6" customFormat="1">
      <c r="A266" s="11"/>
      <c r="B266" s="11"/>
      <c r="C266" s="99"/>
      <c r="D266" s="99"/>
      <c r="Q266" s="11"/>
      <c r="R266" s="88"/>
      <c r="S266" s="88"/>
      <c r="T266" s="88"/>
    </row>
    <row r="267" spans="1:20" s="6" customFormat="1">
      <c r="A267" s="11"/>
      <c r="B267" s="11"/>
      <c r="C267" s="99"/>
      <c r="D267" s="99"/>
      <c r="Q267" s="11"/>
      <c r="R267" s="88"/>
      <c r="S267" s="88"/>
      <c r="T267" s="88"/>
    </row>
    <row r="268" spans="1:20" s="6" customFormat="1">
      <c r="A268" s="11"/>
      <c r="B268" s="11"/>
      <c r="C268" s="99"/>
      <c r="D268" s="99"/>
      <c r="Q268" s="11"/>
      <c r="R268" s="88"/>
      <c r="S268" s="88"/>
      <c r="T268" s="88"/>
    </row>
    <row r="269" spans="1:20" s="6" customFormat="1">
      <c r="A269" s="11"/>
      <c r="B269" s="11"/>
      <c r="C269" s="99"/>
      <c r="D269" s="99"/>
      <c r="Q269" s="11"/>
      <c r="R269" s="88"/>
      <c r="S269" s="88"/>
      <c r="T269" s="88"/>
    </row>
    <row r="270" spans="1:20" s="6" customFormat="1">
      <c r="A270" s="11"/>
      <c r="B270" s="11"/>
      <c r="C270" s="99"/>
      <c r="D270" s="99"/>
      <c r="Q270" s="11"/>
      <c r="R270" s="88"/>
      <c r="S270" s="88"/>
      <c r="T270" s="88"/>
    </row>
    <row r="271" spans="1:20" s="6" customFormat="1">
      <c r="A271" s="11"/>
      <c r="B271" s="11"/>
      <c r="C271" s="99"/>
      <c r="D271" s="99"/>
      <c r="Q271" s="11"/>
      <c r="R271" s="88"/>
      <c r="S271" s="88"/>
      <c r="T271" s="88"/>
    </row>
    <row r="272" spans="1:20" s="6" customFormat="1">
      <c r="A272" s="11"/>
      <c r="B272" s="11"/>
      <c r="C272" s="99"/>
      <c r="D272" s="99"/>
      <c r="Q272" s="11"/>
      <c r="R272" s="88"/>
      <c r="S272" s="88"/>
      <c r="T272" s="88"/>
    </row>
    <row r="273" spans="1:20" s="6" customFormat="1">
      <c r="A273" s="11"/>
      <c r="B273" s="11"/>
      <c r="C273" s="99"/>
      <c r="D273" s="99"/>
      <c r="Q273" s="11"/>
      <c r="R273" s="88"/>
      <c r="S273" s="88"/>
      <c r="T273" s="88"/>
    </row>
    <row r="274" spans="1:20" s="6" customFormat="1">
      <c r="A274" s="11"/>
      <c r="B274" s="11"/>
      <c r="C274" s="99"/>
      <c r="D274" s="99"/>
      <c r="Q274" s="11"/>
      <c r="R274" s="88"/>
      <c r="S274" s="88"/>
      <c r="T274" s="88"/>
    </row>
    <row r="275" spans="1:20" s="6" customFormat="1">
      <c r="A275" s="11"/>
      <c r="B275" s="11"/>
      <c r="C275" s="99"/>
      <c r="D275" s="99"/>
      <c r="Q275" s="11"/>
      <c r="R275" s="88"/>
      <c r="S275" s="88"/>
      <c r="T275" s="88"/>
    </row>
    <row r="276" spans="1:20" s="6" customFormat="1">
      <c r="A276" s="11"/>
      <c r="B276" s="11"/>
      <c r="C276" s="99"/>
      <c r="D276" s="99"/>
      <c r="Q276" s="11"/>
      <c r="R276" s="88"/>
      <c r="S276" s="88"/>
      <c r="T276" s="88"/>
    </row>
    <row r="277" spans="1:20" s="6" customFormat="1">
      <c r="A277" s="11"/>
      <c r="B277" s="11"/>
      <c r="C277" s="99"/>
      <c r="D277" s="99"/>
      <c r="Q277" s="11"/>
      <c r="R277" s="88"/>
      <c r="S277" s="88"/>
      <c r="T277" s="88"/>
    </row>
    <row r="278" spans="1:20" s="6" customFormat="1">
      <c r="A278" s="11"/>
      <c r="B278" s="11"/>
      <c r="C278" s="99"/>
      <c r="D278" s="99"/>
      <c r="Q278" s="11"/>
      <c r="R278" s="88"/>
      <c r="S278" s="88"/>
      <c r="T278" s="88"/>
    </row>
    <row r="279" spans="1:20" s="6" customFormat="1">
      <c r="A279" s="11"/>
      <c r="B279" s="11"/>
      <c r="C279" s="99"/>
      <c r="D279" s="99"/>
      <c r="Q279" s="11"/>
      <c r="R279" s="88"/>
      <c r="S279" s="88"/>
      <c r="T279" s="88"/>
    </row>
    <row r="280" spans="1:20" s="6" customFormat="1">
      <c r="A280" s="11"/>
      <c r="B280" s="11"/>
      <c r="C280" s="99"/>
      <c r="D280" s="99"/>
      <c r="Q280" s="11"/>
      <c r="R280" s="88"/>
      <c r="S280" s="88"/>
      <c r="T280" s="88"/>
    </row>
    <row r="281" spans="1:20" s="6" customFormat="1">
      <c r="A281" s="11"/>
      <c r="B281" s="11"/>
      <c r="C281" s="99"/>
      <c r="D281" s="99"/>
      <c r="Q281" s="11"/>
      <c r="R281" s="88"/>
      <c r="S281" s="88"/>
      <c r="T281" s="88"/>
    </row>
    <row r="282" spans="1:20" s="6" customFormat="1">
      <c r="A282" s="11"/>
      <c r="B282" s="11"/>
      <c r="C282" s="99"/>
      <c r="D282" s="99"/>
      <c r="Q282" s="11"/>
      <c r="R282" s="88"/>
      <c r="S282" s="88"/>
      <c r="T282" s="88"/>
    </row>
    <row r="283" spans="1:20" s="6" customFormat="1">
      <c r="A283" s="11"/>
      <c r="B283" s="11"/>
      <c r="C283" s="99"/>
      <c r="D283" s="99"/>
      <c r="Q283" s="11"/>
      <c r="R283" s="88"/>
      <c r="S283" s="88"/>
      <c r="T283" s="88"/>
    </row>
    <row r="284" spans="1:20" s="6" customFormat="1">
      <c r="A284" s="11"/>
      <c r="B284" s="11"/>
      <c r="C284" s="99"/>
      <c r="D284" s="99"/>
      <c r="Q284" s="11"/>
      <c r="R284" s="88"/>
      <c r="S284" s="88"/>
      <c r="T284" s="88"/>
    </row>
    <row r="285" spans="1:20" s="6" customFormat="1">
      <c r="A285" s="11"/>
      <c r="B285" s="11"/>
      <c r="C285" s="99"/>
      <c r="D285" s="99"/>
      <c r="Q285" s="11"/>
      <c r="R285" s="88"/>
      <c r="S285" s="88"/>
      <c r="T285" s="88"/>
    </row>
    <row r="286" spans="1:20" s="6" customFormat="1">
      <c r="A286" s="11"/>
      <c r="B286" s="11"/>
      <c r="C286" s="99"/>
      <c r="D286" s="99"/>
      <c r="Q286" s="11"/>
      <c r="R286" s="88"/>
      <c r="S286" s="88"/>
      <c r="T286" s="88"/>
    </row>
    <row r="287" spans="1:20" s="6" customFormat="1">
      <c r="A287" s="11"/>
      <c r="B287" s="11"/>
      <c r="C287" s="99"/>
      <c r="D287" s="99"/>
      <c r="Q287" s="11"/>
      <c r="R287" s="88"/>
      <c r="S287" s="88"/>
      <c r="T287" s="88"/>
    </row>
    <row r="288" spans="1:20" s="6" customFormat="1">
      <c r="A288" s="11"/>
      <c r="B288" s="11"/>
      <c r="C288" s="99"/>
      <c r="D288" s="99"/>
      <c r="Q288" s="11"/>
      <c r="R288" s="88"/>
      <c r="S288" s="88"/>
      <c r="T288" s="88"/>
    </row>
    <row r="289" spans="1:20" s="6" customFormat="1">
      <c r="A289" s="11"/>
      <c r="B289" s="11"/>
      <c r="C289" s="99"/>
      <c r="D289" s="99"/>
      <c r="Q289" s="11"/>
      <c r="R289" s="88"/>
      <c r="S289" s="88"/>
      <c r="T289" s="88"/>
    </row>
    <row r="290" spans="1:20" s="6" customFormat="1">
      <c r="A290" s="11"/>
      <c r="B290" s="11"/>
      <c r="C290" s="99"/>
      <c r="D290" s="99"/>
      <c r="Q290" s="11"/>
      <c r="R290" s="88"/>
      <c r="S290" s="88"/>
      <c r="T290" s="88"/>
    </row>
    <row r="291" spans="1:20" s="6" customFormat="1">
      <c r="A291" s="11"/>
      <c r="B291" s="11"/>
      <c r="C291" s="99"/>
      <c r="D291" s="99"/>
      <c r="Q291" s="11"/>
      <c r="R291" s="88"/>
      <c r="S291" s="88"/>
      <c r="T291" s="88"/>
    </row>
    <row r="292" spans="1:20" s="6" customFormat="1">
      <c r="A292" s="11"/>
      <c r="B292" s="11"/>
      <c r="C292" s="99"/>
      <c r="D292" s="99"/>
      <c r="Q292" s="11"/>
      <c r="R292" s="88"/>
      <c r="S292" s="88"/>
      <c r="T292" s="88"/>
    </row>
    <row r="293" spans="1:20" s="6" customFormat="1">
      <c r="A293" s="11"/>
      <c r="B293" s="11"/>
      <c r="C293" s="99"/>
      <c r="D293" s="99"/>
      <c r="Q293" s="11"/>
      <c r="R293" s="88"/>
      <c r="S293" s="88"/>
      <c r="T293" s="88"/>
    </row>
    <row r="294" spans="1:20" s="6" customFormat="1">
      <c r="A294" s="11"/>
      <c r="B294" s="11"/>
      <c r="C294" s="99"/>
      <c r="D294" s="99"/>
      <c r="Q294" s="11"/>
      <c r="R294" s="88"/>
      <c r="S294" s="88"/>
      <c r="T294" s="88"/>
    </row>
    <row r="295" spans="1:20" s="6" customFormat="1">
      <c r="A295" s="11"/>
      <c r="B295" s="11"/>
      <c r="C295" s="99"/>
      <c r="D295" s="99"/>
      <c r="Q295" s="11"/>
      <c r="R295" s="88"/>
      <c r="S295" s="88"/>
      <c r="T295" s="88"/>
    </row>
    <row r="296" spans="1:20" s="6" customFormat="1">
      <c r="A296" s="11"/>
      <c r="B296" s="11"/>
      <c r="C296" s="99"/>
      <c r="D296" s="99"/>
      <c r="Q296" s="11"/>
      <c r="R296" s="88"/>
      <c r="S296" s="88"/>
      <c r="T296" s="88"/>
    </row>
    <row r="297" spans="1:20" s="6" customFormat="1">
      <c r="A297" s="11"/>
      <c r="B297" s="11"/>
      <c r="C297" s="99"/>
      <c r="D297" s="99"/>
      <c r="Q297" s="11"/>
      <c r="R297" s="88"/>
      <c r="S297" s="88"/>
      <c r="T297" s="88"/>
    </row>
    <row r="298" spans="1:20" s="6" customFormat="1">
      <c r="A298" s="11"/>
      <c r="B298" s="11"/>
      <c r="C298" s="99"/>
      <c r="D298" s="99"/>
      <c r="Q298" s="11"/>
      <c r="R298" s="88"/>
      <c r="S298" s="88"/>
      <c r="T298" s="88"/>
    </row>
    <row r="299" spans="1:20" s="6" customFormat="1">
      <c r="A299" s="11"/>
      <c r="B299" s="11"/>
      <c r="C299" s="99"/>
      <c r="D299" s="99"/>
      <c r="Q299" s="11"/>
      <c r="R299" s="88"/>
      <c r="S299" s="88"/>
      <c r="T299" s="88"/>
    </row>
    <row r="300" spans="1:20" s="6" customFormat="1">
      <c r="A300" s="11"/>
      <c r="B300" s="11"/>
      <c r="C300" s="99"/>
      <c r="D300" s="99"/>
      <c r="Q300" s="11"/>
      <c r="R300" s="88"/>
      <c r="S300" s="88"/>
      <c r="T300" s="88"/>
    </row>
    <row r="301" spans="1:20" s="6" customFormat="1">
      <c r="A301" s="11"/>
      <c r="B301" s="11"/>
      <c r="C301" s="99"/>
      <c r="D301" s="99"/>
      <c r="Q301" s="11"/>
      <c r="R301" s="88"/>
      <c r="S301" s="88"/>
      <c r="T301" s="88"/>
    </row>
    <row r="302" spans="1:20" s="6" customFormat="1">
      <c r="A302" s="11"/>
      <c r="B302" s="11"/>
      <c r="C302" s="99"/>
      <c r="D302" s="99"/>
      <c r="Q302" s="11"/>
      <c r="R302" s="88"/>
      <c r="S302" s="88"/>
      <c r="T302" s="88"/>
    </row>
    <row r="303" spans="1:20" s="6" customFormat="1">
      <c r="A303" s="11"/>
      <c r="B303" s="11"/>
      <c r="C303" s="99"/>
      <c r="D303" s="99"/>
      <c r="Q303" s="11"/>
      <c r="R303" s="88"/>
      <c r="S303" s="88"/>
      <c r="T303" s="88"/>
    </row>
    <row r="304" spans="1:20" s="6" customFormat="1">
      <c r="A304" s="11"/>
      <c r="B304" s="11"/>
      <c r="C304" s="99"/>
      <c r="D304" s="99"/>
      <c r="Q304" s="11"/>
      <c r="R304" s="88"/>
      <c r="S304" s="88"/>
      <c r="T304" s="88"/>
    </row>
    <row r="305" spans="1:20" s="6" customFormat="1">
      <c r="A305" s="11"/>
      <c r="B305" s="11"/>
      <c r="C305" s="99"/>
      <c r="D305" s="99"/>
      <c r="Q305" s="11"/>
      <c r="R305" s="88"/>
      <c r="S305" s="88"/>
      <c r="T305" s="88"/>
    </row>
    <row r="306" spans="1:20" s="6" customFormat="1">
      <c r="A306" s="11"/>
      <c r="B306" s="11"/>
      <c r="C306" s="99"/>
      <c r="D306" s="99"/>
      <c r="Q306" s="11"/>
      <c r="R306" s="88"/>
      <c r="S306" s="88"/>
      <c r="T306" s="88"/>
    </row>
    <row r="307" spans="1:20" s="6" customFormat="1">
      <c r="A307" s="11"/>
      <c r="B307" s="11"/>
      <c r="C307" s="99"/>
      <c r="D307" s="99"/>
      <c r="Q307" s="11"/>
      <c r="R307" s="88"/>
      <c r="S307" s="88"/>
      <c r="T307" s="88"/>
    </row>
    <row r="308" spans="1:20" s="6" customFormat="1">
      <c r="A308" s="11"/>
      <c r="B308" s="11"/>
      <c r="C308" s="99"/>
      <c r="D308" s="99"/>
      <c r="Q308" s="11"/>
      <c r="R308" s="88"/>
      <c r="S308" s="88"/>
      <c r="T308" s="88"/>
    </row>
    <row r="309" spans="1:20" s="6" customFormat="1">
      <c r="A309" s="11"/>
      <c r="B309" s="11"/>
      <c r="C309" s="99"/>
      <c r="D309" s="99"/>
      <c r="Q309" s="11"/>
      <c r="R309" s="88"/>
      <c r="S309" s="88"/>
      <c r="T309" s="88"/>
    </row>
    <row r="310" spans="1:20" s="6" customFormat="1">
      <c r="A310" s="11"/>
      <c r="B310" s="11"/>
      <c r="C310" s="99"/>
      <c r="D310" s="99"/>
      <c r="Q310" s="11"/>
      <c r="R310" s="88"/>
      <c r="S310" s="88"/>
      <c r="T310" s="88"/>
    </row>
    <row r="311" spans="1:20" s="6" customFormat="1">
      <c r="A311" s="11"/>
      <c r="B311" s="11"/>
      <c r="C311" s="99"/>
      <c r="D311" s="99"/>
      <c r="Q311" s="11"/>
      <c r="R311" s="88"/>
      <c r="S311" s="88"/>
      <c r="T311" s="88"/>
    </row>
    <row r="312" spans="1:20" s="6" customFormat="1">
      <c r="A312" s="11"/>
      <c r="B312" s="11"/>
      <c r="C312" s="99"/>
      <c r="D312" s="99"/>
      <c r="Q312" s="11"/>
      <c r="R312" s="88"/>
      <c r="S312" s="88"/>
      <c r="T312" s="88"/>
    </row>
    <row r="313" spans="1:20" s="6" customFormat="1">
      <c r="A313" s="11"/>
      <c r="B313" s="11"/>
      <c r="C313" s="99"/>
      <c r="D313" s="99"/>
      <c r="Q313" s="11"/>
      <c r="R313" s="88"/>
      <c r="S313" s="88"/>
      <c r="T313" s="88"/>
    </row>
    <row r="314" spans="1:20" s="6" customFormat="1">
      <c r="A314" s="11"/>
      <c r="B314" s="11"/>
      <c r="C314" s="99"/>
      <c r="D314" s="99"/>
      <c r="Q314" s="11"/>
      <c r="R314" s="88"/>
      <c r="S314" s="88"/>
      <c r="T314" s="88"/>
    </row>
    <row r="315" spans="1:20" s="6" customFormat="1">
      <c r="A315" s="11"/>
      <c r="B315" s="11"/>
      <c r="C315" s="99"/>
      <c r="D315" s="99"/>
      <c r="Q315" s="11"/>
      <c r="R315" s="88"/>
      <c r="S315" s="88"/>
      <c r="T315" s="88"/>
    </row>
    <row r="316" spans="1:20" s="6" customFormat="1">
      <c r="A316" s="11"/>
      <c r="B316" s="11"/>
      <c r="C316" s="99"/>
      <c r="D316" s="99"/>
      <c r="Q316" s="11"/>
      <c r="R316" s="88"/>
      <c r="S316" s="88"/>
      <c r="T316" s="88"/>
    </row>
    <row r="317" spans="1:20" s="6" customFormat="1">
      <c r="A317" s="11"/>
      <c r="B317" s="11"/>
      <c r="C317" s="99"/>
      <c r="D317" s="99"/>
      <c r="Q317" s="11"/>
      <c r="R317" s="88"/>
      <c r="S317" s="88"/>
      <c r="T317" s="88"/>
    </row>
    <row r="318" spans="1:20" s="6" customFormat="1">
      <c r="A318" s="11"/>
      <c r="B318" s="11"/>
      <c r="C318" s="99"/>
      <c r="D318" s="99"/>
      <c r="Q318" s="11"/>
      <c r="R318" s="88"/>
      <c r="S318" s="88"/>
      <c r="T318" s="88"/>
    </row>
    <row r="319" spans="1:20" s="6" customFormat="1">
      <c r="A319" s="11"/>
      <c r="B319" s="11"/>
      <c r="C319" s="99"/>
      <c r="D319" s="99"/>
      <c r="Q319" s="11"/>
      <c r="R319" s="88"/>
      <c r="S319" s="88"/>
      <c r="T319" s="88"/>
    </row>
    <row r="320" spans="1:20" s="6" customFormat="1">
      <c r="A320" s="11"/>
      <c r="B320" s="11"/>
      <c r="C320" s="99"/>
      <c r="D320" s="99"/>
      <c r="Q320" s="11"/>
      <c r="R320" s="88"/>
      <c r="S320" s="88"/>
      <c r="T320" s="88"/>
    </row>
    <row r="321" spans="1:20" s="6" customFormat="1">
      <c r="A321" s="11"/>
      <c r="B321" s="11"/>
      <c r="C321" s="99"/>
      <c r="D321" s="99"/>
      <c r="Q321" s="11"/>
      <c r="R321" s="88"/>
      <c r="S321" s="88"/>
      <c r="T321" s="88"/>
    </row>
    <row r="322" spans="1:20" s="6" customFormat="1">
      <c r="A322" s="11"/>
      <c r="B322" s="11"/>
      <c r="C322" s="99"/>
      <c r="D322" s="99"/>
      <c r="Q322" s="11"/>
      <c r="R322" s="88"/>
      <c r="S322" s="88"/>
      <c r="T322" s="88"/>
    </row>
    <row r="323" spans="1:20" s="6" customFormat="1">
      <c r="A323" s="11"/>
      <c r="B323" s="11"/>
      <c r="C323" s="99"/>
      <c r="D323" s="99"/>
      <c r="Q323" s="11"/>
      <c r="R323" s="88"/>
      <c r="S323" s="88"/>
      <c r="T323" s="88"/>
    </row>
    <row r="324" spans="1:20" s="6" customFormat="1">
      <c r="A324" s="11"/>
      <c r="B324" s="11"/>
      <c r="C324" s="99"/>
      <c r="D324" s="99"/>
      <c r="Q324" s="11"/>
      <c r="R324" s="88"/>
      <c r="S324" s="88"/>
      <c r="T324" s="88"/>
    </row>
    <row r="325" spans="1:20" s="6" customFormat="1">
      <c r="A325" s="11"/>
      <c r="B325" s="11"/>
      <c r="C325" s="99"/>
      <c r="D325" s="99"/>
      <c r="Q325" s="11"/>
      <c r="R325" s="88"/>
      <c r="S325" s="88"/>
      <c r="T325" s="88"/>
    </row>
    <row r="326" spans="1:20" s="6" customFormat="1">
      <c r="A326" s="11"/>
      <c r="B326" s="11"/>
      <c r="C326" s="99"/>
      <c r="D326" s="99"/>
      <c r="Q326" s="11"/>
      <c r="R326" s="88"/>
      <c r="S326" s="88"/>
      <c r="T326" s="88"/>
    </row>
    <row r="327" spans="1:20" s="6" customFormat="1">
      <c r="A327" s="11"/>
      <c r="B327" s="11"/>
      <c r="C327" s="99"/>
      <c r="D327" s="99"/>
      <c r="Q327" s="11"/>
      <c r="R327" s="88"/>
      <c r="S327" s="88"/>
      <c r="T327" s="88"/>
    </row>
    <row r="328" spans="1:20" s="6" customFormat="1">
      <c r="A328" s="11"/>
      <c r="B328" s="11"/>
      <c r="C328" s="99"/>
      <c r="D328" s="99"/>
      <c r="Q328" s="11"/>
      <c r="R328" s="88"/>
      <c r="S328" s="88"/>
      <c r="T328" s="88"/>
    </row>
    <row r="329" spans="1:20" s="6" customFormat="1">
      <c r="A329" s="11"/>
      <c r="B329" s="11"/>
      <c r="C329" s="99"/>
      <c r="D329" s="99"/>
      <c r="Q329" s="11"/>
      <c r="R329" s="88"/>
      <c r="S329" s="88"/>
      <c r="T329" s="88"/>
    </row>
    <row r="330" spans="1:20" s="6" customFormat="1">
      <c r="A330" s="11"/>
      <c r="B330" s="11"/>
      <c r="C330" s="99"/>
      <c r="D330" s="99"/>
      <c r="Q330" s="11"/>
      <c r="R330" s="88"/>
      <c r="S330" s="88"/>
      <c r="T330" s="88"/>
    </row>
    <row r="331" spans="1:20" s="6" customFormat="1">
      <c r="A331" s="11"/>
      <c r="B331" s="11"/>
      <c r="C331" s="99"/>
      <c r="D331" s="99"/>
      <c r="Q331" s="11"/>
      <c r="R331" s="88"/>
      <c r="S331" s="88"/>
      <c r="T331" s="88"/>
    </row>
    <row r="332" spans="1:20" s="6" customFormat="1">
      <c r="A332" s="11"/>
      <c r="B332" s="11"/>
      <c r="C332" s="99"/>
      <c r="D332" s="99"/>
      <c r="Q332" s="11"/>
      <c r="R332" s="88"/>
      <c r="S332" s="88"/>
      <c r="T332" s="88"/>
    </row>
    <row r="333" spans="1:20" s="6" customFormat="1">
      <c r="A333" s="11"/>
      <c r="B333" s="11"/>
      <c r="C333" s="99"/>
      <c r="D333" s="99"/>
      <c r="Q333" s="11"/>
      <c r="R333" s="88"/>
      <c r="S333" s="88"/>
      <c r="T333" s="88"/>
    </row>
    <row r="334" spans="1:20" s="6" customFormat="1">
      <c r="A334" s="11"/>
      <c r="B334" s="11"/>
      <c r="C334" s="99"/>
      <c r="D334" s="99"/>
      <c r="Q334" s="11"/>
      <c r="R334" s="88"/>
      <c r="S334" s="88"/>
      <c r="T334" s="88"/>
    </row>
    <row r="335" spans="1:20" s="6" customFormat="1">
      <c r="A335" s="11"/>
      <c r="B335" s="11"/>
      <c r="C335" s="99"/>
      <c r="D335" s="99"/>
      <c r="Q335" s="11"/>
      <c r="R335" s="88"/>
      <c r="S335" s="88"/>
      <c r="T335" s="88"/>
    </row>
    <row r="336" spans="1:20" s="6" customFormat="1">
      <c r="A336" s="11"/>
      <c r="B336" s="11"/>
      <c r="C336" s="99"/>
      <c r="D336" s="99"/>
      <c r="Q336" s="11"/>
      <c r="R336" s="88"/>
      <c r="S336" s="88"/>
      <c r="T336" s="88"/>
    </row>
    <row r="337" spans="1:20" s="6" customFormat="1">
      <c r="A337" s="11"/>
      <c r="B337" s="11"/>
      <c r="C337" s="99"/>
      <c r="D337" s="99"/>
      <c r="Q337" s="11"/>
      <c r="R337" s="88"/>
      <c r="S337" s="88"/>
      <c r="T337" s="88"/>
    </row>
    <row r="338" spans="1:20" s="6" customFormat="1">
      <c r="A338" s="11"/>
      <c r="B338" s="11"/>
      <c r="C338" s="99"/>
      <c r="D338" s="99"/>
      <c r="Q338" s="11"/>
      <c r="R338" s="88"/>
      <c r="S338" s="88"/>
      <c r="T338" s="88"/>
    </row>
    <row r="339" spans="1:20" s="6" customFormat="1">
      <c r="A339" s="11"/>
      <c r="B339" s="11"/>
      <c r="C339" s="99"/>
      <c r="D339" s="99"/>
      <c r="Q339" s="11"/>
      <c r="R339" s="88"/>
      <c r="S339" s="88"/>
      <c r="T339" s="88"/>
    </row>
    <row r="340" spans="1:20" s="6" customFormat="1">
      <c r="A340" s="11"/>
      <c r="B340" s="11"/>
      <c r="C340" s="99"/>
      <c r="D340" s="99"/>
      <c r="Q340" s="11"/>
      <c r="R340" s="88"/>
      <c r="S340" s="88"/>
      <c r="T340" s="88"/>
    </row>
    <row r="341" spans="1:20" s="6" customFormat="1">
      <c r="A341" s="11"/>
      <c r="B341" s="11"/>
      <c r="C341" s="99"/>
      <c r="D341" s="99"/>
      <c r="Q341" s="11"/>
      <c r="R341" s="88"/>
      <c r="S341" s="88"/>
      <c r="T341" s="88"/>
    </row>
    <row r="342" spans="1:20" s="6" customFormat="1">
      <c r="A342" s="11"/>
      <c r="B342" s="11"/>
      <c r="C342" s="99"/>
      <c r="D342" s="99"/>
      <c r="Q342" s="11"/>
      <c r="R342" s="88"/>
      <c r="S342" s="88"/>
      <c r="T342" s="88"/>
    </row>
    <row r="343" spans="1:20" s="6" customFormat="1">
      <c r="A343" s="11"/>
      <c r="B343" s="11"/>
      <c r="C343" s="99"/>
      <c r="D343" s="99"/>
      <c r="Q343" s="11"/>
      <c r="R343" s="88"/>
      <c r="S343" s="88"/>
      <c r="T343" s="88"/>
    </row>
    <row r="344" spans="1:20" s="6" customFormat="1">
      <c r="A344" s="11"/>
      <c r="B344" s="11"/>
      <c r="C344" s="99"/>
      <c r="D344" s="99"/>
      <c r="Q344" s="11"/>
      <c r="R344" s="88"/>
      <c r="S344" s="88"/>
      <c r="T344" s="88"/>
    </row>
    <row r="345" spans="1:20" s="6" customFormat="1">
      <c r="A345" s="11"/>
      <c r="B345" s="11"/>
      <c r="C345" s="99"/>
      <c r="D345" s="99"/>
      <c r="Q345" s="11"/>
      <c r="R345" s="88"/>
      <c r="S345" s="88"/>
      <c r="T345" s="88"/>
    </row>
    <row r="346" spans="1:20" s="6" customFormat="1">
      <c r="A346" s="11"/>
      <c r="B346" s="11"/>
      <c r="C346" s="99"/>
      <c r="D346" s="99"/>
      <c r="Q346" s="11"/>
      <c r="R346" s="88"/>
      <c r="S346" s="88"/>
      <c r="T346" s="88"/>
    </row>
    <row r="347" spans="1:20" s="6" customFormat="1">
      <c r="A347" s="11"/>
      <c r="B347" s="11"/>
      <c r="C347" s="99"/>
      <c r="D347" s="99"/>
      <c r="Q347" s="11"/>
      <c r="R347" s="88"/>
      <c r="S347" s="88"/>
      <c r="T347" s="88"/>
    </row>
    <row r="348" spans="1:20" s="6" customFormat="1">
      <c r="A348" s="11"/>
      <c r="B348" s="11"/>
      <c r="C348" s="99"/>
      <c r="D348" s="99"/>
      <c r="Q348" s="11"/>
      <c r="R348" s="88"/>
      <c r="S348" s="88"/>
      <c r="T348" s="88"/>
    </row>
    <row r="349" spans="1:20" s="6" customFormat="1">
      <c r="A349" s="11"/>
      <c r="B349" s="11"/>
      <c r="C349" s="99"/>
      <c r="D349" s="99"/>
      <c r="Q349" s="11"/>
      <c r="R349" s="88"/>
      <c r="S349" s="88"/>
      <c r="T349" s="88"/>
    </row>
    <row r="350" spans="1:20" s="6" customFormat="1">
      <c r="A350" s="11"/>
      <c r="B350" s="11"/>
      <c r="C350" s="99"/>
      <c r="D350" s="99"/>
      <c r="Q350" s="11"/>
      <c r="R350" s="88"/>
      <c r="S350" s="88"/>
      <c r="T350" s="88"/>
    </row>
    <row r="351" spans="1:20" s="6" customFormat="1">
      <c r="A351" s="11"/>
      <c r="B351" s="11"/>
      <c r="C351" s="99"/>
      <c r="D351" s="99"/>
      <c r="Q351" s="11"/>
      <c r="R351" s="88"/>
      <c r="S351" s="88"/>
      <c r="T351" s="88"/>
    </row>
    <row r="352" spans="1:20" s="6" customFormat="1">
      <c r="A352" s="11"/>
      <c r="B352" s="11"/>
      <c r="C352" s="99"/>
      <c r="D352" s="99"/>
      <c r="Q352" s="11"/>
      <c r="R352" s="88"/>
      <c r="S352" s="88"/>
      <c r="T352" s="88"/>
    </row>
    <row r="353" spans="1:20" s="6" customFormat="1">
      <c r="A353" s="11"/>
      <c r="B353" s="11"/>
      <c r="C353" s="99"/>
      <c r="D353" s="99"/>
      <c r="Q353" s="11"/>
      <c r="R353" s="88"/>
      <c r="S353" s="88"/>
      <c r="T353" s="88"/>
    </row>
    <row r="354" spans="1:20" s="6" customFormat="1">
      <c r="A354" s="11"/>
      <c r="B354" s="11"/>
      <c r="C354" s="99"/>
      <c r="D354" s="99"/>
      <c r="Q354" s="11"/>
      <c r="R354" s="88"/>
      <c r="S354" s="88"/>
      <c r="T354" s="88"/>
    </row>
    <row r="355" spans="1:20" s="6" customFormat="1">
      <c r="A355" s="11"/>
      <c r="B355" s="11"/>
      <c r="C355" s="99"/>
      <c r="D355" s="99"/>
      <c r="Q355" s="11"/>
      <c r="R355" s="88"/>
      <c r="S355" s="88"/>
      <c r="T355" s="88"/>
    </row>
    <row r="356" spans="1:20" s="6" customFormat="1">
      <c r="A356" s="11"/>
      <c r="B356" s="11"/>
      <c r="C356" s="99"/>
      <c r="D356" s="99"/>
      <c r="Q356" s="11"/>
      <c r="R356" s="88"/>
      <c r="S356" s="88"/>
      <c r="T356" s="88"/>
    </row>
    <row r="357" spans="1:20" s="6" customFormat="1">
      <c r="A357" s="11"/>
      <c r="B357" s="11"/>
      <c r="C357" s="99"/>
      <c r="D357" s="99"/>
      <c r="Q357" s="11"/>
      <c r="R357" s="88"/>
      <c r="S357" s="88"/>
      <c r="T357" s="88"/>
    </row>
    <row r="358" spans="1:20" s="6" customFormat="1">
      <c r="A358" s="11"/>
      <c r="B358" s="11"/>
      <c r="C358" s="99"/>
      <c r="D358" s="99"/>
      <c r="Q358" s="11"/>
      <c r="R358" s="88"/>
      <c r="S358" s="88"/>
      <c r="T358" s="88"/>
    </row>
    <row r="359" spans="1:20" s="6" customFormat="1">
      <c r="A359" s="11"/>
      <c r="B359" s="11"/>
      <c r="C359" s="99"/>
      <c r="D359" s="99"/>
      <c r="Q359" s="11"/>
      <c r="R359" s="88"/>
      <c r="S359" s="88"/>
      <c r="T359" s="88"/>
    </row>
    <row r="360" spans="1:20" s="6" customFormat="1">
      <c r="A360" s="11"/>
      <c r="B360" s="11"/>
      <c r="C360" s="99"/>
      <c r="D360" s="99"/>
      <c r="Q360" s="11"/>
      <c r="R360" s="88"/>
      <c r="S360" s="88"/>
      <c r="T360" s="88"/>
    </row>
    <row r="361" spans="1:20" s="6" customFormat="1">
      <c r="A361" s="11"/>
      <c r="B361" s="11"/>
      <c r="C361" s="99"/>
      <c r="D361" s="99"/>
      <c r="Q361" s="11"/>
      <c r="R361" s="88"/>
      <c r="S361" s="88"/>
      <c r="T361" s="88"/>
    </row>
    <row r="362" spans="1:20" s="6" customFormat="1">
      <c r="A362" s="11"/>
      <c r="B362" s="11"/>
      <c r="C362" s="99"/>
      <c r="D362" s="99"/>
      <c r="Q362" s="11"/>
      <c r="R362" s="88"/>
      <c r="S362" s="88"/>
      <c r="T362" s="88"/>
    </row>
    <row r="363" spans="1:20" s="6" customFormat="1">
      <c r="A363" s="11"/>
      <c r="B363" s="11"/>
      <c r="C363" s="99"/>
      <c r="D363" s="99"/>
      <c r="Q363" s="11"/>
      <c r="R363" s="88"/>
      <c r="S363" s="88"/>
      <c r="T363" s="88"/>
    </row>
    <row r="364" spans="1:20" s="6" customFormat="1">
      <c r="A364" s="11"/>
      <c r="B364" s="11"/>
      <c r="C364" s="99"/>
      <c r="D364" s="99"/>
      <c r="Q364" s="11"/>
      <c r="R364" s="88"/>
      <c r="S364" s="88"/>
      <c r="T364" s="88"/>
    </row>
    <row r="365" spans="1:20" s="6" customFormat="1">
      <c r="A365" s="11"/>
      <c r="B365" s="11"/>
      <c r="C365" s="99"/>
      <c r="D365" s="99"/>
      <c r="Q365" s="11"/>
      <c r="R365" s="88"/>
      <c r="S365" s="88"/>
      <c r="T365" s="88"/>
    </row>
    <row r="366" spans="1:20" s="6" customFormat="1">
      <c r="A366" s="11"/>
      <c r="B366" s="11"/>
      <c r="C366" s="99"/>
      <c r="D366" s="99"/>
      <c r="Q366" s="11"/>
      <c r="R366" s="88"/>
      <c r="S366" s="88"/>
      <c r="T366" s="88"/>
    </row>
    <row r="367" spans="1:20" s="6" customFormat="1">
      <c r="A367" s="11"/>
      <c r="B367" s="11"/>
      <c r="C367" s="99"/>
      <c r="D367" s="99"/>
      <c r="Q367" s="11"/>
      <c r="R367" s="88"/>
      <c r="S367" s="88"/>
      <c r="T367" s="88"/>
    </row>
    <row r="368" spans="1:20" s="6" customFormat="1">
      <c r="A368" s="11"/>
      <c r="B368" s="11"/>
      <c r="C368" s="99"/>
      <c r="D368" s="99"/>
      <c r="Q368" s="11"/>
      <c r="R368" s="88"/>
      <c r="S368" s="88"/>
      <c r="T368" s="88"/>
    </row>
    <row r="369" spans="1:20" s="6" customFormat="1">
      <c r="A369" s="11"/>
      <c r="B369" s="11"/>
      <c r="C369" s="99"/>
      <c r="D369" s="99"/>
      <c r="Q369" s="11"/>
      <c r="R369" s="88"/>
      <c r="S369" s="88"/>
      <c r="T369" s="88"/>
    </row>
    <row r="370" spans="1:20" s="6" customFormat="1">
      <c r="A370" s="11"/>
      <c r="B370" s="11"/>
      <c r="C370" s="99"/>
      <c r="D370" s="99"/>
      <c r="Q370" s="11"/>
      <c r="R370" s="88"/>
      <c r="S370" s="88"/>
      <c r="T370" s="88"/>
    </row>
    <row r="371" spans="1:20" s="6" customFormat="1">
      <c r="A371" s="11"/>
      <c r="B371" s="11"/>
      <c r="C371" s="99"/>
      <c r="D371" s="99"/>
      <c r="Q371" s="11"/>
      <c r="R371" s="88"/>
      <c r="S371" s="88"/>
      <c r="T371" s="88"/>
    </row>
    <row r="372" spans="1:20" s="6" customFormat="1">
      <c r="A372" s="11"/>
      <c r="B372" s="11"/>
      <c r="C372" s="99"/>
      <c r="D372" s="99"/>
      <c r="Q372" s="11"/>
      <c r="R372" s="88"/>
      <c r="S372" s="88"/>
      <c r="T372" s="88"/>
    </row>
    <row r="373" spans="1:20" s="6" customFormat="1">
      <c r="A373" s="11"/>
      <c r="B373" s="11"/>
      <c r="C373" s="99"/>
      <c r="D373" s="99"/>
      <c r="Q373" s="11"/>
      <c r="R373" s="88"/>
      <c r="S373" s="88"/>
      <c r="T373" s="88"/>
    </row>
    <row r="374" spans="1:20" s="6" customFormat="1">
      <c r="A374" s="11"/>
      <c r="B374" s="11"/>
      <c r="C374" s="99"/>
      <c r="D374" s="99"/>
      <c r="Q374" s="11"/>
      <c r="R374" s="88"/>
      <c r="S374" s="88"/>
      <c r="T374" s="88"/>
    </row>
    <row r="375" spans="1:20" s="6" customFormat="1">
      <c r="A375" s="11"/>
      <c r="B375" s="11"/>
      <c r="C375" s="99"/>
      <c r="D375" s="99"/>
      <c r="Q375" s="11"/>
      <c r="R375" s="88"/>
      <c r="S375" s="88"/>
      <c r="T375" s="88"/>
    </row>
    <row r="376" spans="1:20" s="6" customFormat="1">
      <c r="A376" s="11"/>
      <c r="B376" s="11"/>
      <c r="C376" s="99"/>
      <c r="D376" s="99"/>
      <c r="Q376" s="11"/>
      <c r="R376" s="88"/>
      <c r="S376" s="88"/>
      <c r="T376" s="88"/>
    </row>
    <row r="377" spans="1:20" s="6" customFormat="1">
      <c r="A377" s="11"/>
      <c r="B377" s="11"/>
      <c r="C377" s="99"/>
      <c r="D377" s="99"/>
      <c r="Q377" s="11"/>
      <c r="R377" s="88"/>
      <c r="S377" s="88"/>
      <c r="T377" s="88"/>
    </row>
    <row r="378" spans="1:20" s="6" customFormat="1">
      <c r="A378" s="11"/>
      <c r="B378" s="11"/>
      <c r="C378" s="99"/>
      <c r="D378" s="99"/>
      <c r="Q378" s="11"/>
      <c r="R378" s="88"/>
      <c r="S378" s="88"/>
      <c r="T378" s="88"/>
    </row>
    <row r="379" spans="1:20" s="6" customFormat="1">
      <c r="A379" s="11"/>
      <c r="B379" s="11"/>
      <c r="C379" s="99"/>
      <c r="D379" s="99"/>
      <c r="Q379" s="11"/>
      <c r="R379" s="88"/>
      <c r="S379" s="88"/>
      <c r="T379" s="88"/>
    </row>
    <row r="380" spans="1:20" s="6" customFormat="1">
      <c r="A380" s="11"/>
      <c r="B380" s="11"/>
      <c r="C380" s="99"/>
      <c r="D380" s="99"/>
      <c r="Q380" s="11"/>
      <c r="R380" s="88"/>
      <c r="S380" s="88"/>
      <c r="T380" s="88"/>
    </row>
    <row r="381" spans="1:20" s="6" customFormat="1">
      <c r="A381" s="11"/>
      <c r="B381" s="11"/>
      <c r="C381" s="99"/>
      <c r="D381" s="99"/>
      <c r="Q381" s="11"/>
      <c r="R381" s="88"/>
      <c r="S381" s="88"/>
      <c r="T381" s="88"/>
    </row>
    <row r="382" spans="1:20" s="6" customFormat="1">
      <c r="A382" s="11"/>
      <c r="B382" s="11"/>
      <c r="C382" s="99"/>
      <c r="D382" s="99"/>
      <c r="Q382" s="11"/>
      <c r="R382" s="88"/>
      <c r="S382" s="88"/>
      <c r="T382" s="88"/>
    </row>
    <row r="383" spans="1:20" s="6" customFormat="1">
      <c r="A383" s="11"/>
      <c r="B383" s="11"/>
      <c r="C383" s="99"/>
      <c r="D383" s="99"/>
      <c r="Q383" s="11"/>
      <c r="R383" s="88"/>
      <c r="S383" s="88"/>
      <c r="T383" s="88"/>
    </row>
    <row r="384" spans="1:20" s="6" customFormat="1">
      <c r="A384" s="11"/>
      <c r="B384" s="11"/>
      <c r="C384" s="99"/>
      <c r="D384" s="99"/>
      <c r="Q384" s="11"/>
      <c r="R384" s="88"/>
      <c r="S384" s="88"/>
      <c r="T384" s="88"/>
    </row>
    <row r="385" spans="1:20" s="6" customFormat="1">
      <c r="A385" s="11"/>
      <c r="B385" s="11"/>
      <c r="C385" s="99"/>
      <c r="D385" s="99"/>
      <c r="Q385" s="11"/>
      <c r="R385" s="88"/>
      <c r="S385" s="88"/>
      <c r="T385" s="88"/>
    </row>
    <row r="386" spans="1:20" s="6" customFormat="1">
      <c r="A386" s="11"/>
      <c r="B386" s="11"/>
      <c r="C386" s="99"/>
      <c r="D386" s="99"/>
      <c r="Q386" s="11"/>
      <c r="R386" s="88"/>
      <c r="S386" s="88"/>
      <c r="T386" s="88"/>
    </row>
    <row r="387" spans="1:20" s="6" customFormat="1">
      <c r="A387" s="11"/>
      <c r="B387" s="11"/>
      <c r="C387" s="99"/>
      <c r="D387" s="99"/>
      <c r="Q387" s="11"/>
      <c r="R387" s="88"/>
      <c r="S387" s="88"/>
      <c r="T387" s="88"/>
    </row>
    <row r="388" spans="1:20" s="6" customFormat="1">
      <c r="A388" s="11"/>
      <c r="B388" s="11"/>
      <c r="C388" s="99"/>
      <c r="D388" s="99"/>
      <c r="Q388" s="11"/>
      <c r="R388" s="88"/>
      <c r="S388" s="88"/>
      <c r="T388" s="88"/>
    </row>
    <row r="389" spans="1:20" s="6" customFormat="1">
      <c r="A389" s="11"/>
      <c r="B389" s="11"/>
      <c r="C389" s="99"/>
      <c r="D389" s="99"/>
      <c r="Q389" s="11"/>
      <c r="R389" s="88"/>
      <c r="S389" s="88"/>
      <c r="T389" s="88"/>
    </row>
    <row r="390" spans="1:20" s="6" customFormat="1">
      <c r="A390" s="11"/>
      <c r="B390" s="11"/>
      <c r="C390" s="99"/>
      <c r="D390" s="99"/>
      <c r="Q390" s="11"/>
      <c r="R390" s="88"/>
      <c r="S390" s="88"/>
      <c r="T390" s="88"/>
    </row>
    <row r="391" spans="1:20" s="6" customFormat="1">
      <c r="A391" s="11"/>
      <c r="B391" s="11"/>
      <c r="C391" s="99"/>
      <c r="D391" s="99"/>
      <c r="Q391" s="11"/>
      <c r="R391" s="88"/>
      <c r="S391" s="88"/>
      <c r="T391" s="88"/>
    </row>
    <row r="392" spans="1:20" s="6" customFormat="1">
      <c r="A392" s="11"/>
      <c r="B392" s="11"/>
      <c r="C392" s="99"/>
      <c r="D392" s="99"/>
      <c r="Q392" s="11"/>
      <c r="R392" s="88"/>
      <c r="S392" s="88"/>
      <c r="T392" s="88"/>
    </row>
    <row r="393" spans="1:20" s="6" customFormat="1">
      <c r="A393" s="11"/>
      <c r="B393" s="11"/>
      <c r="C393" s="99"/>
      <c r="D393" s="99"/>
      <c r="Q393" s="11"/>
      <c r="R393" s="88"/>
      <c r="S393" s="88"/>
      <c r="T393" s="88"/>
    </row>
    <row r="394" spans="1:20" s="6" customFormat="1">
      <c r="A394" s="11"/>
      <c r="B394" s="11"/>
      <c r="C394" s="99"/>
      <c r="D394" s="99"/>
      <c r="Q394" s="11"/>
      <c r="R394" s="88"/>
      <c r="S394" s="88"/>
      <c r="T394" s="88"/>
    </row>
    <row r="395" spans="1:20" s="6" customFormat="1">
      <c r="A395" s="11"/>
      <c r="B395" s="11"/>
      <c r="C395" s="99"/>
      <c r="D395" s="99"/>
      <c r="Q395" s="11"/>
      <c r="R395" s="88"/>
      <c r="S395" s="88"/>
      <c r="T395" s="88"/>
    </row>
    <row r="396" spans="1:20" s="6" customFormat="1">
      <c r="A396" s="11"/>
      <c r="B396" s="11"/>
      <c r="C396" s="99"/>
      <c r="D396" s="99"/>
      <c r="Q396" s="11"/>
      <c r="R396" s="88"/>
      <c r="S396" s="88"/>
      <c r="T396" s="88"/>
    </row>
    <row r="397" spans="1:20" s="6" customFormat="1">
      <c r="A397" s="11"/>
      <c r="B397" s="11"/>
      <c r="C397" s="99"/>
      <c r="D397" s="99"/>
      <c r="Q397" s="11"/>
      <c r="R397" s="88"/>
      <c r="S397" s="88"/>
      <c r="T397" s="88"/>
    </row>
    <row r="398" spans="1:20" s="6" customFormat="1">
      <c r="A398" s="11"/>
      <c r="B398" s="11"/>
      <c r="C398" s="99"/>
      <c r="D398" s="99"/>
      <c r="Q398" s="11"/>
      <c r="R398" s="88"/>
      <c r="S398" s="88"/>
      <c r="T398" s="88"/>
    </row>
    <row r="399" spans="1:20" s="6" customFormat="1">
      <c r="A399" s="11"/>
      <c r="B399" s="11"/>
      <c r="C399" s="99"/>
      <c r="D399" s="99"/>
      <c r="Q399" s="11"/>
      <c r="R399" s="88"/>
      <c r="S399" s="88"/>
      <c r="T399" s="88"/>
    </row>
    <row r="400" spans="1:20" s="6" customFormat="1">
      <c r="A400" s="11"/>
      <c r="B400" s="11"/>
      <c r="C400" s="99"/>
      <c r="D400" s="99"/>
      <c r="Q400" s="11"/>
      <c r="R400" s="88"/>
      <c r="S400" s="88"/>
      <c r="T400" s="88"/>
    </row>
    <row r="401" spans="1:20" s="6" customFormat="1">
      <c r="A401" s="11"/>
      <c r="B401" s="11"/>
      <c r="C401" s="99"/>
      <c r="D401" s="99"/>
      <c r="Q401" s="11"/>
      <c r="R401" s="88"/>
      <c r="S401" s="88"/>
      <c r="T401" s="88"/>
    </row>
    <row r="402" spans="1:20" s="6" customFormat="1">
      <c r="A402" s="11"/>
      <c r="B402" s="11"/>
      <c r="C402" s="99"/>
      <c r="D402" s="99"/>
      <c r="Q402" s="11"/>
      <c r="R402" s="88"/>
      <c r="S402" s="88"/>
      <c r="T402" s="88"/>
    </row>
    <row r="403" spans="1:20" s="6" customFormat="1">
      <c r="A403" s="11"/>
      <c r="B403" s="11"/>
      <c r="C403" s="99"/>
      <c r="D403" s="99"/>
      <c r="Q403" s="11"/>
      <c r="R403" s="88"/>
      <c r="S403" s="88"/>
      <c r="T403" s="88"/>
    </row>
    <row r="404" spans="1:20" s="6" customFormat="1">
      <c r="A404" s="11"/>
      <c r="B404" s="11"/>
      <c r="C404" s="99"/>
      <c r="D404" s="99"/>
      <c r="Q404" s="11"/>
      <c r="R404" s="88"/>
      <c r="S404" s="88"/>
      <c r="T404" s="88"/>
    </row>
    <row r="405" spans="1:20" s="6" customFormat="1">
      <c r="A405" s="11"/>
      <c r="B405" s="11"/>
      <c r="C405" s="99"/>
      <c r="D405" s="99"/>
      <c r="Q405" s="11"/>
      <c r="R405" s="88"/>
      <c r="S405" s="88"/>
      <c r="T405" s="88"/>
    </row>
    <row r="406" spans="1:20" s="6" customFormat="1">
      <c r="A406" s="11"/>
      <c r="B406" s="11"/>
      <c r="C406" s="99"/>
      <c r="D406" s="99"/>
      <c r="Q406" s="11"/>
      <c r="R406" s="88"/>
      <c r="S406" s="88"/>
      <c r="T406" s="88"/>
    </row>
    <row r="407" spans="1:20" s="6" customFormat="1">
      <c r="A407" s="11"/>
      <c r="B407" s="11"/>
      <c r="C407" s="99"/>
      <c r="D407" s="99"/>
      <c r="Q407" s="11"/>
      <c r="R407" s="88"/>
      <c r="S407" s="88"/>
      <c r="T407" s="88"/>
    </row>
    <row r="408" spans="1:20" s="6" customFormat="1">
      <c r="A408" s="11"/>
      <c r="B408" s="11"/>
      <c r="C408" s="99"/>
      <c r="D408" s="99"/>
      <c r="Q408" s="11"/>
      <c r="R408" s="88"/>
      <c r="S408" s="88"/>
      <c r="T408" s="88"/>
    </row>
    <row r="409" spans="1:20" s="6" customFormat="1">
      <c r="A409" s="11"/>
      <c r="B409" s="11"/>
      <c r="C409" s="99"/>
      <c r="D409" s="99"/>
      <c r="Q409" s="11"/>
      <c r="R409" s="88"/>
      <c r="S409" s="88"/>
      <c r="T409" s="88"/>
    </row>
    <row r="410" spans="1:20" s="6" customFormat="1">
      <c r="A410" s="11"/>
      <c r="B410" s="11"/>
      <c r="C410" s="99"/>
      <c r="D410" s="99"/>
      <c r="Q410" s="11"/>
      <c r="R410" s="88"/>
      <c r="S410" s="88"/>
      <c r="T410" s="88"/>
    </row>
    <row r="411" spans="1:20" s="6" customFormat="1">
      <c r="A411" s="11"/>
      <c r="B411" s="11"/>
      <c r="C411" s="99"/>
      <c r="D411" s="99"/>
      <c r="Q411" s="11"/>
      <c r="R411" s="88"/>
      <c r="S411" s="88"/>
      <c r="T411" s="88"/>
    </row>
    <row r="412" spans="1:20" s="6" customFormat="1">
      <c r="A412" s="11"/>
      <c r="B412" s="11"/>
      <c r="C412" s="99"/>
      <c r="D412" s="99"/>
      <c r="Q412" s="11"/>
      <c r="R412" s="88"/>
      <c r="S412" s="88"/>
      <c r="T412" s="88"/>
    </row>
    <row r="413" spans="1:20" s="6" customFormat="1">
      <c r="A413" s="11"/>
      <c r="B413" s="11"/>
      <c r="C413" s="99"/>
      <c r="D413" s="99"/>
      <c r="Q413" s="11"/>
      <c r="R413" s="88"/>
      <c r="S413" s="88"/>
      <c r="T413" s="88"/>
    </row>
    <row r="414" spans="1:20" s="6" customFormat="1">
      <c r="A414" s="11"/>
      <c r="B414" s="11"/>
      <c r="C414" s="99"/>
      <c r="D414" s="99"/>
      <c r="Q414" s="11"/>
      <c r="R414" s="88"/>
      <c r="S414" s="88"/>
      <c r="T414" s="88"/>
    </row>
    <row r="415" spans="1:20" s="6" customFormat="1">
      <c r="A415" s="11"/>
      <c r="B415" s="11"/>
      <c r="C415" s="99"/>
      <c r="D415" s="99"/>
      <c r="Q415" s="11"/>
      <c r="R415" s="88"/>
      <c r="S415" s="88"/>
      <c r="T415" s="88"/>
    </row>
    <row r="416" spans="1:20" s="6" customFormat="1">
      <c r="A416" s="11"/>
      <c r="B416" s="11"/>
      <c r="C416" s="99"/>
      <c r="D416" s="99"/>
      <c r="Q416" s="11"/>
      <c r="R416" s="88"/>
      <c r="S416" s="88"/>
      <c r="T416" s="88"/>
    </row>
    <row r="417" spans="1:20" s="6" customFormat="1">
      <c r="A417" s="11"/>
      <c r="B417" s="11"/>
      <c r="C417" s="99"/>
      <c r="D417" s="99"/>
      <c r="Q417" s="11"/>
      <c r="R417" s="88"/>
      <c r="S417" s="88"/>
      <c r="T417" s="88"/>
    </row>
    <row r="418" spans="1:20" s="6" customFormat="1">
      <c r="A418" s="11"/>
      <c r="B418" s="11"/>
      <c r="C418" s="99"/>
      <c r="D418" s="99"/>
      <c r="Q418" s="11"/>
      <c r="R418" s="88"/>
      <c r="S418" s="88"/>
      <c r="T418" s="88"/>
    </row>
    <row r="419" spans="1:20" s="6" customFormat="1">
      <c r="A419" s="11"/>
      <c r="B419" s="11"/>
      <c r="C419" s="99"/>
      <c r="D419" s="99"/>
      <c r="Q419" s="11"/>
      <c r="R419" s="88"/>
      <c r="S419" s="88"/>
      <c r="T419" s="88"/>
    </row>
    <row r="420" spans="1:20" s="6" customFormat="1">
      <c r="A420" s="11"/>
      <c r="B420" s="11"/>
      <c r="C420" s="99"/>
      <c r="D420" s="99"/>
      <c r="Q420" s="11"/>
      <c r="R420" s="88"/>
      <c r="S420" s="88"/>
      <c r="T420" s="88"/>
    </row>
    <row r="421" spans="1:20" s="6" customFormat="1">
      <c r="A421" s="11"/>
      <c r="B421" s="11"/>
      <c r="C421" s="99"/>
      <c r="D421" s="99"/>
      <c r="Q421" s="11"/>
      <c r="R421" s="88"/>
      <c r="S421" s="88"/>
      <c r="T421" s="88"/>
    </row>
    <row r="422" spans="1:20" s="6" customFormat="1">
      <c r="A422" s="11"/>
      <c r="B422" s="11"/>
      <c r="C422" s="99"/>
      <c r="D422" s="99"/>
      <c r="Q422" s="11"/>
      <c r="R422" s="88"/>
      <c r="S422" s="88"/>
      <c r="T422" s="88"/>
    </row>
    <row r="423" spans="1:20" s="6" customFormat="1">
      <c r="A423" s="11"/>
      <c r="B423" s="11"/>
      <c r="C423" s="99"/>
      <c r="D423" s="99"/>
      <c r="Q423" s="11"/>
      <c r="R423" s="88"/>
      <c r="S423" s="88"/>
      <c r="T423" s="88"/>
    </row>
    <row r="424" spans="1:20" s="6" customFormat="1">
      <c r="A424" s="11"/>
      <c r="B424" s="11"/>
      <c r="C424" s="99"/>
      <c r="D424" s="99"/>
      <c r="Q424" s="11"/>
      <c r="R424" s="88"/>
      <c r="S424" s="88"/>
      <c r="T424" s="88"/>
    </row>
    <row r="425" spans="1:20" s="6" customFormat="1">
      <c r="A425" s="11"/>
      <c r="B425" s="11"/>
      <c r="C425" s="99"/>
      <c r="D425" s="99"/>
      <c r="Q425" s="11"/>
      <c r="R425" s="88"/>
      <c r="S425" s="88"/>
      <c r="T425" s="88"/>
    </row>
    <row r="426" spans="1:20" s="6" customFormat="1">
      <c r="A426" s="11"/>
      <c r="B426" s="11"/>
      <c r="C426" s="99"/>
      <c r="D426" s="99"/>
      <c r="Q426" s="11"/>
      <c r="R426" s="88"/>
      <c r="S426" s="88"/>
      <c r="T426" s="88"/>
    </row>
    <row r="427" spans="1:20" s="6" customFormat="1">
      <c r="A427" s="11"/>
      <c r="B427" s="11"/>
      <c r="C427" s="99"/>
      <c r="D427" s="99"/>
      <c r="Q427" s="11"/>
      <c r="R427" s="88"/>
      <c r="S427" s="88"/>
      <c r="T427" s="88"/>
    </row>
    <row r="428" spans="1:20" s="6" customFormat="1">
      <c r="A428" s="11"/>
      <c r="B428" s="11"/>
      <c r="C428" s="99"/>
      <c r="D428" s="99"/>
      <c r="Q428" s="11"/>
      <c r="R428" s="88"/>
      <c r="S428" s="88"/>
      <c r="T428" s="88"/>
    </row>
    <row r="429" spans="1:20" s="6" customFormat="1">
      <c r="A429" s="11"/>
      <c r="B429" s="11"/>
      <c r="C429" s="99"/>
      <c r="D429" s="99"/>
      <c r="Q429" s="11"/>
      <c r="R429" s="88"/>
      <c r="S429" s="88"/>
      <c r="T429" s="88"/>
    </row>
    <row r="430" spans="1:20" s="6" customFormat="1">
      <c r="A430" s="11"/>
      <c r="B430" s="11"/>
      <c r="C430" s="99"/>
      <c r="D430" s="99"/>
      <c r="Q430" s="11"/>
      <c r="R430" s="88"/>
      <c r="S430" s="88"/>
      <c r="T430" s="88"/>
    </row>
    <row r="431" spans="1:20" s="6" customFormat="1">
      <c r="A431" s="11"/>
      <c r="B431" s="11"/>
      <c r="C431" s="99"/>
      <c r="D431" s="99"/>
      <c r="Q431" s="11"/>
      <c r="R431" s="88"/>
      <c r="S431" s="88"/>
      <c r="T431" s="88"/>
    </row>
    <row r="432" spans="1:20" s="6" customFormat="1">
      <c r="A432" s="11"/>
      <c r="B432" s="11"/>
      <c r="C432" s="99"/>
      <c r="D432" s="99"/>
      <c r="Q432" s="11"/>
      <c r="R432" s="88"/>
      <c r="S432" s="88"/>
      <c r="T432" s="88"/>
    </row>
    <row r="433" spans="1:20" s="6" customFormat="1">
      <c r="A433" s="11"/>
      <c r="B433" s="11"/>
      <c r="C433" s="99"/>
      <c r="D433" s="99"/>
      <c r="Q433" s="11"/>
      <c r="R433" s="88"/>
      <c r="S433" s="88"/>
      <c r="T433" s="88"/>
    </row>
    <row r="434" spans="1:20" s="6" customFormat="1">
      <c r="A434" s="11"/>
      <c r="B434" s="11"/>
      <c r="C434" s="99"/>
      <c r="D434" s="99"/>
      <c r="Q434" s="11"/>
      <c r="R434" s="88"/>
      <c r="S434" s="88"/>
      <c r="T434" s="88"/>
    </row>
    <row r="435" spans="1:20" s="6" customFormat="1">
      <c r="A435" s="11"/>
      <c r="B435" s="11"/>
      <c r="C435" s="99"/>
      <c r="D435" s="99"/>
      <c r="Q435" s="11"/>
      <c r="R435" s="88"/>
      <c r="S435" s="88"/>
      <c r="T435" s="88"/>
    </row>
    <row r="436" spans="1:20" s="6" customFormat="1">
      <c r="A436" s="11"/>
      <c r="B436" s="11"/>
      <c r="C436" s="99"/>
      <c r="D436" s="99"/>
      <c r="Q436" s="11"/>
      <c r="R436" s="88"/>
      <c r="S436" s="88"/>
      <c r="T436" s="88"/>
    </row>
    <row r="437" spans="1:20" s="6" customFormat="1">
      <c r="A437" s="11"/>
      <c r="B437" s="11"/>
      <c r="C437" s="99"/>
      <c r="D437" s="99"/>
      <c r="Q437" s="11"/>
      <c r="R437" s="88"/>
      <c r="S437" s="88"/>
      <c r="T437" s="88"/>
    </row>
    <row r="438" spans="1:20" s="6" customFormat="1">
      <c r="A438" s="11"/>
      <c r="B438" s="11"/>
      <c r="C438" s="99"/>
      <c r="D438" s="99"/>
      <c r="Q438" s="11"/>
      <c r="R438" s="88"/>
      <c r="S438" s="88"/>
      <c r="T438" s="88"/>
    </row>
    <row r="439" spans="1:20" s="6" customFormat="1">
      <c r="A439" s="11"/>
      <c r="B439" s="11"/>
      <c r="C439" s="99"/>
      <c r="D439" s="99"/>
      <c r="Q439" s="11"/>
      <c r="R439" s="88"/>
      <c r="S439" s="88"/>
      <c r="T439" s="88"/>
    </row>
    <row r="440" spans="1:20" s="6" customFormat="1">
      <c r="A440" s="11"/>
      <c r="B440" s="11"/>
      <c r="C440" s="99"/>
      <c r="D440" s="99"/>
      <c r="Q440" s="11"/>
      <c r="R440" s="88"/>
      <c r="S440" s="88"/>
      <c r="T440" s="88"/>
    </row>
    <row r="441" spans="1:20" s="6" customFormat="1">
      <c r="A441" s="11"/>
      <c r="B441" s="11"/>
      <c r="C441" s="99"/>
      <c r="D441" s="99"/>
      <c r="Q441" s="11"/>
      <c r="R441" s="88"/>
      <c r="S441" s="88"/>
      <c r="T441" s="88"/>
    </row>
    <row r="442" spans="1:20" s="6" customFormat="1">
      <c r="A442" s="11"/>
      <c r="B442" s="11"/>
      <c r="C442" s="99"/>
      <c r="D442" s="99"/>
      <c r="Q442" s="11"/>
      <c r="R442" s="88"/>
      <c r="S442" s="88"/>
      <c r="T442" s="88"/>
    </row>
    <row r="443" spans="1:20" s="6" customFormat="1">
      <c r="A443" s="11"/>
      <c r="B443" s="11"/>
      <c r="C443" s="99"/>
      <c r="D443" s="99"/>
      <c r="Q443" s="11"/>
      <c r="R443" s="88"/>
      <c r="S443" s="88"/>
      <c r="T443" s="88"/>
    </row>
    <row r="444" spans="1:20" s="6" customFormat="1">
      <c r="A444" s="11"/>
      <c r="B444" s="11"/>
      <c r="C444" s="99"/>
      <c r="D444" s="99"/>
      <c r="Q444" s="11"/>
      <c r="R444" s="88"/>
      <c r="S444" s="88"/>
      <c r="T444" s="88"/>
    </row>
    <row r="445" spans="1:20" s="6" customFormat="1">
      <c r="A445" s="11"/>
      <c r="B445" s="11"/>
      <c r="C445" s="99"/>
      <c r="D445" s="99"/>
      <c r="Q445" s="11"/>
      <c r="R445" s="88"/>
      <c r="S445" s="88"/>
      <c r="T445" s="88"/>
    </row>
    <row r="446" spans="1:20" s="6" customFormat="1">
      <c r="A446" s="11"/>
      <c r="B446" s="11"/>
      <c r="C446" s="99"/>
      <c r="D446" s="99"/>
      <c r="Q446" s="11"/>
      <c r="R446" s="88"/>
      <c r="S446" s="88"/>
      <c r="T446" s="88"/>
    </row>
    <row r="447" spans="1:20" s="6" customFormat="1">
      <c r="A447" s="11"/>
      <c r="B447" s="11"/>
      <c r="C447" s="99"/>
      <c r="D447" s="99"/>
      <c r="Q447" s="11"/>
      <c r="R447" s="88"/>
      <c r="S447" s="88"/>
      <c r="T447" s="88"/>
    </row>
    <row r="448" spans="1:20" s="6" customFormat="1">
      <c r="A448" s="11"/>
      <c r="B448" s="11"/>
      <c r="C448" s="99"/>
      <c r="D448" s="99"/>
      <c r="Q448" s="11"/>
      <c r="R448" s="88"/>
      <c r="S448" s="88"/>
      <c r="T448" s="88"/>
    </row>
    <row r="449" spans="1:20" s="6" customFormat="1">
      <c r="A449" s="11"/>
      <c r="B449" s="11"/>
      <c r="C449" s="99"/>
      <c r="D449" s="99"/>
      <c r="Q449" s="11"/>
      <c r="R449" s="88"/>
      <c r="S449" s="88"/>
      <c r="T449" s="88"/>
    </row>
    <row r="450" spans="1:20" s="6" customFormat="1">
      <c r="A450" s="11"/>
      <c r="B450" s="11"/>
      <c r="C450" s="99"/>
      <c r="D450" s="99"/>
      <c r="Q450" s="11"/>
      <c r="R450" s="88"/>
      <c r="S450" s="88"/>
      <c r="T450" s="88"/>
    </row>
    <row r="451" spans="1:20" s="6" customFormat="1">
      <c r="A451" s="11"/>
      <c r="B451" s="11"/>
      <c r="C451" s="99"/>
      <c r="D451" s="99"/>
      <c r="Q451" s="11"/>
      <c r="R451" s="88"/>
      <c r="S451" s="88"/>
      <c r="T451" s="88"/>
    </row>
    <row r="452" spans="1:20" s="6" customFormat="1">
      <c r="A452" s="11"/>
      <c r="B452" s="11"/>
      <c r="C452" s="99"/>
      <c r="D452" s="99"/>
      <c r="Q452" s="11"/>
      <c r="R452" s="88"/>
      <c r="S452" s="88"/>
      <c r="T452" s="88"/>
    </row>
    <row r="453" spans="1:20" s="6" customFormat="1">
      <c r="A453" s="11"/>
      <c r="B453" s="11"/>
      <c r="C453" s="99"/>
      <c r="D453" s="99"/>
      <c r="Q453" s="11"/>
      <c r="R453" s="88"/>
      <c r="S453" s="88"/>
      <c r="T453" s="88"/>
    </row>
    <row r="454" spans="1:20" s="6" customFormat="1">
      <c r="A454" s="11"/>
      <c r="B454" s="11"/>
      <c r="C454" s="99"/>
      <c r="D454" s="99"/>
      <c r="Q454" s="11"/>
      <c r="R454" s="88"/>
      <c r="S454" s="88"/>
      <c r="T454" s="88"/>
    </row>
    <row r="455" spans="1:20" s="6" customFormat="1">
      <c r="A455" s="11"/>
      <c r="B455" s="11"/>
      <c r="C455" s="99"/>
      <c r="D455" s="99"/>
      <c r="Q455" s="11"/>
      <c r="R455" s="88"/>
      <c r="S455" s="88"/>
      <c r="T455" s="88"/>
    </row>
    <row r="456" spans="1:20" s="6" customFormat="1">
      <c r="A456" s="11"/>
      <c r="B456" s="11"/>
      <c r="C456" s="99"/>
      <c r="D456" s="99"/>
      <c r="Q456" s="11"/>
      <c r="R456" s="88"/>
      <c r="S456" s="88"/>
      <c r="T456" s="88"/>
    </row>
    <row r="457" spans="1:20" s="6" customFormat="1">
      <c r="A457" s="11"/>
      <c r="B457" s="11"/>
      <c r="C457" s="99"/>
      <c r="D457" s="99"/>
      <c r="Q457" s="11"/>
      <c r="R457" s="88"/>
      <c r="S457" s="88"/>
      <c r="T457" s="88"/>
    </row>
    <row r="458" spans="1:20" s="6" customFormat="1">
      <c r="A458" s="11"/>
      <c r="B458" s="11"/>
      <c r="C458" s="99"/>
      <c r="D458" s="99"/>
      <c r="Q458" s="11"/>
      <c r="R458" s="88"/>
      <c r="S458" s="88"/>
      <c r="T458" s="88"/>
    </row>
    <row r="459" spans="1:20" s="6" customFormat="1">
      <c r="A459" s="11"/>
      <c r="B459" s="11"/>
      <c r="C459" s="99"/>
      <c r="D459" s="99"/>
      <c r="Q459" s="11"/>
      <c r="R459" s="88"/>
      <c r="S459" s="88"/>
      <c r="T459" s="88"/>
    </row>
    <row r="460" spans="1:20" s="6" customFormat="1">
      <c r="A460" s="11"/>
      <c r="B460" s="11"/>
      <c r="C460" s="99"/>
      <c r="D460" s="99"/>
      <c r="Q460" s="11"/>
      <c r="R460" s="88"/>
      <c r="S460" s="88"/>
      <c r="T460" s="88"/>
    </row>
    <row r="461" spans="1:20" s="6" customFormat="1">
      <c r="A461" s="11"/>
      <c r="B461" s="11"/>
      <c r="C461" s="99"/>
      <c r="D461" s="99"/>
      <c r="Q461" s="11"/>
      <c r="R461" s="88"/>
      <c r="S461" s="88"/>
      <c r="T461" s="88"/>
    </row>
    <row r="462" spans="1:20" s="6" customFormat="1">
      <c r="A462" s="11"/>
      <c r="B462" s="11"/>
      <c r="C462" s="99"/>
      <c r="D462" s="99"/>
      <c r="Q462" s="11"/>
      <c r="R462" s="88"/>
      <c r="S462" s="88"/>
      <c r="T462" s="88"/>
    </row>
    <row r="463" spans="1:20" s="6" customFormat="1">
      <c r="A463" s="11"/>
      <c r="B463" s="11"/>
      <c r="C463" s="99"/>
      <c r="D463" s="99"/>
      <c r="Q463" s="11"/>
      <c r="R463" s="88"/>
      <c r="S463" s="88"/>
      <c r="T463" s="88"/>
    </row>
    <row r="464" spans="1:20" s="6" customFormat="1">
      <c r="A464" s="11"/>
      <c r="B464" s="11"/>
      <c r="C464" s="99"/>
      <c r="D464" s="99"/>
      <c r="Q464" s="11"/>
      <c r="R464" s="88"/>
      <c r="S464" s="88"/>
      <c r="T464" s="88"/>
    </row>
    <row r="465" spans="1:20" s="6" customFormat="1">
      <c r="A465" s="11"/>
      <c r="B465" s="11"/>
      <c r="C465" s="99"/>
      <c r="D465" s="99"/>
      <c r="Q465" s="11"/>
      <c r="R465" s="88"/>
      <c r="S465" s="88"/>
      <c r="T465" s="88"/>
    </row>
    <row r="466" spans="1:20" s="6" customFormat="1">
      <c r="A466" s="11"/>
      <c r="B466" s="11"/>
      <c r="C466" s="99"/>
      <c r="D466" s="99"/>
      <c r="Q466" s="11"/>
      <c r="R466" s="88"/>
      <c r="S466" s="88"/>
      <c r="T466" s="88"/>
    </row>
    <row r="467" spans="1:20" s="6" customFormat="1">
      <c r="A467" s="11"/>
      <c r="B467" s="11"/>
      <c r="C467" s="99"/>
      <c r="D467" s="99"/>
      <c r="Q467" s="11"/>
      <c r="R467" s="88"/>
      <c r="S467" s="88"/>
      <c r="T467" s="88"/>
    </row>
    <row r="468" spans="1:20" s="6" customFormat="1">
      <c r="A468" s="11"/>
      <c r="B468" s="11"/>
      <c r="C468" s="99"/>
      <c r="D468" s="99"/>
      <c r="Q468" s="11"/>
      <c r="R468" s="88"/>
      <c r="S468" s="88"/>
      <c r="T468" s="88"/>
    </row>
    <row r="469" spans="1:20" s="6" customFormat="1">
      <c r="A469" s="11"/>
      <c r="B469" s="11"/>
      <c r="C469" s="99"/>
      <c r="D469" s="99"/>
      <c r="Q469" s="11"/>
      <c r="R469" s="88"/>
      <c r="S469" s="88"/>
      <c r="T469" s="88"/>
    </row>
    <row r="470" spans="1:20" s="6" customFormat="1">
      <c r="A470" s="11"/>
      <c r="B470" s="11"/>
      <c r="C470" s="99"/>
      <c r="D470" s="99"/>
      <c r="Q470" s="11"/>
      <c r="R470" s="88"/>
      <c r="S470" s="88"/>
      <c r="T470" s="88"/>
    </row>
    <row r="471" spans="1:20" s="6" customFormat="1">
      <c r="A471" s="11"/>
      <c r="B471" s="11"/>
      <c r="C471" s="99"/>
      <c r="D471" s="99"/>
      <c r="Q471" s="11"/>
      <c r="R471" s="88"/>
      <c r="S471" s="88"/>
      <c r="T471" s="88"/>
    </row>
    <row r="472" spans="1:20" s="6" customFormat="1">
      <c r="A472" s="11"/>
      <c r="B472" s="11"/>
      <c r="C472" s="99"/>
      <c r="D472" s="99"/>
      <c r="Q472" s="11"/>
      <c r="R472" s="88"/>
      <c r="S472" s="88"/>
      <c r="T472" s="88"/>
    </row>
    <row r="473" spans="1:20" s="6" customFormat="1">
      <c r="A473" s="11"/>
      <c r="B473" s="11"/>
      <c r="C473" s="99"/>
      <c r="D473" s="99"/>
      <c r="Q473" s="11"/>
      <c r="R473" s="88"/>
      <c r="S473" s="88"/>
      <c r="T473" s="88"/>
    </row>
    <row r="474" spans="1:20" s="6" customFormat="1">
      <c r="A474" s="11"/>
      <c r="B474" s="11"/>
      <c r="C474" s="99"/>
      <c r="D474" s="99"/>
      <c r="Q474" s="11"/>
      <c r="R474" s="88"/>
      <c r="S474" s="88"/>
      <c r="T474" s="88"/>
    </row>
    <row r="475" spans="1:20" s="6" customFormat="1">
      <c r="A475" s="11"/>
      <c r="B475" s="11"/>
      <c r="C475" s="99"/>
      <c r="D475" s="99"/>
      <c r="Q475" s="11"/>
      <c r="R475" s="88"/>
      <c r="S475" s="88"/>
      <c r="T475" s="88"/>
    </row>
    <row r="476" spans="1:20" s="6" customFormat="1">
      <c r="A476" s="11"/>
      <c r="B476" s="11"/>
      <c r="C476" s="99"/>
      <c r="D476" s="99"/>
      <c r="Q476" s="11"/>
      <c r="R476" s="88"/>
      <c r="S476" s="88"/>
      <c r="T476" s="88"/>
    </row>
    <row r="477" spans="1:20" s="6" customFormat="1">
      <c r="A477" s="11"/>
      <c r="B477" s="11"/>
      <c r="C477" s="99"/>
      <c r="D477" s="99"/>
      <c r="Q477" s="11"/>
      <c r="R477" s="88"/>
      <c r="S477" s="88"/>
      <c r="T477" s="88"/>
    </row>
    <row r="478" spans="1:20" s="6" customFormat="1">
      <c r="A478" s="11"/>
      <c r="B478" s="11"/>
      <c r="C478" s="99"/>
      <c r="D478" s="99"/>
      <c r="Q478" s="11"/>
      <c r="R478" s="88"/>
      <c r="S478" s="88"/>
      <c r="T478" s="88"/>
    </row>
    <row r="479" spans="1:20" s="6" customFormat="1">
      <c r="A479" s="11"/>
      <c r="B479" s="11"/>
      <c r="C479" s="99"/>
      <c r="D479" s="99"/>
      <c r="Q479" s="11"/>
      <c r="R479" s="88"/>
      <c r="S479" s="88"/>
      <c r="T479" s="88"/>
    </row>
    <row r="480" spans="1:20" s="6" customFormat="1">
      <c r="A480" s="11"/>
      <c r="B480" s="11"/>
      <c r="C480" s="99"/>
      <c r="D480" s="99"/>
      <c r="Q480" s="11"/>
      <c r="R480" s="88"/>
      <c r="S480" s="88"/>
      <c r="T480" s="88"/>
    </row>
    <row r="481" spans="1:20" s="6" customFormat="1">
      <c r="A481" s="11"/>
      <c r="B481" s="11"/>
      <c r="C481" s="99"/>
      <c r="D481" s="99"/>
      <c r="Q481" s="11"/>
      <c r="R481" s="88"/>
      <c r="S481" s="88"/>
      <c r="T481" s="88"/>
    </row>
    <row r="482" spans="1:20" s="6" customFormat="1">
      <c r="A482" s="11"/>
      <c r="B482" s="11"/>
      <c r="C482" s="99"/>
      <c r="D482" s="99"/>
      <c r="Q482" s="11"/>
      <c r="R482" s="88"/>
      <c r="S482" s="88"/>
      <c r="T482" s="88"/>
    </row>
    <row r="483" spans="1:20" s="6" customFormat="1">
      <c r="A483" s="11"/>
      <c r="B483" s="11"/>
      <c r="C483" s="99"/>
      <c r="D483" s="99"/>
      <c r="Q483" s="11"/>
      <c r="R483" s="88"/>
      <c r="S483" s="88"/>
      <c r="T483" s="88"/>
    </row>
    <row r="484" spans="1:20" s="6" customFormat="1">
      <c r="A484" s="11"/>
      <c r="B484" s="11"/>
      <c r="C484" s="99"/>
      <c r="D484" s="99"/>
      <c r="Q484" s="11"/>
      <c r="R484" s="88"/>
      <c r="S484" s="88"/>
      <c r="T484" s="88"/>
    </row>
    <row r="485" spans="1:20" s="6" customFormat="1">
      <c r="A485" s="11"/>
      <c r="B485" s="11"/>
      <c r="C485" s="99"/>
      <c r="D485" s="99"/>
      <c r="Q485" s="11"/>
      <c r="R485" s="88"/>
      <c r="S485" s="88"/>
      <c r="T485" s="88"/>
    </row>
    <row r="486" spans="1:20" s="6" customFormat="1">
      <c r="A486" s="11"/>
      <c r="B486" s="11"/>
      <c r="C486" s="99"/>
      <c r="D486" s="99"/>
      <c r="Q486" s="11"/>
      <c r="R486" s="88"/>
      <c r="S486" s="88"/>
      <c r="T486" s="88"/>
    </row>
    <row r="487" spans="1:20" s="6" customFormat="1">
      <c r="A487" s="11"/>
      <c r="B487" s="11"/>
      <c r="C487" s="99"/>
      <c r="D487" s="99"/>
      <c r="Q487" s="11"/>
      <c r="R487" s="88"/>
      <c r="S487" s="88"/>
      <c r="T487" s="88"/>
    </row>
    <row r="488" spans="1:20" s="6" customFormat="1">
      <c r="A488" s="11"/>
      <c r="B488" s="11"/>
      <c r="C488" s="99"/>
      <c r="D488" s="99"/>
      <c r="Q488" s="11"/>
      <c r="R488" s="88"/>
      <c r="S488" s="88"/>
      <c r="T488" s="88"/>
    </row>
    <row r="489" spans="1:20" s="6" customFormat="1">
      <c r="A489" s="11"/>
      <c r="B489" s="11"/>
      <c r="C489" s="99"/>
      <c r="D489" s="99"/>
      <c r="Q489" s="11"/>
      <c r="R489" s="88"/>
      <c r="S489" s="88"/>
      <c r="T489" s="88"/>
    </row>
    <row r="490" spans="1:20" s="6" customFormat="1">
      <c r="A490" s="11"/>
      <c r="B490" s="11"/>
      <c r="C490" s="99"/>
      <c r="D490" s="99"/>
      <c r="Q490" s="11"/>
      <c r="R490" s="88"/>
      <c r="S490" s="88"/>
      <c r="T490" s="88"/>
    </row>
    <row r="491" spans="1:20" s="6" customFormat="1">
      <c r="A491" s="11"/>
      <c r="B491" s="11"/>
      <c r="C491" s="99"/>
      <c r="D491" s="99"/>
      <c r="Q491" s="11"/>
      <c r="R491" s="88"/>
      <c r="S491" s="88"/>
      <c r="T491" s="88"/>
    </row>
    <row r="492" spans="1:20" s="6" customFormat="1">
      <c r="A492" s="11"/>
      <c r="B492" s="11"/>
      <c r="C492" s="99"/>
      <c r="D492" s="99"/>
      <c r="Q492" s="11"/>
      <c r="R492" s="88"/>
      <c r="S492" s="88"/>
      <c r="T492" s="88"/>
    </row>
    <row r="493" spans="1:20" s="6" customFormat="1">
      <c r="A493" s="11"/>
      <c r="B493" s="11"/>
      <c r="C493" s="99"/>
      <c r="D493" s="99"/>
      <c r="Q493" s="11"/>
      <c r="R493" s="88"/>
      <c r="S493" s="88"/>
      <c r="T493" s="88"/>
    </row>
    <row r="494" spans="1:20" s="6" customFormat="1">
      <c r="A494" s="11"/>
      <c r="B494" s="11"/>
      <c r="C494" s="99"/>
      <c r="D494" s="99"/>
      <c r="Q494" s="11"/>
      <c r="R494" s="88"/>
      <c r="S494" s="88"/>
      <c r="T494" s="88"/>
    </row>
    <row r="495" spans="1:20" s="6" customFormat="1">
      <c r="A495" s="11"/>
      <c r="B495" s="11"/>
      <c r="C495" s="99"/>
      <c r="D495" s="99"/>
      <c r="Q495" s="11"/>
      <c r="R495" s="88"/>
      <c r="S495" s="88"/>
      <c r="T495" s="88"/>
    </row>
    <row r="496" spans="1:20" s="6" customFormat="1">
      <c r="A496" s="11"/>
      <c r="B496" s="11"/>
      <c r="C496" s="99"/>
      <c r="D496" s="99"/>
      <c r="Q496" s="11"/>
      <c r="R496" s="88"/>
      <c r="S496" s="88"/>
      <c r="T496" s="88"/>
    </row>
    <row r="497" spans="1:20" s="6" customFormat="1">
      <c r="A497" s="11"/>
      <c r="B497" s="11"/>
      <c r="C497" s="99"/>
      <c r="D497" s="99"/>
      <c r="Q497" s="11"/>
      <c r="R497" s="88"/>
      <c r="S497" s="88"/>
      <c r="T497" s="88"/>
    </row>
    <row r="498" spans="1:20" s="6" customFormat="1">
      <c r="A498" s="11"/>
      <c r="B498" s="11"/>
      <c r="C498" s="99"/>
      <c r="D498" s="99"/>
      <c r="Q498" s="11"/>
      <c r="R498" s="88"/>
      <c r="S498" s="88"/>
      <c r="T498" s="88"/>
    </row>
    <row r="499" spans="1:20" s="6" customFormat="1">
      <c r="A499" s="11"/>
      <c r="B499" s="11"/>
      <c r="C499" s="99"/>
      <c r="D499" s="99"/>
      <c r="Q499" s="11"/>
      <c r="R499" s="88"/>
      <c r="S499" s="88"/>
      <c r="T499" s="88"/>
    </row>
    <row r="500" spans="1:20" s="6" customFormat="1">
      <c r="A500" s="11"/>
      <c r="B500" s="11"/>
      <c r="C500" s="99"/>
      <c r="D500" s="99"/>
      <c r="Q500" s="11"/>
      <c r="R500" s="88"/>
      <c r="S500" s="88"/>
      <c r="T500" s="88"/>
    </row>
    <row r="501" spans="1:20" s="6" customFormat="1">
      <c r="A501" s="11"/>
      <c r="B501" s="11"/>
      <c r="C501" s="99"/>
      <c r="D501" s="99"/>
      <c r="Q501" s="11"/>
      <c r="R501" s="88"/>
      <c r="S501" s="88"/>
      <c r="T501" s="88"/>
    </row>
    <row r="502" spans="1:20" s="6" customFormat="1">
      <c r="A502" s="11"/>
      <c r="B502" s="11"/>
      <c r="C502" s="99"/>
      <c r="D502" s="99"/>
      <c r="Q502" s="11"/>
      <c r="R502" s="88"/>
      <c r="S502" s="88"/>
      <c r="T502" s="88"/>
    </row>
    <row r="503" spans="1:20" s="6" customFormat="1">
      <c r="A503" s="11"/>
      <c r="B503" s="11"/>
      <c r="C503" s="99"/>
      <c r="D503" s="99"/>
      <c r="Q503" s="11"/>
      <c r="R503" s="88"/>
      <c r="S503" s="88"/>
      <c r="T503" s="88"/>
    </row>
    <row r="504" spans="1:20" s="6" customFormat="1">
      <c r="A504" s="11"/>
      <c r="B504" s="11"/>
      <c r="C504" s="99"/>
      <c r="D504" s="99"/>
      <c r="Q504" s="11"/>
      <c r="R504" s="88"/>
      <c r="S504" s="88"/>
      <c r="T504" s="88"/>
    </row>
    <row r="505" spans="1:20" s="6" customFormat="1">
      <c r="A505" s="11"/>
      <c r="B505" s="11"/>
      <c r="C505" s="99"/>
      <c r="D505" s="99"/>
      <c r="Q505" s="11"/>
      <c r="R505" s="88"/>
      <c r="S505" s="88"/>
      <c r="T505" s="88"/>
    </row>
    <row r="506" spans="1:20" s="6" customFormat="1">
      <c r="A506" s="11"/>
      <c r="B506" s="11"/>
      <c r="C506" s="99"/>
      <c r="D506" s="99"/>
      <c r="Q506" s="11"/>
      <c r="R506" s="88"/>
      <c r="S506" s="88"/>
      <c r="T506" s="88"/>
    </row>
    <row r="507" spans="1:20" s="6" customFormat="1">
      <c r="A507" s="11"/>
      <c r="B507" s="11"/>
      <c r="C507" s="99"/>
      <c r="D507" s="99"/>
      <c r="Q507" s="11"/>
      <c r="R507" s="88"/>
      <c r="S507" s="88"/>
      <c r="T507" s="88"/>
    </row>
    <row r="508" spans="1:20" s="6" customFormat="1">
      <c r="A508" s="11"/>
      <c r="B508" s="11"/>
      <c r="C508" s="99"/>
      <c r="D508" s="99"/>
      <c r="Q508" s="11"/>
      <c r="R508" s="88"/>
      <c r="S508" s="88"/>
      <c r="T508" s="88"/>
    </row>
    <row r="509" spans="1:20" s="6" customFormat="1">
      <c r="A509" s="11"/>
      <c r="B509" s="11"/>
      <c r="C509" s="99"/>
      <c r="D509" s="99"/>
      <c r="Q509" s="11"/>
      <c r="R509" s="88"/>
      <c r="S509" s="88"/>
      <c r="T509" s="88"/>
    </row>
    <row r="510" spans="1:20" s="6" customFormat="1">
      <c r="A510" s="11"/>
      <c r="B510" s="11"/>
      <c r="C510" s="99"/>
      <c r="D510" s="99"/>
      <c r="Q510" s="11"/>
      <c r="R510" s="88"/>
      <c r="S510" s="88"/>
      <c r="T510" s="88"/>
    </row>
    <row r="511" spans="1:20" s="6" customFormat="1">
      <c r="A511" s="11"/>
      <c r="B511" s="11"/>
      <c r="C511" s="99"/>
      <c r="D511" s="99"/>
      <c r="Q511" s="11"/>
      <c r="R511" s="88"/>
      <c r="S511" s="88"/>
      <c r="T511" s="88"/>
    </row>
    <row r="512" spans="1:20" s="6" customFormat="1">
      <c r="A512" s="11"/>
      <c r="B512" s="11"/>
      <c r="C512" s="99"/>
      <c r="D512" s="99"/>
      <c r="Q512" s="11"/>
      <c r="R512" s="88"/>
      <c r="S512" s="88"/>
      <c r="T512" s="88"/>
    </row>
    <row r="513" spans="1:20" s="6" customFormat="1">
      <c r="A513" s="11"/>
      <c r="B513" s="11"/>
      <c r="C513" s="99"/>
      <c r="D513" s="99"/>
      <c r="Q513" s="11"/>
      <c r="R513" s="88"/>
      <c r="S513" s="88"/>
      <c r="T513" s="88"/>
    </row>
    <row r="514" spans="1:20" s="6" customFormat="1">
      <c r="A514" s="11"/>
      <c r="B514" s="11"/>
      <c r="C514" s="99"/>
      <c r="D514" s="99"/>
      <c r="Q514" s="11"/>
      <c r="R514" s="88"/>
      <c r="S514" s="88"/>
      <c r="T514" s="88"/>
    </row>
    <row r="515" spans="1:20" s="6" customFormat="1">
      <c r="A515" s="11"/>
      <c r="B515" s="11"/>
      <c r="C515" s="99"/>
      <c r="D515" s="99"/>
      <c r="Q515" s="11"/>
      <c r="R515" s="88"/>
      <c r="S515" s="88"/>
      <c r="T515" s="88"/>
    </row>
    <row r="516" spans="1:20" s="6" customFormat="1">
      <c r="A516" s="11"/>
      <c r="B516" s="11"/>
      <c r="C516" s="99"/>
      <c r="D516" s="99"/>
      <c r="Q516" s="11"/>
      <c r="R516" s="88"/>
      <c r="S516" s="88"/>
      <c r="T516" s="88"/>
    </row>
    <row r="517" spans="1:20" s="6" customFormat="1">
      <c r="A517" s="11"/>
      <c r="B517" s="11"/>
      <c r="C517" s="99"/>
      <c r="D517" s="99"/>
      <c r="Q517" s="11"/>
      <c r="R517" s="88"/>
      <c r="S517" s="88"/>
      <c r="T517" s="88"/>
    </row>
    <row r="518" spans="1:20" s="6" customFormat="1">
      <c r="A518" s="11"/>
      <c r="B518" s="11"/>
      <c r="C518" s="99"/>
      <c r="D518" s="99"/>
      <c r="Q518" s="11"/>
      <c r="R518" s="88"/>
      <c r="S518" s="88"/>
      <c r="T518" s="88"/>
    </row>
    <row r="519" spans="1:20" s="6" customFormat="1">
      <c r="A519" s="11"/>
      <c r="B519" s="11"/>
      <c r="C519" s="99"/>
      <c r="D519" s="99"/>
      <c r="Q519" s="11"/>
      <c r="R519" s="88"/>
      <c r="S519" s="88"/>
      <c r="T519" s="88"/>
    </row>
    <row r="520" spans="1:20" s="6" customFormat="1">
      <c r="A520" s="11"/>
      <c r="B520" s="11"/>
      <c r="C520" s="99"/>
      <c r="D520" s="99"/>
      <c r="Q520" s="11"/>
      <c r="R520" s="88"/>
      <c r="S520" s="88"/>
      <c r="T520" s="88"/>
    </row>
    <row r="521" spans="1:20" s="6" customFormat="1">
      <c r="A521" s="11"/>
      <c r="B521" s="11"/>
      <c r="C521" s="99"/>
      <c r="D521" s="99"/>
      <c r="Q521" s="11"/>
      <c r="R521" s="88"/>
      <c r="S521" s="88"/>
      <c r="T521" s="88"/>
    </row>
    <row r="522" spans="1:20" s="6" customFormat="1">
      <c r="A522" s="11"/>
      <c r="B522" s="11"/>
      <c r="C522" s="99"/>
      <c r="D522" s="99"/>
      <c r="Q522" s="11"/>
      <c r="R522" s="88"/>
      <c r="S522" s="88"/>
      <c r="T522" s="88"/>
    </row>
    <row r="523" spans="1:20" s="6" customFormat="1">
      <c r="A523" s="11"/>
      <c r="B523" s="11"/>
      <c r="C523" s="99"/>
      <c r="D523" s="99"/>
      <c r="Q523" s="11"/>
      <c r="R523" s="88"/>
      <c r="S523" s="88"/>
      <c r="T523" s="88"/>
    </row>
    <row r="524" spans="1:20" s="6" customFormat="1">
      <c r="A524" s="11"/>
      <c r="B524" s="11"/>
      <c r="C524" s="99"/>
      <c r="D524" s="99"/>
      <c r="Q524" s="11"/>
      <c r="R524" s="88"/>
      <c r="S524" s="88"/>
      <c r="T524" s="88"/>
    </row>
    <row r="525" spans="1:20" s="6" customFormat="1">
      <c r="A525" s="11"/>
      <c r="B525" s="11"/>
      <c r="C525" s="99"/>
      <c r="D525" s="99"/>
      <c r="Q525" s="11"/>
      <c r="R525" s="88"/>
      <c r="S525" s="88"/>
      <c r="T525" s="88"/>
    </row>
    <row r="526" spans="1:20" s="6" customFormat="1">
      <c r="A526" s="11"/>
      <c r="B526" s="11"/>
      <c r="C526" s="99"/>
      <c r="D526" s="99"/>
      <c r="Q526" s="11"/>
      <c r="R526" s="88"/>
      <c r="S526" s="88"/>
      <c r="T526" s="88"/>
    </row>
    <row r="527" spans="1:20" s="6" customFormat="1">
      <c r="A527" s="11"/>
      <c r="B527" s="11"/>
      <c r="C527" s="99"/>
      <c r="D527" s="99"/>
      <c r="Q527" s="11"/>
      <c r="R527" s="88"/>
      <c r="S527" s="88"/>
      <c r="T527" s="88"/>
    </row>
    <row r="528" spans="1:20" s="6" customFormat="1">
      <c r="A528" s="11"/>
      <c r="B528" s="11"/>
      <c r="C528" s="99"/>
      <c r="D528" s="99"/>
      <c r="Q528" s="11"/>
      <c r="R528" s="88"/>
      <c r="S528" s="88"/>
      <c r="T528" s="88"/>
    </row>
    <row r="529" spans="1:20" s="6" customFormat="1">
      <c r="A529" s="11"/>
      <c r="B529" s="11"/>
      <c r="C529" s="99"/>
      <c r="D529" s="99"/>
      <c r="Q529" s="11"/>
      <c r="R529" s="88"/>
      <c r="S529" s="88"/>
      <c r="T529" s="88"/>
    </row>
    <row r="530" spans="1:20" s="6" customFormat="1">
      <c r="A530" s="11"/>
      <c r="B530" s="11"/>
      <c r="C530" s="99"/>
      <c r="D530" s="99"/>
      <c r="Q530" s="11"/>
      <c r="R530" s="88"/>
      <c r="S530" s="88"/>
      <c r="T530" s="88"/>
    </row>
    <row r="531" spans="1:20" s="6" customFormat="1">
      <c r="A531" s="11"/>
      <c r="B531" s="11"/>
      <c r="C531" s="99"/>
      <c r="D531" s="99"/>
      <c r="Q531" s="11"/>
      <c r="R531" s="88"/>
      <c r="S531" s="88"/>
      <c r="T531" s="88"/>
    </row>
    <row r="532" spans="1:20" s="6" customFormat="1">
      <c r="A532" s="11"/>
      <c r="B532" s="11"/>
      <c r="C532" s="99"/>
      <c r="D532" s="99"/>
      <c r="Q532" s="11"/>
      <c r="R532" s="88"/>
      <c r="S532" s="88"/>
      <c r="T532" s="88"/>
    </row>
    <row r="533" spans="1:20" s="6" customFormat="1">
      <c r="A533" s="11"/>
      <c r="B533" s="11"/>
      <c r="C533" s="99"/>
      <c r="D533" s="99"/>
      <c r="Q533" s="11"/>
      <c r="R533" s="88"/>
      <c r="S533" s="88"/>
      <c r="T533" s="88"/>
    </row>
    <row r="534" spans="1:20" s="6" customFormat="1">
      <c r="A534" s="11"/>
      <c r="B534" s="11"/>
      <c r="C534" s="99"/>
      <c r="D534" s="99"/>
      <c r="Q534" s="11"/>
      <c r="R534" s="88"/>
      <c r="S534" s="88"/>
      <c r="T534" s="88"/>
    </row>
    <row r="535" spans="1:20" s="6" customFormat="1">
      <c r="A535" s="11"/>
      <c r="B535" s="11"/>
      <c r="C535" s="99"/>
      <c r="D535" s="99"/>
      <c r="Q535" s="11"/>
      <c r="R535" s="88"/>
      <c r="S535" s="88"/>
      <c r="T535" s="88"/>
    </row>
    <row r="536" spans="1:20" s="6" customFormat="1">
      <c r="A536" s="11"/>
      <c r="B536" s="11"/>
      <c r="C536" s="99"/>
      <c r="D536" s="99"/>
      <c r="Q536" s="11"/>
      <c r="R536" s="88"/>
      <c r="S536" s="88"/>
      <c r="T536" s="88"/>
    </row>
    <row r="537" spans="1:20" s="6" customFormat="1">
      <c r="A537" s="11"/>
      <c r="B537" s="11"/>
      <c r="C537" s="99"/>
      <c r="D537" s="99"/>
      <c r="Q537" s="11"/>
      <c r="R537" s="88"/>
      <c r="S537" s="88"/>
      <c r="T537" s="88"/>
    </row>
    <row r="538" spans="1:20" s="6" customFormat="1">
      <c r="A538" s="11"/>
      <c r="B538" s="11"/>
      <c r="C538" s="99"/>
      <c r="D538" s="99"/>
      <c r="Q538" s="11"/>
      <c r="R538" s="88"/>
      <c r="S538" s="88"/>
      <c r="T538" s="88"/>
    </row>
    <row r="539" spans="1:20" s="6" customFormat="1">
      <c r="A539" s="11"/>
      <c r="B539" s="11"/>
      <c r="C539" s="99"/>
      <c r="D539" s="99"/>
      <c r="Q539" s="11"/>
      <c r="R539" s="88"/>
      <c r="S539" s="88"/>
      <c r="T539" s="88"/>
    </row>
    <row r="540" spans="1:20" s="6" customFormat="1">
      <c r="A540" s="11"/>
      <c r="B540" s="11"/>
      <c r="C540" s="99"/>
      <c r="D540" s="99"/>
      <c r="Q540" s="11"/>
      <c r="R540" s="88"/>
      <c r="S540" s="88"/>
      <c r="T540" s="88"/>
    </row>
    <row r="541" spans="1:20" s="6" customFormat="1">
      <c r="A541" s="11"/>
      <c r="B541" s="11"/>
      <c r="C541" s="99"/>
      <c r="D541" s="99"/>
      <c r="Q541" s="11"/>
      <c r="R541" s="88"/>
      <c r="S541" s="88"/>
      <c r="T541" s="88"/>
    </row>
    <row r="542" spans="1:20" s="6" customFormat="1">
      <c r="A542" s="11"/>
      <c r="B542" s="11"/>
      <c r="C542" s="99"/>
      <c r="D542" s="99"/>
      <c r="Q542" s="11"/>
      <c r="R542" s="88"/>
      <c r="S542" s="88"/>
      <c r="T542" s="88"/>
    </row>
    <row r="543" spans="1:20" s="6" customFormat="1">
      <c r="A543" s="11"/>
      <c r="B543" s="11"/>
      <c r="C543" s="99"/>
      <c r="D543" s="99"/>
      <c r="Q543" s="11"/>
      <c r="R543" s="88"/>
      <c r="S543" s="88"/>
      <c r="T543" s="88"/>
    </row>
    <row r="544" spans="1:20" s="6" customFormat="1">
      <c r="A544" s="11"/>
      <c r="B544" s="11"/>
      <c r="C544" s="99"/>
      <c r="D544" s="99"/>
      <c r="Q544" s="11"/>
      <c r="R544" s="88"/>
      <c r="S544" s="88"/>
      <c r="T544" s="88"/>
    </row>
    <row r="545" spans="1:20" s="6" customFormat="1">
      <c r="A545" s="11"/>
      <c r="B545" s="11"/>
      <c r="C545" s="99"/>
      <c r="D545" s="99"/>
      <c r="Q545" s="11"/>
      <c r="R545" s="88"/>
      <c r="S545" s="88"/>
      <c r="T545" s="88"/>
    </row>
    <row r="546" spans="1:20" s="6" customFormat="1">
      <c r="A546" s="11"/>
      <c r="B546" s="11"/>
      <c r="C546" s="99"/>
      <c r="D546" s="99"/>
      <c r="Q546" s="11"/>
      <c r="R546" s="88"/>
      <c r="S546" s="88"/>
      <c r="T546" s="88"/>
    </row>
    <row r="547" spans="1:20" s="6" customFormat="1">
      <c r="A547" s="11"/>
      <c r="B547" s="11"/>
      <c r="C547" s="99"/>
      <c r="D547" s="99"/>
      <c r="Q547" s="11"/>
      <c r="R547" s="88"/>
      <c r="S547" s="88"/>
      <c r="T547" s="88"/>
    </row>
    <row r="548" spans="1:20" s="6" customFormat="1">
      <c r="A548" s="11"/>
      <c r="B548" s="11"/>
      <c r="C548" s="99"/>
      <c r="D548" s="99"/>
      <c r="Q548" s="11"/>
      <c r="R548" s="88"/>
      <c r="S548" s="88"/>
      <c r="T548" s="88"/>
    </row>
    <row r="549" spans="1:20" s="6" customFormat="1">
      <c r="A549" s="11"/>
      <c r="B549" s="11"/>
      <c r="C549" s="99"/>
      <c r="D549" s="99"/>
      <c r="Q549" s="11"/>
      <c r="R549" s="88"/>
      <c r="S549" s="88"/>
      <c r="T549" s="88"/>
    </row>
    <row r="550" spans="1:20" s="6" customFormat="1">
      <c r="A550" s="11"/>
      <c r="B550" s="11"/>
      <c r="C550" s="99"/>
      <c r="D550" s="99"/>
      <c r="Q550" s="11"/>
      <c r="R550" s="88"/>
      <c r="S550" s="88"/>
      <c r="T550" s="88"/>
    </row>
    <row r="551" spans="1:20" s="6" customFormat="1">
      <c r="A551" s="11"/>
      <c r="B551" s="11"/>
      <c r="C551" s="99"/>
      <c r="D551" s="99"/>
      <c r="Q551" s="11"/>
      <c r="R551" s="88"/>
      <c r="S551" s="88"/>
      <c r="T551" s="88"/>
    </row>
    <row r="552" spans="1:20" s="6" customFormat="1">
      <c r="A552" s="11"/>
      <c r="B552" s="11"/>
      <c r="C552" s="99"/>
      <c r="D552" s="99"/>
      <c r="Q552" s="11"/>
      <c r="R552" s="88"/>
      <c r="S552" s="88"/>
      <c r="T552" s="88"/>
    </row>
    <row r="553" spans="1:20" s="6" customFormat="1">
      <c r="A553" s="11"/>
      <c r="B553" s="11"/>
      <c r="C553" s="99"/>
      <c r="D553" s="99"/>
      <c r="Q553" s="11"/>
      <c r="R553" s="88"/>
      <c r="S553" s="88"/>
      <c r="T553" s="88"/>
    </row>
    <row r="554" spans="1:20" s="6" customFormat="1">
      <c r="A554" s="11"/>
      <c r="B554" s="11"/>
      <c r="C554" s="99"/>
      <c r="D554" s="99"/>
      <c r="Q554" s="11"/>
      <c r="R554" s="88"/>
      <c r="S554" s="88"/>
      <c r="T554" s="88"/>
    </row>
    <row r="555" spans="1:20" s="6" customFormat="1">
      <c r="A555" s="11"/>
      <c r="B555" s="11"/>
      <c r="C555" s="99"/>
      <c r="D555" s="99"/>
      <c r="Q555" s="11"/>
      <c r="R555" s="88"/>
      <c r="S555" s="88"/>
      <c r="T555" s="88"/>
    </row>
    <row r="556" spans="1:20" s="6" customFormat="1">
      <c r="A556" s="11"/>
      <c r="B556" s="11"/>
      <c r="C556" s="99"/>
      <c r="D556" s="99"/>
      <c r="Q556" s="11"/>
      <c r="R556" s="88"/>
      <c r="S556" s="88"/>
      <c r="T556" s="88"/>
    </row>
    <row r="557" spans="1:20" s="6" customFormat="1">
      <c r="A557" s="11"/>
      <c r="B557" s="11"/>
      <c r="C557" s="99"/>
      <c r="D557" s="99"/>
      <c r="Q557" s="11"/>
      <c r="R557" s="88"/>
      <c r="S557" s="88"/>
      <c r="T557" s="88"/>
    </row>
    <row r="558" spans="1:20" s="6" customFormat="1">
      <c r="A558" s="11"/>
      <c r="B558" s="11"/>
      <c r="C558" s="99"/>
      <c r="D558" s="99"/>
      <c r="Q558" s="11"/>
      <c r="R558" s="88"/>
      <c r="S558" s="88"/>
      <c r="T558" s="88"/>
    </row>
    <row r="559" spans="1:20" s="6" customFormat="1">
      <c r="A559" s="11"/>
      <c r="B559" s="11"/>
      <c r="C559" s="99"/>
      <c r="D559" s="99"/>
      <c r="Q559" s="11"/>
      <c r="R559" s="88"/>
      <c r="S559" s="88"/>
      <c r="T559" s="88"/>
    </row>
    <row r="560" spans="1:20" s="6" customFormat="1">
      <c r="A560" s="11"/>
      <c r="B560" s="11"/>
      <c r="C560" s="99"/>
      <c r="D560" s="99"/>
      <c r="Q560" s="11"/>
      <c r="R560" s="88"/>
      <c r="S560" s="88"/>
      <c r="T560" s="88"/>
    </row>
    <row r="561" spans="1:20" s="6" customFormat="1">
      <c r="A561" s="11"/>
      <c r="B561" s="11"/>
      <c r="C561" s="99"/>
      <c r="D561" s="99"/>
      <c r="Q561" s="11"/>
      <c r="R561" s="88"/>
      <c r="S561" s="88"/>
      <c r="T561" s="88"/>
    </row>
    <row r="562" spans="1:20" s="6" customFormat="1">
      <c r="A562" s="11"/>
      <c r="B562" s="11"/>
      <c r="C562" s="99"/>
      <c r="D562" s="99"/>
      <c r="Q562" s="11"/>
      <c r="R562" s="88"/>
      <c r="S562" s="88"/>
      <c r="T562" s="88"/>
    </row>
    <row r="563" spans="1:20" s="6" customFormat="1">
      <c r="A563" s="11"/>
      <c r="B563" s="11"/>
      <c r="C563" s="99"/>
      <c r="D563" s="99"/>
      <c r="Q563" s="11"/>
      <c r="R563" s="88"/>
      <c r="S563" s="88"/>
      <c r="T563" s="88"/>
    </row>
    <row r="564" spans="1:20" s="6" customFormat="1">
      <c r="A564" s="11"/>
      <c r="B564" s="11"/>
      <c r="C564" s="99"/>
      <c r="D564" s="99"/>
      <c r="Q564" s="11"/>
      <c r="R564" s="88"/>
      <c r="S564" s="88"/>
      <c r="T564" s="88"/>
    </row>
    <row r="565" spans="1:20" s="6" customFormat="1">
      <c r="A565" s="11"/>
      <c r="B565" s="11"/>
      <c r="C565" s="99"/>
      <c r="D565" s="99"/>
      <c r="Q565" s="11"/>
      <c r="R565" s="88"/>
      <c r="S565" s="88"/>
      <c r="T565" s="88"/>
    </row>
    <row r="566" spans="1:20" s="6" customFormat="1">
      <c r="A566" s="11"/>
      <c r="B566" s="11"/>
      <c r="C566" s="99"/>
      <c r="D566" s="99"/>
      <c r="Q566" s="11"/>
      <c r="R566" s="88"/>
      <c r="S566" s="88"/>
      <c r="T566" s="88"/>
    </row>
    <row r="567" spans="1:20" s="6" customFormat="1">
      <c r="A567" s="11"/>
      <c r="B567" s="11"/>
      <c r="C567" s="99"/>
      <c r="D567" s="99"/>
      <c r="Q567" s="11"/>
      <c r="R567" s="88"/>
      <c r="S567" s="88"/>
      <c r="T567" s="88"/>
    </row>
    <row r="568" spans="1:20" s="6" customFormat="1">
      <c r="A568" s="11"/>
      <c r="B568" s="11"/>
      <c r="C568" s="99"/>
      <c r="D568" s="99"/>
      <c r="Q568" s="11"/>
      <c r="R568" s="88"/>
      <c r="S568" s="88"/>
      <c r="T568" s="88"/>
    </row>
    <row r="569" spans="1:20" s="6" customFormat="1">
      <c r="A569" s="11"/>
      <c r="B569" s="11"/>
      <c r="C569" s="99"/>
      <c r="D569" s="99"/>
      <c r="Q569" s="11"/>
      <c r="R569" s="88"/>
      <c r="S569" s="88"/>
      <c r="T569" s="88"/>
    </row>
    <row r="570" spans="1:20" s="6" customFormat="1">
      <c r="A570" s="11"/>
      <c r="B570" s="11"/>
      <c r="C570" s="99"/>
      <c r="D570" s="99"/>
      <c r="Q570" s="11"/>
      <c r="R570" s="88"/>
      <c r="S570" s="88"/>
      <c r="T570" s="88"/>
    </row>
    <row r="571" spans="1:20" s="6" customFormat="1">
      <c r="A571" s="11"/>
      <c r="B571" s="11"/>
      <c r="C571" s="99"/>
      <c r="D571" s="99"/>
      <c r="Q571" s="11"/>
      <c r="R571" s="88"/>
      <c r="S571" s="88"/>
      <c r="T571" s="88"/>
    </row>
    <row r="572" spans="1:20" s="6" customFormat="1">
      <c r="A572" s="11"/>
      <c r="B572" s="11"/>
      <c r="C572" s="99"/>
      <c r="D572" s="99"/>
      <c r="Q572" s="11"/>
      <c r="R572" s="88"/>
      <c r="S572" s="88"/>
      <c r="T572" s="88"/>
    </row>
    <row r="573" spans="1:20" s="6" customFormat="1">
      <c r="A573" s="11"/>
      <c r="B573" s="11"/>
      <c r="C573" s="99"/>
      <c r="D573" s="99"/>
      <c r="Q573" s="11"/>
      <c r="R573" s="88"/>
      <c r="S573" s="88"/>
      <c r="T573" s="88"/>
    </row>
    <row r="574" spans="1:20" s="6" customFormat="1">
      <c r="A574" s="11"/>
      <c r="B574" s="11"/>
      <c r="C574" s="99"/>
      <c r="D574" s="99"/>
      <c r="Q574" s="11"/>
      <c r="R574" s="88"/>
      <c r="S574" s="88"/>
      <c r="T574" s="88"/>
    </row>
    <row r="575" spans="1:20" s="6" customFormat="1">
      <c r="A575" s="11"/>
      <c r="B575" s="11"/>
      <c r="C575" s="99"/>
      <c r="D575" s="99"/>
      <c r="Q575" s="11"/>
      <c r="R575" s="88"/>
      <c r="S575" s="88"/>
      <c r="T575" s="88"/>
    </row>
    <row r="576" spans="1:20" s="6" customFormat="1">
      <c r="A576" s="11"/>
      <c r="B576" s="11"/>
      <c r="C576" s="99"/>
      <c r="D576" s="99"/>
      <c r="Q576" s="11"/>
      <c r="R576" s="88"/>
      <c r="S576" s="88"/>
      <c r="T576" s="88"/>
    </row>
    <row r="577" spans="1:20" s="6" customFormat="1">
      <c r="A577" s="11"/>
      <c r="B577" s="11"/>
      <c r="C577" s="99"/>
      <c r="D577" s="99"/>
      <c r="Q577" s="11"/>
      <c r="R577" s="88"/>
      <c r="S577" s="88"/>
      <c r="T577" s="88"/>
    </row>
    <row r="578" spans="1:20" s="6" customFormat="1">
      <c r="A578" s="11"/>
      <c r="B578" s="11"/>
      <c r="C578" s="99"/>
      <c r="D578" s="99"/>
      <c r="Q578" s="11"/>
      <c r="R578" s="88"/>
      <c r="S578" s="88"/>
      <c r="T578" s="88"/>
    </row>
    <row r="579" spans="1:20" s="6" customFormat="1">
      <c r="A579" s="11"/>
      <c r="B579" s="11"/>
      <c r="C579" s="99"/>
      <c r="D579" s="99"/>
      <c r="Q579" s="11"/>
      <c r="R579" s="88"/>
      <c r="S579" s="88"/>
      <c r="T579" s="88"/>
    </row>
    <row r="580" spans="1:20" s="6" customFormat="1">
      <c r="A580" s="11"/>
      <c r="B580" s="11"/>
      <c r="C580" s="99"/>
      <c r="D580" s="99"/>
      <c r="Q580" s="11"/>
      <c r="R580" s="88"/>
      <c r="S580" s="88"/>
      <c r="T580" s="88"/>
    </row>
    <row r="581" spans="1:20" s="6" customFormat="1">
      <c r="A581" s="11"/>
      <c r="B581" s="11"/>
      <c r="C581" s="99"/>
      <c r="D581" s="99"/>
      <c r="Q581" s="11"/>
      <c r="R581" s="88"/>
      <c r="S581" s="88"/>
      <c r="T581" s="88"/>
    </row>
    <row r="582" spans="1:20" s="6" customFormat="1">
      <c r="A582" s="11"/>
      <c r="B582" s="11"/>
      <c r="C582" s="99"/>
      <c r="D582" s="99"/>
      <c r="Q582" s="11"/>
      <c r="R582" s="88"/>
      <c r="S582" s="88"/>
      <c r="T582" s="88"/>
    </row>
    <row r="583" spans="1:20" s="6" customFormat="1">
      <c r="A583" s="11"/>
      <c r="B583" s="11"/>
      <c r="C583" s="99"/>
      <c r="D583" s="99"/>
      <c r="Q583" s="11"/>
      <c r="R583" s="88"/>
      <c r="S583" s="88"/>
      <c r="T583" s="88"/>
    </row>
    <row r="584" spans="1:20" s="6" customFormat="1">
      <c r="A584" s="11"/>
      <c r="B584" s="11"/>
      <c r="C584" s="99"/>
      <c r="D584" s="99"/>
      <c r="Q584" s="11"/>
      <c r="R584" s="88"/>
      <c r="S584" s="88"/>
      <c r="T584" s="88"/>
    </row>
    <row r="585" spans="1:20" s="6" customFormat="1">
      <c r="A585" s="11"/>
      <c r="B585" s="11"/>
      <c r="C585" s="99"/>
      <c r="D585" s="99"/>
      <c r="Q585" s="11"/>
      <c r="R585" s="88"/>
      <c r="S585" s="88"/>
      <c r="T585" s="88"/>
    </row>
    <row r="586" spans="1:20" s="6" customFormat="1">
      <c r="A586" s="11"/>
      <c r="B586" s="11"/>
      <c r="C586" s="99"/>
      <c r="D586" s="99"/>
      <c r="Q586" s="11"/>
      <c r="R586" s="88"/>
      <c r="S586" s="88"/>
      <c r="T586" s="88"/>
    </row>
    <row r="587" spans="1:20" s="6" customFormat="1">
      <c r="A587" s="11"/>
      <c r="B587" s="11"/>
      <c r="C587" s="99"/>
      <c r="D587" s="99"/>
      <c r="Q587" s="11"/>
      <c r="R587" s="88"/>
      <c r="S587" s="88"/>
      <c r="T587" s="88"/>
    </row>
    <row r="588" spans="1:20" s="6" customFormat="1">
      <c r="A588" s="11"/>
      <c r="B588" s="11"/>
      <c r="C588" s="99"/>
      <c r="D588" s="99"/>
      <c r="Q588" s="11"/>
      <c r="R588" s="88"/>
      <c r="S588" s="88"/>
      <c r="T588" s="88"/>
    </row>
    <row r="589" spans="1:20" s="6" customFormat="1">
      <c r="A589" s="11"/>
      <c r="B589" s="11"/>
      <c r="C589" s="99"/>
      <c r="D589" s="99"/>
      <c r="Q589" s="11"/>
      <c r="R589" s="88"/>
      <c r="S589" s="88"/>
      <c r="T589" s="88"/>
    </row>
    <row r="590" spans="1:20" s="6" customFormat="1">
      <c r="A590" s="11"/>
      <c r="B590" s="11"/>
      <c r="C590" s="99"/>
      <c r="D590" s="99"/>
      <c r="Q590" s="11"/>
      <c r="R590" s="88"/>
      <c r="S590" s="88"/>
      <c r="T590" s="88"/>
    </row>
    <row r="591" spans="1:20" s="6" customFormat="1">
      <c r="A591" s="11"/>
      <c r="B591" s="11"/>
      <c r="C591" s="99"/>
      <c r="D591" s="99"/>
      <c r="Q591" s="11"/>
      <c r="R591" s="88"/>
      <c r="S591" s="88"/>
      <c r="T591" s="88"/>
    </row>
    <row r="592" spans="1:20" s="6" customFormat="1">
      <c r="A592" s="11"/>
      <c r="B592" s="11"/>
      <c r="C592" s="99"/>
      <c r="D592" s="99"/>
      <c r="Q592" s="11"/>
      <c r="R592" s="88"/>
      <c r="S592" s="88"/>
      <c r="T592" s="88"/>
    </row>
    <row r="593" spans="1:20" s="6" customFormat="1">
      <c r="A593" s="11"/>
      <c r="B593" s="11"/>
      <c r="C593" s="99"/>
      <c r="D593" s="99"/>
      <c r="Q593" s="11"/>
      <c r="R593" s="88"/>
      <c r="S593" s="88"/>
      <c r="T593" s="88"/>
    </row>
    <row r="594" spans="1:20" s="6" customFormat="1">
      <c r="A594" s="11"/>
      <c r="B594" s="11"/>
      <c r="C594" s="99"/>
      <c r="D594" s="99"/>
      <c r="Q594" s="11"/>
      <c r="R594" s="88"/>
      <c r="S594" s="88"/>
      <c r="T594" s="88"/>
    </row>
    <row r="595" spans="1:20" s="6" customFormat="1">
      <c r="A595" s="11"/>
      <c r="B595" s="11"/>
      <c r="C595" s="99"/>
      <c r="D595" s="99"/>
      <c r="Q595" s="11"/>
      <c r="R595" s="88"/>
      <c r="S595" s="88"/>
      <c r="T595" s="88"/>
    </row>
    <row r="596" spans="1:20" s="6" customFormat="1">
      <c r="A596" s="11"/>
      <c r="B596" s="11"/>
      <c r="C596" s="99"/>
      <c r="D596" s="99"/>
      <c r="Q596" s="11"/>
      <c r="R596" s="88"/>
      <c r="S596" s="88"/>
      <c r="T596" s="88"/>
    </row>
    <row r="597" spans="1:20" s="6" customFormat="1">
      <c r="A597" s="11"/>
      <c r="B597" s="11"/>
      <c r="C597" s="99"/>
      <c r="D597" s="99"/>
      <c r="Q597" s="11"/>
      <c r="R597" s="88"/>
      <c r="S597" s="88"/>
      <c r="T597" s="88"/>
    </row>
    <row r="598" spans="1:20" s="6" customFormat="1">
      <c r="A598" s="11"/>
      <c r="B598" s="11"/>
      <c r="C598" s="99"/>
      <c r="D598" s="99"/>
      <c r="Q598" s="11"/>
      <c r="R598" s="88"/>
      <c r="S598" s="88"/>
      <c r="T598" s="88"/>
    </row>
    <row r="599" spans="1:20" s="6" customFormat="1">
      <c r="A599" s="11"/>
      <c r="B599" s="11"/>
      <c r="C599" s="99"/>
      <c r="D599" s="99"/>
      <c r="Q599" s="11"/>
      <c r="R599" s="88"/>
      <c r="S599" s="88"/>
      <c r="T599" s="88"/>
    </row>
    <row r="600" spans="1:20" s="6" customFormat="1">
      <c r="A600" s="11"/>
      <c r="B600" s="11"/>
      <c r="C600" s="99"/>
      <c r="D600" s="99"/>
      <c r="Q600" s="11"/>
      <c r="R600" s="88"/>
      <c r="S600" s="88"/>
      <c r="T600" s="88"/>
    </row>
    <row r="601" spans="1:20" s="6" customFormat="1">
      <c r="A601" s="11"/>
      <c r="B601" s="11"/>
      <c r="C601" s="99"/>
      <c r="D601" s="99"/>
      <c r="Q601" s="11"/>
      <c r="R601" s="88"/>
      <c r="S601" s="88"/>
      <c r="T601" s="88"/>
    </row>
    <row r="602" spans="1:20" s="6" customFormat="1">
      <c r="A602" s="11"/>
      <c r="B602" s="11"/>
      <c r="C602" s="99"/>
      <c r="D602" s="99"/>
      <c r="Q602" s="11"/>
      <c r="R602" s="88"/>
      <c r="S602" s="88"/>
      <c r="T602" s="88"/>
    </row>
    <row r="603" spans="1:20" s="6" customFormat="1">
      <c r="A603" s="11"/>
      <c r="B603" s="11"/>
      <c r="C603" s="99"/>
      <c r="D603" s="99"/>
      <c r="Q603" s="11"/>
      <c r="R603" s="88"/>
      <c r="S603" s="88"/>
      <c r="T603" s="88"/>
    </row>
    <row r="604" spans="1:20" s="6" customFormat="1">
      <c r="A604" s="11"/>
      <c r="B604" s="11"/>
      <c r="C604" s="99"/>
      <c r="D604" s="99"/>
      <c r="Q604" s="11"/>
      <c r="R604" s="88"/>
      <c r="S604" s="88"/>
      <c r="T604" s="88"/>
    </row>
    <row r="605" spans="1:20" s="6" customFormat="1">
      <c r="A605" s="11"/>
      <c r="B605" s="11"/>
      <c r="C605" s="99"/>
      <c r="D605" s="99"/>
      <c r="Q605" s="11"/>
      <c r="R605" s="88"/>
      <c r="S605" s="88"/>
      <c r="T605" s="88"/>
    </row>
    <row r="606" spans="1:20" s="6" customFormat="1">
      <c r="A606" s="11"/>
      <c r="B606" s="11"/>
      <c r="C606" s="99"/>
      <c r="D606" s="99"/>
      <c r="Q606" s="11"/>
      <c r="R606" s="88"/>
      <c r="S606" s="88"/>
      <c r="T606" s="88"/>
    </row>
    <row r="607" spans="1:20" s="6" customFormat="1">
      <c r="A607" s="11"/>
      <c r="B607" s="11"/>
      <c r="C607" s="99"/>
      <c r="D607" s="99"/>
      <c r="Q607" s="11"/>
      <c r="R607" s="88"/>
      <c r="S607" s="88"/>
      <c r="T607" s="88"/>
    </row>
    <row r="608" spans="1:20" s="6" customFormat="1">
      <c r="A608" s="11"/>
      <c r="B608" s="11"/>
      <c r="C608" s="99"/>
      <c r="D608" s="99"/>
      <c r="Q608" s="11"/>
      <c r="R608" s="88"/>
      <c r="S608" s="88"/>
      <c r="T608" s="88"/>
    </row>
    <row r="609" spans="1:20" s="6" customFormat="1">
      <c r="A609" s="11"/>
      <c r="B609" s="11"/>
      <c r="C609" s="99"/>
      <c r="D609" s="99"/>
      <c r="Q609" s="11"/>
      <c r="R609" s="88"/>
      <c r="S609" s="88"/>
      <c r="T609" s="88"/>
    </row>
    <row r="610" spans="1:20" s="6" customFormat="1">
      <c r="A610" s="11"/>
      <c r="B610" s="11"/>
      <c r="C610" s="99"/>
      <c r="D610" s="99"/>
      <c r="Q610" s="11"/>
      <c r="R610" s="88"/>
      <c r="S610" s="88"/>
      <c r="T610" s="88"/>
    </row>
    <row r="611" spans="1:20" s="6" customFormat="1">
      <c r="A611" s="11"/>
      <c r="B611" s="11"/>
      <c r="C611" s="99"/>
      <c r="D611" s="99"/>
      <c r="Q611" s="11"/>
      <c r="R611" s="88"/>
      <c r="S611" s="88"/>
      <c r="T611" s="88"/>
    </row>
    <row r="612" spans="1:20" s="6" customFormat="1">
      <c r="A612" s="11"/>
      <c r="B612" s="11"/>
      <c r="C612" s="99"/>
      <c r="D612" s="99"/>
      <c r="Q612" s="11"/>
      <c r="R612" s="88"/>
      <c r="S612" s="88"/>
      <c r="T612" s="88"/>
    </row>
    <row r="613" spans="1:20" s="6" customFormat="1">
      <c r="A613" s="11"/>
      <c r="B613" s="11"/>
      <c r="C613" s="99"/>
      <c r="D613" s="99"/>
      <c r="Q613" s="11"/>
      <c r="R613" s="88"/>
      <c r="S613" s="88"/>
      <c r="T613" s="88"/>
    </row>
    <row r="614" spans="1:20" s="6" customFormat="1">
      <c r="A614" s="11"/>
      <c r="B614" s="11"/>
      <c r="C614" s="99"/>
      <c r="D614" s="99"/>
      <c r="Q614" s="11"/>
      <c r="R614" s="88"/>
      <c r="S614" s="88"/>
      <c r="T614" s="88"/>
    </row>
    <row r="615" spans="1:20" s="6" customFormat="1">
      <c r="A615" s="11"/>
      <c r="B615" s="11"/>
      <c r="C615" s="99"/>
      <c r="D615" s="99"/>
      <c r="Q615" s="11"/>
      <c r="R615" s="88"/>
      <c r="S615" s="88"/>
      <c r="T615" s="88"/>
    </row>
    <row r="616" spans="1:20" s="6" customFormat="1">
      <c r="A616" s="11"/>
      <c r="B616" s="11"/>
      <c r="C616" s="99"/>
      <c r="D616" s="99"/>
      <c r="Q616" s="11"/>
      <c r="R616" s="88"/>
      <c r="S616" s="88"/>
      <c r="T616" s="88"/>
    </row>
    <row r="617" spans="1:20" s="6" customFormat="1">
      <c r="A617" s="11"/>
      <c r="B617" s="11"/>
      <c r="C617" s="99"/>
      <c r="D617" s="99"/>
      <c r="Q617" s="11"/>
      <c r="R617" s="88"/>
      <c r="S617" s="88"/>
      <c r="T617" s="88"/>
    </row>
    <row r="618" spans="1:20" s="6" customFormat="1">
      <c r="A618" s="11"/>
      <c r="B618" s="11"/>
      <c r="C618" s="99"/>
      <c r="D618" s="99"/>
      <c r="Q618" s="11"/>
      <c r="R618" s="88"/>
      <c r="S618" s="88"/>
      <c r="T618" s="88"/>
    </row>
    <row r="619" spans="1:20" s="6" customFormat="1">
      <c r="A619" s="11"/>
      <c r="B619" s="11"/>
      <c r="C619" s="99"/>
      <c r="D619" s="99"/>
      <c r="Q619" s="11"/>
      <c r="R619" s="88"/>
      <c r="S619" s="88"/>
      <c r="T619" s="88"/>
    </row>
    <row r="620" spans="1:20" s="6" customFormat="1">
      <c r="A620" s="11"/>
      <c r="B620" s="11"/>
      <c r="C620" s="99"/>
      <c r="D620" s="99"/>
      <c r="Q620" s="11"/>
      <c r="R620" s="88"/>
      <c r="S620" s="88"/>
      <c r="T620" s="88"/>
    </row>
    <row r="621" spans="1:20" s="6" customFormat="1">
      <c r="A621" s="11"/>
      <c r="B621" s="11"/>
      <c r="C621" s="99"/>
      <c r="D621" s="99"/>
      <c r="Q621" s="11"/>
      <c r="R621" s="88"/>
      <c r="S621" s="88"/>
      <c r="T621" s="88"/>
    </row>
    <row r="622" spans="1:20" s="6" customFormat="1">
      <c r="A622" s="11"/>
      <c r="B622" s="11"/>
      <c r="C622" s="99"/>
      <c r="D622" s="99"/>
      <c r="Q622" s="11"/>
      <c r="R622" s="88"/>
      <c r="S622" s="88"/>
      <c r="T622" s="88"/>
    </row>
    <row r="623" spans="1:20" s="6" customFormat="1">
      <c r="A623" s="11"/>
      <c r="B623" s="11"/>
      <c r="C623" s="99"/>
      <c r="D623" s="99"/>
      <c r="Q623" s="11"/>
      <c r="R623" s="88"/>
      <c r="S623" s="88"/>
      <c r="T623" s="88"/>
    </row>
    <row r="624" spans="1:20" s="6" customFormat="1">
      <c r="A624" s="11"/>
      <c r="B624" s="11"/>
      <c r="C624" s="99"/>
      <c r="D624" s="99"/>
      <c r="Q624" s="11"/>
      <c r="R624" s="88"/>
      <c r="S624" s="88"/>
      <c r="T624" s="88"/>
    </row>
    <row r="625" spans="1:20" s="6" customFormat="1">
      <c r="A625" s="11"/>
      <c r="B625" s="11"/>
      <c r="C625" s="99"/>
      <c r="D625" s="99"/>
      <c r="Q625" s="11"/>
      <c r="R625" s="88"/>
      <c r="S625" s="88"/>
      <c r="T625" s="88"/>
    </row>
    <row r="626" spans="1:20" s="6" customFormat="1">
      <c r="A626" s="11"/>
      <c r="B626" s="11"/>
      <c r="C626" s="99"/>
      <c r="D626" s="99"/>
      <c r="Q626" s="11"/>
      <c r="R626" s="88"/>
      <c r="S626" s="88"/>
      <c r="T626" s="88"/>
    </row>
    <row r="627" spans="1:20" s="6" customFormat="1">
      <c r="A627" s="11"/>
      <c r="B627" s="11"/>
      <c r="C627" s="99"/>
      <c r="D627" s="99"/>
      <c r="Q627" s="11"/>
      <c r="R627" s="88"/>
      <c r="S627" s="88"/>
      <c r="T627" s="88"/>
    </row>
    <row r="628" spans="1:20" s="6" customFormat="1">
      <c r="A628" s="11"/>
      <c r="B628" s="11"/>
      <c r="C628" s="99"/>
      <c r="D628" s="99"/>
      <c r="Q628" s="11"/>
      <c r="R628" s="88"/>
      <c r="S628" s="88"/>
      <c r="T628" s="88"/>
    </row>
    <row r="629" spans="1:20" s="6" customFormat="1">
      <c r="A629" s="11"/>
      <c r="B629" s="11"/>
      <c r="C629" s="99"/>
      <c r="D629" s="99"/>
      <c r="Q629" s="11"/>
      <c r="R629" s="88"/>
      <c r="S629" s="88"/>
      <c r="T629" s="88"/>
    </row>
    <row r="630" spans="1:20" s="6" customFormat="1">
      <c r="A630" s="11"/>
      <c r="B630" s="11"/>
      <c r="C630" s="99"/>
      <c r="D630" s="99"/>
      <c r="Q630" s="11"/>
      <c r="R630" s="88"/>
      <c r="S630" s="88"/>
      <c r="T630" s="88"/>
    </row>
    <row r="631" spans="1:20" s="6" customFormat="1">
      <c r="A631" s="11"/>
      <c r="B631" s="11"/>
      <c r="C631" s="99"/>
      <c r="D631" s="99"/>
      <c r="Q631" s="11"/>
      <c r="R631" s="88"/>
      <c r="S631" s="88"/>
      <c r="T631" s="88"/>
    </row>
    <row r="632" spans="1:20" s="6" customFormat="1">
      <c r="A632" s="11"/>
      <c r="B632" s="11"/>
      <c r="C632" s="99"/>
      <c r="D632" s="99"/>
      <c r="Q632" s="11"/>
      <c r="R632" s="88"/>
      <c r="S632" s="88"/>
      <c r="T632" s="88"/>
    </row>
    <row r="633" spans="1:20" s="6" customFormat="1">
      <c r="A633" s="11"/>
      <c r="B633" s="11"/>
      <c r="C633" s="99"/>
      <c r="D633" s="99"/>
      <c r="Q633" s="11"/>
      <c r="R633" s="88"/>
      <c r="S633" s="88"/>
      <c r="T633" s="88"/>
    </row>
    <row r="634" spans="1:20" s="6" customFormat="1">
      <c r="A634" s="11"/>
      <c r="B634" s="11"/>
      <c r="C634" s="99"/>
      <c r="D634" s="99"/>
      <c r="Q634" s="11"/>
      <c r="R634" s="88"/>
      <c r="S634" s="88"/>
      <c r="T634" s="88"/>
    </row>
    <row r="635" spans="1:20" s="6" customFormat="1">
      <c r="A635" s="11"/>
      <c r="B635" s="11"/>
      <c r="C635" s="99"/>
      <c r="D635" s="99"/>
      <c r="Q635" s="11"/>
      <c r="R635" s="88"/>
      <c r="S635" s="88"/>
      <c r="T635" s="88"/>
    </row>
    <row r="636" spans="1:20" s="6" customFormat="1">
      <c r="A636" s="11"/>
      <c r="B636" s="11"/>
      <c r="C636" s="99"/>
      <c r="D636" s="99"/>
      <c r="Q636" s="11"/>
      <c r="R636" s="88"/>
      <c r="S636" s="88"/>
      <c r="T636" s="88"/>
    </row>
    <row r="637" spans="1:20" s="6" customFormat="1">
      <c r="A637" s="11"/>
      <c r="B637" s="11"/>
      <c r="C637" s="99"/>
      <c r="D637" s="99"/>
      <c r="Q637" s="11"/>
      <c r="R637" s="88"/>
      <c r="S637" s="88"/>
      <c r="T637" s="88"/>
    </row>
    <row r="638" spans="1:20" s="6" customFormat="1">
      <c r="A638" s="11"/>
      <c r="B638" s="11"/>
      <c r="C638" s="99"/>
      <c r="D638" s="99"/>
      <c r="Q638" s="11"/>
      <c r="R638" s="88"/>
      <c r="S638" s="88"/>
      <c r="T638" s="88"/>
    </row>
    <row r="639" spans="1:20" s="6" customFormat="1">
      <c r="A639" s="11"/>
      <c r="B639" s="11"/>
      <c r="C639" s="99"/>
      <c r="D639" s="99"/>
      <c r="Q639" s="11"/>
      <c r="R639" s="88"/>
      <c r="S639" s="88"/>
      <c r="T639" s="88"/>
    </row>
    <row r="640" spans="1:20" s="6" customFormat="1">
      <c r="A640" s="11"/>
      <c r="B640" s="11"/>
      <c r="C640" s="99"/>
      <c r="D640" s="99"/>
      <c r="Q640" s="11"/>
      <c r="R640" s="88"/>
      <c r="S640" s="88"/>
      <c r="T640" s="88"/>
    </row>
    <row r="641" spans="1:20" s="6" customFormat="1">
      <c r="A641" s="11"/>
      <c r="B641" s="11"/>
      <c r="C641" s="99"/>
      <c r="D641" s="99"/>
      <c r="Q641" s="11"/>
      <c r="R641" s="88"/>
      <c r="S641" s="88"/>
      <c r="T641" s="88"/>
    </row>
    <row r="642" spans="1:20" s="6" customFormat="1">
      <c r="A642" s="11"/>
      <c r="B642" s="11"/>
      <c r="C642" s="99"/>
      <c r="D642" s="99"/>
      <c r="Q642" s="11"/>
      <c r="R642" s="88"/>
      <c r="S642" s="88"/>
      <c r="T642" s="88"/>
    </row>
    <row r="643" spans="1:20" s="6" customFormat="1">
      <c r="A643" s="11"/>
      <c r="B643" s="11"/>
      <c r="C643" s="99"/>
      <c r="D643" s="99"/>
      <c r="Q643" s="11"/>
      <c r="R643" s="88"/>
      <c r="S643" s="88"/>
      <c r="T643" s="88"/>
    </row>
    <row r="644" spans="1:20" s="6" customFormat="1">
      <c r="A644" s="11"/>
      <c r="B644" s="11"/>
      <c r="C644" s="99"/>
      <c r="D644" s="99"/>
      <c r="Q644" s="11"/>
      <c r="R644" s="88"/>
      <c r="S644" s="88"/>
      <c r="T644" s="88"/>
    </row>
    <row r="645" spans="1:20" s="6" customFormat="1">
      <c r="A645" s="11"/>
      <c r="B645" s="11"/>
      <c r="C645" s="99"/>
      <c r="D645" s="99"/>
      <c r="Q645" s="11"/>
      <c r="R645" s="88"/>
      <c r="S645" s="88"/>
      <c r="T645" s="88"/>
    </row>
    <row r="646" spans="1:20" s="6" customFormat="1">
      <c r="A646" s="11"/>
      <c r="B646" s="11"/>
      <c r="C646" s="99"/>
      <c r="D646" s="99"/>
      <c r="Q646" s="11"/>
      <c r="R646" s="88"/>
      <c r="S646" s="88"/>
      <c r="T646" s="88"/>
    </row>
    <row r="647" spans="1:20" s="6" customFormat="1">
      <c r="A647" s="11"/>
      <c r="B647" s="11"/>
      <c r="C647" s="99"/>
      <c r="D647" s="99"/>
      <c r="Q647" s="11"/>
      <c r="R647" s="88"/>
      <c r="S647" s="88"/>
      <c r="T647" s="88"/>
    </row>
    <row r="648" spans="1:20" s="6" customFormat="1">
      <c r="A648" s="11"/>
      <c r="B648" s="11"/>
      <c r="C648" s="99"/>
      <c r="D648" s="99"/>
      <c r="Q648" s="11"/>
      <c r="R648" s="88"/>
      <c r="S648" s="88"/>
      <c r="T648" s="88"/>
    </row>
    <row r="649" spans="1:20" s="6" customFormat="1">
      <c r="A649" s="11"/>
      <c r="B649" s="11"/>
      <c r="C649" s="99"/>
      <c r="D649" s="99"/>
      <c r="Q649" s="11"/>
      <c r="R649" s="88"/>
      <c r="S649" s="88"/>
      <c r="T649" s="88"/>
    </row>
    <row r="650" spans="1:20" s="6" customFormat="1">
      <c r="A650" s="11"/>
      <c r="B650" s="11"/>
      <c r="C650" s="99"/>
      <c r="D650" s="99"/>
      <c r="Q650" s="11"/>
      <c r="R650" s="88"/>
      <c r="S650" s="88"/>
      <c r="T650" s="88"/>
    </row>
    <row r="651" spans="1:20" s="6" customFormat="1">
      <c r="A651" s="11"/>
      <c r="B651" s="11"/>
      <c r="C651" s="99"/>
      <c r="D651" s="99"/>
      <c r="Q651" s="11"/>
      <c r="R651" s="88"/>
      <c r="S651" s="88"/>
      <c r="T651" s="88"/>
    </row>
    <row r="652" spans="1:20" s="6" customFormat="1">
      <c r="A652" s="11"/>
      <c r="B652" s="11"/>
      <c r="C652" s="99"/>
      <c r="D652" s="99"/>
      <c r="Q652" s="11"/>
      <c r="R652" s="88"/>
      <c r="S652" s="88"/>
      <c r="T652" s="88"/>
    </row>
    <row r="653" spans="1:20" s="6" customFormat="1">
      <c r="A653" s="11"/>
      <c r="B653" s="11"/>
      <c r="C653" s="99"/>
      <c r="D653" s="99"/>
      <c r="Q653" s="11"/>
      <c r="R653" s="88"/>
      <c r="S653" s="88"/>
      <c r="T653" s="88"/>
    </row>
    <row r="654" spans="1:20" s="6" customFormat="1">
      <c r="A654" s="11"/>
      <c r="B654" s="11"/>
      <c r="C654" s="99"/>
      <c r="D654" s="99"/>
      <c r="Q654" s="11"/>
      <c r="R654" s="88"/>
      <c r="S654" s="88"/>
      <c r="T654" s="88"/>
    </row>
    <row r="655" spans="1:20" s="6" customFormat="1">
      <c r="A655" s="11"/>
      <c r="B655" s="11"/>
      <c r="C655" s="99"/>
      <c r="D655" s="99"/>
      <c r="Q655" s="11"/>
      <c r="R655" s="88"/>
      <c r="S655" s="88"/>
      <c r="T655" s="88"/>
    </row>
    <row r="656" spans="1:20" s="6" customFormat="1">
      <c r="A656" s="11"/>
      <c r="B656" s="11"/>
      <c r="C656" s="99"/>
      <c r="D656" s="99"/>
      <c r="Q656" s="11"/>
      <c r="R656" s="88"/>
      <c r="S656" s="88"/>
      <c r="T656" s="88"/>
    </row>
    <row r="657" spans="1:20" s="6" customFormat="1">
      <c r="A657" s="11"/>
      <c r="B657" s="11"/>
      <c r="C657" s="99"/>
      <c r="D657" s="99"/>
      <c r="Q657" s="11"/>
      <c r="R657" s="88"/>
      <c r="S657" s="88"/>
      <c r="T657" s="88"/>
    </row>
    <row r="658" spans="1:20" s="6" customFormat="1">
      <c r="A658" s="11"/>
      <c r="B658" s="11"/>
      <c r="C658" s="99"/>
      <c r="D658" s="99"/>
      <c r="Q658" s="11"/>
      <c r="R658" s="88"/>
      <c r="S658" s="88"/>
      <c r="T658" s="88"/>
    </row>
    <row r="659" spans="1:20" s="6" customFormat="1">
      <c r="A659" s="11"/>
      <c r="B659" s="11"/>
      <c r="C659" s="99"/>
      <c r="D659" s="99"/>
      <c r="Q659" s="11"/>
      <c r="R659" s="88"/>
      <c r="S659" s="88"/>
      <c r="T659" s="88"/>
    </row>
    <row r="660" spans="1:20" s="6" customFormat="1">
      <c r="A660" s="11"/>
      <c r="B660" s="11"/>
      <c r="C660" s="99"/>
      <c r="D660" s="99"/>
      <c r="Q660" s="11"/>
      <c r="R660" s="88"/>
      <c r="S660" s="88"/>
      <c r="T660" s="88"/>
    </row>
    <row r="661" spans="1:20" s="6" customFormat="1">
      <c r="A661" s="11"/>
      <c r="B661" s="11"/>
      <c r="C661" s="99"/>
      <c r="D661" s="99"/>
      <c r="Q661" s="11"/>
      <c r="R661" s="88"/>
      <c r="S661" s="88"/>
      <c r="T661" s="88"/>
    </row>
    <row r="662" spans="1:20" s="6" customFormat="1">
      <c r="A662" s="11"/>
      <c r="B662" s="11"/>
      <c r="C662" s="99"/>
      <c r="D662" s="99"/>
      <c r="Q662" s="11"/>
      <c r="R662" s="88"/>
      <c r="S662" s="88"/>
      <c r="T662" s="88"/>
    </row>
    <row r="663" spans="1:20" s="6" customFormat="1">
      <c r="A663" s="11"/>
      <c r="B663" s="11"/>
      <c r="C663" s="99"/>
      <c r="D663" s="99"/>
      <c r="Q663" s="11"/>
      <c r="R663" s="88"/>
      <c r="S663" s="88"/>
      <c r="T663" s="88"/>
    </row>
    <row r="664" spans="1:20" s="6" customFormat="1">
      <c r="A664" s="11"/>
      <c r="B664" s="11"/>
      <c r="C664" s="99"/>
      <c r="D664" s="99"/>
      <c r="Q664" s="11"/>
      <c r="R664" s="88"/>
      <c r="S664" s="88"/>
      <c r="T664" s="88"/>
    </row>
    <row r="665" spans="1:20" s="6" customFormat="1">
      <c r="A665" s="11"/>
      <c r="B665" s="11"/>
      <c r="C665" s="99"/>
      <c r="D665" s="99"/>
      <c r="Q665" s="11"/>
      <c r="R665" s="88"/>
      <c r="S665" s="88"/>
      <c r="T665" s="88"/>
    </row>
    <row r="666" spans="1:20" s="6" customFormat="1">
      <c r="A666" s="11"/>
      <c r="B666" s="11"/>
      <c r="C666" s="99"/>
      <c r="D666" s="99"/>
      <c r="Q666" s="11"/>
      <c r="R666" s="88"/>
      <c r="S666" s="88"/>
      <c r="T666" s="88"/>
    </row>
    <row r="667" spans="1:20" s="6" customFormat="1">
      <c r="A667" s="11"/>
      <c r="B667" s="11"/>
      <c r="C667" s="99"/>
      <c r="D667" s="99"/>
      <c r="Q667" s="11"/>
      <c r="R667" s="88"/>
      <c r="S667" s="88"/>
      <c r="T667" s="88"/>
    </row>
    <row r="668" spans="1:20" s="6" customFormat="1">
      <c r="A668" s="11"/>
      <c r="B668" s="11"/>
      <c r="C668" s="99"/>
      <c r="D668" s="99"/>
      <c r="Q668" s="11"/>
      <c r="R668" s="88"/>
      <c r="S668" s="88"/>
      <c r="T668" s="88"/>
    </row>
    <row r="669" spans="1:20" s="6" customFormat="1">
      <c r="A669" s="11"/>
      <c r="B669" s="11"/>
      <c r="C669" s="99"/>
      <c r="D669" s="99"/>
      <c r="Q669" s="11"/>
      <c r="R669" s="88"/>
      <c r="S669" s="88"/>
      <c r="T669" s="88"/>
    </row>
    <row r="670" spans="1:20" s="6" customFormat="1">
      <c r="A670" s="11"/>
      <c r="B670" s="11"/>
      <c r="C670" s="99"/>
      <c r="D670" s="99"/>
      <c r="Q670" s="11"/>
      <c r="R670" s="88"/>
      <c r="S670" s="88"/>
      <c r="T670" s="88"/>
    </row>
    <row r="671" spans="1:20" s="6" customFormat="1">
      <c r="A671" s="11"/>
      <c r="B671" s="11"/>
      <c r="C671" s="99"/>
      <c r="D671" s="99"/>
      <c r="Q671" s="11"/>
      <c r="R671" s="88"/>
      <c r="S671" s="88"/>
      <c r="T671" s="88"/>
    </row>
    <row r="672" spans="1:20" s="6" customFormat="1">
      <c r="A672" s="11"/>
      <c r="B672" s="11"/>
      <c r="C672" s="99"/>
      <c r="D672" s="99"/>
      <c r="Q672" s="11"/>
      <c r="R672" s="88"/>
      <c r="S672" s="88"/>
      <c r="T672" s="88"/>
    </row>
    <row r="673" spans="1:20" s="6" customFormat="1">
      <c r="A673" s="11"/>
      <c r="B673" s="11"/>
      <c r="C673" s="99"/>
      <c r="D673" s="99"/>
      <c r="Q673" s="11"/>
      <c r="R673" s="88"/>
      <c r="S673" s="88"/>
      <c r="T673" s="88"/>
    </row>
    <row r="674" spans="1:20" s="6" customFormat="1">
      <c r="A674" s="11"/>
      <c r="B674" s="11"/>
      <c r="C674" s="99"/>
      <c r="D674" s="99"/>
      <c r="Q674" s="11"/>
      <c r="R674" s="88"/>
      <c r="S674" s="88"/>
      <c r="T674" s="88"/>
    </row>
    <row r="675" spans="1:20" s="6" customFormat="1">
      <c r="A675" s="11"/>
      <c r="B675" s="11"/>
      <c r="C675" s="99"/>
      <c r="D675" s="99"/>
      <c r="Q675" s="11"/>
      <c r="R675" s="88"/>
      <c r="S675" s="88"/>
      <c r="T675" s="88"/>
    </row>
    <row r="676" spans="1:20" s="6" customFormat="1">
      <c r="A676" s="11"/>
      <c r="B676" s="11"/>
      <c r="C676" s="99"/>
      <c r="D676" s="99"/>
      <c r="Q676" s="11"/>
      <c r="R676" s="88"/>
      <c r="S676" s="88"/>
      <c r="T676" s="88"/>
    </row>
    <row r="677" spans="1:20" s="6" customFormat="1">
      <c r="A677" s="11"/>
      <c r="B677" s="11"/>
      <c r="C677" s="99"/>
      <c r="D677" s="99"/>
      <c r="Q677" s="11"/>
      <c r="R677" s="88"/>
      <c r="S677" s="88"/>
      <c r="T677" s="88"/>
    </row>
    <row r="678" spans="1:20" s="6" customFormat="1">
      <c r="A678" s="11"/>
      <c r="B678" s="11"/>
      <c r="C678" s="99"/>
      <c r="D678" s="99"/>
      <c r="Q678" s="11"/>
      <c r="R678" s="88"/>
      <c r="S678" s="88"/>
      <c r="T678" s="88"/>
    </row>
    <row r="679" spans="1:20" s="6" customFormat="1">
      <c r="A679" s="11"/>
      <c r="B679" s="11"/>
      <c r="C679" s="99"/>
      <c r="D679" s="99"/>
      <c r="Q679" s="11"/>
      <c r="R679" s="88"/>
      <c r="S679" s="88"/>
      <c r="T679" s="88"/>
    </row>
    <row r="680" spans="1:20" s="6" customFormat="1">
      <c r="A680" s="11"/>
      <c r="B680" s="11"/>
      <c r="C680" s="99"/>
      <c r="D680" s="99"/>
      <c r="Q680" s="11"/>
      <c r="R680" s="88"/>
      <c r="S680" s="88"/>
      <c r="T680" s="88"/>
    </row>
    <row r="681" spans="1:20" s="6" customFormat="1">
      <c r="A681" s="11"/>
      <c r="B681" s="11"/>
      <c r="C681" s="99"/>
      <c r="D681" s="99"/>
      <c r="Q681" s="11"/>
      <c r="R681" s="88"/>
      <c r="S681" s="88"/>
      <c r="T681" s="88"/>
    </row>
    <row r="682" spans="1:20" s="6" customFormat="1">
      <c r="A682" s="11"/>
      <c r="B682" s="11"/>
      <c r="C682" s="99"/>
      <c r="D682" s="99"/>
      <c r="Q682" s="11"/>
      <c r="R682" s="88"/>
      <c r="S682" s="88"/>
      <c r="T682" s="88"/>
    </row>
    <row r="683" spans="1:20" s="6" customFormat="1">
      <c r="A683" s="11"/>
      <c r="B683" s="11"/>
      <c r="C683" s="99"/>
      <c r="D683" s="99"/>
      <c r="Q683" s="11"/>
      <c r="R683" s="88"/>
      <c r="S683" s="88"/>
      <c r="T683" s="88"/>
    </row>
    <row r="684" spans="1:20" s="6" customFormat="1">
      <c r="A684" s="11"/>
      <c r="B684" s="11"/>
      <c r="C684" s="99"/>
      <c r="D684" s="99"/>
      <c r="Q684" s="11"/>
      <c r="R684" s="88"/>
      <c r="S684" s="88"/>
      <c r="T684" s="88"/>
    </row>
    <row r="685" spans="1:20" s="6" customFormat="1">
      <c r="A685" s="11"/>
      <c r="B685" s="11"/>
      <c r="C685" s="99"/>
      <c r="D685" s="99"/>
      <c r="Q685" s="11"/>
      <c r="R685" s="88"/>
      <c r="S685" s="88"/>
      <c r="T685" s="88"/>
    </row>
    <row r="686" spans="1:20" s="6" customFormat="1">
      <c r="A686" s="11"/>
      <c r="B686" s="11"/>
      <c r="C686" s="99"/>
      <c r="D686" s="99"/>
      <c r="Q686" s="11"/>
      <c r="R686" s="88"/>
      <c r="S686" s="88"/>
      <c r="T686" s="88"/>
    </row>
    <row r="687" spans="1:20" s="6" customFormat="1">
      <c r="A687" s="11"/>
      <c r="B687" s="11"/>
      <c r="C687" s="99"/>
      <c r="D687" s="99"/>
      <c r="Q687" s="11"/>
      <c r="R687" s="88"/>
      <c r="S687" s="88"/>
      <c r="T687" s="88"/>
    </row>
    <row r="688" spans="1:20" s="6" customFormat="1">
      <c r="A688" s="11"/>
      <c r="B688" s="11"/>
      <c r="C688" s="99"/>
      <c r="D688" s="99"/>
      <c r="Q688" s="11"/>
      <c r="R688" s="88"/>
      <c r="S688" s="88"/>
      <c r="T688" s="88"/>
    </row>
    <row r="689" spans="1:20" s="6" customFormat="1">
      <c r="A689" s="11"/>
      <c r="B689" s="11"/>
      <c r="C689" s="99"/>
      <c r="D689" s="99"/>
      <c r="Q689" s="11"/>
      <c r="R689" s="88"/>
      <c r="S689" s="88"/>
      <c r="T689" s="88"/>
    </row>
    <row r="690" spans="1:20" s="6" customFormat="1">
      <c r="A690" s="11"/>
      <c r="B690" s="11"/>
      <c r="C690" s="99"/>
      <c r="D690" s="99"/>
      <c r="Q690" s="11"/>
      <c r="R690" s="88"/>
      <c r="S690" s="88"/>
      <c r="T690" s="88"/>
    </row>
    <row r="691" spans="1:20" s="6" customFormat="1">
      <c r="A691" s="11"/>
      <c r="B691" s="11"/>
      <c r="C691" s="99"/>
      <c r="D691" s="99"/>
      <c r="Q691" s="11"/>
      <c r="R691" s="88"/>
      <c r="S691" s="88"/>
      <c r="T691" s="88"/>
    </row>
    <row r="692" spans="1:20" s="6" customFormat="1">
      <c r="A692" s="11"/>
      <c r="B692" s="11"/>
      <c r="C692" s="99"/>
      <c r="D692" s="99"/>
      <c r="Q692" s="11"/>
      <c r="R692" s="88"/>
      <c r="S692" s="88"/>
      <c r="T692" s="88"/>
    </row>
    <row r="693" spans="1:20" s="6" customFormat="1">
      <c r="A693" s="11"/>
      <c r="B693" s="11"/>
      <c r="C693" s="99"/>
      <c r="D693" s="99"/>
      <c r="Q693" s="11"/>
      <c r="R693" s="88"/>
      <c r="S693" s="88"/>
      <c r="T693" s="88"/>
    </row>
    <row r="694" spans="1:20" s="6" customFormat="1">
      <c r="A694" s="11"/>
      <c r="B694" s="11"/>
      <c r="C694" s="99"/>
      <c r="D694" s="99"/>
      <c r="Q694" s="11"/>
      <c r="R694" s="88"/>
      <c r="S694" s="88"/>
      <c r="T694" s="88"/>
    </row>
    <row r="695" spans="1:20" s="6" customFormat="1">
      <c r="A695" s="11"/>
      <c r="B695" s="11"/>
      <c r="C695" s="99"/>
      <c r="D695" s="99"/>
      <c r="Q695" s="11"/>
      <c r="R695" s="88"/>
      <c r="S695" s="88"/>
      <c r="T695" s="88"/>
    </row>
    <row r="696" spans="1:20" s="6" customFormat="1">
      <c r="A696" s="11"/>
      <c r="B696" s="11"/>
      <c r="C696" s="99"/>
      <c r="D696" s="99"/>
      <c r="Q696" s="11"/>
      <c r="R696" s="88"/>
      <c r="S696" s="88"/>
      <c r="T696" s="88"/>
    </row>
    <row r="697" spans="1:20" s="6" customFormat="1">
      <c r="A697" s="11"/>
      <c r="B697" s="11"/>
      <c r="C697" s="99"/>
      <c r="D697" s="99"/>
      <c r="Q697" s="11"/>
      <c r="R697" s="88"/>
      <c r="S697" s="88"/>
      <c r="T697" s="88"/>
    </row>
    <row r="698" spans="1:20" s="6" customFormat="1">
      <c r="A698" s="11"/>
      <c r="B698" s="11"/>
      <c r="C698" s="99"/>
      <c r="D698" s="99"/>
      <c r="Q698" s="11"/>
      <c r="R698" s="88"/>
      <c r="S698" s="88"/>
      <c r="T698" s="88"/>
    </row>
    <row r="699" spans="1:20" s="6" customFormat="1">
      <c r="A699" s="11"/>
      <c r="B699" s="11"/>
      <c r="C699" s="99"/>
      <c r="D699" s="99"/>
      <c r="Q699" s="11"/>
      <c r="R699" s="88"/>
      <c r="S699" s="88"/>
      <c r="T699" s="88"/>
    </row>
    <row r="700" spans="1:20" s="6" customFormat="1">
      <c r="A700" s="11"/>
      <c r="B700" s="11"/>
      <c r="C700" s="99"/>
      <c r="D700" s="99"/>
      <c r="Q700" s="11"/>
      <c r="R700" s="88"/>
      <c r="S700" s="88"/>
      <c r="T700" s="88"/>
    </row>
    <row r="701" spans="1:20" s="6" customFormat="1">
      <c r="A701" s="11"/>
      <c r="B701" s="11"/>
      <c r="C701" s="99"/>
      <c r="D701" s="99"/>
      <c r="Q701" s="11"/>
      <c r="R701" s="88"/>
      <c r="S701" s="88"/>
      <c r="T701" s="88"/>
    </row>
    <row r="702" spans="1:20" s="6" customFormat="1">
      <c r="A702" s="11"/>
      <c r="B702" s="11"/>
      <c r="C702" s="99"/>
      <c r="D702" s="99"/>
      <c r="Q702" s="11"/>
      <c r="R702" s="88"/>
      <c r="S702" s="88"/>
      <c r="T702" s="88"/>
    </row>
    <row r="703" spans="1:20" s="6" customFormat="1">
      <c r="A703" s="11"/>
      <c r="B703" s="11"/>
      <c r="C703" s="99"/>
      <c r="D703" s="99"/>
      <c r="Q703" s="11"/>
      <c r="R703" s="88"/>
      <c r="S703" s="88"/>
      <c r="T703" s="88"/>
    </row>
    <row r="704" spans="1:20" s="6" customFormat="1">
      <c r="A704" s="11"/>
      <c r="B704" s="11"/>
      <c r="C704" s="99"/>
      <c r="D704" s="99"/>
      <c r="Q704" s="11"/>
      <c r="R704" s="88"/>
      <c r="S704" s="88"/>
      <c r="T704" s="88"/>
    </row>
    <row r="705" spans="1:20" s="6" customFormat="1">
      <c r="A705" s="11"/>
      <c r="B705" s="11"/>
      <c r="C705" s="99"/>
      <c r="D705" s="99"/>
      <c r="Q705" s="11"/>
      <c r="R705" s="88"/>
      <c r="S705" s="88"/>
      <c r="T705" s="88"/>
    </row>
    <row r="706" spans="1:20" s="6" customFormat="1">
      <c r="A706" s="11"/>
      <c r="B706" s="11"/>
      <c r="C706" s="99"/>
      <c r="D706" s="99"/>
      <c r="Q706" s="11"/>
      <c r="R706" s="88"/>
      <c r="S706" s="88"/>
      <c r="T706" s="88"/>
    </row>
    <row r="707" spans="1:20" s="6" customFormat="1">
      <c r="A707" s="11"/>
      <c r="B707" s="11"/>
      <c r="C707" s="99"/>
      <c r="D707" s="99"/>
      <c r="Q707" s="11"/>
      <c r="R707" s="88"/>
      <c r="S707" s="88"/>
      <c r="T707" s="88"/>
    </row>
    <row r="708" spans="1:20" s="6" customFormat="1">
      <c r="A708" s="11"/>
      <c r="B708" s="11"/>
      <c r="C708" s="99"/>
      <c r="D708" s="99"/>
      <c r="Q708" s="11"/>
      <c r="R708" s="88"/>
      <c r="S708" s="88"/>
      <c r="T708" s="88"/>
    </row>
    <row r="709" spans="1:20" s="6" customFormat="1">
      <c r="A709" s="11"/>
      <c r="B709" s="11"/>
      <c r="C709" s="99"/>
      <c r="D709" s="99"/>
      <c r="Q709" s="11"/>
      <c r="R709" s="88"/>
      <c r="S709" s="88"/>
      <c r="T709" s="88"/>
    </row>
    <row r="710" spans="1:20" s="6" customFormat="1">
      <c r="A710" s="11"/>
      <c r="B710" s="11"/>
      <c r="C710" s="99"/>
      <c r="D710" s="99"/>
      <c r="Q710" s="11"/>
      <c r="R710" s="88"/>
      <c r="S710" s="88"/>
      <c r="T710" s="88"/>
    </row>
    <row r="711" spans="1:20" s="6" customFormat="1">
      <c r="A711" s="11"/>
      <c r="B711" s="11"/>
      <c r="C711" s="99"/>
      <c r="D711" s="99"/>
      <c r="Q711" s="11"/>
      <c r="R711" s="88"/>
      <c r="S711" s="88"/>
      <c r="T711" s="88"/>
    </row>
    <row r="712" spans="1:20" s="6" customFormat="1">
      <c r="A712" s="11"/>
      <c r="B712" s="11"/>
      <c r="C712" s="99"/>
      <c r="D712" s="99"/>
      <c r="Q712" s="11"/>
      <c r="R712" s="88"/>
      <c r="S712" s="88"/>
      <c r="T712" s="88"/>
    </row>
    <row r="713" spans="1:20" s="6" customFormat="1">
      <c r="A713" s="11"/>
      <c r="B713" s="11"/>
      <c r="C713" s="99"/>
      <c r="D713" s="99"/>
      <c r="Q713" s="11"/>
      <c r="R713" s="88"/>
      <c r="S713" s="88"/>
      <c r="T713" s="88"/>
    </row>
    <row r="714" spans="1:20" s="6" customFormat="1">
      <c r="A714" s="11"/>
      <c r="B714" s="11"/>
      <c r="C714" s="99"/>
      <c r="D714" s="99"/>
      <c r="Q714" s="11"/>
      <c r="R714" s="88"/>
      <c r="S714" s="88"/>
      <c r="T714" s="88"/>
    </row>
    <row r="715" spans="1:20" s="6" customFormat="1">
      <c r="A715" s="11"/>
      <c r="B715" s="11"/>
      <c r="C715" s="99"/>
      <c r="D715" s="99"/>
      <c r="Q715" s="11"/>
      <c r="R715" s="88"/>
      <c r="S715" s="88"/>
      <c r="T715" s="88"/>
    </row>
    <row r="716" spans="1:20" s="6" customFormat="1">
      <c r="A716" s="11"/>
      <c r="B716" s="11"/>
      <c r="C716" s="99"/>
      <c r="D716" s="99"/>
      <c r="Q716" s="11"/>
      <c r="R716" s="88"/>
      <c r="S716" s="88"/>
      <c r="T716" s="88"/>
    </row>
    <row r="717" spans="1:20" s="6" customFormat="1">
      <c r="A717" s="11"/>
      <c r="B717" s="11"/>
      <c r="C717" s="99"/>
      <c r="D717" s="99"/>
      <c r="Q717" s="11"/>
      <c r="R717" s="88"/>
      <c r="S717" s="88"/>
      <c r="T717" s="88"/>
    </row>
    <row r="718" spans="1:20" s="6" customFormat="1">
      <c r="A718" s="11"/>
      <c r="B718" s="11"/>
      <c r="C718" s="99"/>
      <c r="D718" s="99"/>
      <c r="Q718" s="11"/>
      <c r="R718" s="88"/>
      <c r="S718" s="88"/>
      <c r="T718" s="88"/>
    </row>
    <row r="719" spans="1:20" s="6" customFormat="1">
      <c r="A719" s="11"/>
      <c r="B719" s="11"/>
      <c r="C719" s="99"/>
      <c r="D719" s="99"/>
      <c r="Q719" s="11"/>
      <c r="R719" s="88"/>
      <c r="S719" s="88"/>
      <c r="T719" s="88"/>
    </row>
    <row r="720" spans="1:20" s="6" customFormat="1">
      <c r="A720" s="11"/>
      <c r="B720" s="11"/>
      <c r="C720" s="99"/>
      <c r="D720" s="99"/>
      <c r="Q720" s="11"/>
      <c r="R720" s="88"/>
      <c r="S720" s="88"/>
      <c r="T720" s="88"/>
    </row>
    <row r="721" spans="1:20" s="6" customFormat="1">
      <c r="A721" s="11"/>
      <c r="B721" s="11"/>
      <c r="C721" s="99"/>
      <c r="D721" s="99"/>
      <c r="Q721" s="11"/>
      <c r="R721" s="88"/>
      <c r="S721" s="88"/>
      <c r="T721" s="88"/>
    </row>
    <row r="722" spans="1:20" s="6" customFormat="1">
      <c r="A722" s="11"/>
      <c r="B722" s="11"/>
      <c r="C722" s="99"/>
      <c r="D722" s="99"/>
      <c r="Q722" s="11"/>
      <c r="R722" s="88"/>
      <c r="S722" s="88"/>
      <c r="T722" s="88"/>
    </row>
    <row r="723" spans="1:20" s="6" customFormat="1">
      <c r="A723" s="11"/>
      <c r="B723" s="11"/>
      <c r="C723" s="99"/>
      <c r="D723" s="99"/>
      <c r="Q723" s="11"/>
      <c r="R723" s="88"/>
      <c r="S723" s="88"/>
      <c r="T723" s="88"/>
    </row>
    <row r="724" spans="1:20" s="6" customFormat="1">
      <c r="A724" s="11"/>
      <c r="B724" s="11"/>
      <c r="C724" s="99"/>
      <c r="D724" s="99"/>
      <c r="Q724" s="11"/>
      <c r="R724" s="88"/>
      <c r="S724" s="88"/>
      <c r="T724" s="88"/>
    </row>
    <row r="725" spans="1:20" s="6" customFormat="1">
      <c r="A725" s="11"/>
      <c r="B725" s="11"/>
      <c r="C725" s="99"/>
      <c r="D725" s="99"/>
      <c r="Q725" s="11"/>
      <c r="R725" s="88"/>
      <c r="S725" s="88"/>
      <c r="T725" s="88"/>
    </row>
    <row r="726" spans="1:20" s="6" customFormat="1">
      <c r="A726" s="11"/>
      <c r="B726" s="11"/>
      <c r="C726" s="99"/>
      <c r="D726" s="99"/>
      <c r="Q726" s="11"/>
      <c r="R726" s="88"/>
      <c r="S726" s="88"/>
      <c r="T726" s="88"/>
    </row>
    <row r="727" spans="1:20" s="6" customFormat="1">
      <c r="A727" s="11"/>
      <c r="B727" s="11"/>
      <c r="C727" s="99"/>
      <c r="D727" s="99"/>
      <c r="Q727" s="11"/>
      <c r="R727" s="88"/>
      <c r="S727" s="88"/>
      <c r="T727" s="88"/>
    </row>
    <row r="728" spans="1:20" s="6" customFormat="1">
      <c r="A728" s="11"/>
      <c r="B728" s="11"/>
      <c r="C728" s="99"/>
      <c r="D728" s="99"/>
      <c r="Q728" s="11"/>
      <c r="R728" s="88"/>
      <c r="S728" s="88"/>
      <c r="T728" s="88"/>
    </row>
    <row r="729" spans="1:20" s="6" customFormat="1">
      <c r="A729" s="11"/>
      <c r="B729" s="11"/>
      <c r="C729" s="99"/>
      <c r="D729" s="99"/>
      <c r="Q729" s="11"/>
      <c r="R729" s="88"/>
      <c r="S729" s="88"/>
      <c r="T729" s="88"/>
    </row>
    <row r="730" spans="1:20" s="6" customFormat="1">
      <c r="A730" s="11"/>
      <c r="B730" s="11"/>
      <c r="C730" s="99"/>
      <c r="D730" s="99"/>
      <c r="Q730" s="11"/>
      <c r="R730" s="88"/>
      <c r="S730" s="88"/>
      <c r="T730" s="88"/>
    </row>
    <row r="731" spans="1:20" s="6" customFormat="1">
      <c r="A731" s="11"/>
      <c r="B731" s="11"/>
      <c r="C731" s="99"/>
      <c r="D731" s="99"/>
      <c r="Q731" s="11"/>
      <c r="R731" s="88"/>
      <c r="S731" s="88"/>
      <c r="T731" s="88"/>
    </row>
    <row r="732" spans="1:20" s="6" customFormat="1">
      <c r="A732" s="11"/>
      <c r="B732" s="11"/>
      <c r="C732" s="99"/>
      <c r="D732" s="99"/>
      <c r="Q732" s="11"/>
      <c r="R732" s="88"/>
      <c r="S732" s="88"/>
      <c r="T732" s="88"/>
    </row>
    <row r="733" spans="1:20" s="6" customFormat="1">
      <c r="A733" s="11"/>
      <c r="B733" s="11"/>
      <c r="C733" s="99"/>
      <c r="D733" s="99"/>
      <c r="Q733" s="11"/>
      <c r="R733" s="88"/>
      <c r="S733" s="88"/>
      <c r="T733" s="88"/>
    </row>
    <row r="734" spans="1:20" s="6" customFormat="1">
      <c r="A734" s="11"/>
      <c r="B734" s="11"/>
      <c r="C734" s="99"/>
      <c r="D734" s="99"/>
      <c r="Q734" s="11"/>
      <c r="R734" s="88"/>
      <c r="S734" s="88"/>
      <c r="T734" s="88"/>
    </row>
    <row r="735" spans="1:20" s="6" customFormat="1">
      <c r="A735" s="11"/>
      <c r="B735" s="11"/>
      <c r="C735" s="99"/>
      <c r="D735" s="99"/>
      <c r="Q735" s="11"/>
      <c r="R735" s="88"/>
      <c r="S735" s="88"/>
      <c r="T735" s="88"/>
    </row>
    <row r="736" spans="1:20" s="6" customFormat="1">
      <c r="A736" s="11"/>
      <c r="B736" s="11"/>
      <c r="C736" s="99"/>
      <c r="D736" s="99"/>
      <c r="Q736" s="11"/>
      <c r="R736" s="88"/>
      <c r="S736" s="88"/>
      <c r="T736" s="88"/>
    </row>
    <row r="737" spans="1:20" s="6" customFormat="1">
      <c r="A737" s="11"/>
      <c r="B737" s="11"/>
      <c r="C737" s="99"/>
      <c r="D737" s="99"/>
      <c r="Q737" s="11"/>
      <c r="R737" s="88"/>
      <c r="S737" s="88"/>
      <c r="T737" s="88"/>
    </row>
    <row r="738" spans="1:20" s="6" customFormat="1">
      <c r="A738" s="11"/>
      <c r="B738" s="11"/>
      <c r="C738" s="99"/>
      <c r="D738" s="99"/>
      <c r="Q738" s="11"/>
      <c r="R738" s="88"/>
      <c r="S738" s="88"/>
      <c r="T738" s="88"/>
    </row>
    <row r="739" spans="1:20" s="6" customFormat="1">
      <c r="A739" s="11"/>
      <c r="B739" s="11"/>
      <c r="C739" s="99"/>
      <c r="D739" s="99"/>
      <c r="Q739" s="11"/>
      <c r="R739" s="88"/>
      <c r="S739" s="88"/>
      <c r="T739" s="88"/>
    </row>
    <row r="740" spans="1:20" s="6" customFormat="1">
      <c r="A740" s="11"/>
      <c r="B740" s="11"/>
      <c r="C740" s="99"/>
      <c r="D740" s="99"/>
      <c r="Q740" s="11"/>
      <c r="R740" s="88"/>
      <c r="S740" s="88"/>
      <c r="T740" s="88"/>
    </row>
    <row r="741" spans="1:20" s="6" customFormat="1">
      <c r="A741" s="11"/>
      <c r="B741" s="11"/>
      <c r="C741" s="99"/>
      <c r="D741" s="99"/>
      <c r="Q741" s="11"/>
      <c r="R741" s="88"/>
      <c r="S741" s="88"/>
      <c r="T741" s="88"/>
    </row>
    <row r="742" spans="1:20" s="6" customFormat="1">
      <c r="A742" s="11"/>
      <c r="B742" s="11"/>
      <c r="C742" s="99"/>
      <c r="D742" s="99"/>
      <c r="Q742" s="11"/>
      <c r="R742" s="88"/>
      <c r="S742" s="88"/>
      <c r="T742" s="88"/>
    </row>
    <row r="743" spans="1:20" s="6" customFormat="1">
      <c r="A743" s="11"/>
      <c r="B743" s="11"/>
      <c r="C743" s="99"/>
      <c r="D743" s="99"/>
      <c r="Q743" s="11"/>
      <c r="R743" s="88"/>
      <c r="S743" s="88"/>
      <c r="T743" s="88"/>
    </row>
    <row r="744" spans="1:20" s="6" customFormat="1">
      <c r="A744" s="11"/>
      <c r="B744" s="11"/>
      <c r="C744" s="99"/>
      <c r="D744" s="99"/>
      <c r="Q744" s="11"/>
      <c r="R744" s="88"/>
      <c r="S744" s="88"/>
      <c r="T744" s="88"/>
    </row>
    <row r="745" spans="1:20" s="6" customFormat="1">
      <c r="A745" s="11"/>
      <c r="B745" s="11"/>
      <c r="C745" s="99"/>
      <c r="D745" s="99"/>
      <c r="Q745" s="11"/>
      <c r="R745" s="88"/>
      <c r="S745" s="88"/>
      <c r="T745" s="88"/>
    </row>
    <row r="746" spans="1:20" s="6" customFormat="1">
      <c r="A746" s="11"/>
      <c r="B746" s="11"/>
      <c r="C746" s="99"/>
      <c r="D746" s="99"/>
      <c r="Q746" s="11"/>
      <c r="R746" s="88"/>
      <c r="S746" s="88"/>
      <c r="T746" s="88"/>
    </row>
    <row r="747" spans="1:20" s="6" customFormat="1">
      <c r="A747" s="11"/>
      <c r="B747" s="11"/>
      <c r="C747" s="99"/>
      <c r="D747" s="99"/>
      <c r="Q747" s="11"/>
      <c r="R747" s="88"/>
      <c r="S747" s="88"/>
      <c r="T747" s="88"/>
    </row>
    <row r="748" spans="1:20" s="6" customFormat="1">
      <c r="A748" s="11"/>
      <c r="B748" s="11"/>
      <c r="C748" s="99"/>
      <c r="D748" s="99"/>
      <c r="Q748" s="11"/>
      <c r="R748" s="88"/>
      <c r="S748" s="88"/>
      <c r="T748" s="88"/>
    </row>
    <row r="749" spans="1:20" s="6" customFormat="1">
      <c r="A749" s="11"/>
      <c r="B749" s="11"/>
      <c r="C749" s="99"/>
      <c r="D749" s="99"/>
      <c r="Q749" s="11"/>
      <c r="R749" s="88"/>
      <c r="S749" s="88"/>
      <c r="T749" s="88"/>
    </row>
    <row r="750" spans="1:20" s="6" customFormat="1">
      <c r="A750" s="11"/>
      <c r="B750" s="11"/>
      <c r="C750" s="99"/>
      <c r="D750" s="99"/>
      <c r="Q750" s="11"/>
      <c r="R750" s="88"/>
      <c r="S750" s="88"/>
      <c r="T750" s="88"/>
    </row>
    <row r="751" spans="1:20" s="6" customFormat="1">
      <c r="A751" s="11"/>
      <c r="B751" s="11"/>
      <c r="C751" s="99"/>
      <c r="D751" s="99"/>
      <c r="Q751" s="11"/>
      <c r="R751" s="88"/>
      <c r="S751" s="88"/>
      <c r="T751" s="88"/>
    </row>
    <row r="752" spans="1:20" s="6" customFormat="1">
      <c r="A752" s="11"/>
      <c r="B752" s="11"/>
      <c r="C752" s="99"/>
      <c r="D752" s="99"/>
      <c r="Q752" s="11"/>
      <c r="R752" s="88"/>
      <c r="S752" s="88"/>
      <c r="T752" s="88"/>
    </row>
    <row r="753" spans="1:20" s="6" customFormat="1">
      <c r="A753" s="11"/>
      <c r="B753" s="11"/>
      <c r="C753" s="99"/>
      <c r="D753" s="99"/>
      <c r="Q753" s="11"/>
      <c r="R753" s="88"/>
      <c r="S753" s="88"/>
      <c r="T753" s="88"/>
    </row>
    <row r="754" spans="1:20" s="6" customFormat="1">
      <c r="A754" s="11"/>
      <c r="B754" s="11"/>
      <c r="C754" s="99"/>
      <c r="D754" s="99"/>
      <c r="Q754" s="11"/>
      <c r="R754" s="88"/>
      <c r="S754" s="88"/>
      <c r="T754" s="88"/>
    </row>
    <row r="755" spans="1:20" s="6" customFormat="1">
      <c r="A755" s="11"/>
      <c r="B755" s="11"/>
      <c r="C755" s="99"/>
      <c r="D755" s="99"/>
      <c r="Q755" s="11"/>
      <c r="R755" s="88"/>
      <c r="S755" s="88"/>
      <c r="T755" s="88"/>
    </row>
    <row r="756" spans="1:20" s="6" customFormat="1">
      <c r="A756" s="11"/>
      <c r="B756" s="11"/>
      <c r="C756" s="99"/>
      <c r="D756" s="99"/>
      <c r="Q756" s="11"/>
      <c r="R756" s="88"/>
      <c r="S756" s="88"/>
      <c r="T756" s="88"/>
    </row>
    <row r="757" spans="1:20" s="6" customFormat="1">
      <c r="A757" s="11"/>
      <c r="B757" s="11"/>
      <c r="C757" s="99"/>
      <c r="D757" s="99"/>
      <c r="Q757" s="11"/>
      <c r="R757" s="88"/>
      <c r="S757" s="88"/>
      <c r="T757" s="88"/>
    </row>
    <row r="758" spans="1:20" s="6" customFormat="1">
      <c r="A758" s="11"/>
      <c r="B758" s="11"/>
      <c r="C758" s="99"/>
      <c r="D758" s="99"/>
      <c r="Q758" s="11"/>
      <c r="R758" s="88"/>
      <c r="S758" s="88"/>
      <c r="T758" s="88"/>
    </row>
    <row r="759" spans="1:20" s="6" customFormat="1">
      <c r="A759" s="11"/>
      <c r="B759" s="11"/>
      <c r="C759" s="99"/>
      <c r="D759" s="99"/>
      <c r="Q759" s="11"/>
      <c r="R759" s="88"/>
      <c r="S759" s="88"/>
      <c r="T759" s="88"/>
    </row>
    <row r="760" spans="1:20" s="6" customFormat="1">
      <c r="A760" s="11"/>
      <c r="B760" s="11"/>
      <c r="C760" s="99"/>
      <c r="D760" s="99"/>
      <c r="Q760" s="11"/>
      <c r="R760" s="88"/>
      <c r="S760" s="88"/>
      <c r="T760" s="88"/>
    </row>
    <row r="761" spans="1:20" s="6" customFormat="1">
      <c r="A761" s="11"/>
      <c r="B761" s="11"/>
      <c r="C761" s="99"/>
      <c r="D761" s="99"/>
      <c r="Q761" s="11"/>
      <c r="R761" s="88"/>
      <c r="S761" s="88"/>
      <c r="T761" s="88"/>
    </row>
    <row r="762" spans="1:20" s="6" customFormat="1">
      <c r="A762" s="11"/>
      <c r="B762" s="11"/>
      <c r="C762" s="99"/>
      <c r="D762" s="99"/>
      <c r="Q762" s="11"/>
      <c r="R762" s="88"/>
      <c r="S762" s="88"/>
      <c r="T762" s="88"/>
    </row>
    <row r="763" spans="1:20" s="6" customFormat="1">
      <c r="A763" s="11"/>
      <c r="B763" s="11"/>
      <c r="C763" s="99"/>
      <c r="D763" s="99"/>
      <c r="Q763" s="11"/>
      <c r="R763" s="88"/>
      <c r="S763" s="88"/>
      <c r="T763" s="88"/>
    </row>
    <row r="764" spans="1:20" s="6" customFormat="1">
      <c r="A764" s="11"/>
      <c r="B764" s="11"/>
      <c r="C764" s="99"/>
      <c r="D764" s="99"/>
      <c r="Q764" s="11"/>
      <c r="R764" s="88"/>
      <c r="S764" s="88"/>
      <c r="T764" s="88"/>
    </row>
    <row r="765" spans="1:20" s="6" customFormat="1">
      <c r="A765" s="11"/>
      <c r="B765" s="11"/>
      <c r="C765" s="99"/>
      <c r="D765" s="99"/>
      <c r="Q765" s="11"/>
      <c r="R765" s="88"/>
      <c r="S765" s="88"/>
      <c r="T765" s="88"/>
    </row>
    <row r="766" spans="1:20" s="6" customFormat="1">
      <c r="A766" s="11"/>
      <c r="B766" s="11"/>
      <c r="C766" s="99"/>
      <c r="D766" s="99"/>
      <c r="Q766" s="11"/>
      <c r="R766" s="88"/>
      <c r="S766" s="88"/>
      <c r="T766" s="88"/>
    </row>
    <row r="767" spans="1:20" s="6" customFormat="1">
      <c r="A767" s="11"/>
      <c r="B767" s="11"/>
      <c r="C767" s="99"/>
      <c r="D767" s="99"/>
      <c r="Q767" s="11"/>
      <c r="R767" s="88"/>
      <c r="S767" s="88"/>
      <c r="T767" s="88"/>
    </row>
    <row r="768" spans="1:20" s="6" customFormat="1">
      <c r="A768" s="11"/>
      <c r="B768" s="11"/>
      <c r="C768" s="99"/>
      <c r="D768" s="99"/>
      <c r="Q768" s="11"/>
      <c r="R768" s="88"/>
      <c r="S768" s="88"/>
      <c r="T768" s="88"/>
    </row>
    <row r="769" spans="1:20" s="6" customFormat="1">
      <c r="A769" s="11"/>
      <c r="B769" s="11"/>
      <c r="C769" s="99"/>
      <c r="D769" s="99"/>
      <c r="Q769" s="11"/>
      <c r="R769" s="88"/>
      <c r="S769" s="88"/>
      <c r="T769" s="88"/>
    </row>
    <row r="770" spans="1:20" s="6" customFormat="1">
      <c r="A770" s="11"/>
      <c r="B770" s="11"/>
      <c r="C770" s="99"/>
      <c r="D770" s="99"/>
      <c r="Q770" s="11"/>
      <c r="R770" s="88"/>
      <c r="S770" s="88"/>
      <c r="T770" s="88"/>
    </row>
    <row r="771" spans="1:20" s="6" customFormat="1">
      <c r="A771" s="11"/>
      <c r="B771" s="11"/>
      <c r="C771" s="99"/>
      <c r="D771" s="99"/>
      <c r="Q771" s="11"/>
      <c r="R771" s="88"/>
      <c r="S771" s="88"/>
      <c r="T771" s="88"/>
    </row>
    <row r="772" spans="1:20" s="6" customFormat="1">
      <c r="A772" s="11"/>
      <c r="B772" s="11"/>
      <c r="C772" s="99"/>
      <c r="D772" s="99"/>
      <c r="Q772" s="11"/>
      <c r="R772" s="88"/>
      <c r="S772" s="88"/>
      <c r="T772" s="88"/>
    </row>
    <row r="773" spans="1:20" s="6" customFormat="1">
      <c r="A773" s="11"/>
      <c r="B773" s="11"/>
      <c r="C773" s="99"/>
      <c r="D773" s="99"/>
      <c r="Q773" s="11"/>
      <c r="R773" s="88"/>
      <c r="S773" s="88"/>
      <c r="T773" s="88"/>
    </row>
    <row r="774" spans="1:20" s="6" customFormat="1">
      <c r="A774" s="11"/>
      <c r="B774" s="11"/>
      <c r="C774" s="99"/>
      <c r="D774" s="99"/>
      <c r="Q774" s="11"/>
      <c r="R774" s="88"/>
      <c r="S774" s="88"/>
      <c r="T774" s="88"/>
    </row>
    <row r="775" spans="1:20" s="6" customFormat="1">
      <c r="A775" s="11"/>
      <c r="B775" s="11"/>
      <c r="C775" s="99"/>
      <c r="D775" s="99"/>
      <c r="Q775" s="11"/>
      <c r="R775" s="88"/>
      <c r="S775" s="88"/>
      <c r="T775" s="88"/>
    </row>
    <row r="776" spans="1:20" s="6" customFormat="1">
      <c r="A776" s="11"/>
      <c r="B776" s="11"/>
      <c r="C776" s="99"/>
      <c r="D776" s="99"/>
      <c r="Q776" s="11"/>
      <c r="R776" s="88"/>
      <c r="S776" s="88"/>
      <c r="T776" s="88"/>
    </row>
    <row r="777" spans="1:20" s="6" customFormat="1">
      <c r="A777" s="11"/>
      <c r="B777" s="11"/>
      <c r="C777" s="99"/>
      <c r="D777" s="99"/>
      <c r="Q777" s="11"/>
      <c r="R777" s="88"/>
      <c r="S777" s="88"/>
      <c r="T777" s="88"/>
    </row>
    <row r="778" spans="1:20" s="6" customFormat="1">
      <c r="A778" s="11"/>
      <c r="B778" s="11"/>
      <c r="C778" s="99"/>
      <c r="D778" s="99"/>
      <c r="Q778" s="11"/>
      <c r="R778" s="88"/>
      <c r="S778" s="88"/>
      <c r="T778" s="88"/>
    </row>
    <row r="779" spans="1:20" s="6" customFormat="1">
      <c r="A779" s="11"/>
      <c r="B779" s="11"/>
      <c r="C779" s="99"/>
      <c r="D779" s="99"/>
      <c r="Q779" s="11"/>
      <c r="R779" s="88"/>
      <c r="S779" s="88"/>
      <c r="T779" s="88"/>
    </row>
    <row r="780" spans="1:20" s="6" customFormat="1">
      <c r="A780" s="11"/>
      <c r="B780" s="11"/>
      <c r="C780" s="99"/>
      <c r="D780" s="99"/>
      <c r="Q780" s="11"/>
      <c r="R780" s="88"/>
      <c r="S780" s="88"/>
      <c r="T780" s="88"/>
    </row>
    <row r="781" spans="1:20" s="6" customFormat="1">
      <c r="A781" s="11"/>
      <c r="B781" s="11"/>
      <c r="C781" s="99"/>
      <c r="D781" s="99"/>
      <c r="Q781" s="11"/>
      <c r="R781" s="88"/>
      <c r="S781" s="88"/>
      <c r="T781" s="88"/>
    </row>
    <row r="782" spans="1:20" s="6" customFormat="1">
      <c r="A782" s="11"/>
      <c r="B782" s="11"/>
      <c r="C782" s="99"/>
      <c r="D782" s="99"/>
      <c r="Q782" s="11"/>
      <c r="R782" s="88"/>
      <c r="S782" s="88"/>
      <c r="T782" s="88"/>
    </row>
    <row r="783" spans="1:20" s="6" customFormat="1">
      <c r="A783" s="11"/>
      <c r="B783" s="11"/>
      <c r="C783" s="99"/>
      <c r="D783" s="99"/>
      <c r="Q783" s="11"/>
      <c r="R783" s="88"/>
      <c r="S783" s="88"/>
      <c r="T783" s="88"/>
    </row>
    <row r="784" spans="1:20" s="6" customFormat="1">
      <c r="A784" s="11"/>
      <c r="B784" s="11"/>
      <c r="C784" s="99"/>
      <c r="D784" s="99"/>
      <c r="Q784" s="11"/>
      <c r="R784" s="88"/>
      <c r="S784" s="88"/>
      <c r="T784" s="88"/>
    </row>
    <row r="785" spans="1:20" s="6" customFormat="1">
      <c r="A785" s="11"/>
      <c r="B785" s="11"/>
      <c r="C785" s="99"/>
      <c r="D785" s="99"/>
      <c r="Q785" s="11"/>
      <c r="R785" s="88"/>
      <c r="S785" s="88"/>
      <c r="T785" s="88"/>
    </row>
    <row r="786" spans="1:20" s="6" customFormat="1">
      <c r="A786" s="11"/>
      <c r="B786" s="11"/>
      <c r="C786" s="99"/>
      <c r="D786" s="99"/>
      <c r="Q786" s="11"/>
      <c r="R786" s="88"/>
      <c r="S786" s="88"/>
      <c r="T786" s="88"/>
    </row>
    <row r="787" spans="1:20" s="6" customFormat="1">
      <c r="A787" s="11"/>
      <c r="B787" s="11"/>
      <c r="C787" s="99"/>
      <c r="D787" s="99"/>
      <c r="Q787" s="11"/>
      <c r="R787" s="88"/>
      <c r="S787" s="88"/>
      <c r="T787" s="88"/>
    </row>
    <row r="788" spans="1:20" s="6" customFormat="1">
      <c r="A788" s="11"/>
      <c r="B788" s="11"/>
      <c r="C788" s="99"/>
      <c r="D788" s="99"/>
      <c r="Q788" s="11"/>
      <c r="R788" s="88"/>
      <c r="S788" s="88"/>
      <c r="T788" s="88"/>
    </row>
    <row r="789" spans="1:20" s="6" customFormat="1">
      <c r="A789" s="11"/>
      <c r="B789" s="11"/>
      <c r="C789" s="99"/>
      <c r="D789" s="99"/>
      <c r="Q789" s="11"/>
      <c r="R789" s="88"/>
      <c r="S789" s="88"/>
      <c r="T789" s="88"/>
    </row>
    <row r="790" spans="1:20" s="6" customFormat="1">
      <c r="A790" s="11"/>
      <c r="B790" s="11"/>
      <c r="C790" s="99"/>
      <c r="D790" s="99"/>
      <c r="Q790" s="11"/>
      <c r="R790" s="88"/>
      <c r="S790" s="88"/>
      <c r="T790" s="88"/>
    </row>
    <row r="791" spans="1:20" s="6" customFormat="1">
      <c r="A791" s="11"/>
      <c r="B791" s="11"/>
      <c r="C791" s="99"/>
      <c r="D791" s="99"/>
      <c r="Q791" s="11"/>
      <c r="R791" s="88"/>
      <c r="S791" s="88"/>
      <c r="T791" s="88"/>
    </row>
    <row r="792" spans="1:20" s="6" customFormat="1">
      <c r="A792" s="11"/>
      <c r="B792" s="11"/>
      <c r="C792" s="99"/>
      <c r="D792" s="99"/>
      <c r="Q792" s="11"/>
      <c r="R792" s="88"/>
      <c r="S792" s="88"/>
      <c r="T792" s="88"/>
    </row>
    <row r="793" spans="1:20" s="6" customFormat="1">
      <c r="A793" s="11"/>
      <c r="B793" s="11"/>
      <c r="C793" s="99"/>
      <c r="D793" s="99"/>
      <c r="Q793" s="11"/>
      <c r="R793" s="88"/>
      <c r="S793" s="88"/>
      <c r="T793" s="88"/>
    </row>
    <row r="794" spans="1:20" s="6" customFormat="1">
      <c r="A794" s="11"/>
      <c r="B794" s="11"/>
      <c r="C794" s="99"/>
      <c r="D794" s="99"/>
      <c r="Q794" s="11"/>
      <c r="R794" s="88"/>
      <c r="S794" s="88"/>
      <c r="T794" s="88"/>
    </row>
    <row r="795" spans="1:20" s="6" customFormat="1">
      <c r="A795" s="11"/>
      <c r="B795" s="11"/>
      <c r="C795" s="99"/>
      <c r="D795" s="99"/>
      <c r="Q795" s="11"/>
      <c r="R795" s="88"/>
      <c r="S795" s="88"/>
      <c r="T795" s="88"/>
    </row>
    <row r="796" spans="1:20" s="6" customFormat="1">
      <c r="A796" s="11"/>
      <c r="B796" s="11"/>
      <c r="C796" s="99"/>
      <c r="D796" s="99"/>
      <c r="Q796" s="11"/>
      <c r="R796" s="88"/>
      <c r="S796" s="88"/>
      <c r="T796" s="88"/>
    </row>
    <row r="797" spans="1:20" s="6" customFormat="1">
      <c r="A797" s="11"/>
      <c r="B797" s="11"/>
      <c r="C797" s="99"/>
      <c r="D797" s="99"/>
      <c r="Q797" s="11"/>
      <c r="R797" s="88"/>
      <c r="S797" s="88"/>
      <c r="T797" s="88"/>
    </row>
    <row r="798" spans="1:20" s="6" customFormat="1">
      <c r="A798" s="11"/>
      <c r="B798" s="11"/>
      <c r="C798" s="99"/>
      <c r="D798" s="99"/>
      <c r="Q798" s="11"/>
      <c r="R798" s="88"/>
      <c r="S798" s="88"/>
      <c r="T798" s="88"/>
    </row>
    <row r="799" spans="1:20" s="6" customFormat="1">
      <c r="A799" s="11"/>
      <c r="B799" s="11"/>
      <c r="C799" s="99"/>
      <c r="D799" s="99"/>
      <c r="Q799" s="11"/>
      <c r="R799" s="88"/>
      <c r="S799" s="88"/>
      <c r="T799" s="88"/>
    </row>
    <row r="800" spans="1:20" s="6" customFormat="1">
      <c r="A800" s="11"/>
      <c r="B800" s="11"/>
      <c r="C800" s="99"/>
      <c r="D800" s="99"/>
      <c r="Q800" s="11"/>
      <c r="R800" s="88"/>
      <c r="S800" s="88"/>
      <c r="T800" s="88"/>
    </row>
    <row r="801" spans="1:20" s="6" customFormat="1">
      <c r="A801" s="11"/>
      <c r="B801" s="11"/>
      <c r="C801" s="99"/>
      <c r="D801" s="99"/>
      <c r="Q801" s="11"/>
      <c r="R801" s="88"/>
      <c r="S801" s="88"/>
      <c r="T801" s="88"/>
    </row>
    <row r="802" spans="1:20" s="6" customFormat="1">
      <c r="A802" s="11"/>
      <c r="B802" s="11"/>
      <c r="C802" s="99"/>
      <c r="D802" s="99"/>
      <c r="Q802" s="11"/>
      <c r="R802" s="88"/>
      <c r="S802" s="88"/>
      <c r="T802" s="88"/>
    </row>
    <row r="803" spans="1:20" s="6" customFormat="1">
      <c r="A803" s="11"/>
      <c r="B803" s="11"/>
      <c r="C803" s="99"/>
      <c r="D803" s="99"/>
      <c r="Q803" s="11"/>
      <c r="R803" s="88"/>
      <c r="S803" s="88"/>
      <c r="T803" s="88"/>
    </row>
    <row r="804" spans="1:20" s="6" customFormat="1">
      <c r="A804" s="11"/>
      <c r="B804" s="11"/>
      <c r="C804" s="99"/>
      <c r="D804" s="99"/>
      <c r="Q804" s="11"/>
      <c r="R804" s="88"/>
      <c r="S804" s="88"/>
      <c r="T804" s="88"/>
    </row>
    <row r="805" spans="1:20" s="6" customFormat="1">
      <c r="A805" s="11"/>
      <c r="B805" s="11"/>
      <c r="C805" s="99"/>
      <c r="D805" s="99"/>
      <c r="Q805" s="11"/>
      <c r="R805" s="88"/>
      <c r="S805" s="88"/>
      <c r="T805" s="88"/>
    </row>
    <row r="806" spans="1:20" s="6" customFormat="1">
      <c r="A806" s="11"/>
      <c r="B806" s="11"/>
      <c r="C806" s="99"/>
      <c r="D806" s="99"/>
      <c r="Q806" s="11"/>
      <c r="R806" s="88"/>
      <c r="S806" s="88"/>
      <c r="T806" s="88"/>
    </row>
    <row r="807" spans="1:20" s="6" customFormat="1">
      <c r="A807" s="11"/>
      <c r="B807" s="11"/>
      <c r="C807" s="99"/>
      <c r="D807" s="99"/>
      <c r="Q807" s="11"/>
      <c r="R807" s="88"/>
      <c r="S807" s="88"/>
      <c r="T807" s="88"/>
    </row>
    <row r="808" spans="1:20" s="6" customFormat="1">
      <c r="A808" s="11"/>
      <c r="B808" s="11"/>
      <c r="C808" s="99"/>
      <c r="D808" s="99"/>
      <c r="Q808" s="11"/>
      <c r="R808" s="88"/>
      <c r="S808" s="88"/>
      <c r="T808" s="88"/>
    </row>
    <row r="809" spans="1:20" s="6" customFormat="1">
      <c r="A809" s="11"/>
      <c r="B809" s="11"/>
      <c r="C809" s="99"/>
      <c r="D809" s="99"/>
      <c r="Q809" s="11"/>
      <c r="R809" s="88"/>
      <c r="S809" s="88"/>
      <c r="T809" s="88"/>
    </row>
    <row r="810" spans="1:20" s="6" customFormat="1">
      <c r="A810" s="11"/>
      <c r="B810" s="11"/>
      <c r="C810" s="99"/>
      <c r="D810" s="99"/>
      <c r="Q810" s="11"/>
      <c r="R810" s="88"/>
      <c r="S810" s="88"/>
      <c r="T810" s="88"/>
    </row>
    <row r="811" spans="1:20" s="6" customFormat="1">
      <c r="A811" s="11"/>
      <c r="B811" s="11"/>
      <c r="C811" s="99"/>
      <c r="D811" s="99"/>
      <c r="Q811" s="11"/>
      <c r="R811" s="88"/>
      <c r="S811" s="88"/>
      <c r="T811" s="88"/>
    </row>
    <row r="812" spans="1:20" s="6" customFormat="1">
      <c r="A812" s="11"/>
      <c r="B812" s="11"/>
      <c r="C812" s="99"/>
      <c r="D812" s="99"/>
      <c r="Q812" s="11"/>
      <c r="R812" s="88"/>
      <c r="S812" s="88"/>
      <c r="T812" s="88"/>
    </row>
    <row r="813" spans="1:20" s="6" customFormat="1">
      <c r="A813" s="11"/>
      <c r="B813" s="11"/>
      <c r="C813" s="99"/>
      <c r="D813" s="99"/>
      <c r="Q813" s="11"/>
      <c r="R813" s="88"/>
      <c r="S813" s="88"/>
      <c r="T813" s="88"/>
    </row>
    <row r="814" spans="1:20" s="6" customFormat="1">
      <c r="A814" s="11"/>
      <c r="B814" s="11"/>
      <c r="C814" s="99"/>
      <c r="D814" s="99"/>
      <c r="Q814" s="11"/>
      <c r="R814" s="88"/>
      <c r="S814" s="88"/>
      <c r="T814" s="88"/>
    </row>
    <row r="815" spans="1:20" s="6" customFormat="1">
      <c r="A815" s="11"/>
      <c r="B815" s="11"/>
      <c r="C815" s="99"/>
      <c r="D815" s="99"/>
      <c r="Q815" s="11"/>
      <c r="R815" s="88"/>
      <c r="S815" s="88"/>
      <c r="T815" s="88"/>
    </row>
    <row r="816" spans="1:20" s="6" customFormat="1">
      <c r="A816" s="11"/>
      <c r="B816" s="11"/>
      <c r="C816" s="99"/>
      <c r="D816" s="99"/>
      <c r="Q816" s="11"/>
      <c r="R816" s="88"/>
      <c r="S816" s="88"/>
      <c r="T816" s="88"/>
    </row>
    <row r="817" spans="1:20" s="6" customFormat="1">
      <c r="A817" s="11"/>
      <c r="B817" s="11"/>
      <c r="C817" s="99"/>
      <c r="D817" s="99"/>
      <c r="Q817" s="11"/>
      <c r="R817" s="88"/>
      <c r="S817" s="88"/>
      <c r="T817" s="88"/>
    </row>
    <row r="818" spans="1:20" s="6" customFormat="1">
      <c r="A818" s="11"/>
      <c r="B818" s="11"/>
      <c r="C818" s="99"/>
      <c r="D818" s="99"/>
      <c r="Q818" s="11"/>
      <c r="R818" s="88"/>
      <c r="S818" s="88"/>
      <c r="T818" s="88"/>
    </row>
    <row r="819" spans="1:20" s="6" customFormat="1">
      <c r="A819" s="11"/>
      <c r="B819" s="11"/>
      <c r="C819" s="99"/>
      <c r="D819" s="99"/>
      <c r="Q819" s="11"/>
      <c r="R819" s="88"/>
      <c r="S819" s="88"/>
      <c r="T819" s="88"/>
    </row>
    <row r="820" spans="1:20" s="6" customFormat="1">
      <c r="A820" s="11"/>
      <c r="B820" s="11"/>
      <c r="C820" s="99"/>
      <c r="D820" s="99"/>
      <c r="Q820" s="11"/>
      <c r="R820" s="88"/>
      <c r="S820" s="88"/>
      <c r="T820" s="88"/>
    </row>
    <row r="821" spans="1:20" s="6" customFormat="1">
      <c r="A821" s="11"/>
      <c r="B821" s="11"/>
      <c r="C821" s="99"/>
      <c r="D821" s="99"/>
      <c r="Q821" s="11"/>
      <c r="R821" s="88"/>
      <c r="S821" s="88"/>
      <c r="T821" s="88"/>
    </row>
    <row r="822" spans="1:20" s="6" customFormat="1">
      <c r="A822" s="11"/>
      <c r="B822" s="11"/>
      <c r="C822" s="99"/>
      <c r="D822" s="99"/>
      <c r="Q822" s="11"/>
      <c r="R822" s="88"/>
      <c r="S822" s="88"/>
      <c r="T822" s="88"/>
    </row>
    <row r="823" spans="1:20" s="6" customFormat="1">
      <c r="A823" s="11"/>
      <c r="B823" s="11"/>
      <c r="C823" s="99"/>
      <c r="D823" s="99"/>
      <c r="Q823" s="11"/>
      <c r="R823" s="88"/>
      <c r="S823" s="88"/>
      <c r="T823" s="88"/>
    </row>
    <row r="824" spans="1:20" s="6" customFormat="1">
      <c r="A824" s="11"/>
      <c r="B824" s="11"/>
      <c r="C824" s="99"/>
      <c r="D824" s="99"/>
      <c r="Q824" s="11"/>
      <c r="R824" s="88"/>
      <c r="S824" s="88"/>
      <c r="T824" s="88"/>
    </row>
    <row r="825" spans="1:20" s="6" customFormat="1">
      <c r="A825" s="11"/>
      <c r="B825" s="11"/>
      <c r="C825" s="99"/>
      <c r="D825" s="99"/>
      <c r="Q825" s="11"/>
      <c r="R825" s="88"/>
      <c r="S825" s="88"/>
      <c r="T825" s="88"/>
    </row>
    <row r="826" spans="1:20" s="6" customFormat="1">
      <c r="A826" s="11"/>
      <c r="B826" s="11"/>
      <c r="C826" s="99"/>
      <c r="D826" s="99"/>
      <c r="Q826" s="11"/>
      <c r="R826" s="88"/>
      <c r="S826" s="88"/>
      <c r="T826" s="88"/>
    </row>
    <row r="827" spans="1:20" s="6" customFormat="1">
      <c r="A827" s="11"/>
      <c r="B827" s="11"/>
      <c r="C827" s="99"/>
      <c r="D827" s="99"/>
      <c r="Q827" s="11"/>
      <c r="R827" s="88"/>
      <c r="S827" s="88"/>
      <c r="T827" s="88"/>
    </row>
    <row r="828" spans="1:20" s="6" customFormat="1">
      <c r="A828" s="11"/>
      <c r="B828" s="11"/>
      <c r="C828" s="99"/>
      <c r="D828" s="99"/>
      <c r="Q828" s="11"/>
      <c r="R828" s="88"/>
      <c r="S828" s="88"/>
      <c r="T828" s="88"/>
    </row>
    <row r="829" spans="1:20" s="6" customFormat="1">
      <c r="A829" s="11"/>
      <c r="B829" s="11"/>
      <c r="C829" s="99"/>
      <c r="D829" s="99"/>
      <c r="Q829" s="11"/>
      <c r="R829" s="88"/>
      <c r="S829" s="88"/>
      <c r="T829" s="88"/>
    </row>
    <row r="830" spans="1:20" s="6" customFormat="1">
      <c r="A830" s="11"/>
      <c r="B830" s="11"/>
      <c r="C830" s="99"/>
      <c r="D830" s="99"/>
      <c r="Q830" s="11"/>
      <c r="R830" s="88"/>
      <c r="S830" s="88"/>
      <c r="T830" s="88"/>
    </row>
    <row r="831" spans="1:20" s="6" customFormat="1">
      <c r="A831" s="11"/>
      <c r="B831" s="11"/>
      <c r="C831" s="99"/>
      <c r="D831" s="99"/>
      <c r="Q831" s="11"/>
      <c r="R831" s="88"/>
      <c r="S831" s="88"/>
      <c r="T831" s="88"/>
    </row>
    <row r="832" spans="1:20" s="6" customFormat="1">
      <c r="A832" s="11"/>
      <c r="B832" s="11"/>
      <c r="C832" s="99"/>
      <c r="D832" s="99"/>
      <c r="Q832" s="11"/>
      <c r="R832" s="88"/>
      <c r="S832" s="88"/>
      <c r="T832" s="88"/>
    </row>
    <row r="833" spans="1:20" s="6" customFormat="1">
      <c r="A833" s="11"/>
      <c r="B833" s="11"/>
      <c r="C833" s="99"/>
      <c r="D833" s="99"/>
      <c r="Q833" s="11"/>
      <c r="R833" s="88"/>
      <c r="S833" s="88"/>
      <c r="T833" s="88"/>
    </row>
    <row r="834" spans="1:20" s="6" customFormat="1">
      <c r="A834" s="11"/>
      <c r="B834" s="11"/>
      <c r="C834" s="99"/>
      <c r="D834" s="99"/>
      <c r="Q834" s="11"/>
      <c r="R834" s="88"/>
      <c r="S834" s="88"/>
      <c r="T834" s="88"/>
    </row>
    <row r="835" spans="1:20" s="6" customFormat="1">
      <c r="A835" s="11"/>
      <c r="B835" s="11"/>
      <c r="C835" s="99"/>
      <c r="D835" s="99"/>
      <c r="Q835" s="11"/>
      <c r="R835" s="88"/>
      <c r="S835" s="88"/>
      <c r="T835" s="88"/>
    </row>
    <row r="836" spans="1:20" s="6" customFormat="1">
      <c r="A836" s="11"/>
      <c r="B836" s="11"/>
      <c r="C836" s="99"/>
      <c r="D836" s="99"/>
      <c r="Q836" s="11"/>
      <c r="R836" s="88"/>
      <c r="S836" s="88"/>
      <c r="T836" s="88"/>
    </row>
    <row r="837" spans="1:20" s="6" customFormat="1">
      <c r="A837" s="11"/>
      <c r="B837" s="11"/>
      <c r="C837" s="99"/>
      <c r="D837" s="99"/>
      <c r="Q837" s="11"/>
      <c r="R837" s="88"/>
      <c r="S837" s="88"/>
      <c r="T837" s="88"/>
    </row>
    <row r="838" spans="1:20" s="6" customFormat="1">
      <c r="A838" s="11"/>
      <c r="B838" s="11"/>
      <c r="C838" s="99"/>
      <c r="D838" s="99"/>
      <c r="Q838" s="11"/>
      <c r="R838" s="88"/>
      <c r="S838" s="88"/>
      <c r="T838" s="88"/>
    </row>
    <row r="839" spans="1:20" s="6" customFormat="1">
      <c r="A839" s="11"/>
      <c r="B839" s="11"/>
      <c r="C839" s="99"/>
      <c r="D839" s="99"/>
      <c r="Q839" s="11"/>
      <c r="R839" s="88"/>
      <c r="S839" s="88"/>
      <c r="T839" s="88"/>
    </row>
    <row r="840" spans="1:20" s="6" customFormat="1">
      <c r="A840" s="11"/>
      <c r="B840" s="11"/>
      <c r="C840" s="99"/>
      <c r="D840" s="99"/>
      <c r="Q840" s="11"/>
      <c r="R840" s="88"/>
      <c r="S840" s="88"/>
      <c r="T840" s="88"/>
    </row>
    <row r="841" spans="1:20" s="6" customFormat="1">
      <c r="A841" s="11"/>
      <c r="B841" s="11"/>
      <c r="C841" s="99"/>
      <c r="D841" s="99"/>
      <c r="Q841" s="11"/>
      <c r="R841" s="88"/>
      <c r="S841" s="88"/>
      <c r="T841" s="88"/>
    </row>
    <row r="842" spans="1:20" s="6" customFormat="1">
      <c r="A842" s="11"/>
      <c r="B842" s="11"/>
      <c r="C842" s="99"/>
      <c r="D842" s="99"/>
      <c r="Q842" s="11"/>
      <c r="R842" s="88"/>
      <c r="S842" s="88"/>
      <c r="T842" s="88"/>
    </row>
    <row r="843" spans="1:20" s="6" customFormat="1">
      <c r="A843" s="11"/>
      <c r="B843" s="11"/>
      <c r="C843" s="99"/>
      <c r="D843" s="99"/>
      <c r="Q843" s="11"/>
      <c r="R843" s="88"/>
      <c r="S843" s="88"/>
      <c r="T843" s="88"/>
    </row>
    <row r="844" spans="1:20" s="6" customFormat="1">
      <c r="A844" s="11"/>
      <c r="B844" s="11"/>
      <c r="C844" s="99"/>
      <c r="D844" s="99"/>
      <c r="Q844" s="11"/>
      <c r="R844" s="88"/>
      <c r="S844" s="88"/>
      <c r="T844" s="88"/>
    </row>
    <row r="845" spans="1:20" s="6" customFormat="1">
      <c r="A845" s="11"/>
      <c r="B845" s="11"/>
      <c r="C845" s="99"/>
      <c r="D845" s="99"/>
      <c r="Q845" s="11"/>
      <c r="R845" s="88"/>
      <c r="S845" s="88"/>
      <c r="T845" s="88"/>
    </row>
    <row r="846" spans="1:20" s="6" customFormat="1">
      <c r="A846" s="11"/>
      <c r="B846" s="11"/>
      <c r="C846" s="99"/>
      <c r="D846" s="99"/>
      <c r="Q846" s="11"/>
      <c r="R846" s="88"/>
      <c r="S846" s="88"/>
      <c r="T846" s="88"/>
    </row>
    <row r="847" spans="1:20" s="6" customFormat="1">
      <c r="A847" s="11"/>
      <c r="B847" s="11"/>
      <c r="C847" s="99"/>
      <c r="D847" s="99"/>
      <c r="Q847" s="11"/>
      <c r="R847" s="88"/>
      <c r="S847" s="88"/>
      <c r="T847" s="88"/>
    </row>
    <row r="848" spans="1:20" s="6" customFormat="1">
      <c r="A848" s="11"/>
      <c r="B848" s="11"/>
      <c r="C848" s="99"/>
      <c r="D848" s="99"/>
      <c r="Q848" s="11"/>
      <c r="R848" s="88"/>
      <c r="S848" s="88"/>
      <c r="T848" s="88"/>
    </row>
    <row r="849" spans="1:20" s="6" customFormat="1">
      <c r="A849" s="11"/>
      <c r="B849" s="11"/>
      <c r="C849" s="99"/>
      <c r="D849" s="99"/>
      <c r="Q849" s="11"/>
      <c r="R849" s="88"/>
      <c r="S849" s="88"/>
      <c r="T849" s="88"/>
    </row>
    <row r="850" spans="1:20" s="6" customFormat="1">
      <c r="A850" s="11"/>
      <c r="B850" s="11"/>
      <c r="C850" s="99"/>
      <c r="D850" s="99"/>
      <c r="Q850" s="11"/>
      <c r="R850" s="88"/>
      <c r="S850" s="88"/>
      <c r="T850" s="88"/>
    </row>
    <row r="851" spans="1:20" s="6" customFormat="1">
      <c r="A851" s="11"/>
      <c r="B851" s="11"/>
      <c r="C851" s="99"/>
      <c r="D851" s="99"/>
      <c r="Q851" s="11"/>
      <c r="R851" s="88"/>
      <c r="S851" s="88"/>
      <c r="T851" s="88"/>
    </row>
    <row r="852" spans="1:20" s="6" customFormat="1">
      <c r="A852" s="11"/>
      <c r="B852" s="11"/>
      <c r="C852" s="99"/>
      <c r="D852" s="99"/>
      <c r="Q852" s="11"/>
      <c r="R852" s="88"/>
      <c r="S852" s="88"/>
      <c r="T852" s="88"/>
    </row>
    <row r="853" spans="1:20" s="6" customFormat="1">
      <c r="A853" s="11"/>
      <c r="B853" s="11"/>
      <c r="C853" s="99"/>
      <c r="D853" s="99"/>
      <c r="Q853" s="11"/>
      <c r="R853" s="88"/>
      <c r="S853" s="88"/>
      <c r="T853" s="88"/>
    </row>
    <row r="854" spans="1:20" s="6" customFormat="1">
      <c r="A854" s="11"/>
      <c r="B854" s="11"/>
      <c r="C854" s="99"/>
      <c r="D854" s="99"/>
      <c r="Q854" s="11"/>
      <c r="R854" s="88"/>
      <c r="S854" s="88"/>
      <c r="T854" s="88"/>
    </row>
    <row r="855" spans="1:20" s="6" customFormat="1">
      <c r="A855" s="11"/>
      <c r="B855" s="11"/>
      <c r="C855" s="99"/>
      <c r="D855" s="99"/>
      <c r="Q855" s="11"/>
      <c r="R855" s="88"/>
      <c r="S855" s="88"/>
      <c r="T855" s="88"/>
    </row>
    <row r="856" spans="1:20" s="6" customFormat="1">
      <c r="A856" s="11"/>
      <c r="B856" s="11"/>
      <c r="C856" s="99"/>
      <c r="D856" s="99"/>
      <c r="Q856" s="11"/>
      <c r="R856" s="88"/>
      <c r="S856" s="88"/>
      <c r="T856" s="88"/>
    </row>
    <row r="857" spans="1:20" s="6" customFormat="1">
      <c r="A857" s="11"/>
      <c r="B857" s="11"/>
      <c r="C857" s="99"/>
      <c r="D857" s="99"/>
      <c r="Q857" s="11"/>
      <c r="R857" s="88"/>
      <c r="S857" s="88"/>
      <c r="T857" s="88"/>
    </row>
    <row r="858" spans="1:20" s="6" customFormat="1">
      <c r="A858" s="11"/>
      <c r="B858" s="11"/>
      <c r="C858" s="99"/>
      <c r="D858" s="99"/>
      <c r="Q858" s="11"/>
      <c r="R858" s="88"/>
      <c r="S858" s="88"/>
      <c r="T858" s="88"/>
    </row>
    <row r="859" spans="1:20" s="6" customFormat="1">
      <c r="A859" s="11"/>
      <c r="B859" s="11"/>
      <c r="C859" s="99"/>
      <c r="D859" s="99"/>
      <c r="Q859" s="11"/>
      <c r="R859" s="88"/>
      <c r="S859" s="88"/>
      <c r="T859" s="88"/>
    </row>
    <row r="860" spans="1:20" s="6" customFormat="1">
      <c r="A860" s="11"/>
      <c r="B860" s="11"/>
      <c r="C860" s="99"/>
      <c r="D860" s="99"/>
      <c r="Q860" s="11"/>
      <c r="R860" s="88"/>
      <c r="S860" s="88"/>
      <c r="T860" s="88"/>
    </row>
    <row r="861" spans="1:20" s="6" customFormat="1">
      <c r="A861" s="11"/>
      <c r="B861" s="11"/>
      <c r="C861" s="99"/>
      <c r="D861" s="99"/>
      <c r="Q861" s="11"/>
      <c r="R861" s="88"/>
      <c r="S861" s="88"/>
      <c r="T861" s="88"/>
    </row>
    <row r="862" spans="1:20" s="6" customFormat="1">
      <c r="A862" s="11"/>
      <c r="B862" s="11"/>
      <c r="C862" s="99"/>
      <c r="D862" s="99"/>
      <c r="Q862" s="11"/>
      <c r="R862" s="88"/>
      <c r="S862" s="88"/>
      <c r="T862" s="88"/>
    </row>
    <row r="863" spans="1:20" s="6" customFormat="1">
      <c r="A863" s="11"/>
      <c r="B863" s="11"/>
      <c r="C863" s="99"/>
      <c r="D863" s="99"/>
      <c r="Q863" s="11"/>
      <c r="R863" s="88"/>
      <c r="S863" s="88"/>
      <c r="T863" s="88"/>
    </row>
    <row r="864" spans="1:20" s="6" customFormat="1">
      <c r="A864" s="11"/>
      <c r="B864" s="11"/>
      <c r="C864" s="99"/>
      <c r="D864" s="99"/>
      <c r="Q864" s="11"/>
      <c r="R864" s="88"/>
      <c r="S864" s="88"/>
      <c r="T864" s="88"/>
    </row>
    <row r="865" spans="1:20" s="6" customFormat="1">
      <c r="A865" s="11"/>
      <c r="B865" s="11"/>
      <c r="C865" s="99"/>
      <c r="D865" s="99"/>
      <c r="Q865" s="11"/>
      <c r="R865" s="88"/>
      <c r="S865" s="88"/>
      <c r="T865" s="88"/>
    </row>
    <row r="866" spans="1:20" s="6" customFormat="1">
      <c r="A866" s="11"/>
      <c r="B866" s="11"/>
      <c r="C866" s="99"/>
      <c r="D866" s="99"/>
      <c r="Q866" s="11"/>
      <c r="R866" s="88"/>
      <c r="S866" s="88"/>
      <c r="T866" s="88"/>
    </row>
    <row r="867" spans="1:20" s="6" customFormat="1">
      <c r="A867" s="11"/>
      <c r="B867" s="11"/>
      <c r="C867" s="99"/>
      <c r="D867" s="99"/>
      <c r="Q867" s="11"/>
      <c r="R867" s="88"/>
      <c r="S867" s="88"/>
      <c r="T867" s="88"/>
    </row>
    <row r="868" spans="1:20" s="6" customFormat="1">
      <c r="A868" s="11"/>
      <c r="B868" s="11"/>
      <c r="C868" s="99"/>
      <c r="D868" s="99"/>
      <c r="Q868" s="11"/>
      <c r="R868" s="88"/>
      <c r="S868" s="88"/>
      <c r="T868" s="88"/>
    </row>
    <row r="869" spans="1:20" s="6" customFormat="1">
      <c r="A869" s="11"/>
      <c r="B869" s="11"/>
      <c r="C869" s="99"/>
      <c r="D869" s="99"/>
      <c r="Q869" s="11"/>
      <c r="R869" s="88"/>
      <c r="S869" s="88"/>
      <c r="T869" s="88"/>
    </row>
    <row r="870" spans="1:20" s="6" customFormat="1">
      <c r="A870" s="11"/>
      <c r="B870" s="11"/>
      <c r="C870" s="99"/>
      <c r="D870" s="99"/>
      <c r="Q870" s="11"/>
      <c r="R870" s="88"/>
      <c r="S870" s="88"/>
      <c r="T870" s="88"/>
    </row>
    <row r="871" spans="1:20" s="6" customFormat="1">
      <c r="A871" s="11"/>
      <c r="B871" s="11"/>
      <c r="C871" s="99"/>
      <c r="D871" s="99"/>
      <c r="Q871" s="11"/>
      <c r="R871" s="88"/>
      <c r="S871" s="88"/>
      <c r="T871" s="88"/>
    </row>
    <row r="872" spans="1:20" s="6" customFormat="1">
      <c r="A872" s="11"/>
      <c r="B872" s="11"/>
      <c r="C872" s="99"/>
      <c r="D872" s="99"/>
      <c r="Q872" s="11"/>
      <c r="R872" s="88"/>
      <c r="S872" s="88"/>
      <c r="T872" s="88"/>
    </row>
    <row r="873" spans="1:20" s="6" customFormat="1">
      <c r="A873" s="11"/>
      <c r="B873" s="11"/>
      <c r="C873" s="99"/>
      <c r="D873" s="99"/>
      <c r="Q873" s="11"/>
      <c r="R873" s="88"/>
      <c r="S873" s="88"/>
      <c r="T873" s="88"/>
    </row>
    <row r="874" spans="1:20" s="6" customFormat="1">
      <c r="A874" s="11"/>
      <c r="B874" s="11"/>
      <c r="C874" s="99"/>
      <c r="D874" s="99"/>
      <c r="Q874" s="11"/>
      <c r="R874" s="88"/>
      <c r="S874" s="88"/>
      <c r="T874" s="88"/>
    </row>
    <row r="875" spans="1:20" s="6" customFormat="1">
      <c r="A875" s="11"/>
      <c r="B875" s="11"/>
      <c r="C875" s="99"/>
      <c r="D875" s="99"/>
      <c r="Q875" s="11"/>
      <c r="R875" s="88"/>
      <c r="S875" s="88"/>
      <c r="T875" s="88"/>
    </row>
    <row r="876" spans="1:20" s="6" customFormat="1">
      <c r="A876" s="11"/>
      <c r="B876" s="11"/>
      <c r="C876" s="99"/>
      <c r="D876" s="99"/>
      <c r="Q876" s="11"/>
      <c r="R876" s="88"/>
      <c r="S876" s="88"/>
      <c r="T876" s="88"/>
    </row>
    <row r="877" spans="1:20" s="6" customFormat="1">
      <c r="A877" s="11"/>
      <c r="B877" s="11"/>
      <c r="C877" s="99"/>
      <c r="D877" s="99"/>
      <c r="Q877" s="11"/>
      <c r="R877" s="88"/>
      <c r="S877" s="88"/>
      <c r="T877" s="88"/>
    </row>
    <row r="878" spans="1:20" s="6" customFormat="1">
      <c r="A878" s="11"/>
      <c r="B878" s="11"/>
      <c r="C878" s="99"/>
      <c r="D878" s="99"/>
      <c r="Q878" s="11"/>
      <c r="R878" s="88"/>
      <c r="S878" s="88"/>
      <c r="T878" s="88"/>
    </row>
    <row r="879" spans="1:20" s="6" customFormat="1">
      <c r="A879" s="11"/>
      <c r="B879" s="11"/>
      <c r="C879" s="99"/>
      <c r="D879" s="99"/>
      <c r="Q879" s="11"/>
      <c r="R879" s="88"/>
      <c r="S879" s="88"/>
      <c r="T879" s="88"/>
    </row>
    <row r="880" spans="1:20" s="6" customFormat="1">
      <c r="A880" s="11"/>
      <c r="B880" s="11"/>
      <c r="C880" s="99"/>
      <c r="D880" s="99"/>
      <c r="Q880" s="11"/>
      <c r="R880" s="88"/>
      <c r="S880" s="88"/>
      <c r="T880" s="88"/>
    </row>
    <row r="881" spans="1:20" s="6" customFormat="1">
      <c r="A881" s="11"/>
      <c r="B881" s="11"/>
      <c r="C881" s="99"/>
      <c r="D881" s="99"/>
      <c r="Q881" s="11"/>
      <c r="R881" s="88"/>
      <c r="S881" s="88"/>
      <c r="T881" s="88"/>
    </row>
    <row r="882" spans="1:20" s="6" customFormat="1">
      <c r="A882" s="11"/>
      <c r="B882" s="11"/>
      <c r="C882" s="99"/>
      <c r="D882" s="99"/>
      <c r="Q882" s="11"/>
      <c r="R882" s="88"/>
      <c r="S882" s="88"/>
      <c r="T882" s="88"/>
    </row>
    <row r="883" spans="1:20" s="6" customFormat="1">
      <c r="A883" s="11"/>
      <c r="B883" s="11"/>
      <c r="C883" s="99"/>
      <c r="D883" s="99"/>
      <c r="Q883" s="11"/>
      <c r="R883" s="88"/>
      <c r="S883" s="88"/>
      <c r="T883" s="88"/>
    </row>
    <row r="884" spans="1:20" s="6" customFormat="1">
      <c r="A884" s="11"/>
      <c r="B884" s="11"/>
      <c r="C884" s="99"/>
      <c r="D884" s="99"/>
      <c r="Q884" s="11"/>
      <c r="R884" s="88"/>
      <c r="S884" s="88"/>
      <c r="T884" s="88"/>
    </row>
    <row r="885" spans="1:20" s="6" customFormat="1">
      <c r="A885" s="11"/>
      <c r="B885" s="11"/>
      <c r="C885" s="99"/>
      <c r="D885" s="99"/>
      <c r="Q885" s="11"/>
      <c r="R885" s="88"/>
      <c r="S885" s="88"/>
      <c r="T885" s="88"/>
    </row>
    <row r="886" spans="1:20" s="6" customFormat="1">
      <c r="A886" s="11"/>
      <c r="B886" s="11"/>
      <c r="C886" s="99"/>
      <c r="D886" s="99"/>
      <c r="Q886" s="11"/>
      <c r="R886" s="88"/>
      <c r="S886" s="88"/>
      <c r="T886" s="88"/>
    </row>
    <row r="887" spans="1:20" s="6" customFormat="1">
      <c r="A887" s="11"/>
      <c r="B887" s="11"/>
      <c r="C887" s="99"/>
      <c r="D887" s="99"/>
      <c r="Q887" s="11"/>
      <c r="R887" s="88"/>
      <c r="S887" s="88"/>
      <c r="T887" s="88"/>
    </row>
    <row r="888" spans="1:20" s="6" customFormat="1">
      <c r="A888" s="11"/>
      <c r="B888" s="11"/>
      <c r="C888" s="99"/>
      <c r="D888" s="99"/>
      <c r="Q888" s="11"/>
      <c r="R888" s="88"/>
      <c r="S888" s="88"/>
      <c r="T888" s="88"/>
    </row>
    <row r="889" spans="1:20" s="6" customFormat="1">
      <c r="A889" s="11"/>
      <c r="B889" s="11"/>
      <c r="C889" s="99"/>
      <c r="D889" s="99"/>
      <c r="Q889" s="11"/>
      <c r="R889" s="88"/>
      <c r="S889" s="88"/>
      <c r="T889" s="88"/>
    </row>
    <row r="890" spans="1:20" s="6" customFormat="1">
      <c r="A890" s="11"/>
      <c r="B890" s="11"/>
      <c r="C890" s="99"/>
      <c r="D890" s="99"/>
      <c r="Q890" s="11"/>
      <c r="R890" s="88"/>
      <c r="S890" s="88"/>
      <c r="T890" s="88"/>
    </row>
    <row r="891" spans="1:20" s="6" customFormat="1">
      <c r="A891" s="11"/>
      <c r="B891" s="11"/>
      <c r="C891" s="99"/>
      <c r="D891" s="99"/>
      <c r="Q891" s="11"/>
      <c r="R891" s="88"/>
      <c r="S891" s="88"/>
      <c r="T891" s="88"/>
    </row>
    <row r="892" spans="1:20" s="6" customFormat="1">
      <c r="A892" s="11"/>
      <c r="B892" s="11"/>
      <c r="C892" s="99"/>
      <c r="D892" s="99"/>
      <c r="Q892" s="11"/>
      <c r="R892" s="88"/>
      <c r="S892" s="88"/>
      <c r="T892" s="88"/>
    </row>
    <row r="893" spans="1:20" s="6" customFormat="1">
      <c r="A893" s="11"/>
      <c r="B893" s="11"/>
      <c r="C893" s="99"/>
      <c r="D893" s="99"/>
      <c r="Q893" s="11"/>
      <c r="R893" s="88"/>
      <c r="S893" s="88"/>
      <c r="T893" s="88"/>
    </row>
    <row r="894" spans="1:20" s="6" customFormat="1">
      <c r="A894" s="11"/>
      <c r="B894" s="11"/>
      <c r="C894" s="99"/>
      <c r="D894" s="99"/>
      <c r="Q894" s="11"/>
      <c r="R894" s="88"/>
      <c r="S894" s="88"/>
      <c r="T894" s="88"/>
    </row>
    <row r="895" spans="1:20" s="6" customFormat="1">
      <c r="A895" s="11"/>
      <c r="B895" s="11"/>
      <c r="C895" s="99"/>
      <c r="D895" s="99"/>
      <c r="Q895" s="11"/>
      <c r="R895" s="88"/>
      <c r="S895" s="88"/>
      <c r="T895" s="88"/>
    </row>
    <row r="896" spans="1:20" s="6" customFormat="1">
      <c r="A896" s="11"/>
      <c r="B896" s="11"/>
      <c r="C896" s="99"/>
      <c r="D896" s="99"/>
      <c r="Q896" s="11"/>
      <c r="R896" s="88"/>
      <c r="S896" s="88"/>
      <c r="T896" s="88"/>
    </row>
    <row r="897" spans="1:20" s="6" customFormat="1">
      <c r="A897" s="11"/>
      <c r="B897" s="11"/>
      <c r="C897" s="99"/>
      <c r="D897" s="99"/>
      <c r="Q897" s="11"/>
      <c r="R897" s="88"/>
      <c r="S897" s="88"/>
      <c r="T897" s="88"/>
    </row>
    <row r="898" spans="1:20" s="6" customFormat="1">
      <c r="A898" s="11"/>
      <c r="B898" s="11"/>
      <c r="C898" s="99"/>
      <c r="D898" s="99"/>
      <c r="Q898" s="11"/>
      <c r="R898" s="88"/>
      <c r="S898" s="88"/>
      <c r="T898" s="88"/>
    </row>
    <row r="899" spans="1:20" s="6" customFormat="1">
      <c r="A899" s="11"/>
      <c r="B899" s="11"/>
      <c r="C899" s="99"/>
      <c r="D899" s="99"/>
      <c r="Q899" s="11"/>
      <c r="R899" s="88"/>
      <c r="S899" s="88"/>
      <c r="T899" s="88"/>
    </row>
    <row r="900" spans="1:20" s="6" customFormat="1">
      <c r="A900" s="11"/>
      <c r="B900" s="11"/>
      <c r="C900" s="99"/>
      <c r="D900" s="99"/>
      <c r="Q900" s="11"/>
      <c r="R900" s="88"/>
      <c r="S900" s="88"/>
      <c r="T900" s="88"/>
    </row>
    <row r="901" spans="1:20" s="6" customFormat="1">
      <c r="A901" s="11"/>
      <c r="B901" s="11"/>
      <c r="C901" s="99"/>
      <c r="D901" s="99"/>
      <c r="Q901" s="11"/>
      <c r="R901" s="88"/>
      <c r="S901" s="88"/>
      <c r="T901" s="88"/>
    </row>
    <row r="902" spans="1:20" s="6" customFormat="1">
      <c r="A902" s="11"/>
      <c r="B902" s="11"/>
      <c r="C902" s="99"/>
      <c r="D902" s="99"/>
      <c r="Q902" s="11"/>
      <c r="R902" s="88"/>
      <c r="S902" s="88"/>
      <c r="T902" s="88"/>
    </row>
    <row r="903" spans="1:20" s="6" customFormat="1">
      <c r="A903" s="11"/>
      <c r="B903" s="11"/>
      <c r="C903" s="99"/>
      <c r="D903" s="99"/>
      <c r="Q903" s="11"/>
      <c r="R903" s="88"/>
      <c r="S903" s="88"/>
      <c r="T903" s="88"/>
    </row>
    <row r="904" spans="1:20" s="6" customFormat="1">
      <c r="A904" s="11"/>
      <c r="B904" s="11"/>
      <c r="C904" s="99"/>
      <c r="D904" s="99"/>
      <c r="Q904" s="11"/>
      <c r="R904" s="88"/>
      <c r="S904" s="88"/>
      <c r="T904" s="88"/>
    </row>
    <row r="905" spans="1:20" s="6" customFormat="1">
      <c r="A905" s="11"/>
      <c r="B905" s="11"/>
      <c r="C905" s="99"/>
      <c r="D905" s="99"/>
      <c r="Q905" s="11"/>
      <c r="R905" s="88"/>
      <c r="S905" s="88"/>
      <c r="T905" s="88"/>
    </row>
    <row r="906" spans="1:20" s="6" customFormat="1">
      <c r="A906" s="11"/>
      <c r="B906" s="11"/>
      <c r="C906" s="99"/>
      <c r="D906" s="99"/>
      <c r="Q906" s="11"/>
      <c r="R906" s="88"/>
      <c r="S906" s="88"/>
      <c r="T906" s="88"/>
    </row>
    <row r="907" spans="1:20" s="6" customFormat="1">
      <c r="A907" s="11"/>
      <c r="B907" s="11"/>
      <c r="C907" s="99"/>
      <c r="D907" s="99"/>
      <c r="Q907" s="11"/>
      <c r="R907" s="88"/>
      <c r="S907" s="88"/>
      <c r="T907" s="88"/>
    </row>
    <row r="908" spans="1:20" s="6" customFormat="1">
      <c r="A908" s="11"/>
      <c r="B908" s="11"/>
      <c r="C908" s="99"/>
      <c r="D908" s="99"/>
      <c r="Q908" s="11"/>
      <c r="R908" s="88"/>
      <c r="S908" s="88"/>
      <c r="T908" s="88"/>
    </row>
    <row r="909" spans="1:20" s="6" customFormat="1">
      <c r="A909" s="11"/>
      <c r="B909" s="11"/>
      <c r="C909" s="99"/>
      <c r="D909" s="99"/>
      <c r="Q909" s="11"/>
      <c r="R909" s="88"/>
      <c r="S909" s="88"/>
      <c r="T909" s="88"/>
    </row>
    <row r="910" spans="1:20" s="6" customFormat="1">
      <c r="A910" s="11"/>
      <c r="B910" s="11"/>
      <c r="C910" s="99"/>
      <c r="D910" s="99"/>
      <c r="Q910" s="11"/>
      <c r="R910" s="88"/>
      <c r="S910" s="88"/>
      <c r="T910" s="88"/>
    </row>
    <row r="911" spans="1:20" s="6" customFormat="1">
      <c r="A911" s="11"/>
      <c r="B911" s="11"/>
      <c r="C911" s="99"/>
      <c r="D911" s="99"/>
      <c r="Q911" s="11"/>
      <c r="R911" s="88"/>
      <c r="S911" s="88"/>
      <c r="T911" s="88"/>
    </row>
    <row r="912" spans="1:20" s="6" customFormat="1">
      <c r="A912" s="11"/>
      <c r="B912" s="11"/>
      <c r="C912" s="99"/>
      <c r="D912" s="99"/>
      <c r="Q912" s="11"/>
      <c r="R912" s="88"/>
      <c r="S912" s="88"/>
      <c r="T912" s="88"/>
    </row>
    <row r="913" spans="1:20" s="6" customFormat="1">
      <c r="A913" s="11"/>
      <c r="B913" s="11"/>
      <c r="C913" s="99"/>
      <c r="D913" s="99"/>
      <c r="Q913" s="11"/>
      <c r="R913" s="88"/>
      <c r="S913" s="88"/>
      <c r="T913" s="88"/>
    </row>
    <row r="914" spans="1:20" s="6" customFormat="1">
      <c r="A914" s="11"/>
      <c r="B914" s="11"/>
      <c r="C914" s="99"/>
      <c r="D914" s="99"/>
      <c r="Q914" s="11"/>
      <c r="R914" s="88"/>
      <c r="S914" s="88"/>
      <c r="T914" s="88"/>
    </row>
    <row r="915" spans="1:20" s="6" customFormat="1">
      <c r="A915" s="11"/>
      <c r="B915" s="11"/>
      <c r="C915" s="99"/>
      <c r="D915" s="99"/>
      <c r="Q915" s="11"/>
      <c r="R915" s="88"/>
      <c r="S915" s="88"/>
      <c r="T915" s="88"/>
    </row>
    <row r="916" spans="1:20" s="6" customFormat="1">
      <c r="A916" s="11"/>
      <c r="B916" s="11"/>
      <c r="C916" s="99"/>
      <c r="D916" s="99"/>
      <c r="Q916" s="11"/>
      <c r="R916" s="88"/>
      <c r="S916" s="88"/>
      <c r="T916" s="88"/>
    </row>
    <row r="917" spans="1:20" s="6" customFormat="1">
      <c r="A917" s="11"/>
      <c r="B917" s="11"/>
      <c r="C917" s="99"/>
      <c r="D917" s="99"/>
      <c r="Q917" s="11"/>
      <c r="R917" s="88"/>
      <c r="S917" s="88"/>
      <c r="T917" s="88"/>
    </row>
    <row r="918" spans="1:20" s="6" customFormat="1">
      <c r="A918" s="11"/>
      <c r="B918" s="11"/>
      <c r="C918" s="99"/>
      <c r="D918" s="99"/>
      <c r="Q918" s="11"/>
      <c r="R918" s="88"/>
      <c r="S918" s="88"/>
      <c r="T918" s="88"/>
    </row>
    <row r="919" spans="1:20" s="6" customFormat="1">
      <c r="A919" s="11"/>
      <c r="B919" s="11"/>
      <c r="C919" s="99"/>
      <c r="D919" s="99"/>
      <c r="Q919" s="11"/>
      <c r="R919" s="88"/>
      <c r="S919" s="88"/>
      <c r="T919" s="88"/>
    </row>
    <row r="920" spans="1:20" s="6" customFormat="1">
      <c r="A920" s="11"/>
      <c r="B920" s="11"/>
      <c r="C920" s="99"/>
      <c r="D920" s="99"/>
      <c r="Q920" s="11"/>
      <c r="R920" s="88"/>
      <c r="S920" s="88"/>
      <c r="T920" s="88"/>
    </row>
    <row r="921" spans="1:20" s="6" customFormat="1">
      <c r="A921" s="11"/>
      <c r="B921" s="11"/>
      <c r="C921" s="99"/>
      <c r="D921" s="99"/>
      <c r="Q921" s="11"/>
      <c r="R921" s="88"/>
      <c r="S921" s="88"/>
      <c r="T921" s="88"/>
    </row>
    <row r="922" spans="1:20" s="6" customFormat="1">
      <c r="A922" s="11"/>
      <c r="B922" s="11"/>
      <c r="C922" s="99"/>
      <c r="D922" s="99"/>
      <c r="Q922" s="11"/>
      <c r="R922" s="88"/>
      <c r="S922" s="88"/>
      <c r="T922" s="88"/>
    </row>
    <row r="923" spans="1:20" s="6" customFormat="1">
      <c r="A923" s="11"/>
      <c r="B923" s="11"/>
      <c r="C923" s="99"/>
      <c r="D923" s="99"/>
      <c r="Q923" s="11"/>
      <c r="R923" s="88"/>
      <c r="S923" s="88"/>
      <c r="T923" s="88"/>
    </row>
    <row r="924" spans="1:20" s="6" customFormat="1">
      <c r="A924" s="11"/>
      <c r="B924" s="11"/>
      <c r="C924" s="99"/>
      <c r="D924" s="99"/>
      <c r="Q924" s="11"/>
      <c r="R924" s="88"/>
      <c r="S924" s="88"/>
      <c r="T924" s="88"/>
    </row>
    <row r="925" spans="1:20" s="6" customFormat="1">
      <c r="A925" s="11"/>
      <c r="B925" s="11"/>
      <c r="C925" s="99"/>
      <c r="D925" s="99"/>
      <c r="Q925" s="11"/>
      <c r="R925" s="88"/>
      <c r="S925" s="88"/>
      <c r="T925" s="88"/>
    </row>
    <row r="926" spans="1:20" s="6" customFormat="1">
      <c r="A926" s="11"/>
      <c r="B926" s="11"/>
      <c r="C926" s="99"/>
      <c r="D926" s="99"/>
      <c r="Q926" s="11"/>
      <c r="R926" s="88"/>
      <c r="S926" s="88"/>
      <c r="T926" s="88"/>
    </row>
    <row r="927" spans="1:20" s="6" customFormat="1">
      <c r="A927" s="11"/>
      <c r="B927" s="11"/>
      <c r="C927" s="99"/>
      <c r="D927" s="99"/>
      <c r="Q927" s="11"/>
      <c r="R927" s="88"/>
      <c r="S927" s="88"/>
      <c r="T927" s="88"/>
    </row>
    <row r="928" spans="1:20" s="6" customFormat="1">
      <c r="A928" s="11"/>
      <c r="B928" s="11"/>
      <c r="C928" s="99"/>
      <c r="D928" s="99"/>
      <c r="Q928" s="11"/>
      <c r="R928" s="88"/>
      <c r="S928" s="88"/>
      <c r="T928" s="88"/>
    </row>
    <row r="929" spans="1:20" s="6" customFormat="1">
      <c r="A929" s="11"/>
      <c r="B929" s="11"/>
      <c r="C929" s="99"/>
      <c r="D929" s="99"/>
      <c r="Q929" s="11"/>
      <c r="R929" s="88"/>
      <c r="S929" s="88"/>
      <c r="T929" s="88"/>
    </row>
    <row r="930" spans="1:20" s="6" customFormat="1">
      <c r="A930" s="11"/>
      <c r="B930" s="11"/>
      <c r="C930" s="99"/>
      <c r="D930" s="99"/>
      <c r="Q930" s="11"/>
      <c r="R930" s="88"/>
      <c r="S930" s="88"/>
      <c r="T930" s="88"/>
    </row>
    <row r="931" spans="1:20" s="6" customFormat="1">
      <c r="A931" s="11"/>
      <c r="B931" s="11"/>
      <c r="C931" s="99"/>
      <c r="D931" s="99"/>
      <c r="Q931" s="11"/>
      <c r="R931" s="88"/>
      <c r="S931" s="88"/>
      <c r="T931" s="88"/>
    </row>
    <row r="932" spans="1:20" s="6" customFormat="1">
      <c r="A932" s="11"/>
      <c r="B932" s="11"/>
      <c r="C932" s="99"/>
      <c r="D932" s="99"/>
      <c r="Q932" s="11"/>
      <c r="R932" s="88"/>
      <c r="S932" s="88"/>
      <c r="T932" s="88"/>
    </row>
    <row r="933" spans="1:20" s="6" customFormat="1">
      <c r="A933" s="11"/>
      <c r="B933" s="11"/>
      <c r="C933" s="99"/>
      <c r="D933" s="99"/>
      <c r="Q933" s="11"/>
      <c r="R933" s="88"/>
      <c r="S933" s="88"/>
      <c r="T933" s="88"/>
    </row>
    <row r="934" spans="1:20" s="6" customFormat="1">
      <c r="A934" s="11"/>
      <c r="B934" s="11"/>
      <c r="C934" s="99"/>
      <c r="D934" s="99"/>
      <c r="Q934" s="11"/>
      <c r="R934" s="88"/>
      <c r="S934" s="88"/>
      <c r="T934" s="88"/>
    </row>
    <row r="935" spans="1:20" s="6" customFormat="1">
      <c r="A935" s="11"/>
      <c r="B935" s="11"/>
      <c r="C935" s="99"/>
      <c r="D935" s="99"/>
      <c r="Q935" s="11"/>
      <c r="R935" s="88"/>
      <c r="S935" s="88"/>
      <c r="T935" s="88"/>
    </row>
    <row r="936" spans="1:20" s="6" customFormat="1">
      <c r="A936" s="11"/>
      <c r="B936" s="11"/>
      <c r="C936" s="99"/>
      <c r="D936" s="99"/>
      <c r="Q936" s="11"/>
      <c r="R936" s="88"/>
      <c r="S936" s="88"/>
      <c r="T936" s="88"/>
    </row>
    <row r="937" spans="1:20" s="6" customFormat="1">
      <c r="A937" s="11"/>
      <c r="B937" s="11"/>
      <c r="C937" s="99"/>
      <c r="D937" s="99"/>
      <c r="Q937" s="11"/>
      <c r="R937" s="88"/>
      <c r="S937" s="88"/>
      <c r="T937" s="88"/>
    </row>
    <row r="938" spans="1:20" s="6" customFormat="1">
      <c r="A938" s="11"/>
      <c r="B938" s="11"/>
      <c r="C938" s="99"/>
      <c r="D938" s="99"/>
      <c r="Q938" s="11"/>
      <c r="R938" s="88"/>
      <c r="S938" s="88"/>
      <c r="T938" s="88"/>
    </row>
    <row r="939" spans="1:20" s="6" customFormat="1">
      <c r="A939" s="11"/>
      <c r="B939" s="11"/>
      <c r="C939" s="99"/>
      <c r="D939" s="99"/>
      <c r="Q939" s="11"/>
      <c r="R939" s="88"/>
      <c r="S939" s="88"/>
      <c r="T939" s="88"/>
    </row>
    <row r="940" spans="1:20" s="6" customFormat="1">
      <c r="A940" s="11"/>
      <c r="B940" s="11"/>
      <c r="C940" s="99"/>
      <c r="D940" s="99"/>
      <c r="Q940" s="11"/>
      <c r="R940" s="88"/>
      <c r="S940" s="88"/>
      <c r="T940" s="88"/>
    </row>
    <row r="941" spans="1:20" s="6" customFormat="1">
      <c r="A941" s="11"/>
      <c r="B941" s="11"/>
      <c r="C941" s="99"/>
      <c r="D941" s="99"/>
      <c r="Q941" s="11"/>
      <c r="R941" s="88"/>
      <c r="S941" s="88"/>
      <c r="T941" s="88"/>
    </row>
    <row r="942" spans="1:20" s="6" customFormat="1">
      <c r="A942" s="11"/>
      <c r="B942" s="11"/>
      <c r="C942" s="99"/>
      <c r="D942" s="99"/>
      <c r="Q942" s="11"/>
      <c r="R942" s="88"/>
      <c r="S942" s="88"/>
      <c r="T942" s="88"/>
    </row>
    <row r="943" spans="1:20" s="6" customFormat="1">
      <c r="A943" s="11"/>
      <c r="B943" s="11"/>
      <c r="C943" s="99"/>
      <c r="D943" s="99"/>
      <c r="Q943" s="11"/>
      <c r="R943" s="88"/>
      <c r="S943" s="88"/>
      <c r="T943" s="88"/>
    </row>
    <row r="944" spans="1:20" s="6" customFormat="1">
      <c r="A944" s="11"/>
      <c r="B944" s="11"/>
      <c r="C944" s="99"/>
      <c r="D944" s="99"/>
      <c r="Q944" s="11"/>
      <c r="R944" s="88"/>
      <c r="S944" s="88"/>
      <c r="T944" s="88"/>
    </row>
    <row r="945" spans="1:20" s="6" customFormat="1">
      <c r="A945" s="11"/>
      <c r="B945" s="11"/>
      <c r="C945" s="99"/>
      <c r="D945" s="99"/>
      <c r="Q945" s="11"/>
      <c r="R945" s="88"/>
      <c r="S945" s="88"/>
      <c r="T945" s="88"/>
    </row>
    <row r="946" spans="1:20" s="6" customFormat="1">
      <c r="A946" s="11"/>
      <c r="B946" s="11"/>
      <c r="C946" s="99"/>
      <c r="D946" s="99"/>
      <c r="Q946" s="11"/>
      <c r="R946" s="88"/>
      <c r="S946" s="88"/>
      <c r="T946" s="88"/>
    </row>
    <row r="947" spans="1:20" s="6" customFormat="1">
      <c r="A947" s="11"/>
      <c r="B947" s="11"/>
      <c r="C947" s="99"/>
      <c r="D947" s="99"/>
      <c r="Q947" s="11"/>
      <c r="R947" s="88"/>
      <c r="S947" s="88"/>
      <c r="T947" s="88"/>
    </row>
    <row r="948" spans="1:20" s="6" customFormat="1">
      <c r="A948" s="11"/>
      <c r="B948" s="11"/>
      <c r="C948" s="99"/>
      <c r="D948" s="99"/>
      <c r="Q948" s="11"/>
      <c r="R948" s="88"/>
      <c r="S948" s="88"/>
      <c r="T948" s="88"/>
    </row>
    <row r="949" spans="1:20" s="6" customFormat="1">
      <c r="A949" s="11"/>
      <c r="B949" s="11"/>
      <c r="C949" s="99"/>
      <c r="D949" s="99"/>
      <c r="Q949" s="11"/>
      <c r="R949" s="88"/>
      <c r="S949" s="88"/>
      <c r="T949" s="88"/>
    </row>
    <row r="950" spans="1:20" s="6" customFormat="1">
      <c r="A950" s="11"/>
      <c r="B950" s="11"/>
      <c r="C950" s="99"/>
      <c r="D950" s="99"/>
      <c r="Q950" s="11"/>
      <c r="R950" s="88"/>
      <c r="S950" s="88"/>
      <c r="T950" s="88"/>
    </row>
    <row r="951" spans="1:20" s="6" customFormat="1">
      <c r="A951" s="11"/>
      <c r="B951" s="11"/>
      <c r="C951" s="99"/>
      <c r="D951" s="99"/>
      <c r="Q951" s="11"/>
      <c r="R951" s="88"/>
      <c r="S951" s="88"/>
      <c r="T951" s="88"/>
    </row>
    <row r="952" spans="1:20" s="6" customFormat="1">
      <c r="A952" s="11"/>
      <c r="B952" s="11"/>
      <c r="C952" s="99"/>
      <c r="D952" s="99"/>
      <c r="Q952" s="11"/>
      <c r="R952" s="88"/>
      <c r="S952" s="88"/>
      <c r="T952" s="88"/>
    </row>
    <row r="953" spans="1:20" s="6" customFormat="1">
      <c r="A953" s="11"/>
      <c r="B953" s="11"/>
      <c r="C953" s="99"/>
      <c r="D953" s="99"/>
      <c r="Q953" s="11"/>
      <c r="R953" s="88"/>
      <c r="S953" s="88"/>
      <c r="T953" s="88"/>
    </row>
    <row r="954" spans="1:20" s="6" customFormat="1">
      <c r="A954" s="11"/>
      <c r="B954" s="11"/>
      <c r="C954" s="99"/>
      <c r="D954" s="99"/>
      <c r="Q954" s="11"/>
      <c r="R954" s="88"/>
      <c r="S954" s="88"/>
      <c r="T954" s="88"/>
    </row>
    <row r="955" spans="1:20" s="6" customFormat="1">
      <c r="A955" s="11"/>
      <c r="B955" s="11"/>
      <c r="C955" s="99"/>
      <c r="D955" s="99"/>
      <c r="Q955" s="11"/>
      <c r="R955" s="88"/>
      <c r="S955" s="88"/>
      <c r="T955" s="88"/>
    </row>
    <row r="956" spans="1:20" s="6" customFormat="1">
      <c r="A956" s="11"/>
      <c r="B956" s="11"/>
      <c r="C956" s="99"/>
      <c r="D956" s="99"/>
      <c r="Q956" s="11"/>
      <c r="R956" s="88"/>
      <c r="S956" s="88"/>
      <c r="T956" s="88"/>
    </row>
    <row r="957" spans="1:20" s="6" customFormat="1">
      <c r="A957" s="11"/>
      <c r="B957" s="11"/>
      <c r="C957" s="99"/>
      <c r="D957" s="99"/>
      <c r="Q957" s="11"/>
      <c r="R957" s="88"/>
      <c r="S957" s="88"/>
      <c r="T957" s="88"/>
    </row>
    <row r="958" spans="1:20" s="6" customFormat="1">
      <c r="A958" s="11"/>
      <c r="B958" s="11"/>
      <c r="C958" s="99"/>
      <c r="D958" s="99"/>
      <c r="Q958" s="11"/>
      <c r="R958" s="88"/>
      <c r="S958" s="88"/>
      <c r="T958" s="88"/>
    </row>
    <row r="959" spans="1:20" s="6" customFormat="1">
      <c r="A959" s="11"/>
      <c r="B959" s="11"/>
      <c r="C959" s="99"/>
      <c r="D959" s="99"/>
      <c r="Q959" s="11"/>
      <c r="R959" s="88"/>
      <c r="S959" s="88"/>
      <c r="T959" s="88"/>
    </row>
    <row r="960" spans="1:20" s="6" customFormat="1">
      <c r="A960" s="11"/>
      <c r="B960" s="11"/>
      <c r="C960" s="99"/>
      <c r="D960" s="99"/>
      <c r="Q960" s="11"/>
      <c r="R960" s="88"/>
      <c r="S960" s="88"/>
      <c r="T960" s="88"/>
    </row>
    <row r="961" spans="1:20" s="6" customFormat="1">
      <c r="A961" s="11"/>
      <c r="B961" s="11"/>
      <c r="C961" s="99"/>
      <c r="D961" s="99"/>
      <c r="Q961" s="11"/>
      <c r="R961" s="88"/>
      <c r="S961" s="88"/>
      <c r="T961" s="88"/>
    </row>
    <row r="962" spans="1:20" s="6" customFormat="1">
      <c r="A962" s="11"/>
      <c r="B962" s="11"/>
      <c r="C962" s="99"/>
      <c r="D962" s="99"/>
      <c r="Q962" s="11"/>
      <c r="R962" s="88"/>
      <c r="S962" s="88"/>
      <c r="T962" s="88"/>
    </row>
    <row r="963" spans="1:20" s="6" customFormat="1">
      <c r="A963" s="11"/>
      <c r="B963" s="11"/>
      <c r="C963" s="99"/>
      <c r="D963" s="99"/>
      <c r="Q963" s="11"/>
      <c r="R963" s="88"/>
      <c r="S963" s="88"/>
      <c r="T963" s="88"/>
    </row>
    <row r="964" spans="1:20" s="6" customFormat="1">
      <c r="A964" s="11"/>
      <c r="B964" s="11"/>
      <c r="C964" s="99"/>
      <c r="D964" s="99"/>
      <c r="Q964" s="11"/>
      <c r="R964" s="88"/>
      <c r="S964" s="88"/>
      <c r="T964" s="88"/>
    </row>
    <row r="965" spans="1:20" s="6" customFormat="1">
      <c r="A965" s="11"/>
      <c r="B965" s="11"/>
      <c r="C965" s="99"/>
      <c r="D965" s="99"/>
      <c r="Q965" s="11"/>
      <c r="R965" s="88"/>
      <c r="S965" s="88"/>
      <c r="T965" s="88"/>
    </row>
    <row r="966" spans="1:20" s="6" customFormat="1">
      <c r="A966" s="11"/>
      <c r="B966" s="11"/>
      <c r="C966" s="99"/>
      <c r="D966" s="99"/>
      <c r="Q966" s="11"/>
      <c r="R966" s="88"/>
      <c r="S966" s="88"/>
      <c r="T966" s="88"/>
    </row>
    <row r="967" spans="1:20" s="6" customFormat="1">
      <c r="A967" s="11"/>
      <c r="B967" s="11"/>
      <c r="C967" s="99"/>
      <c r="D967" s="99"/>
      <c r="Q967" s="11"/>
      <c r="R967" s="88"/>
      <c r="S967" s="88"/>
      <c r="T967" s="88"/>
    </row>
    <row r="968" spans="1:20" s="6" customFormat="1">
      <c r="A968" s="11"/>
      <c r="B968" s="11"/>
      <c r="C968" s="99"/>
      <c r="D968" s="99"/>
      <c r="Q968" s="11"/>
      <c r="R968" s="88"/>
      <c r="S968" s="88"/>
      <c r="T968" s="88"/>
    </row>
    <row r="969" spans="1:20" s="6" customFormat="1">
      <c r="A969" s="11"/>
      <c r="B969" s="11"/>
      <c r="C969" s="99"/>
      <c r="D969" s="99"/>
      <c r="Q969" s="11"/>
      <c r="R969" s="88"/>
      <c r="S969" s="88"/>
      <c r="T969" s="88"/>
    </row>
    <row r="970" spans="1:20" s="6" customFormat="1">
      <c r="A970" s="11"/>
      <c r="B970" s="11"/>
      <c r="C970" s="99"/>
      <c r="D970" s="99"/>
      <c r="Q970" s="11"/>
      <c r="R970" s="88"/>
      <c r="S970" s="88"/>
      <c r="T970" s="88"/>
    </row>
    <row r="971" spans="1:20" s="6" customFormat="1">
      <c r="A971" s="11"/>
      <c r="B971" s="11"/>
      <c r="C971" s="99"/>
      <c r="D971" s="99"/>
      <c r="Q971" s="11"/>
      <c r="R971" s="88"/>
      <c r="S971" s="88"/>
      <c r="T971" s="88"/>
    </row>
    <row r="972" spans="1:20" s="6" customFormat="1">
      <c r="A972" s="11"/>
      <c r="B972" s="11"/>
      <c r="C972" s="99"/>
      <c r="D972" s="99"/>
      <c r="Q972" s="11"/>
      <c r="R972" s="88"/>
      <c r="S972" s="88"/>
      <c r="T972" s="88"/>
    </row>
    <row r="973" spans="1:20" s="6" customFormat="1">
      <c r="A973" s="11"/>
      <c r="B973" s="11"/>
      <c r="C973" s="99"/>
      <c r="D973" s="99"/>
      <c r="Q973" s="11"/>
      <c r="R973" s="88"/>
      <c r="S973" s="88"/>
      <c r="T973" s="88"/>
    </row>
    <row r="974" spans="1:20" s="6" customFormat="1">
      <c r="A974" s="11"/>
      <c r="B974" s="11"/>
      <c r="C974" s="99"/>
      <c r="D974" s="99"/>
      <c r="Q974" s="11"/>
      <c r="R974" s="88"/>
      <c r="S974" s="88"/>
      <c r="T974" s="88"/>
    </row>
    <row r="975" spans="1:20" s="6" customFormat="1">
      <c r="A975" s="11"/>
      <c r="B975" s="11"/>
      <c r="C975" s="99"/>
      <c r="D975" s="99"/>
      <c r="Q975" s="11"/>
      <c r="R975" s="88"/>
      <c r="S975" s="88"/>
      <c r="T975" s="88"/>
    </row>
    <row r="976" spans="1:20" s="6" customFormat="1">
      <c r="A976" s="11"/>
      <c r="B976" s="11"/>
      <c r="C976" s="99"/>
      <c r="D976" s="99"/>
      <c r="Q976" s="11"/>
      <c r="R976" s="88"/>
      <c r="S976" s="88"/>
      <c r="T976" s="88"/>
    </row>
    <row r="977" spans="1:20" s="6" customFormat="1">
      <c r="A977" s="11"/>
      <c r="B977" s="11"/>
      <c r="C977" s="99"/>
      <c r="D977" s="99"/>
      <c r="Q977" s="11"/>
      <c r="R977" s="88"/>
      <c r="S977" s="88"/>
      <c r="T977" s="88"/>
    </row>
    <row r="978" spans="1:20" s="6" customFormat="1">
      <c r="A978" s="11"/>
      <c r="B978" s="11"/>
      <c r="C978" s="99"/>
      <c r="D978" s="99"/>
      <c r="Q978" s="11"/>
      <c r="R978" s="88"/>
      <c r="S978" s="88"/>
      <c r="T978" s="88"/>
    </row>
    <row r="979" spans="1:20" s="6" customFormat="1">
      <c r="A979" s="11"/>
      <c r="B979" s="11"/>
      <c r="C979" s="99"/>
      <c r="D979" s="99"/>
      <c r="Q979" s="11"/>
      <c r="R979" s="88"/>
      <c r="S979" s="88"/>
      <c r="T979" s="88"/>
    </row>
    <row r="980" spans="1:20" s="6" customFormat="1">
      <c r="A980" s="11"/>
      <c r="B980" s="11"/>
      <c r="C980" s="99"/>
      <c r="D980" s="99"/>
      <c r="Q980" s="11"/>
      <c r="R980" s="88"/>
      <c r="S980" s="88"/>
      <c r="T980" s="88"/>
    </row>
    <row r="981" spans="1:20" s="6" customFormat="1">
      <c r="A981" s="11"/>
      <c r="B981" s="11"/>
      <c r="C981" s="99"/>
      <c r="D981" s="99"/>
      <c r="Q981" s="11"/>
      <c r="R981" s="88"/>
      <c r="S981" s="88"/>
      <c r="T981" s="88"/>
    </row>
    <row r="982" spans="1:20" s="6" customFormat="1">
      <c r="A982" s="11"/>
      <c r="B982" s="11"/>
      <c r="C982" s="99"/>
      <c r="D982" s="99"/>
      <c r="Q982" s="11"/>
      <c r="R982" s="88"/>
      <c r="S982" s="88"/>
      <c r="T982" s="88"/>
    </row>
    <row r="983" spans="1:20" s="6" customFormat="1">
      <c r="A983" s="11"/>
      <c r="B983" s="11"/>
      <c r="C983" s="99"/>
      <c r="D983" s="99"/>
      <c r="Q983" s="11"/>
      <c r="R983" s="88"/>
      <c r="S983" s="88"/>
      <c r="T983" s="88"/>
    </row>
    <row r="984" spans="1:20" s="6" customFormat="1">
      <c r="A984" s="11"/>
      <c r="B984" s="11"/>
      <c r="C984" s="99"/>
      <c r="D984" s="99"/>
      <c r="Q984" s="11"/>
      <c r="R984" s="88"/>
      <c r="S984" s="88"/>
      <c r="T984" s="88"/>
    </row>
    <row r="985" spans="1:20" s="6" customFormat="1">
      <c r="A985" s="11"/>
      <c r="B985" s="11"/>
      <c r="C985" s="99"/>
      <c r="D985" s="99"/>
      <c r="Q985" s="11"/>
      <c r="R985" s="88"/>
      <c r="S985" s="88"/>
      <c r="T985" s="88"/>
    </row>
    <row r="986" spans="1:20" s="6" customFormat="1">
      <c r="A986" s="11"/>
      <c r="B986" s="11"/>
      <c r="C986" s="99"/>
      <c r="D986" s="99"/>
      <c r="Q986" s="11"/>
      <c r="R986" s="88"/>
      <c r="S986" s="88"/>
      <c r="T986" s="88"/>
    </row>
    <row r="987" spans="1:20" s="6" customFormat="1">
      <c r="A987" s="11"/>
      <c r="B987" s="11"/>
      <c r="C987" s="99"/>
      <c r="D987" s="99"/>
      <c r="Q987" s="11"/>
      <c r="R987" s="88"/>
      <c r="S987" s="88"/>
      <c r="T987" s="88"/>
    </row>
    <row r="988" spans="1:20" s="6" customFormat="1">
      <c r="A988" s="11"/>
      <c r="B988" s="11"/>
      <c r="C988" s="99"/>
      <c r="D988" s="99"/>
      <c r="Q988" s="11"/>
      <c r="R988" s="88"/>
      <c r="S988" s="88"/>
      <c r="T988" s="88"/>
    </row>
    <row r="989" spans="1:20" s="6" customFormat="1">
      <c r="A989" s="11"/>
      <c r="B989" s="11"/>
      <c r="C989" s="99"/>
      <c r="D989" s="99"/>
      <c r="Q989" s="11"/>
      <c r="R989" s="88"/>
      <c r="S989" s="88"/>
      <c r="T989" s="88"/>
    </row>
    <row r="990" spans="1:20" s="6" customFormat="1">
      <c r="A990" s="11"/>
      <c r="B990" s="11"/>
      <c r="C990" s="99"/>
      <c r="D990" s="99"/>
      <c r="Q990" s="11"/>
      <c r="R990" s="88"/>
      <c r="S990" s="88"/>
      <c r="T990" s="88"/>
    </row>
    <row r="991" spans="1:20" s="6" customFormat="1">
      <c r="A991" s="11"/>
      <c r="B991" s="11"/>
      <c r="C991" s="99"/>
      <c r="D991" s="99"/>
      <c r="Q991" s="11"/>
      <c r="R991" s="88"/>
      <c r="S991" s="88"/>
      <c r="T991" s="88"/>
    </row>
    <row r="992" spans="1:20" s="6" customFormat="1">
      <c r="A992" s="11"/>
      <c r="B992" s="11"/>
      <c r="C992" s="99"/>
      <c r="D992" s="99"/>
      <c r="Q992" s="11"/>
      <c r="R992" s="88"/>
      <c r="S992" s="88"/>
      <c r="T992" s="88"/>
    </row>
    <row r="993" spans="1:20" s="6" customFormat="1">
      <c r="A993" s="11"/>
      <c r="B993" s="11"/>
      <c r="C993" s="99"/>
      <c r="D993" s="99"/>
      <c r="Q993" s="11"/>
      <c r="R993" s="88"/>
      <c r="S993" s="88"/>
      <c r="T993" s="88"/>
    </row>
    <row r="994" spans="1:20" s="6" customFormat="1">
      <c r="A994" s="11"/>
      <c r="B994" s="11"/>
      <c r="C994" s="99"/>
      <c r="D994" s="99"/>
      <c r="Q994" s="11"/>
      <c r="R994" s="88"/>
      <c r="S994" s="88"/>
      <c r="T994" s="88"/>
    </row>
    <row r="995" spans="1:20" s="6" customFormat="1">
      <c r="A995" s="11"/>
      <c r="B995" s="11"/>
      <c r="C995" s="99"/>
      <c r="D995" s="99"/>
      <c r="Q995" s="11"/>
      <c r="R995" s="88"/>
      <c r="S995" s="88"/>
      <c r="T995" s="88"/>
    </row>
    <row r="996" spans="1:20" s="6" customFormat="1">
      <c r="A996" s="11"/>
      <c r="B996" s="11"/>
      <c r="C996" s="99"/>
      <c r="D996" s="99"/>
      <c r="Q996" s="11"/>
      <c r="R996" s="88"/>
      <c r="S996" s="88"/>
      <c r="T996" s="88"/>
    </row>
    <row r="997" spans="1:20" s="6" customFormat="1">
      <c r="A997" s="11"/>
      <c r="B997" s="11"/>
      <c r="C997" s="99"/>
      <c r="D997" s="99"/>
      <c r="Q997" s="11"/>
      <c r="R997" s="88"/>
      <c r="S997" s="88"/>
      <c r="T997" s="88"/>
    </row>
    <row r="998" spans="1:20" s="6" customFormat="1">
      <c r="A998" s="11"/>
      <c r="B998" s="11"/>
      <c r="C998" s="99"/>
      <c r="D998" s="99"/>
      <c r="Q998" s="11"/>
      <c r="R998" s="88"/>
      <c r="S998" s="88"/>
      <c r="T998" s="88"/>
    </row>
    <row r="999" spans="1:20" s="6" customFormat="1">
      <c r="A999" s="11"/>
      <c r="B999" s="11"/>
      <c r="C999" s="99"/>
      <c r="D999" s="99"/>
      <c r="Q999" s="11"/>
      <c r="R999" s="88"/>
      <c r="S999" s="88"/>
      <c r="T999" s="88"/>
    </row>
    <row r="1000" spans="1:20" s="6" customFormat="1">
      <c r="A1000" s="11"/>
      <c r="B1000" s="11"/>
      <c r="C1000" s="99"/>
      <c r="D1000" s="99"/>
      <c r="Q1000" s="11"/>
      <c r="R1000" s="88"/>
      <c r="S1000" s="88"/>
      <c r="T1000" s="88"/>
    </row>
    <row r="1001" spans="1:20" s="6" customFormat="1">
      <c r="A1001" s="11"/>
      <c r="B1001" s="11"/>
      <c r="C1001" s="99"/>
      <c r="D1001" s="99"/>
      <c r="Q1001" s="11"/>
      <c r="R1001" s="88"/>
      <c r="S1001" s="88"/>
      <c r="T1001" s="88"/>
    </row>
    <row r="1002" spans="1:20" s="6" customFormat="1">
      <c r="A1002" s="11"/>
      <c r="B1002" s="11"/>
      <c r="C1002" s="99"/>
      <c r="D1002" s="99"/>
      <c r="Q1002" s="11"/>
      <c r="R1002" s="88"/>
      <c r="S1002" s="88"/>
      <c r="T1002" s="88"/>
    </row>
    <row r="1003" spans="1:20" s="6" customFormat="1">
      <c r="A1003" s="11"/>
      <c r="B1003" s="11"/>
      <c r="C1003" s="99"/>
      <c r="D1003" s="99"/>
      <c r="Q1003" s="11"/>
      <c r="R1003" s="88"/>
      <c r="S1003" s="88"/>
      <c r="T1003" s="88"/>
    </row>
    <row r="1004" spans="1:20" s="6" customFormat="1">
      <c r="A1004" s="11"/>
      <c r="B1004" s="11"/>
      <c r="C1004" s="99"/>
      <c r="D1004" s="99"/>
      <c r="Q1004" s="11"/>
      <c r="R1004" s="88"/>
      <c r="S1004" s="88"/>
      <c r="T1004" s="88"/>
    </row>
    <row r="1005" spans="1:20" s="6" customFormat="1">
      <c r="A1005" s="11"/>
      <c r="B1005" s="11"/>
      <c r="C1005" s="99"/>
      <c r="D1005" s="99"/>
      <c r="Q1005" s="11"/>
      <c r="R1005" s="88"/>
      <c r="S1005" s="88"/>
      <c r="T1005" s="88"/>
    </row>
    <row r="1006" spans="1:20" s="6" customFormat="1">
      <c r="A1006" s="11"/>
      <c r="B1006" s="11"/>
      <c r="C1006" s="99"/>
      <c r="D1006" s="99"/>
      <c r="Q1006" s="11"/>
      <c r="R1006" s="88"/>
      <c r="S1006" s="88"/>
      <c r="T1006" s="88"/>
    </row>
    <row r="1007" spans="1:20" s="6" customFormat="1">
      <c r="A1007" s="11"/>
      <c r="B1007" s="11"/>
      <c r="C1007" s="99"/>
      <c r="D1007" s="99"/>
      <c r="Q1007" s="11"/>
      <c r="R1007" s="88"/>
      <c r="S1007" s="88"/>
      <c r="T1007" s="88"/>
    </row>
    <row r="1008" spans="1:20" s="6" customFormat="1">
      <c r="A1008" s="11"/>
      <c r="B1008" s="11"/>
      <c r="C1008" s="99"/>
      <c r="D1008" s="99"/>
      <c r="Q1008" s="11"/>
      <c r="R1008" s="88"/>
      <c r="S1008" s="88"/>
      <c r="T1008" s="88"/>
    </row>
    <row r="1009" spans="1:20" s="6" customFormat="1">
      <c r="A1009" s="11"/>
      <c r="B1009" s="11"/>
      <c r="C1009" s="99"/>
      <c r="D1009" s="99"/>
      <c r="Q1009" s="11"/>
      <c r="R1009" s="88"/>
      <c r="S1009" s="88"/>
      <c r="T1009" s="88"/>
    </row>
    <row r="1010" spans="1:20" s="6" customFormat="1">
      <c r="A1010" s="11"/>
      <c r="B1010" s="11"/>
      <c r="C1010" s="99"/>
      <c r="D1010" s="99"/>
      <c r="Q1010" s="11"/>
      <c r="R1010" s="88"/>
      <c r="S1010" s="88"/>
      <c r="T1010" s="88"/>
    </row>
    <row r="1011" spans="1:20" s="6" customFormat="1">
      <c r="A1011" s="11"/>
      <c r="B1011" s="11"/>
      <c r="C1011" s="99"/>
      <c r="D1011" s="99"/>
      <c r="Q1011" s="11"/>
      <c r="R1011" s="88"/>
      <c r="S1011" s="88"/>
      <c r="T1011" s="88"/>
    </row>
    <row r="1012" spans="1:20" s="6" customFormat="1">
      <c r="A1012" s="11"/>
      <c r="B1012" s="11"/>
      <c r="C1012" s="99"/>
      <c r="D1012" s="99"/>
      <c r="Q1012" s="11"/>
      <c r="R1012" s="88"/>
      <c r="S1012" s="88"/>
      <c r="T1012" s="88"/>
    </row>
    <row r="1013" spans="1:20" s="6" customFormat="1">
      <c r="A1013" s="11"/>
      <c r="B1013" s="11"/>
      <c r="C1013" s="99"/>
      <c r="D1013" s="99"/>
      <c r="Q1013" s="11"/>
      <c r="R1013" s="88"/>
      <c r="S1013" s="88"/>
      <c r="T1013" s="88"/>
    </row>
    <row r="1014" spans="1:20" s="6" customFormat="1">
      <c r="A1014" s="11"/>
      <c r="B1014" s="11"/>
      <c r="C1014" s="99"/>
      <c r="D1014" s="99"/>
      <c r="Q1014" s="11"/>
      <c r="R1014" s="88"/>
      <c r="S1014" s="88"/>
      <c r="T1014" s="88"/>
    </row>
    <row r="1015" spans="1:20" s="6" customFormat="1">
      <c r="A1015" s="11"/>
      <c r="B1015" s="11"/>
      <c r="C1015" s="99"/>
      <c r="D1015" s="99"/>
      <c r="Q1015" s="11"/>
      <c r="R1015" s="88"/>
      <c r="S1015" s="88"/>
      <c r="T1015" s="88"/>
    </row>
    <row r="1016" spans="1:20" s="6" customFormat="1">
      <c r="A1016" s="11"/>
      <c r="B1016" s="11"/>
      <c r="C1016" s="99"/>
      <c r="D1016" s="99"/>
      <c r="Q1016" s="11"/>
      <c r="R1016" s="88"/>
      <c r="S1016" s="88"/>
      <c r="T1016" s="88"/>
    </row>
    <row r="1017" spans="1:20" s="6" customFormat="1">
      <c r="A1017" s="11"/>
      <c r="B1017" s="11"/>
      <c r="C1017" s="99"/>
      <c r="D1017" s="99"/>
      <c r="Q1017" s="11"/>
      <c r="R1017" s="88"/>
      <c r="S1017" s="88"/>
      <c r="T1017" s="88"/>
    </row>
    <row r="1018" spans="1:20" s="6" customFormat="1">
      <c r="A1018" s="11"/>
      <c r="B1018" s="11"/>
      <c r="C1018" s="99"/>
      <c r="D1018" s="99"/>
      <c r="Q1018" s="11"/>
      <c r="R1018" s="88"/>
      <c r="S1018" s="88"/>
      <c r="T1018" s="88"/>
    </row>
    <row r="1019" spans="1:20" s="6" customFormat="1">
      <c r="A1019" s="11"/>
      <c r="B1019" s="11"/>
      <c r="C1019" s="99"/>
      <c r="D1019" s="99"/>
      <c r="Q1019" s="11"/>
      <c r="R1019" s="88"/>
      <c r="S1019" s="88"/>
      <c r="T1019" s="88"/>
    </row>
    <row r="1020" spans="1:20" s="6" customFormat="1">
      <c r="A1020" s="11"/>
      <c r="B1020" s="11"/>
      <c r="C1020" s="99"/>
      <c r="D1020" s="99"/>
      <c r="Q1020" s="11"/>
      <c r="R1020" s="88"/>
      <c r="S1020" s="88"/>
      <c r="T1020" s="88"/>
    </row>
    <row r="1021" spans="1:20" s="6" customFormat="1">
      <c r="A1021" s="11"/>
      <c r="B1021" s="11"/>
      <c r="C1021" s="99"/>
      <c r="D1021" s="99"/>
      <c r="Q1021" s="11"/>
      <c r="R1021" s="88"/>
      <c r="S1021" s="88"/>
      <c r="T1021" s="88"/>
    </row>
    <row r="1022" spans="1:20" s="6" customFormat="1">
      <c r="A1022" s="11"/>
      <c r="B1022" s="11"/>
      <c r="C1022" s="99"/>
      <c r="D1022" s="99"/>
      <c r="Q1022" s="11"/>
      <c r="R1022" s="88"/>
      <c r="S1022" s="88"/>
      <c r="T1022" s="88"/>
    </row>
    <row r="1023" spans="1:20" s="6" customFormat="1">
      <c r="A1023" s="11"/>
      <c r="B1023" s="11"/>
      <c r="C1023" s="99"/>
      <c r="D1023" s="99"/>
      <c r="Q1023" s="11"/>
      <c r="R1023" s="88"/>
      <c r="S1023" s="88"/>
      <c r="T1023" s="88"/>
    </row>
    <row r="1024" spans="1:20" s="6" customFormat="1">
      <c r="A1024" s="11"/>
      <c r="B1024" s="11"/>
      <c r="C1024" s="99"/>
      <c r="D1024" s="99"/>
      <c r="Q1024" s="11"/>
      <c r="R1024" s="88"/>
      <c r="S1024" s="88"/>
      <c r="T1024" s="88"/>
    </row>
    <row r="1025" spans="1:20" s="6" customFormat="1">
      <c r="A1025" s="11"/>
      <c r="B1025" s="11"/>
      <c r="C1025" s="99"/>
      <c r="D1025" s="99"/>
      <c r="Q1025" s="11"/>
      <c r="R1025" s="88"/>
      <c r="S1025" s="88"/>
      <c r="T1025" s="88"/>
    </row>
    <row r="1026" spans="1:20" s="6" customFormat="1">
      <c r="A1026" s="11"/>
      <c r="B1026" s="11"/>
      <c r="C1026" s="99"/>
      <c r="D1026" s="99"/>
      <c r="Q1026" s="11"/>
      <c r="R1026" s="88"/>
      <c r="S1026" s="88"/>
      <c r="T1026" s="88"/>
    </row>
    <row r="1027" spans="1:20" s="6" customFormat="1">
      <c r="A1027" s="11"/>
      <c r="B1027" s="11"/>
      <c r="C1027" s="99"/>
      <c r="D1027" s="99"/>
      <c r="Q1027" s="11"/>
      <c r="R1027" s="88"/>
      <c r="S1027" s="88"/>
      <c r="T1027" s="88"/>
    </row>
    <row r="1028" spans="1:20" s="6" customFormat="1">
      <c r="A1028" s="11"/>
      <c r="B1028" s="11"/>
      <c r="C1028" s="99"/>
      <c r="D1028" s="99"/>
      <c r="Q1028" s="11"/>
      <c r="R1028" s="88"/>
      <c r="S1028" s="88"/>
      <c r="T1028" s="88"/>
    </row>
    <row r="1029" spans="1:20" s="6" customFormat="1">
      <c r="A1029" s="11"/>
      <c r="B1029" s="11"/>
      <c r="C1029" s="99"/>
      <c r="D1029" s="99"/>
      <c r="Q1029" s="11"/>
      <c r="R1029" s="88"/>
      <c r="S1029" s="88"/>
      <c r="T1029" s="88"/>
    </row>
    <row r="1030" spans="1:20" s="6" customFormat="1">
      <c r="A1030" s="11"/>
      <c r="B1030" s="11"/>
      <c r="C1030" s="99"/>
      <c r="D1030" s="99"/>
      <c r="Q1030" s="11"/>
      <c r="R1030" s="88"/>
      <c r="S1030" s="88"/>
      <c r="T1030" s="88"/>
    </row>
    <row r="1031" spans="1:20" s="6" customFormat="1">
      <c r="A1031" s="11"/>
      <c r="B1031" s="11"/>
      <c r="C1031" s="99"/>
      <c r="D1031" s="99"/>
      <c r="Q1031" s="11"/>
      <c r="R1031" s="88"/>
      <c r="S1031" s="88"/>
      <c r="T1031" s="88"/>
    </row>
    <row r="1032" spans="1:20" s="6" customFormat="1">
      <c r="A1032" s="11"/>
      <c r="B1032" s="11"/>
      <c r="C1032" s="99"/>
      <c r="D1032" s="99"/>
      <c r="Q1032" s="11"/>
      <c r="R1032" s="88"/>
      <c r="S1032" s="88"/>
      <c r="T1032" s="88"/>
    </row>
    <row r="1033" spans="1:20" s="6" customFormat="1">
      <c r="A1033" s="11"/>
      <c r="B1033" s="11"/>
      <c r="C1033" s="99"/>
      <c r="D1033" s="99"/>
      <c r="Q1033" s="11"/>
      <c r="R1033" s="88"/>
      <c r="S1033" s="88"/>
      <c r="T1033" s="88"/>
    </row>
    <row r="1034" spans="1:20" s="6" customFormat="1">
      <c r="A1034" s="11"/>
      <c r="B1034" s="11"/>
      <c r="C1034" s="99"/>
      <c r="D1034" s="99"/>
      <c r="Q1034" s="11"/>
      <c r="R1034" s="88"/>
      <c r="S1034" s="88"/>
      <c r="T1034" s="88"/>
    </row>
    <row r="1035" spans="1:20" s="6" customFormat="1">
      <c r="A1035" s="11"/>
      <c r="B1035" s="11"/>
      <c r="C1035" s="99"/>
      <c r="D1035" s="99"/>
      <c r="Q1035" s="11"/>
      <c r="R1035" s="88"/>
      <c r="S1035" s="88"/>
      <c r="T1035" s="88"/>
    </row>
    <row r="1036" spans="1:20" s="6" customFormat="1">
      <c r="A1036" s="11"/>
      <c r="B1036" s="11"/>
      <c r="C1036" s="99"/>
      <c r="D1036" s="99"/>
      <c r="Q1036" s="11"/>
      <c r="R1036" s="88"/>
      <c r="S1036" s="88"/>
      <c r="T1036" s="88"/>
    </row>
    <row r="1037" spans="1:20" s="6" customFormat="1">
      <c r="A1037" s="11"/>
      <c r="B1037" s="11"/>
      <c r="C1037" s="99"/>
      <c r="D1037" s="99"/>
      <c r="Q1037" s="11"/>
      <c r="R1037" s="88"/>
      <c r="S1037" s="88"/>
      <c r="T1037" s="88"/>
    </row>
    <row r="1038" spans="1:20" s="6" customFormat="1">
      <c r="A1038" s="11"/>
      <c r="B1038" s="11"/>
      <c r="C1038" s="99"/>
      <c r="D1038" s="99"/>
      <c r="Q1038" s="11"/>
      <c r="R1038" s="88"/>
      <c r="S1038" s="88"/>
      <c r="T1038" s="88"/>
    </row>
    <row r="1039" spans="1:20" s="6" customFormat="1">
      <c r="A1039" s="11"/>
      <c r="B1039" s="11"/>
      <c r="C1039" s="99"/>
      <c r="D1039" s="99"/>
      <c r="Q1039" s="11"/>
      <c r="R1039" s="88"/>
      <c r="S1039" s="88"/>
      <c r="T1039" s="88"/>
    </row>
    <row r="1040" spans="1:20" s="6" customFormat="1">
      <c r="A1040" s="11"/>
      <c r="B1040" s="11"/>
      <c r="C1040" s="99"/>
      <c r="D1040" s="99"/>
      <c r="Q1040" s="11"/>
      <c r="R1040" s="88"/>
      <c r="S1040" s="88"/>
      <c r="T1040" s="88"/>
    </row>
    <row r="1041" spans="1:20" s="6" customFormat="1">
      <c r="A1041" s="11"/>
      <c r="B1041" s="11"/>
      <c r="C1041" s="99"/>
      <c r="D1041" s="99"/>
      <c r="Q1041" s="11"/>
      <c r="R1041" s="88"/>
      <c r="S1041" s="88"/>
      <c r="T1041" s="88"/>
    </row>
    <row r="1042" spans="1:20" s="6" customFormat="1">
      <c r="A1042" s="11"/>
      <c r="B1042" s="11"/>
      <c r="C1042" s="99"/>
      <c r="D1042" s="99"/>
      <c r="Q1042" s="11"/>
      <c r="R1042" s="88"/>
      <c r="S1042" s="88"/>
      <c r="T1042" s="88"/>
    </row>
    <row r="1043" spans="1:20" s="6" customFormat="1">
      <c r="A1043" s="11"/>
      <c r="B1043" s="11"/>
      <c r="C1043" s="99"/>
      <c r="D1043" s="99"/>
      <c r="Q1043" s="11"/>
      <c r="R1043" s="88"/>
      <c r="S1043" s="88"/>
      <c r="T1043" s="88"/>
    </row>
    <row r="1044" spans="1:20" s="6" customFormat="1">
      <c r="A1044" s="11"/>
      <c r="B1044" s="11"/>
      <c r="C1044" s="99"/>
      <c r="D1044" s="99"/>
      <c r="Q1044" s="11"/>
      <c r="R1044" s="88"/>
      <c r="S1044" s="88"/>
      <c r="T1044" s="88"/>
    </row>
    <row r="1045" spans="1:20" s="6" customFormat="1">
      <c r="A1045" s="11"/>
      <c r="B1045" s="11"/>
      <c r="C1045" s="99"/>
      <c r="D1045" s="99"/>
      <c r="Q1045" s="11"/>
      <c r="R1045" s="88"/>
      <c r="S1045" s="88"/>
      <c r="T1045" s="88"/>
    </row>
    <row r="1046" spans="1:20" s="6" customFormat="1">
      <c r="A1046" s="11"/>
      <c r="B1046" s="11"/>
      <c r="C1046" s="99"/>
      <c r="D1046" s="99"/>
      <c r="Q1046" s="11"/>
      <c r="R1046" s="88"/>
      <c r="S1046" s="88"/>
      <c r="T1046" s="88"/>
    </row>
    <row r="1047" spans="1:20" s="6" customFormat="1">
      <c r="A1047" s="11"/>
      <c r="B1047" s="11"/>
      <c r="C1047" s="99"/>
      <c r="D1047" s="99"/>
      <c r="Q1047" s="11"/>
      <c r="R1047" s="88"/>
      <c r="S1047" s="88"/>
      <c r="T1047" s="88"/>
    </row>
    <row r="1048" spans="1:20" s="6" customFormat="1">
      <c r="A1048" s="11"/>
      <c r="B1048" s="11"/>
      <c r="C1048" s="99"/>
      <c r="D1048" s="99"/>
      <c r="Q1048" s="11"/>
      <c r="R1048" s="88"/>
      <c r="S1048" s="88"/>
      <c r="T1048" s="88"/>
    </row>
    <row r="1049" spans="1:20" s="6" customFormat="1">
      <c r="A1049" s="11"/>
      <c r="B1049" s="11"/>
      <c r="C1049" s="99"/>
      <c r="D1049" s="99"/>
      <c r="Q1049" s="11"/>
      <c r="R1049" s="88"/>
      <c r="S1049" s="88"/>
      <c r="T1049" s="88"/>
    </row>
    <row r="1050" spans="1:20" s="6" customFormat="1">
      <c r="A1050" s="11"/>
      <c r="B1050" s="11"/>
      <c r="C1050" s="99"/>
      <c r="D1050" s="99"/>
      <c r="Q1050" s="11"/>
      <c r="R1050" s="88"/>
      <c r="S1050" s="88"/>
      <c r="T1050" s="88"/>
    </row>
    <row r="1051" spans="1:20" s="6" customFormat="1">
      <c r="A1051" s="11"/>
      <c r="B1051" s="11"/>
      <c r="C1051" s="99"/>
      <c r="D1051" s="99"/>
      <c r="Q1051" s="11"/>
      <c r="R1051" s="88"/>
      <c r="S1051" s="88"/>
      <c r="T1051" s="88"/>
    </row>
    <row r="1052" spans="1:20" s="6" customFormat="1">
      <c r="A1052" s="11"/>
      <c r="B1052" s="11"/>
      <c r="C1052" s="99"/>
      <c r="D1052" s="99"/>
      <c r="Q1052" s="11"/>
      <c r="R1052" s="88"/>
      <c r="S1052" s="88"/>
      <c r="T1052" s="88"/>
    </row>
    <row r="1053" spans="1:20" s="6" customFormat="1">
      <c r="A1053" s="11"/>
      <c r="B1053" s="11"/>
      <c r="C1053" s="99"/>
      <c r="D1053" s="99"/>
      <c r="Q1053" s="11"/>
      <c r="R1053" s="88"/>
      <c r="S1053" s="88"/>
      <c r="T1053" s="88"/>
    </row>
    <row r="1054" spans="1:20" s="6" customFormat="1">
      <c r="A1054" s="11"/>
      <c r="B1054" s="11"/>
      <c r="C1054" s="99"/>
      <c r="D1054" s="99"/>
      <c r="Q1054" s="11"/>
      <c r="R1054" s="88"/>
      <c r="S1054" s="88"/>
      <c r="T1054" s="88"/>
    </row>
    <row r="1055" spans="1:20" s="6" customFormat="1">
      <c r="A1055" s="11"/>
      <c r="B1055" s="11"/>
      <c r="C1055" s="99"/>
      <c r="D1055" s="99"/>
      <c r="Q1055" s="11"/>
      <c r="R1055" s="88"/>
      <c r="S1055" s="88"/>
      <c r="T1055" s="88"/>
    </row>
    <row r="1056" spans="1:20" s="6" customFormat="1">
      <c r="A1056" s="11"/>
      <c r="B1056" s="11"/>
      <c r="C1056" s="99"/>
      <c r="D1056" s="99"/>
      <c r="Q1056" s="11"/>
      <c r="R1056" s="88"/>
      <c r="S1056" s="88"/>
      <c r="T1056" s="88"/>
    </row>
    <row r="1057" spans="1:20" s="6" customFormat="1">
      <c r="A1057" s="11"/>
      <c r="B1057" s="11"/>
      <c r="C1057" s="99"/>
      <c r="D1057" s="99"/>
      <c r="Q1057" s="11"/>
      <c r="R1057" s="88"/>
      <c r="S1057" s="88"/>
      <c r="T1057" s="88"/>
    </row>
    <row r="1058" spans="1:20" s="6" customFormat="1">
      <c r="A1058" s="11"/>
      <c r="B1058" s="11"/>
      <c r="C1058" s="99"/>
      <c r="D1058" s="99"/>
      <c r="Q1058" s="11"/>
      <c r="R1058" s="88"/>
      <c r="S1058" s="88"/>
      <c r="T1058" s="88"/>
    </row>
    <row r="1059" spans="1:20" s="6" customFormat="1">
      <c r="A1059" s="11"/>
      <c r="B1059" s="11"/>
      <c r="C1059" s="99"/>
      <c r="D1059" s="99"/>
      <c r="Q1059" s="11"/>
      <c r="R1059" s="88"/>
      <c r="S1059" s="88"/>
      <c r="T1059" s="88"/>
    </row>
    <row r="1060" spans="1:20" s="6" customFormat="1">
      <c r="A1060" s="11"/>
      <c r="B1060" s="11"/>
      <c r="C1060" s="99"/>
      <c r="D1060" s="99"/>
      <c r="Q1060" s="11"/>
      <c r="R1060" s="88"/>
      <c r="S1060" s="88"/>
      <c r="T1060" s="88"/>
    </row>
    <row r="1061" spans="1:20" s="6" customFormat="1">
      <c r="A1061" s="11"/>
      <c r="B1061" s="11"/>
      <c r="C1061" s="99"/>
      <c r="D1061" s="99"/>
      <c r="Q1061" s="11"/>
      <c r="R1061" s="88"/>
      <c r="S1061" s="88"/>
      <c r="T1061" s="88"/>
    </row>
    <row r="1062" spans="1:20" s="6" customFormat="1">
      <c r="A1062" s="11"/>
      <c r="B1062" s="11"/>
      <c r="C1062" s="99"/>
      <c r="D1062" s="99"/>
      <c r="Q1062" s="11"/>
      <c r="R1062" s="88"/>
      <c r="S1062" s="88"/>
      <c r="T1062" s="88"/>
    </row>
    <row r="1063" spans="1:20" s="6" customFormat="1">
      <c r="A1063" s="11"/>
      <c r="B1063" s="11"/>
      <c r="C1063" s="99"/>
      <c r="D1063" s="99"/>
      <c r="Q1063" s="11"/>
      <c r="R1063" s="88"/>
      <c r="S1063" s="88"/>
      <c r="T1063" s="88"/>
    </row>
    <row r="1064" spans="1:20" s="6" customFormat="1">
      <c r="A1064" s="11"/>
      <c r="B1064" s="11"/>
      <c r="C1064" s="99"/>
      <c r="D1064" s="99"/>
      <c r="Q1064" s="11"/>
      <c r="R1064" s="88"/>
      <c r="S1064" s="88"/>
      <c r="T1064" s="88"/>
    </row>
    <row r="1065" spans="1:20" s="6" customFormat="1">
      <c r="A1065" s="11"/>
      <c r="B1065" s="11"/>
      <c r="C1065" s="99"/>
      <c r="D1065" s="99"/>
      <c r="Q1065" s="11"/>
      <c r="R1065" s="88"/>
      <c r="S1065" s="88"/>
      <c r="T1065" s="88"/>
    </row>
    <row r="1066" spans="1:20" s="6" customFormat="1">
      <c r="A1066" s="11"/>
      <c r="B1066" s="11"/>
      <c r="C1066" s="99"/>
      <c r="D1066" s="99"/>
      <c r="Q1066" s="11"/>
      <c r="R1066" s="88"/>
      <c r="S1066" s="88"/>
      <c r="T1066" s="88"/>
    </row>
    <row r="1067" spans="1:20" s="6" customFormat="1">
      <c r="A1067" s="11"/>
      <c r="B1067" s="11"/>
      <c r="C1067" s="99"/>
      <c r="D1067" s="99"/>
      <c r="Q1067" s="11"/>
      <c r="R1067" s="88"/>
      <c r="S1067" s="88"/>
      <c r="T1067" s="88"/>
    </row>
    <row r="1068" spans="1:20" s="6" customFormat="1">
      <c r="A1068" s="11"/>
      <c r="B1068" s="11"/>
      <c r="C1068" s="99"/>
      <c r="D1068" s="99"/>
      <c r="Q1068" s="11"/>
      <c r="R1068" s="88"/>
      <c r="S1068" s="88"/>
      <c r="T1068" s="88"/>
    </row>
    <row r="1069" spans="1:20" s="6" customFormat="1">
      <c r="A1069" s="11"/>
      <c r="B1069" s="11"/>
      <c r="C1069" s="99"/>
      <c r="D1069" s="99"/>
      <c r="Q1069" s="11"/>
      <c r="R1069" s="88"/>
      <c r="S1069" s="88"/>
      <c r="T1069" s="88"/>
    </row>
    <row r="1070" spans="1:20" s="6" customFormat="1">
      <c r="A1070" s="11"/>
      <c r="B1070" s="11"/>
      <c r="C1070" s="99"/>
      <c r="D1070" s="99"/>
      <c r="Q1070" s="11"/>
      <c r="R1070" s="88"/>
      <c r="S1070" s="88"/>
      <c r="T1070" s="88"/>
    </row>
    <row r="1071" spans="1:20" s="6" customFormat="1">
      <c r="A1071" s="11"/>
      <c r="B1071" s="11"/>
      <c r="C1071" s="99"/>
      <c r="D1071" s="99"/>
      <c r="Q1071" s="11"/>
      <c r="R1071" s="88"/>
      <c r="S1071" s="88"/>
      <c r="T1071" s="88"/>
    </row>
    <row r="1072" spans="1:20" s="6" customFormat="1">
      <c r="A1072" s="11"/>
      <c r="B1072" s="11"/>
      <c r="C1072" s="99"/>
      <c r="D1072" s="99"/>
      <c r="Q1072" s="11"/>
      <c r="R1072" s="88"/>
      <c r="S1072" s="88"/>
      <c r="T1072" s="88"/>
    </row>
    <row r="1073" spans="1:20" s="6" customFormat="1">
      <c r="A1073" s="11"/>
      <c r="B1073" s="11"/>
      <c r="C1073" s="99"/>
      <c r="D1073" s="99"/>
      <c r="Q1073" s="11"/>
      <c r="R1073" s="88"/>
      <c r="S1073" s="88"/>
      <c r="T1073" s="88"/>
    </row>
    <row r="1074" spans="1:20" s="6" customFormat="1">
      <c r="A1074" s="11"/>
      <c r="B1074" s="11"/>
      <c r="C1074" s="99"/>
      <c r="D1074" s="99"/>
      <c r="Q1074" s="11"/>
      <c r="R1074" s="88"/>
      <c r="S1074" s="88"/>
      <c r="T1074" s="88"/>
    </row>
    <row r="1075" spans="1:20" s="6" customFormat="1">
      <c r="A1075" s="11"/>
      <c r="B1075" s="11"/>
      <c r="C1075" s="99"/>
      <c r="D1075" s="99"/>
      <c r="Q1075" s="11"/>
      <c r="R1075" s="88"/>
      <c r="S1075" s="88"/>
      <c r="T1075" s="88"/>
    </row>
    <row r="1076" spans="1:20" s="6" customFormat="1">
      <c r="A1076" s="11"/>
      <c r="B1076" s="11"/>
      <c r="C1076" s="99"/>
      <c r="D1076" s="99"/>
      <c r="Q1076" s="11"/>
      <c r="R1076" s="88"/>
      <c r="S1076" s="88"/>
      <c r="T1076" s="88"/>
    </row>
    <row r="1077" spans="1:20" s="6" customFormat="1">
      <c r="A1077" s="11"/>
      <c r="B1077" s="11"/>
      <c r="C1077" s="99"/>
      <c r="D1077" s="99"/>
      <c r="Q1077" s="11"/>
      <c r="R1077" s="88"/>
      <c r="S1077" s="88"/>
      <c r="T1077" s="88"/>
    </row>
    <row r="1078" spans="1:20" s="6" customFormat="1">
      <c r="A1078" s="11"/>
      <c r="B1078" s="11"/>
      <c r="C1078" s="99"/>
      <c r="D1078" s="99"/>
      <c r="Q1078" s="11"/>
      <c r="R1078" s="88"/>
      <c r="S1078" s="88"/>
      <c r="T1078" s="88"/>
    </row>
    <row r="1079" spans="1:20" s="6" customFormat="1">
      <c r="A1079" s="11"/>
      <c r="B1079" s="11"/>
      <c r="C1079" s="99"/>
      <c r="D1079" s="99"/>
      <c r="Q1079" s="11"/>
      <c r="R1079" s="88"/>
      <c r="S1079" s="88"/>
      <c r="T1079" s="88"/>
    </row>
    <row r="1080" spans="1:20" s="6" customFormat="1">
      <c r="A1080" s="11"/>
      <c r="B1080" s="11"/>
      <c r="C1080" s="99"/>
      <c r="D1080" s="99"/>
      <c r="Q1080" s="11"/>
      <c r="R1080" s="88"/>
      <c r="S1080" s="88"/>
      <c r="T1080" s="88"/>
    </row>
    <row r="1081" spans="1:20" s="6" customFormat="1">
      <c r="A1081" s="11"/>
      <c r="B1081" s="11"/>
      <c r="C1081" s="99"/>
      <c r="D1081" s="99"/>
      <c r="Q1081" s="11"/>
      <c r="R1081" s="88"/>
      <c r="S1081" s="88"/>
      <c r="T1081" s="88"/>
    </row>
    <row r="1082" spans="1:20" s="6" customFormat="1">
      <c r="A1082" s="11"/>
      <c r="B1082" s="11"/>
      <c r="C1082" s="99"/>
      <c r="D1082" s="99"/>
      <c r="Q1082" s="11"/>
      <c r="R1082" s="88"/>
      <c r="S1082" s="88"/>
      <c r="T1082" s="88"/>
    </row>
    <row r="1083" spans="1:20" s="6" customFormat="1">
      <c r="A1083" s="11"/>
      <c r="B1083" s="11"/>
      <c r="C1083" s="99"/>
      <c r="D1083" s="99"/>
      <c r="Q1083" s="11"/>
      <c r="R1083" s="88"/>
      <c r="S1083" s="88"/>
      <c r="T1083" s="88"/>
    </row>
    <row r="1084" spans="1:20" s="6" customFormat="1">
      <c r="A1084" s="11"/>
      <c r="B1084" s="11"/>
      <c r="C1084" s="99"/>
      <c r="D1084" s="99"/>
      <c r="Q1084" s="11"/>
      <c r="R1084" s="88"/>
      <c r="S1084" s="88"/>
      <c r="T1084" s="88"/>
    </row>
    <row r="1085" spans="1:20" s="6" customFormat="1">
      <c r="A1085" s="11"/>
      <c r="B1085" s="11"/>
      <c r="C1085" s="99"/>
      <c r="D1085" s="99"/>
      <c r="Q1085" s="11"/>
      <c r="R1085" s="88"/>
      <c r="S1085" s="88"/>
      <c r="T1085" s="88"/>
    </row>
    <row r="1086" spans="1:20" s="6" customFormat="1">
      <c r="A1086" s="11"/>
      <c r="B1086" s="11"/>
      <c r="C1086" s="99"/>
      <c r="D1086" s="99"/>
      <c r="Q1086" s="11"/>
      <c r="R1086" s="88"/>
      <c r="S1086" s="88"/>
      <c r="T1086" s="88"/>
    </row>
    <row r="1087" spans="1:20" s="6" customFormat="1">
      <c r="A1087" s="11"/>
      <c r="B1087" s="11"/>
      <c r="C1087" s="99"/>
      <c r="D1087" s="99"/>
      <c r="Q1087" s="11"/>
      <c r="R1087" s="88"/>
      <c r="S1087" s="88"/>
      <c r="T1087" s="88"/>
    </row>
    <row r="1088" spans="1:20" s="6" customFormat="1">
      <c r="A1088" s="11"/>
      <c r="B1088" s="11"/>
      <c r="C1088" s="99"/>
      <c r="D1088" s="99"/>
      <c r="Q1088" s="11"/>
      <c r="R1088" s="88"/>
      <c r="S1088" s="88"/>
      <c r="T1088" s="88"/>
    </row>
    <row r="1089" spans="1:20" s="6" customFormat="1">
      <c r="A1089" s="11"/>
      <c r="B1089" s="11"/>
      <c r="C1089" s="99"/>
      <c r="D1089" s="99"/>
      <c r="Q1089" s="11"/>
      <c r="R1089" s="88"/>
      <c r="S1089" s="88"/>
      <c r="T1089" s="88"/>
    </row>
    <row r="1090" spans="1:20" s="6" customFormat="1">
      <c r="A1090" s="11"/>
      <c r="B1090" s="11"/>
      <c r="C1090" s="99"/>
      <c r="D1090" s="99"/>
      <c r="Q1090" s="11"/>
      <c r="R1090" s="88"/>
      <c r="S1090" s="88"/>
      <c r="T1090" s="88"/>
    </row>
    <row r="1091" spans="1:20" s="6" customFormat="1">
      <c r="A1091" s="11"/>
      <c r="B1091" s="11"/>
      <c r="C1091" s="99"/>
      <c r="D1091" s="99"/>
      <c r="Q1091" s="11"/>
      <c r="R1091" s="88"/>
      <c r="S1091" s="88"/>
      <c r="T1091" s="88"/>
    </row>
    <row r="1092" spans="1:20" s="6" customFormat="1">
      <c r="A1092" s="11"/>
      <c r="B1092" s="11"/>
      <c r="C1092" s="99"/>
      <c r="D1092" s="99"/>
      <c r="Q1092" s="11"/>
      <c r="R1092" s="88"/>
      <c r="S1092" s="88"/>
      <c r="T1092" s="88"/>
    </row>
    <row r="1093" spans="1:20" s="6" customFormat="1">
      <c r="A1093" s="11"/>
      <c r="B1093" s="11"/>
      <c r="C1093" s="99"/>
      <c r="D1093" s="99"/>
      <c r="Q1093" s="11"/>
      <c r="R1093" s="88"/>
      <c r="S1093" s="88"/>
      <c r="T1093" s="88"/>
    </row>
    <row r="1094" spans="1:20" s="6" customFormat="1">
      <c r="A1094" s="11"/>
      <c r="B1094" s="11"/>
      <c r="C1094" s="99"/>
      <c r="D1094" s="99"/>
      <c r="Q1094" s="11"/>
      <c r="R1094" s="88"/>
      <c r="S1094" s="88"/>
      <c r="T1094" s="88"/>
    </row>
    <row r="1095" spans="1:20" s="6" customFormat="1">
      <c r="A1095" s="11"/>
      <c r="B1095" s="11"/>
      <c r="C1095" s="99"/>
      <c r="D1095" s="99"/>
      <c r="Q1095" s="11"/>
      <c r="R1095" s="88"/>
      <c r="S1095" s="88"/>
      <c r="T1095" s="88"/>
    </row>
    <row r="1096" spans="1:20" s="6" customFormat="1">
      <c r="A1096" s="11"/>
      <c r="B1096" s="11"/>
      <c r="C1096" s="99"/>
      <c r="D1096" s="99"/>
      <c r="Q1096" s="11"/>
      <c r="R1096" s="88"/>
      <c r="S1096" s="88"/>
      <c r="T1096" s="88"/>
    </row>
    <row r="1097" spans="1:20" s="6" customFormat="1">
      <c r="A1097" s="11"/>
      <c r="B1097" s="11"/>
      <c r="C1097" s="99"/>
      <c r="D1097" s="99"/>
      <c r="Q1097" s="11"/>
      <c r="R1097" s="88"/>
      <c r="S1097" s="88"/>
      <c r="T1097" s="88"/>
    </row>
    <row r="1098" spans="1:20" s="6" customFormat="1">
      <c r="A1098" s="11"/>
      <c r="B1098" s="11"/>
      <c r="C1098" s="99"/>
      <c r="D1098" s="99"/>
      <c r="Q1098" s="11"/>
      <c r="R1098" s="88"/>
      <c r="S1098" s="88"/>
      <c r="T1098" s="88"/>
    </row>
    <row r="1099" spans="1:20" s="6" customFormat="1">
      <c r="A1099" s="11"/>
      <c r="B1099" s="11"/>
      <c r="C1099" s="99"/>
      <c r="D1099" s="99"/>
      <c r="Q1099" s="11"/>
      <c r="R1099" s="88"/>
      <c r="S1099" s="88"/>
      <c r="T1099" s="88"/>
    </row>
    <row r="1100" spans="1:20" s="6" customFormat="1">
      <c r="A1100" s="11"/>
      <c r="B1100" s="11"/>
      <c r="C1100" s="99"/>
      <c r="D1100" s="99"/>
      <c r="Q1100" s="11"/>
      <c r="R1100" s="88"/>
      <c r="S1100" s="88"/>
      <c r="T1100" s="88"/>
    </row>
    <row r="1101" spans="1:20" s="6" customFormat="1">
      <c r="A1101" s="11"/>
      <c r="B1101" s="11"/>
      <c r="C1101" s="99"/>
      <c r="D1101" s="99"/>
      <c r="Q1101" s="11"/>
      <c r="R1101" s="88"/>
      <c r="S1101" s="88"/>
      <c r="T1101" s="88"/>
    </row>
    <row r="1102" spans="1:20" s="6" customFormat="1">
      <c r="A1102" s="11"/>
      <c r="B1102" s="11"/>
      <c r="C1102" s="99"/>
      <c r="D1102" s="99"/>
      <c r="Q1102" s="11"/>
      <c r="R1102" s="88"/>
      <c r="S1102" s="88"/>
      <c r="T1102" s="88"/>
    </row>
    <row r="1103" spans="1:20" s="6" customFormat="1">
      <c r="A1103" s="11"/>
      <c r="B1103" s="11"/>
      <c r="C1103" s="99"/>
      <c r="D1103" s="99"/>
      <c r="Q1103" s="11"/>
      <c r="R1103" s="88"/>
      <c r="S1103" s="88"/>
      <c r="T1103" s="88"/>
    </row>
    <row r="1104" spans="1:20" s="6" customFormat="1">
      <c r="A1104" s="11"/>
      <c r="B1104" s="11"/>
      <c r="C1104" s="99"/>
      <c r="D1104" s="99"/>
      <c r="Q1104" s="11"/>
      <c r="R1104" s="88"/>
      <c r="S1104" s="88"/>
      <c r="T1104" s="88"/>
    </row>
    <row r="1105" spans="1:20" s="6" customFormat="1">
      <c r="A1105" s="11"/>
      <c r="B1105" s="11"/>
      <c r="C1105" s="99"/>
      <c r="D1105" s="99"/>
      <c r="Q1105" s="11"/>
      <c r="R1105" s="88"/>
      <c r="S1105" s="88"/>
      <c r="T1105" s="88"/>
    </row>
    <row r="1106" spans="1:20" s="6" customFormat="1">
      <c r="A1106" s="11"/>
      <c r="B1106" s="11"/>
      <c r="C1106" s="99"/>
      <c r="D1106" s="99"/>
      <c r="Q1106" s="11"/>
      <c r="R1106" s="88"/>
      <c r="S1106" s="88"/>
      <c r="T1106" s="88"/>
    </row>
    <row r="1107" spans="1:20" s="6" customFormat="1">
      <c r="A1107" s="11"/>
      <c r="B1107" s="11"/>
      <c r="C1107" s="99"/>
      <c r="D1107" s="99"/>
      <c r="Q1107" s="11"/>
      <c r="R1107" s="88"/>
      <c r="S1107" s="88"/>
      <c r="T1107" s="88"/>
    </row>
    <row r="1108" spans="1:20" s="6" customFormat="1">
      <c r="A1108" s="11"/>
      <c r="B1108" s="11"/>
      <c r="C1108" s="99"/>
      <c r="D1108" s="99"/>
      <c r="Q1108" s="11"/>
      <c r="R1108" s="88"/>
      <c r="S1108" s="88"/>
      <c r="T1108" s="88"/>
    </row>
    <row r="1109" spans="1:20" s="6" customFormat="1">
      <c r="A1109" s="11"/>
      <c r="B1109" s="11"/>
      <c r="C1109" s="99"/>
      <c r="D1109" s="99"/>
      <c r="Q1109" s="11"/>
      <c r="R1109" s="88"/>
      <c r="S1109" s="88"/>
      <c r="T1109" s="88"/>
    </row>
    <row r="1110" spans="1:20" s="6" customFormat="1">
      <c r="A1110" s="11"/>
      <c r="B1110" s="11"/>
      <c r="C1110" s="99"/>
      <c r="D1110" s="99"/>
      <c r="Q1110" s="11"/>
      <c r="R1110" s="88"/>
      <c r="S1110" s="88"/>
      <c r="T1110" s="88"/>
    </row>
    <row r="1111" spans="1:20" s="6" customFormat="1">
      <c r="A1111" s="11"/>
      <c r="B1111" s="11"/>
      <c r="C1111" s="99"/>
      <c r="D1111" s="99"/>
      <c r="Q1111" s="11"/>
      <c r="R1111" s="88"/>
      <c r="S1111" s="88"/>
      <c r="T1111" s="88"/>
    </row>
    <row r="1112" spans="1:20" s="6" customFormat="1">
      <c r="A1112" s="11"/>
      <c r="B1112" s="11"/>
      <c r="C1112" s="99"/>
      <c r="D1112" s="99"/>
      <c r="Q1112" s="11"/>
      <c r="R1112" s="88"/>
      <c r="S1112" s="88"/>
      <c r="T1112" s="88"/>
    </row>
    <row r="1113" spans="1:20" s="6" customFormat="1">
      <c r="A1113" s="11"/>
      <c r="B1113" s="11"/>
      <c r="C1113" s="99"/>
      <c r="D1113" s="99"/>
      <c r="Q1113" s="11"/>
      <c r="R1113" s="88"/>
      <c r="S1113" s="88"/>
      <c r="T1113" s="88"/>
    </row>
    <row r="1114" spans="1:20" s="6" customFormat="1">
      <c r="A1114" s="11"/>
      <c r="B1114" s="11"/>
      <c r="C1114" s="99"/>
      <c r="D1114" s="99"/>
      <c r="Q1114" s="11"/>
      <c r="R1114" s="88"/>
      <c r="S1114" s="88"/>
      <c r="T1114" s="88"/>
    </row>
    <row r="1115" spans="1:20" s="6" customFormat="1">
      <c r="A1115" s="11"/>
      <c r="B1115" s="11"/>
      <c r="C1115" s="99"/>
      <c r="D1115" s="99"/>
      <c r="Q1115" s="11"/>
      <c r="R1115" s="88"/>
      <c r="S1115" s="88"/>
      <c r="T1115" s="88"/>
    </row>
    <row r="1116" spans="1:20" s="6" customFormat="1">
      <c r="A1116" s="11"/>
      <c r="B1116" s="11"/>
      <c r="C1116" s="99"/>
      <c r="D1116" s="99"/>
      <c r="Q1116" s="11"/>
      <c r="R1116" s="88"/>
      <c r="S1116" s="88"/>
      <c r="T1116" s="88"/>
    </row>
    <row r="1117" spans="1:20" s="6" customFormat="1">
      <c r="A1117" s="11"/>
      <c r="B1117" s="11"/>
      <c r="C1117" s="99"/>
      <c r="D1117" s="99"/>
      <c r="Q1117" s="11"/>
      <c r="R1117" s="88"/>
      <c r="S1117" s="88"/>
      <c r="T1117" s="88"/>
    </row>
    <row r="1118" spans="1:20" s="6" customFormat="1">
      <c r="A1118" s="11"/>
      <c r="B1118" s="11"/>
      <c r="C1118" s="99"/>
      <c r="D1118" s="99"/>
      <c r="Q1118" s="11"/>
      <c r="R1118" s="88"/>
      <c r="S1118" s="88"/>
      <c r="T1118" s="88"/>
    </row>
    <row r="1119" spans="1:20" s="6" customFormat="1">
      <c r="A1119" s="11"/>
      <c r="B1119" s="11"/>
      <c r="C1119" s="99"/>
      <c r="D1119" s="99"/>
      <c r="Q1119" s="11"/>
      <c r="R1119" s="88"/>
      <c r="S1119" s="88"/>
      <c r="T1119" s="88"/>
    </row>
    <row r="1120" spans="1:20" s="6" customFormat="1">
      <c r="A1120" s="11"/>
      <c r="B1120" s="11"/>
      <c r="C1120" s="99"/>
      <c r="D1120" s="99"/>
      <c r="Q1120" s="11"/>
      <c r="R1120" s="88"/>
      <c r="S1120" s="88"/>
      <c r="T1120" s="88"/>
    </row>
    <row r="1121" spans="1:20" s="6" customFormat="1">
      <c r="A1121" s="11"/>
      <c r="B1121" s="11"/>
      <c r="C1121" s="99"/>
      <c r="D1121" s="99"/>
      <c r="Q1121" s="11"/>
      <c r="R1121" s="88"/>
      <c r="S1121" s="88"/>
      <c r="T1121" s="88"/>
    </row>
    <row r="1122" spans="1:20" s="6" customFormat="1">
      <c r="A1122" s="11"/>
      <c r="B1122" s="11"/>
      <c r="C1122" s="99"/>
      <c r="D1122" s="99"/>
      <c r="Q1122" s="11"/>
      <c r="R1122" s="88"/>
      <c r="S1122" s="88"/>
      <c r="T1122" s="88"/>
    </row>
    <row r="1123" spans="1:20" s="6" customFormat="1">
      <c r="A1123" s="11"/>
      <c r="B1123" s="11"/>
      <c r="C1123" s="99"/>
      <c r="D1123" s="99"/>
      <c r="Q1123" s="11"/>
      <c r="R1123" s="88"/>
      <c r="S1123" s="88"/>
      <c r="T1123" s="88"/>
    </row>
    <row r="1124" spans="1:20" s="6" customFormat="1">
      <c r="A1124" s="11"/>
      <c r="B1124" s="11"/>
      <c r="C1124" s="99"/>
      <c r="D1124" s="99"/>
      <c r="Q1124" s="11"/>
      <c r="R1124" s="88"/>
      <c r="S1124" s="88"/>
      <c r="T1124" s="88"/>
    </row>
    <row r="1125" spans="1:20" s="6" customFormat="1">
      <c r="A1125" s="11"/>
      <c r="B1125" s="11"/>
      <c r="C1125" s="99"/>
      <c r="D1125" s="99"/>
      <c r="Q1125" s="11"/>
      <c r="R1125" s="88"/>
      <c r="S1125" s="88"/>
      <c r="T1125" s="88"/>
    </row>
    <row r="1126" spans="1:20" s="6" customFormat="1">
      <c r="A1126" s="11"/>
      <c r="B1126" s="11"/>
      <c r="C1126" s="99"/>
      <c r="D1126" s="99"/>
      <c r="Q1126" s="11"/>
      <c r="R1126" s="88"/>
      <c r="S1126" s="88"/>
      <c r="T1126" s="88"/>
    </row>
    <row r="1127" spans="1:20" s="6" customFormat="1">
      <c r="A1127" s="11"/>
      <c r="B1127" s="11"/>
      <c r="C1127" s="99"/>
      <c r="D1127" s="99"/>
      <c r="Q1127" s="11"/>
      <c r="R1127" s="88"/>
      <c r="S1127" s="88"/>
      <c r="T1127" s="88"/>
    </row>
    <row r="1128" spans="1:20" s="6" customFormat="1">
      <c r="A1128" s="11"/>
      <c r="B1128" s="11"/>
      <c r="C1128" s="99"/>
      <c r="D1128" s="99"/>
      <c r="Q1128" s="11"/>
      <c r="R1128" s="88"/>
      <c r="S1128" s="88"/>
      <c r="T1128" s="88"/>
    </row>
    <row r="1129" spans="1:20" s="6" customFormat="1">
      <c r="A1129" s="11"/>
      <c r="B1129" s="11"/>
      <c r="C1129" s="99"/>
      <c r="D1129" s="99"/>
      <c r="Q1129" s="11"/>
      <c r="R1129" s="88"/>
      <c r="S1129" s="88"/>
      <c r="T1129" s="88"/>
    </row>
    <row r="1130" spans="1:20" s="6" customFormat="1">
      <c r="A1130" s="11"/>
      <c r="B1130" s="11"/>
      <c r="C1130" s="99"/>
      <c r="D1130" s="99"/>
      <c r="Q1130" s="11"/>
      <c r="R1130" s="88"/>
      <c r="S1130" s="88"/>
      <c r="T1130" s="88"/>
    </row>
    <row r="1131" spans="1:20" s="6" customFormat="1">
      <c r="A1131" s="11"/>
      <c r="B1131" s="11"/>
      <c r="C1131" s="99"/>
      <c r="D1131" s="99"/>
      <c r="Q1131" s="11"/>
      <c r="R1131" s="88"/>
      <c r="S1131" s="88"/>
      <c r="T1131" s="88"/>
    </row>
    <row r="1132" spans="1:20" s="6" customFormat="1">
      <c r="A1132" s="11"/>
      <c r="B1132" s="11"/>
      <c r="C1132" s="99"/>
      <c r="D1132" s="99"/>
      <c r="Q1132" s="11"/>
      <c r="R1132" s="88"/>
      <c r="S1132" s="88"/>
      <c r="T1132" s="88"/>
    </row>
    <row r="1133" spans="1:20" s="6" customFormat="1">
      <c r="A1133" s="11"/>
      <c r="B1133" s="11"/>
      <c r="C1133" s="99"/>
      <c r="D1133" s="99"/>
      <c r="Q1133" s="11"/>
      <c r="R1133" s="88"/>
      <c r="S1133" s="88"/>
      <c r="T1133" s="88"/>
    </row>
    <row r="1134" spans="1:20" s="6" customFormat="1">
      <c r="A1134" s="11"/>
      <c r="B1134" s="11"/>
      <c r="C1134" s="99"/>
      <c r="D1134" s="99"/>
      <c r="Q1134" s="11"/>
      <c r="R1134" s="88"/>
      <c r="S1134" s="88"/>
      <c r="T1134" s="88"/>
    </row>
    <row r="1135" spans="1:20" s="6" customFormat="1">
      <c r="A1135" s="11"/>
      <c r="B1135" s="11"/>
      <c r="C1135" s="99"/>
      <c r="D1135" s="99"/>
      <c r="Q1135" s="11"/>
      <c r="R1135" s="88"/>
      <c r="S1135" s="88"/>
      <c r="T1135" s="88"/>
    </row>
    <row r="1136" spans="1:20" s="6" customFormat="1">
      <c r="A1136" s="11"/>
      <c r="B1136" s="11"/>
      <c r="C1136" s="99"/>
      <c r="D1136" s="99"/>
      <c r="Q1136" s="11"/>
      <c r="R1136" s="88"/>
      <c r="S1136" s="88"/>
      <c r="T1136" s="88"/>
    </row>
    <row r="1137" spans="1:20" s="6" customFormat="1">
      <c r="A1137" s="11"/>
      <c r="B1137" s="11"/>
      <c r="C1137" s="99"/>
      <c r="D1137" s="99"/>
      <c r="Q1137" s="11"/>
      <c r="R1137" s="88"/>
      <c r="S1137" s="88"/>
      <c r="T1137" s="88"/>
    </row>
    <row r="1138" spans="1:20" s="6" customFormat="1">
      <c r="A1138" s="11"/>
      <c r="B1138" s="11"/>
      <c r="C1138" s="99"/>
      <c r="D1138" s="99"/>
      <c r="Q1138" s="11"/>
      <c r="R1138" s="88"/>
      <c r="S1138" s="88"/>
      <c r="T1138" s="88"/>
    </row>
    <row r="1139" spans="1:20" s="6" customFormat="1">
      <c r="A1139" s="11"/>
      <c r="B1139" s="11"/>
      <c r="C1139" s="99"/>
      <c r="D1139" s="99"/>
      <c r="Q1139" s="11"/>
      <c r="R1139" s="88"/>
      <c r="S1139" s="88"/>
      <c r="T1139" s="88"/>
    </row>
    <row r="1140" spans="1:20" s="6" customFormat="1">
      <c r="A1140" s="11"/>
      <c r="B1140" s="11"/>
      <c r="C1140" s="99"/>
      <c r="D1140" s="99"/>
      <c r="Q1140" s="11"/>
      <c r="R1140" s="88"/>
      <c r="S1140" s="88"/>
      <c r="T1140" s="88"/>
    </row>
    <row r="1141" spans="1:20" s="6" customFormat="1">
      <c r="A1141" s="11"/>
      <c r="B1141" s="11"/>
      <c r="C1141" s="99"/>
      <c r="D1141" s="99"/>
      <c r="Q1141" s="11"/>
      <c r="R1141" s="88"/>
      <c r="S1141" s="88"/>
      <c r="T1141" s="88"/>
    </row>
    <row r="1142" spans="1:20" s="6" customFormat="1">
      <c r="A1142" s="11"/>
      <c r="B1142" s="11"/>
      <c r="C1142" s="99"/>
      <c r="D1142" s="99"/>
      <c r="Q1142" s="11"/>
      <c r="R1142" s="88"/>
      <c r="S1142" s="88"/>
      <c r="T1142" s="88"/>
    </row>
    <row r="1143" spans="1:20" s="6" customFormat="1">
      <c r="A1143" s="11"/>
      <c r="B1143" s="11"/>
      <c r="C1143" s="99"/>
      <c r="D1143" s="99"/>
      <c r="Q1143" s="11"/>
      <c r="R1143" s="88"/>
      <c r="S1143" s="88"/>
      <c r="T1143" s="88"/>
    </row>
    <row r="1144" spans="1:20" s="6" customFormat="1">
      <c r="A1144" s="11"/>
      <c r="B1144" s="11"/>
      <c r="C1144" s="99"/>
      <c r="D1144" s="99"/>
      <c r="Q1144" s="11"/>
      <c r="R1144" s="88"/>
      <c r="S1144" s="88"/>
      <c r="T1144" s="88"/>
    </row>
    <row r="1145" spans="1:20" s="6" customFormat="1">
      <c r="A1145" s="11"/>
      <c r="B1145" s="11"/>
      <c r="C1145" s="99"/>
      <c r="D1145" s="99"/>
      <c r="Q1145" s="11"/>
      <c r="R1145" s="88"/>
      <c r="S1145" s="88"/>
      <c r="T1145" s="88"/>
    </row>
    <row r="1146" spans="1:20" s="6" customFormat="1">
      <c r="A1146" s="11"/>
      <c r="B1146" s="11"/>
      <c r="C1146" s="99"/>
      <c r="D1146" s="99"/>
      <c r="Q1146" s="11"/>
      <c r="R1146" s="88"/>
      <c r="S1146" s="88"/>
      <c r="T1146" s="88"/>
    </row>
    <row r="1147" spans="1:20" s="6" customFormat="1">
      <c r="A1147" s="11"/>
      <c r="B1147" s="11"/>
      <c r="C1147" s="99"/>
      <c r="D1147" s="99"/>
      <c r="Q1147" s="11"/>
      <c r="R1147" s="88"/>
      <c r="S1147" s="88"/>
      <c r="T1147" s="88"/>
    </row>
    <row r="1148" spans="1:20" s="6" customFormat="1">
      <c r="A1148" s="11"/>
      <c r="B1148" s="11"/>
      <c r="C1148" s="99"/>
      <c r="D1148" s="99"/>
      <c r="Q1148" s="11"/>
      <c r="R1148" s="88"/>
      <c r="S1148" s="88"/>
      <c r="T1148" s="88"/>
    </row>
    <row r="1149" spans="1:20" s="6" customFormat="1">
      <c r="A1149" s="11"/>
      <c r="B1149" s="11"/>
      <c r="C1149" s="99"/>
      <c r="D1149" s="99"/>
      <c r="Q1149" s="11"/>
      <c r="R1149" s="88"/>
      <c r="S1149" s="88"/>
      <c r="T1149" s="88"/>
    </row>
    <row r="1150" spans="1:20" s="6" customFormat="1">
      <c r="A1150" s="11"/>
      <c r="B1150" s="11"/>
      <c r="C1150" s="99"/>
      <c r="D1150" s="99"/>
      <c r="Q1150" s="11"/>
      <c r="R1150" s="88"/>
      <c r="S1150" s="88"/>
      <c r="T1150" s="88"/>
    </row>
    <row r="1151" spans="1:20" s="6" customFormat="1">
      <c r="A1151" s="11"/>
      <c r="B1151" s="11"/>
      <c r="C1151" s="99"/>
      <c r="D1151" s="99"/>
      <c r="Q1151" s="11"/>
      <c r="R1151" s="88"/>
      <c r="S1151" s="88"/>
      <c r="T1151" s="88"/>
    </row>
    <row r="1152" spans="1:20" s="6" customFormat="1">
      <c r="A1152" s="11"/>
      <c r="B1152" s="11"/>
      <c r="C1152" s="99"/>
      <c r="D1152" s="99"/>
      <c r="Q1152" s="11"/>
      <c r="R1152" s="88"/>
      <c r="S1152" s="88"/>
      <c r="T1152" s="88"/>
    </row>
    <row r="1153" spans="1:20" s="6" customFormat="1">
      <c r="A1153" s="11"/>
      <c r="B1153" s="11"/>
      <c r="C1153" s="99"/>
      <c r="D1153" s="99"/>
      <c r="Q1153" s="11"/>
      <c r="R1153" s="88"/>
      <c r="S1153" s="88"/>
      <c r="T1153" s="88"/>
    </row>
    <row r="1154" spans="1:20" s="6" customFormat="1">
      <c r="A1154" s="11"/>
      <c r="B1154" s="11"/>
      <c r="C1154" s="99"/>
      <c r="D1154" s="99"/>
      <c r="Q1154" s="11"/>
      <c r="R1154" s="88"/>
      <c r="S1154" s="88"/>
      <c r="T1154" s="88"/>
    </row>
    <row r="1155" spans="1:20" s="6" customFormat="1">
      <c r="A1155" s="11"/>
      <c r="B1155" s="11"/>
      <c r="C1155" s="99"/>
      <c r="D1155" s="99"/>
      <c r="Q1155" s="11"/>
      <c r="R1155" s="88"/>
      <c r="S1155" s="88"/>
      <c r="T1155" s="88"/>
    </row>
    <row r="1156" spans="1:20" s="6" customFormat="1">
      <c r="A1156" s="11"/>
      <c r="B1156" s="11"/>
      <c r="C1156" s="99"/>
      <c r="D1156" s="99"/>
      <c r="Q1156" s="11"/>
      <c r="R1156" s="88"/>
      <c r="S1156" s="88"/>
      <c r="T1156" s="88"/>
    </row>
    <row r="1157" spans="1:20" s="6" customFormat="1">
      <c r="A1157" s="11"/>
      <c r="B1157" s="11"/>
      <c r="C1157" s="99"/>
      <c r="D1157" s="99"/>
      <c r="Q1157" s="11"/>
      <c r="R1157" s="88"/>
      <c r="S1157" s="88"/>
      <c r="T1157" s="88"/>
    </row>
    <row r="1158" spans="1:20" s="6" customFormat="1">
      <c r="A1158" s="11"/>
      <c r="B1158" s="11"/>
      <c r="C1158" s="99"/>
      <c r="D1158" s="99"/>
      <c r="Q1158" s="11"/>
      <c r="R1158" s="88"/>
      <c r="S1158" s="88"/>
      <c r="T1158" s="88"/>
    </row>
    <row r="1159" spans="1:20" s="6" customFormat="1">
      <c r="A1159" s="11"/>
      <c r="B1159" s="11"/>
      <c r="C1159" s="99"/>
      <c r="D1159" s="99"/>
      <c r="Q1159" s="11"/>
      <c r="R1159" s="88"/>
      <c r="S1159" s="88"/>
      <c r="T1159" s="88"/>
    </row>
    <row r="1160" spans="1:20" s="6" customFormat="1">
      <c r="A1160" s="11"/>
      <c r="B1160" s="11"/>
      <c r="C1160" s="99"/>
      <c r="D1160" s="99"/>
      <c r="Q1160" s="11"/>
      <c r="R1160" s="88"/>
      <c r="S1160" s="88"/>
      <c r="T1160" s="88"/>
    </row>
    <row r="1161" spans="1:20" s="6" customFormat="1">
      <c r="A1161" s="11"/>
      <c r="B1161" s="11"/>
      <c r="C1161" s="99"/>
      <c r="D1161" s="99"/>
      <c r="Q1161" s="11"/>
      <c r="R1161" s="88"/>
      <c r="S1161" s="88"/>
      <c r="T1161" s="88"/>
    </row>
    <row r="1162" spans="1:20" s="6" customFormat="1">
      <c r="A1162" s="11"/>
      <c r="B1162" s="11"/>
      <c r="C1162" s="99"/>
      <c r="D1162" s="99"/>
      <c r="Q1162" s="11"/>
      <c r="R1162" s="88"/>
      <c r="S1162" s="88"/>
      <c r="T1162" s="88"/>
    </row>
    <row r="1163" spans="1:20" s="6" customFormat="1">
      <c r="A1163" s="11"/>
      <c r="B1163" s="11"/>
      <c r="C1163" s="99"/>
      <c r="D1163" s="99"/>
      <c r="Q1163" s="11"/>
      <c r="R1163" s="88"/>
      <c r="S1163" s="88"/>
      <c r="T1163" s="88"/>
    </row>
    <row r="1164" spans="1:20" s="6" customFormat="1">
      <c r="A1164" s="11"/>
      <c r="B1164" s="11"/>
      <c r="C1164" s="99"/>
      <c r="D1164" s="99"/>
      <c r="Q1164" s="11"/>
      <c r="R1164" s="88"/>
      <c r="S1164" s="88"/>
      <c r="T1164" s="88"/>
    </row>
    <row r="1165" spans="1:20" s="6" customFormat="1">
      <c r="A1165" s="11"/>
      <c r="B1165" s="11"/>
      <c r="C1165" s="99"/>
      <c r="D1165" s="99"/>
      <c r="Q1165" s="11"/>
      <c r="R1165" s="88"/>
      <c r="S1165" s="88"/>
      <c r="T1165" s="88"/>
    </row>
    <row r="1166" spans="1:20" s="6" customFormat="1">
      <c r="A1166" s="11"/>
      <c r="B1166" s="11"/>
      <c r="C1166" s="99"/>
      <c r="D1166" s="99"/>
      <c r="Q1166" s="11"/>
      <c r="R1166" s="88"/>
      <c r="S1166" s="88"/>
      <c r="T1166" s="88"/>
    </row>
    <row r="1167" spans="1:20" s="6" customFormat="1">
      <c r="A1167" s="11"/>
      <c r="B1167" s="11"/>
      <c r="C1167" s="99"/>
      <c r="D1167" s="99"/>
      <c r="Q1167" s="11"/>
      <c r="R1167" s="88"/>
      <c r="S1167" s="88"/>
      <c r="T1167" s="88"/>
    </row>
    <row r="1168" spans="1:20" s="6" customFormat="1">
      <c r="A1168" s="11"/>
      <c r="B1168" s="11"/>
      <c r="C1168" s="99"/>
      <c r="D1168" s="99"/>
      <c r="Q1168" s="11"/>
      <c r="R1168" s="88"/>
      <c r="S1168" s="88"/>
      <c r="T1168" s="88"/>
    </row>
    <row r="1169" spans="1:20" s="6" customFormat="1">
      <c r="A1169" s="11"/>
      <c r="B1169" s="11"/>
      <c r="C1169" s="99"/>
      <c r="D1169" s="99"/>
      <c r="Q1169" s="11"/>
      <c r="R1169" s="88"/>
      <c r="S1169" s="88"/>
      <c r="T1169" s="88"/>
    </row>
    <row r="1170" spans="1:20" s="6" customFormat="1">
      <c r="A1170" s="11"/>
      <c r="B1170" s="11"/>
      <c r="C1170" s="99"/>
      <c r="D1170" s="99"/>
      <c r="Q1170" s="11"/>
      <c r="R1170" s="88"/>
      <c r="S1170" s="88"/>
      <c r="T1170" s="88"/>
    </row>
    <row r="1171" spans="1:20" s="6" customFormat="1">
      <c r="A1171" s="11"/>
      <c r="B1171" s="11"/>
      <c r="C1171" s="99"/>
      <c r="D1171" s="99"/>
      <c r="Q1171" s="11"/>
      <c r="R1171" s="88"/>
      <c r="S1171" s="88"/>
      <c r="T1171" s="88"/>
    </row>
    <row r="1172" spans="1:20" s="6" customFormat="1">
      <c r="A1172" s="11"/>
      <c r="B1172" s="11"/>
      <c r="C1172" s="99"/>
      <c r="D1172" s="99"/>
      <c r="Q1172" s="11"/>
      <c r="R1172" s="88"/>
      <c r="S1172" s="88"/>
      <c r="T1172" s="88"/>
    </row>
    <row r="1173" spans="1:20" s="6" customFormat="1">
      <c r="A1173" s="11"/>
      <c r="B1173" s="11"/>
      <c r="C1173" s="99"/>
      <c r="D1173" s="99"/>
      <c r="Q1173" s="11"/>
      <c r="R1173" s="88"/>
      <c r="S1173" s="88"/>
      <c r="T1173" s="88"/>
    </row>
    <row r="1174" spans="1:20" s="6" customFormat="1">
      <c r="A1174" s="11"/>
      <c r="B1174" s="11"/>
      <c r="C1174" s="99"/>
      <c r="D1174" s="99"/>
      <c r="Q1174" s="11"/>
      <c r="R1174" s="88"/>
      <c r="S1174" s="88"/>
      <c r="T1174" s="88"/>
    </row>
    <row r="1175" spans="1:20" s="6" customFormat="1">
      <c r="A1175" s="11"/>
      <c r="B1175" s="11"/>
      <c r="C1175" s="99"/>
      <c r="D1175" s="99"/>
      <c r="Q1175" s="11"/>
      <c r="R1175" s="88"/>
      <c r="S1175" s="88"/>
      <c r="T1175" s="88"/>
    </row>
    <row r="1176" spans="1:20" s="6" customFormat="1">
      <c r="A1176" s="11"/>
      <c r="B1176" s="11"/>
      <c r="C1176" s="99"/>
      <c r="D1176" s="99"/>
      <c r="Q1176" s="11"/>
      <c r="R1176" s="88"/>
      <c r="S1176" s="88"/>
      <c r="T1176" s="88"/>
    </row>
    <row r="1177" spans="1:20" s="6" customFormat="1">
      <c r="A1177" s="11"/>
      <c r="B1177" s="11"/>
      <c r="C1177" s="99"/>
      <c r="D1177" s="99"/>
      <c r="Q1177" s="11"/>
      <c r="R1177" s="88"/>
      <c r="S1177" s="88"/>
      <c r="T1177" s="88"/>
    </row>
    <row r="1178" spans="1:20" s="6" customFormat="1">
      <c r="A1178" s="11"/>
      <c r="B1178" s="11"/>
      <c r="C1178" s="99"/>
      <c r="D1178" s="99"/>
      <c r="Q1178" s="11"/>
      <c r="R1178" s="88"/>
      <c r="S1178" s="88"/>
      <c r="T1178" s="88"/>
    </row>
    <row r="1179" spans="1:20" s="6" customFormat="1">
      <c r="A1179" s="11"/>
      <c r="B1179" s="11"/>
      <c r="C1179" s="99"/>
      <c r="D1179" s="99"/>
      <c r="Q1179" s="11"/>
      <c r="R1179" s="88"/>
      <c r="S1179" s="88"/>
      <c r="T1179" s="88"/>
    </row>
    <row r="1180" spans="1:20" s="6" customFormat="1">
      <c r="A1180" s="11"/>
      <c r="B1180" s="11"/>
      <c r="C1180" s="99"/>
      <c r="D1180" s="99"/>
      <c r="Q1180" s="11"/>
      <c r="R1180" s="88"/>
      <c r="S1180" s="88"/>
      <c r="T1180" s="88"/>
    </row>
    <row r="1181" spans="1:20" s="6" customFormat="1">
      <c r="A1181" s="11"/>
      <c r="B1181" s="11"/>
      <c r="C1181" s="99"/>
      <c r="D1181" s="99"/>
      <c r="Q1181" s="11"/>
      <c r="R1181" s="88"/>
      <c r="S1181" s="88"/>
      <c r="T1181" s="88"/>
    </row>
    <row r="1182" spans="1:20" s="6" customFormat="1">
      <c r="A1182" s="11"/>
      <c r="B1182" s="11"/>
      <c r="C1182" s="99"/>
      <c r="D1182" s="99"/>
      <c r="Q1182" s="11"/>
      <c r="R1182" s="88"/>
      <c r="S1182" s="88"/>
      <c r="T1182" s="88"/>
    </row>
    <row r="1183" spans="1:20" s="6" customFormat="1">
      <c r="A1183" s="11"/>
      <c r="B1183" s="11"/>
      <c r="C1183" s="99"/>
      <c r="D1183" s="99"/>
      <c r="Q1183" s="11"/>
      <c r="R1183" s="88"/>
      <c r="S1183" s="88"/>
      <c r="T1183" s="88"/>
    </row>
    <row r="1184" spans="1:20" s="6" customFormat="1">
      <c r="A1184" s="11"/>
      <c r="B1184" s="11"/>
      <c r="C1184" s="99"/>
      <c r="D1184" s="99"/>
      <c r="Q1184" s="11"/>
      <c r="R1184" s="88"/>
      <c r="S1184" s="88"/>
      <c r="T1184" s="88"/>
    </row>
    <row r="1185" spans="1:20" s="6" customFormat="1">
      <c r="A1185" s="11"/>
      <c r="B1185" s="11"/>
      <c r="C1185" s="99"/>
      <c r="D1185" s="99"/>
      <c r="Q1185" s="11"/>
      <c r="R1185" s="88"/>
      <c r="S1185" s="88"/>
      <c r="T1185" s="88"/>
    </row>
    <row r="1186" spans="1:20" s="6" customFormat="1">
      <c r="A1186" s="11"/>
      <c r="B1186" s="11"/>
      <c r="C1186" s="99"/>
      <c r="D1186" s="99"/>
      <c r="Q1186" s="11"/>
      <c r="R1186" s="88"/>
      <c r="S1186" s="88"/>
      <c r="T1186" s="88"/>
    </row>
    <row r="1187" spans="1:20" s="6" customFormat="1">
      <c r="A1187" s="11"/>
      <c r="B1187" s="11"/>
      <c r="C1187" s="99"/>
      <c r="D1187" s="99"/>
      <c r="Q1187" s="11"/>
      <c r="R1187" s="88"/>
      <c r="S1187" s="88"/>
      <c r="T1187" s="88"/>
    </row>
    <row r="1188" spans="1:20" s="6" customFormat="1">
      <c r="A1188" s="11"/>
      <c r="B1188" s="11"/>
      <c r="C1188" s="99"/>
      <c r="D1188" s="99"/>
      <c r="Q1188" s="11"/>
      <c r="R1188" s="88"/>
      <c r="S1188" s="88"/>
      <c r="T1188" s="88"/>
    </row>
    <row r="1189" spans="1:20" s="6" customFormat="1">
      <c r="A1189" s="11"/>
      <c r="B1189" s="11"/>
      <c r="C1189" s="99"/>
      <c r="D1189" s="99"/>
      <c r="Q1189" s="11"/>
      <c r="R1189" s="88"/>
      <c r="S1189" s="88"/>
      <c r="T1189" s="88"/>
    </row>
    <row r="1190" spans="1:20" s="6" customFormat="1">
      <c r="A1190" s="11"/>
      <c r="B1190" s="11"/>
      <c r="C1190" s="99"/>
      <c r="D1190" s="99"/>
      <c r="Q1190" s="11"/>
      <c r="R1190" s="88"/>
      <c r="S1190" s="88"/>
      <c r="T1190" s="88"/>
    </row>
    <row r="1191" spans="1:20" s="6" customFormat="1">
      <c r="A1191" s="11"/>
      <c r="B1191" s="11"/>
      <c r="C1191" s="99"/>
      <c r="D1191" s="99"/>
      <c r="Q1191" s="11"/>
      <c r="R1191" s="88"/>
      <c r="S1191" s="88"/>
      <c r="T1191" s="88"/>
    </row>
    <row r="1192" spans="1:20" s="6" customFormat="1">
      <c r="A1192" s="11"/>
      <c r="B1192" s="11"/>
      <c r="C1192" s="99"/>
      <c r="D1192" s="99"/>
      <c r="Q1192" s="11"/>
      <c r="R1192" s="88"/>
      <c r="S1192" s="88"/>
      <c r="T1192" s="88"/>
    </row>
    <row r="1193" spans="1:20" s="6" customFormat="1">
      <c r="A1193" s="11"/>
      <c r="B1193" s="11"/>
      <c r="C1193" s="99"/>
      <c r="D1193" s="99"/>
      <c r="Q1193" s="11"/>
      <c r="R1193" s="88"/>
      <c r="S1193" s="88"/>
      <c r="T1193" s="88"/>
    </row>
    <row r="1194" spans="1:20" s="6" customFormat="1">
      <c r="A1194" s="11"/>
      <c r="B1194" s="11"/>
      <c r="C1194" s="99"/>
      <c r="D1194" s="99"/>
      <c r="Q1194" s="11"/>
      <c r="R1194" s="88"/>
      <c r="S1194" s="88"/>
      <c r="T1194" s="88"/>
    </row>
    <row r="1195" spans="1:20" s="6" customFormat="1">
      <c r="A1195" s="11"/>
      <c r="B1195" s="11"/>
      <c r="C1195" s="99"/>
      <c r="D1195" s="99"/>
      <c r="Q1195" s="11"/>
      <c r="R1195" s="88"/>
      <c r="S1195" s="88"/>
      <c r="T1195" s="88"/>
    </row>
    <row r="1196" spans="1:20" s="6" customFormat="1">
      <c r="A1196" s="11"/>
      <c r="B1196" s="11"/>
      <c r="C1196" s="99"/>
      <c r="D1196" s="99"/>
      <c r="Q1196" s="11"/>
      <c r="R1196" s="88"/>
      <c r="S1196" s="88"/>
      <c r="T1196" s="88"/>
    </row>
    <row r="1197" spans="1:20" s="6" customFormat="1">
      <c r="A1197" s="11"/>
      <c r="B1197" s="11"/>
      <c r="C1197" s="99"/>
      <c r="D1197" s="99"/>
      <c r="Q1197" s="11"/>
      <c r="R1197" s="88"/>
      <c r="S1197" s="88"/>
      <c r="T1197" s="88"/>
    </row>
    <row r="1198" spans="1:20" s="6" customFormat="1">
      <c r="A1198" s="11"/>
      <c r="B1198" s="11"/>
      <c r="C1198" s="99"/>
      <c r="D1198" s="99"/>
      <c r="Q1198" s="11"/>
      <c r="R1198" s="88"/>
      <c r="S1198" s="88"/>
      <c r="T1198" s="88"/>
    </row>
    <row r="1199" spans="1:20" s="6" customFormat="1">
      <c r="A1199" s="11"/>
      <c r="B1199" s="11"/>
      <c r="C1199" s="99"/>
      <c r="D1199" s="99"/>
      <c r="Q1199" s="11"/>
      <c r="R1199" s="88"/>
      <c r="S1199" s="88"/>
      <c r="T1199" s="88"/>
    </row>
    <row r="1200" spans="1:20" s="6" customFormat="1">
      <c r="A1200" s="11"/>
      <c r="B1200" s="11"/>
      <c r="C1200" s="99"/>
      <c r="D1200" s="99"/>
      <c r="Q1200" s="11"/>
      <c r="R1200" s="88"/>
      <c r="S1200" s="88"/>
      <c r="T1200" s="88"/>
    </row>
    <row r="1201" spans="1:20" s="6" customFormat="1">
      <c r="A1201" s="11"/>
      <c r="B1201" s="11"/>
      <c r="C1201" s="99"/>
      <c r="D1201" s="99"/>
      <c r="Q1201" s="11"/>
      <c r="R1201" s="88"/>
      <c r="S1201" s="88"/>
      <c r="T1201" s="88"/>
    </row>
    <row r="1202" spans="1:20" s="6" customFormat="1">
      <c r="A1202" s="11"/>
      <c r="B1202" s="11"/>
      <c r="C1202" s="99"/>
      <c r="D1202" s="99"/>
      <c r="Q1202" s="11"/>
      <c r="R1202" s="88"/>
      <c r="S1202" s="88"/>
      <c r="T1202" s="88"/>
    </row>
    <row r="1203" spans="1:20" s="6" customFormat="1">
      <c r="A1203" s="11"/>
      <c r="B1203" s="11"/>
      <c r="C1203" s="99"/>
      <c r="D1203" s="99"/>
      <c r="Q1203" s="11"/>
      <c r="R1203" s="88"/>
      <c r="S1203" s="88"/>
      <c r="T1203" s="88"/>
    </row>
    <row r="1204" spans="1:20" s="6" customFormat="1">
      <c r="A1204" s="11"/>
      <c r="B1204" s="11"/>
      <c r="C1204" s="99"/>
      <c r="D1204" s="99"/>
      <c r="Q1204" s="11"/>
      <c r="R1204" s="88"/>
      <c r="S1204" s="88"/>
      <c r="T1204" s="88"/>
    </row>
    <row r="1205" spans="1:20" s="6" customFormat="1">
      <c r="A1205" s="11"/>
      <c r="B1205" s="11"/>
      <c r="C1205" s="99"/>
      <c r="D1205" s="99"/>
      <c r="Q1205" s="11"/>
      <c r="R1205" s="88"/>
      <c r="S1205" s="88"/>
      <c r="T1205" s="88"/>
    </row>
    <row r="1206" spans="1:20" s="6" customFormat="1">
      <c r="A1206" s="11"/>
      <c r="B1206" s="11"/>
      <c r="C1206" s="99"/>
      <c r="D1206" s="99"/>
      <c r="Q1206" s="11"/>
      <c r="R1206" s="88"/>
      <c r="S1206" s="88"/>
      <c r="T1206" s="88"/>
    </row>
    <row r="1207" spans="1:20" s="6" customFormat="1">
      <c r="A1207" s="11"/>
      <c r="B1207" s="11"/>
      <c r="C1207" s="99"/>
      <c r="D1207" s="99"/>
      <c r="Q1207" s="11"/>
      <c r="R1207" s="88"/>
      <c r="S1207" s="88"/>
      <c r="T1207" s="88"/>
    </row>
    <row r="1208" spans="1:20" s="6" customFormat="1">
      <c r="A1208" s="11"/>
      <c r="B1208" s="11"/>
      <c r="C1208" s="99"/>
      <c r="D1208" s="99"/>
      <c r="Q1208" s="11"/>
      <c r="R1208" s="88"/>
      <c r="S1208" s="88"/>
      <c r="T1208" s="88"/>
    </row>
    <row r="1209" spans="1:20" s="6" customFormat="1">
      <c r="A1209" s="11"/>
      <c r="B1209" s="11"/>
      <c r="C1209" s="99"/>
      <c r="D1209" s="99"/>
      <c r="Q1209" s="11"/>
      <c r="R1209" s="88"/>
      <c r="S1209" s="88"/>
      <c r="T1209" s="88"/>
    </row>
    <row r="1210" spans="1:20" s="6" customFormat="1">
      <c r="A1210" s="11"/>
      <c r="B1210" s="11"/>
      <c r="C1210" s="99"/>
      <c r="D1210" s="99"/>
      <c r="Q1210" s="11"/>
      <c r="R1210" s="88"/>
      <c r="S1210" s="88"/>
      <c r="T1210" s="88"/>
    </row>
    <row r="1211" spans="1:20" s="6" customFormat="1">
      <c r="A1211" s="11"/>
      <c r="B1211" s="11"/>
      <c r="C1211" s="99"/>
      <c r="D1211" s="99"/>
      <c r="Q1211" s="11"/>
      <c r="R1211" s="88"/>
      <c r="S1211" s="88"/>
      <c r="T1211" s="88"/>
    </row>
    <row r="1212" spans="1:20" s="6" customFormat="1">
      <c r="A1212" s="11"/>
      <c r="B1212" s="11"/>
      <c r="C1212" s="99"/>
      <c r="D1212" s="99"/>
      <c r="Q1212" s="11"/>
      <c r="R1212" s="88"/>
      <c r="S1212" s="88"/>
      <c r="T1212" s="88"/>
    </row>
    <row r="1213" spans="1:20" s="6" customFormat="1">
      <c r="A1213" s="11"/>
      <c r="B1213" s="11"/>
      <c r="C1213" s="99"/>
      <c r="D1213" s="99"/>
      <c r="Q1213" s="11"/>
      <c r="R1213" s="88"/>
      <c r="S1213" s="88"/>
      <c r="T1213" s="88"/>
    </row>
    <row r="1214" spans="1:20" s="6" customFormat="1">
      <c r="A1214" s="11"/>
      <c r="B1214" s="11"/>
      <c r="C1214" s="99"/>
      <c r="D1214" s="99"/>
      <c r="Q1214" s="11"/>
      <c r="R1214" s="88"/>
      <c r="S1214" s="88"/>
      <c r="T1214" s="88"/>
    </row>
    <row r="1215" spans="1:20" s="6" customFormat="1">
      <c r="A1215" s="11"/>
      <c r="B1215" s="11"/>
      <c r="C1215" s="99"/>
      <c r="D1215" s="99"/>
      <c r="Q1215" s="11"/>
      <c r="R1215" s="88"/>
      <c r="S1215" s="88"/>
      <c r="T1215" s="88"/>
    </row>
    <row r="1216" spans="1:20" s="6" customFormat="1">
      <c r="A1216" s="11"/>
      <c r="B1216" s="11"/>
      <c r="C1216" s="99"/>
      <c r="D1216" s="99"/>
      <c r="Q1216" s="11"/>
      <c r="R1216" s="88"/>
      <c r="S1216" s="88"/>
      <c r="T1216" s="88"/>
    </row>
    <row r="1217" spans="1:20" s="6" customFormat="1">
      <c r="A1217" s="11"/>
      <c r="B1217" s="11"/>
      <c r="C1217" s="99"/>
      <c r="D1217" s="99"/>
      <c r="Q1217" s="11"/>
      <c r="R1217" s="88"/>
      <c r="S1217" s="88"/>
      <c r="T1217" s="88"/>
    </row>
    <row r="1218" spans="1:20" s="6" customFormat="1">
      <c r="A1218" s="11"/>
      <c r="B1218" s="11"/>
      <c r="C1218" s="99"/>
      <c r="D1218" s="99"/>
      <c r="Q1218" s="11"/>
      <c r="R1218" s="88"/>
      <c r="S1218" s="88"/>
      <c r="T1218" s="88"/>
    </row>
    <row r="1219" spans="1:20" s="6" customFormat="1">
      <c r="A1219" s="11"/>
      <c r="B1219" s="11"/>
      <c r="C1219" s="99"/>
      <c r="D1219" s="99"/>
      <c r="Q1219" s="11"/>
      <c r="R1219" s="88"/>
      <c r="S1219" s="88"/>
      <c r="T1219" s="88"/>
    </row>
    <row r="1220" spans="1:20" s="6" customFormat="1">
      <c r="A1220" s="11"/>
      <c r="B1220" s="11"/>
      <c r="C1220" s="99"/>
      <c r="D1220" s="99"/>
      <c r="Q1220" s="11"/>
      <c r="R1220" s="88"/>
      <c r="S1220" s="88"/>
      <c r="T1220" s="88"/>
    </row>
    <row r="1221" spans="1:20" s="6" customFormat="1">
      <c r="A1221" s="11"/>
      <c r="B1221" s="11"/>
      <c r="C1221" s="99"/>
      <c r="D1221" s="99"/>
      <c r="Q1221" s="11"/>
      <c r="R1221" s="88"/>
      <c r="S1221" s="88"/>
      <c r="T1221" s="88"/>
    </row>
    <row r="1222" spans="1:20" s="6" customFormat="1">
      <c r="A1222" s="11"/>
      <c r="B1222" s="11"/>
      <c r="C1222" s="99"/>
      <c r="D1222" s="99"/>
      <c r="Q1222" s="11"/>
      <c r="R1222" s="88"/>
      <c r="S1222" s="88"/>
      <c r="T1222" s="88"/>
    </row>
    <row r="1223" spans="1:20" s="6" customFormat="1">
      <c r="A1223" s="11"/>
      <c r="B1223" s="11"/>
      <c r="C1223" s="99"/>
      <c r="D1223" s="99"/>
      <c r="Q1223" s="11"/>
      <c r="R1223" s="88"/>
      <c r="S1223" s="88"/>
      <c r="T1223" s="88"/>
    </row>
    <row r="1224" spans="1:20" s="6" customFormat="1">
      <c r="A1224" s="11"/>
      <c r="B1224" s="11"/>
      <c r="C1224" s="99"/>
      <c r="D1224" s="99"/>
      <c r="Q1224" s="11"/>
      <c r="R1224" s="88"/>
      <c r="S1224" s="88"/>
      <c r="T1224" s="88"/>
    </row>
    <row r="1225" spans="1:20" s="6" customFormat="1">
      <c r="A1225" s="11"/>
      <c r="B1225" s="11"/>
      <c r="C1225" s="99"/>
      <c r="D1225" s="99"/>
      <c r="Q1225" s="11"/>
      <c r="R1225" s="88"/>
      <c r="S1225" s="88"/>
      <c r="T1225" s="88"/>
    </row>
    <row r="1226" spans="1:20" s="6" customFormat="1">
      <c r="A1226" s="11"/>
      <c r="B1226" s="11"/>
      <c r="C1226" s="99"/>
      <c r="D1226" s="99"/>
      <c r="Q1226" s="11"/>
      <c r="R1226" s="88"/>
      <c r="S1226" s="88"/>
      <c r="T1226" s="88"/>
    </row>
    <row r="1227" spans="1:20" s="6" customFormat="1">
      <c r="A1227" s="11"/>
      <c r="B1227" s="11"/>
      <c r="C1227" s="99"/>
      <c r="D1227" s="99"/>
      <c r="Q1227" s="11"/>
      <c r="R1227" s="88"/>
      <c r="S1227" s="88"/>
      <c r="T1227" s="88"/>
    </row>
    <row r="1228" spans="1:20" s="6" customFormat="1">
      <c r="A1228" s="11"/>
      <c r="B1228" s="11"/>
      <c r="C1228" s="99"/>
      <c r="D1228" s="99"/>
      <c r="Q1228" s="11"/>
      <c r="R1228" s="88"/>
      <c r="S1228" s="88"/>
      <c r="T1228" s="88"/>
    </row>
    <row r="1229" spans="1:20" s="6" customFormat="1">
      <c r="A1229" s="11"/>
      <c r="B1229" s="11"/>
      <c r="C1229" s="99"/>
      <c r="D1229" s="99"/>
      <c r="Q1229" s="11"/>
      <c r="R1229" s="88"/>
      <c r="S1229" s="88"/>
      <c r="T1229" s="88"/>
    </row>
    <row r="1230" spans="1:20" s="6" customFormat="1">
      <c r="A1230" s="11"/>
      <c r="B1230" s="11"/>
      <c r="C1230" s="99"/>
      <c r="D1230" s="99"/>
      <c r="Q1230" s="11"/>
      <c r="R1230" s="88"/>
      <c r="S1230" s="88"/>
      <c r="T1230" s="88"/>
    </row>
    <row r="1231" spans="1:20" s="6" customFormat="1">
      <c r="A1231" s="11"/>
      <c r="B1231" s="11"/>
      <c r="C1231" s="99"/>
      <c r="D1231" s="99"/>
      <c r="Q1231" s="11"/>
      <c r="R1231" s="88"/>
      <c r="S1231" s="88"/>
      <c r="T1231" s="88"/>
    </row>
    <row r="1232" spans="1:20" s="6" customFormat="1">
      <c r="A1232" s="11"/>
      <c r="B1232" s="11"/>
      <c r="C1232" s="99"/>
      <c r="D1232" s="99"/>
      <c r="Q1232" s="11"/>
      <c r="R1232" s="88"/>
      <c r="S1232" s="88"/>
      <c r="T1232" s="88"/>
    </row>
    <row r="1233" spans="1:20" s="6" customFormat="1">
      <c r="A1233" s="11"/>
      <c r="B1233" s="11"/>
      <c r="C1233" s="99"/>
      <c r="D1233" s="99"/>
      <c r="Q1233" s="11"/>
      <c r="R1233" s="88"/>
      <c r="S1233" s="88"/>
      <c r="T1233" s="88"/>
    </row>
    <row r="1234" spans="1:20" s="6" customFormat="1">
      <c r="A1234" s="11"/>
      <c r="B1234" s="11"/>
      <c r="C1234" s="99"/>
      <c r="D1234" s="99"/>
      <c r="Q1234" s="11"/>
      <c r="R1234" s="88"/>
      <c r="S1234" s="88"/>
      <c r="T1234" s="88"/>
    </row>
    <row r="1235" spans="1:20" s="6" customFormat="1">
      <c r="A1235" s="11"/>
      <c r="B1235" s="11"/>
      <c r="C1235" s="99"/>
      <c r="D1235" s="99"/>
      <c r="Q1235" s="11"/>
      <c r="R1235" s="88"/>
      <c r="S1235" s="88"/>
      <c r="T1235" s="88"/>
    </row>
    <row r="1236" spans="1:20" s="6" customFormat="1">
      <c r="A1236" s="11"/>
      <c r="B1236" s="11"/>
      <c r="C1236" s="99"/>
      <c r="D1236" s="99"/>
      <c r="Q1236" s="11"/>
      <c r="R1236" s="88"/>
      <c r="S1236" s="88"/>
      <c r="T1236" s="88"/>
    </row>
    <row r="1237" spans="1:20" s="6" customFormat="1">
      <c r="A1237" s="11"/>
      <c r="B1237" s="11"/>
      <c r="C1237" s="99"/>
      <c r="D1237" s="99"/>
      <c r="Q1237" s="11"/>
      <c r="R1237" s="88"/>
      <c r="S1237" s="88"/>
      <c r="T1237" s="88"/>
    </row>
    <row r="1238" spans="1:20" s="6" customFormat="1">
      <c r="A1238" s="11"/>
      <c r="B1238" s="11"/>
      <c r="C1238" s="99"/>
      <c r="D1238" s="99"/>
      <c r="Q1238" s="11"/>
      <c r="R1238" s="88"/>
      <c r="S1238" s="88"/>
      <c r="T1238" s="88"/>
    </row>
    <row r="1239" spans="1:20" s="6" customFormat="1">
      <c r="A1239" s="11"/>
      <c r="B1239" s="11"/>
      <c r="C1239" s="99"/>
      <c r="D1239" s="99"/>
      <c r="Q1239" s="11"/>
      <c r="R1239" s="88"/>
      <c r="S1239" s="88"/>
      <c r="T1239" s="88"/>
    </row>
    <row r="1240" spans="1:20" s="6" customFormat="1">
      <c r="A1240" s="11"/>
      <c r="B1240" s="11"/>
      <c r="C1240" s="99"/>
      <c r="D1240" s="99"/>
      <c r="Q1240" s="11"/>
      <c r="R1240" s="88"/>
      <c r="S1240" s="88"/>
      <c r="T1240" s="88"/>
    </row>
    <row r="1241" spans="1:20" s="6" customFormat="1">
      <c r="A1241" s="11"/>
      <c r="B1241" s="11"/>
      <c r="C1241" s="99"/>
      <c r="D1241" s="99"/>
      <c r="Q1241" s="11"/>
      <c r="R1241" s="88"/>
      <c r="S1241" s="88"/>
      <c r="T1241" s="88"/>
    </row>
    <row r="1242" spans="1:20" s="6" customFormat="1">
      <c r="A1242" s="11"/>
      <c r="B1242" s="11"/>
      <c r="C1242" s="99"/>
      <c r="D1242" s="99"/>
      <c r="Q1242" s="11"/>
      <c r="R1242" s="88"/>
      <c r="S1242" s="88"/>
      <c r="T1242" s="88"/>
    </row>
    <row r="1243" spans="1:20" s="6" customFormat="1">
      <c r="A1243" s="11"/>
      <c r="B1243" s="11"/>
      <c r="C1243" s="99"/>
      <c r="D1243" s="99"/>
      <c r="Q1243" s="11"/>
      <c r="R1243" s="88"/>
      <c r="S1243" s="88"/>
      <c r="T1243" s="88"/>
    </row>
    <row r="1244" spans="1:20" s="6" customFormat="1">
      <c r="A1244" s="11"/>
      <c r="B1244" s="11"/>
      <c r="C1244" s="99"/>
      <c r="D1244" s="99"/>
      <c r="Q1244" s="11"/>
      <c r="R1244" s="88"/>
      <c r="S1244" s="88"/>
      <c r="T1244" s="88"/>
    </row>
    <row r="1245" spans="1:20" s="6" customFormat="1">
      <c r="A1245" s="11"/>
      <c r="B1245" s="11"/>
      <c r="C1245" s="99"/>
      <c r="D1245" s="99"/>
      <c r="Q1245" s="11"/>
      <c r="R1245" s="88"/>
      <c r="S1245" s="88"/>
      <c r="T1245" s="88"/>
    </row>
    <row r="1246" spans="1:20" s="6" customFormat="1">
      <c r="A1246" s="11"/>
      <c r="B1246" s="11"/>
      <c r="C1246" s="99"/>
      <c r="D1246" s="99"/>
      <c r="Q1246" s="11"/>
      <c r="R1246" s="88"/>
      <c r="S1246" s="88"/>
      <c r="T1246" s="88"/>
    </row>
    <row r="1247" spans="1:20" s="6" customFormat="1">
      <c r="A1247" s="11"/>
      <c r="B1247" s="11"/>
      <c r="C1247" s="99"/>
      <c r="D1247" s="99"/>
      <c r="Q1247" s="11"/>
      <c r="R1247" s="88"/>
      <c r="S1247" s="88"/>
      <c r="T1247" s="88"/>
    </row>
    <row r="1248" spans="1:20" s="6" customFormat="1">
      <c r="A1248" s="11"/>
      <c r="B1248" s="11"/>
      <c r="C1248" s="99"/>
      <c r="D1248" s="99"/>
      <c r="Q1248" s="11"/>
      <c r="R1248" s="88"/>
      <c r="S1248" s="88"/>
      <c r="T1248" s="88"/>
    </row>
    <row r="1249" spans="1:20" s="6" customFormat="1">
      <c r="A1249" s="11"/>
      <c r="B1249" s="11"/>
      <c r="C1249" s="99"/>
      <c r="D1249" s="99"/>
      <c r="Q1249" s="11"/>
      <c r="R1249" s="88"/>
      <c r="S1249" s="88"/>
      <c r="T1249" s="88"/>
    </row>
    <row r="1250" spans="1:20" s="6" customFormat="1">
      <c r="A1250" s="11"/>
      <c r="B1250" s="11"/>
      <c r="C1250" s="99"/>
      <c r="D1250" s="99"/>
      <c r="Q1250" s="11"/>
      <c r="R1250" s="88"/>
      <c r="S1250" s="88"/>
      <c r="T1250" s="88"/>
    </row>
    <row r="1251" spans="1:20" s="6" customFormat="1">
      <c r="A1251" s="11"/>
      <c r="B1251" s="11"/>
      <c r="C1251" s="99"/>
      <c r="D1251" s="99"/>
      <c r="Q1251" s="11"/>
      <c r="R1251" s="88"/>
      <c r="S1251" s="88"/>
      <c r="T1251" s="88"/>
    </row>
    <row r="1252" spans="1:20" s="6" customFormat="1">
      <c r="A1252" s="11"/>
      <c r="B1252" s="11"/>
      <c r="C1252" s="99"/>
      <c r="D1252" s="99"/>
      <c r="Q1252" s="11"/>
      <c r="R1252" s="88"/>
      <c r="S1252" s="88"/>
      <c r="T1252" s="88"/>
    </row>
    <row r="1253" spans="1:20" s="6" customFormat="1">
      <c r="A1253" s="11"/>
      <c r="B1253" s="11"/>
      <c r="C1253" s="99"/>
      <c r="D1253" s="99"/>
      <c r="Q1253" s="11"/>
      <c r="R1253" s="88"/>
      <c r="S1253" s="88"/>
      <c r="T1253" s="88"/>
    </row>
    <row r="1254" spans="1:20" s="6" customFormat="1">
      <c r="A1254" s="11"/>
      <c r="B1254" s="11"/>
      <c r="C1254" s="99"/>
      <c r="D1254" s="99"/>
      <c r="Q1254" s="11"/>
      <c r="R1254" s="88"/>
      <c r="S1254" s="88"/>
      <c r="T1254" s="88"/>
    </row>
    <row r="1255" spans="1:20" s="6" customFormat="1">
      <c r="A1255" s="11"/>
      <c r="B1255" s="11"/>
      <c r="C1255" s="99"/>
      <c r="D1255" s="99"/>
      <c r="Q1255" s="11"/>
      <c r="R1255" s="88"/>
      <c r="S1255" s="88"/>
      <c r="T1255" s="88"/>
    </row>
    <row r="1256" spans="1:20" s="6" customFormat="1">
      <c r="A1256" s="11"/>
      <c r="B1256" s="11"/>
      <c r="C1256" s="99"/>
      <c r="D1256" s="99"/>
      <c r="Q1256" s="11"/>
      <c r="R1256" s="88"/>
      <c r="S1256" s="88"/>
      <c r="T1256" s="88"/>
    </row>
    <row r="1257" spans="1:20" s="6" customFormat="1">
      <c r="A1257" s="11"/>
      <c r="B1257" s="11"/>
      <c r="C1257" s="99"/>
      <c r="D1257" s="99"/>
      <c r="Q1257" s="11"/>
      <c r="R1257" s="88"/>
      <c r="S1257" s="88"/>
      <c r="T1257" s="88"/>
    </row>
    <row r="1258" spans="1:20" s="6" customFormat="1">
      <c r="A1258" s="11"/>
      <c r="B1258" s="11"/>
      <c r="C1258" s="99"/>
      <c r="D1258" s="99"/>
      <c r="Q1258" s="11"/>
      <c r="R1258" s="88"/>
      <c r="S1258" s="88"/>
      <c r="T1258" s="88"/>
    </row>
    <row r="1259" spans="1:20" s="6" customFormat="1">
      <c r="A1259" s="11"/>
      <c r="B1259" s="11"/>
      <c r="C1259" s="99"/>
      <c r="D1259" s="99"/>
      <c r="Q1259" s="11"/>
      <c r="R1259" s="88"/>
      <c r="S1259" s="88"/>
      <c r="T1259" s="88"/>
    </row>
    <row r="1260" spans="1:20" s="6" customFormat="1">
      <c r="A1260" s="11"/>
      <c r="B1260" s="11"/>
      <c r="C1260" s="99"/>
      <c r="D1260" s="99"/>
      <c r="Q1260" s="11"/>
      <c r="R1260" s="88"/>
      <c r="S1260" s="88"/>
      <c r="T1260" s="88"/>
    </row>
    <row r="1261" spans="1:20" s="6" customFormat="1">
      <c r="A1261" s="11"/>
      <c r="B1261" s="11"/>
      <c r="C1261" s="99"/>
      <c r="D1261" s="99"/>
      <c r="Q1261" s="11"/>
      <c r="R1261" s="88"/>
      <c r="S1261" s="88"/>
      <c r="T1261" s="88"/>
    </row>
    <row r="1262" spans="1:20" s="6" customFormat="1">
      <c r="A1262" s="11"/>
      <c r="B1262" s="11"/>
      <c r="C1262" s="99"/>
      <c r="D1262" s="99"/>
      <c r="Q1262" s="11"/>
      <c r="R1262" s="88"/>
      <c r="S1262" s="88"/>
      <c r="T1262" s="88"/>
    </row>
    <row r="1263" spans="1:20" s="6" customFormat="1">
      <c r="A1263" s="11"/>
      <c r="B1263" s="11"/>
      <c r="C1263" s="99"/>
      <c r="D1263" s="99"/>
      <c r="Q1263" s="11"/>
      <c r="R1263" s="88"/>
      <c r="S1263" s="88"/>
      <c r="T1263" s="88"/>
    </row>
    <row r="1264" spans="1:20" s="6" customFormat="1">
      <c r="A1264" s="11"/>
      <c r="B1264" s="11"/>
      <c r="C1264" s="99"/>
      <c r="D1264" s="99"/>
      <c r="Q1264" s="11"/>
      <c r="R1264" s="88"/>
      <c r="S1264" s="88"/>
      <c r="T1264" s="88"/>
    </row>
    <row r="1265" spans="1:20" s="6" customFormat="1">
      <c r="A1265" s="11"/>
      <c r="B1265" s="11"/>
      <c r="C1265" s="99"/>
      <c r="D1265" s="99"/>
      <c r="Q1265" s="11"/>
      <c r="R1265" s="88"/>
      <c r="S1265" s="88"/>
      <c r="T1265" s="88"/>
    </row>
    <row r="1266" spans="1:20" s="6" customFormat="1">
      <c r="A1266" s="11"/>
      <c r="B1266" s="11"/>
      <c r="C1266" s="99"/>
      <c r="D1266" s="99"/>
      <c r="Q1266" s="11"/>
      <c r="R1266" s="88"/>
      <c r="S1266" s="88"/>
      <c r="T1266" s="88"/>
    </row>
    <row r="1267" spans="1:20" s="6" customFormat="1">
      <c r="A1267" s="11"/>
      <c r="B1267" s="11"/>
      <c r="C1267" s="99"/>
      <c r="D1267" s="99"/>
      <c r="Q1267" s="11"/>
      <c r="R1267" s="88"/>
      <c r="S1267" s="88"/>
      <c r="T1267" s="88"/>
    </row>
    <row r="1268" spans="1:20" s="6" customFormat="1">
      <c r="A1268" s="11"/>
      <c r="B1268" s="11"/>
      <c r="C1268" s="99"/>
      <c r="D1268" s="99"/>
      <c r="Q1268" s="11"/>
      <c r="R1268" s="88"/>
      <c r="S1268" s="88"/>
      <c r="T1268" s="88"/>
    </row>
    <row r="1269" spans="1:20" s="6" customFormat="1">
      <c r="A1269" s="11"/>
      <c r="B1269" s="11"/>
      <c r="C1269" s="99"/>
      <c r="D1269" s="99"/>
      <c r="Q1269" s="11"/>
      <c r="R1269" s="88"/>
      <c r="S1269" s="88"/>
      <c r="T1269" s="88"/>
    </row>
    <row r="1270" spans="1:20" s="6" customFormat="1">
      <c r="A1270" s="11"/>
      <c r="B1270" s="11"/>
      <c r="C1270" s="99"/>
      <c r="D1270" s="99"/>
      <c r="Q1270" s="11"/>
      <c r="R1270" s="88"/>
      <c r="S1270" s="88"/>
      <c r="T1270" s="88"/>
    </row>
    <row r="1271" spans="1:20" s="6" customFormat="1">
      <c r="A1271" s="11"/>
      <c r="B1271" s="11"/>
      <c r="C1271" s="99"/>
      <c r="D1271" s="99"/>
      <c r="Q1271" s="11"/>
      <c r="R1271" s="88"/>
      <c r="S1271" s="88"/>
      <c r="T1271" s="88"/>
    </row>
    <row r="1272" spans="1:20" s="6" customFormat="1">
      <c r="A1272" s="11"/>
      <c r="B1272" s="11"/>
      <c r="C1272" s="99"/>
      <c r="D1272" s="99"/>
      <c r="Q1272" s="11"/>
      <c r="R1272" s="88"/>
      <c r="S1272" s="88"/>
      <c r="T1272" s="88"/>
    </row>
    <row r="1273" spans="1:20" s="6" customFormat="1">
      <c r="A1273" s="11"/>
      <c r="B1273" s="11"/>
      <c r="C1273" s="99"/>
      <c r="D1273" s="99"/>
      <c r="Q1273" s="11"/>
      <c r="R1273" s="88"/>
      <c r="S1273" s="88"/>
      <c r="T1273" s="88"/>
    </row>
    <row r="1274" spans="1:20" s="6" customFormat="1">
      <c r="A1274" s="11"/>
      <c r="B1274" s="11"/>
      <c r="C1274" s="99"/>
      <c r="D1274" s="99"/>
      <c r="Q1274" s="11"/>
      <c r="R1274" s="88"/>
      <c r="S1274" s="88"/>
      <c r="T1274" s="88"/>
    </row>
    <row r="1275" spans="1:20" s="6" customFormat="1">
      <c r="A1275" s="11"/>
      <c r="B1275" s="11"/>
      <c r="C1275" s="99"/>
      <c r="D1275" s="99"/>
      <c r="Q1275" s="11"/>
      <c r="R1275" s="88"/>
      <c r="S1275" s="88"/>
      <c r="T1275" s="88"/>
    </row>
    <row r="1276" spans="1:20" s="6" customFormat="1">
      <c r="A1276" s="11"/>
      <c r="B1276" s="11"/>
      <c r="C1276" s="99"/>
      <c r="D1276" s="99"/>
      <c r="Q1276" s="11"/>
      <c r="R1276" s="88"/>
      <c r="S1276" s="88"/>
      <c r="T1276" s="88"/>
    </row>
    <row r="1277" spans="1:20" s="6" customFormat="1">
      <c r="A1277" s="11"/>
      <c r="B1277" s="11"/>
      <c r="C1277" s="99"/>
      <c r="D1277" s="99"/>
      <c r="Q1277" s="11"/>
      <c r="R1277" s="88"/>
      <c r="S1277" s="88"/>
      <c r="T1277" s="88"/>
    </row>
    <row r="1278" spans="1:20" s="6" customFormat="1">
      <c r="A1278" s="11"/>
      <c r="B1278" s="11"/>
      <c r="C1278" s="99"/>
      <c r="D1278" s="99"/>
      <c r="Q1278" s="11"/>
      <c r="R1278" s="88"/>
      <c r="S1278" s="88"/>
      <c r="T1278" s="88"/>
    </row>
    <row r="1279" spans="1:20" s="6" customFormat="1">
      <c r="A1279" s="11"/>
      <c r="B1279" s="11"/>
      <c r="C1279" s="99"/>
      <c r="D1279" s="99"/>
      <c r="Q1279" s="11"/>
      <c r="R1279" s="88"/>
      <c r="S1279" s="88"/>
      <c r="T1279" s="88"/>
    </row>
    <row r="1280" spans="1:20" s="6" customFormat="1">
      <c r="A1280" s="11"/>
      <c r="B1280" s="11"/>
      <c r="C1280" s="99"/>
      <c r="D1280" s="99"/>
      <c r="Q1280" s="11"/>
      <c r="R1280" s="88"/>
      <c r="S1280" s="88"/>
      <c r="T1280" s="88"/>
    </row>
    <row r="1281" spans="1:20" s="6" customFormat="1">
      <c r="A1281" s="11"/>
      <c r="B1281" s="11"/>
      <c r="C1281" s="99"/>
      <c r="D1281" s="99"/>
      <c r="Q1281" s="11"/>
      <c r="R1281" s="88"/>
      <c r="S1281" s="88"/>
      <c r="T1281" s="88"/>
    </row>
    <row r="1282" spans="1:20" s="6" customFormat="1">
      <c r="A1282" s="11"/>
      <c r="B1282" s="11"/>
      <c r="C1282" s="99"/>
      <c r="D1282" s="99"/>
      <c r="Q1282" s="11"/>
      <c r="R1282" s="88"/>
      <c r="S1282" s="88"/>
      <c r="T1282" s="88"/>
    </row>
    <row r="1283" spans="1:20" s="6" customFormat="1">
      <c r="A1283" s="11"/>
      <c r="B1283" s="11"/>
      <c r="C1283" s="99"/>
      <c r="D1283" s="99"/>
      <c r="Q1283" s="11"/>
      <c r="R1283" s="88"/>
      <c r="S1283" s="88"/>
      <c r="T1283" s="88"/>
    </row>
    <row r="1284" spans="1:20" s="6" customFormat="1">
      <c r="A1284" s="11"/>
      <c r="B1284" s="11"/>
      <c r="C1284" s="99"/>
      <c r="D1284" s="99"/>
      <c r="Q1284" s="11"/>
      <c r="R1284" s="88"/>
      <c r="S1284" s="88"/>
      <c r="T1284" s="88"/>
    </row>
    <row r="1285" spans="1:20" s="6" customFormat="1">
      <c r="A1285" s="11"/>
      <c r="B1285" s="11"/>
      <c r="C1285" s="99"/>
      <c r="D1285" s="99"/>
      <c r="Q1285" s="11"/>
      <c r="R1285" s="88"/>
      <c r="S1285" s="88"/>
      <c r="T1285" s="88"/>
    </row>
    <row r="1286" spans="1:20" s="6" customFormat="1">
      <c r="A1286" s="11"/>
      <c r="B1286" s="11"/>
      <c r="C1286" s="99"/>
      <c r="D1286" s="99"/>
      <c r="Q1286" s="11"/>
      <c r="R1286" s="88"/>
      <c r="S1286" s="88"/>
      <c r="T1286" s="88"/>
    </row>
    <row r="1287" spans="1:20" s="6" customFormat="1">
      <c r="A1287" s="11"/>
      <c r="B1287" s="11"/>
      <c r="C1287" s="99"/>
      <c r="D1287" s="99"/>
      <c r="Q1287" s="11"/>
      <c r="R1287" s="88"/>
      <c r="S1287" s="88"/>
      <c r="T1287" s="88"/>
    </row>
    <row r="1288" spans="1:20" s="6" customFormat="1">
      <c r="A1288" s="11"/>
      <c r="B1288" s="11"/>
      <c r="C1288" s="99"/>
      <c r="D1288" s="99"/>
      <c r="Q1288" s="11"/>
      <c r="R1288" s="88"/>
      <c r="S1288" s="88"/>
      <c r="T1288" s="88"/>
    </row>
    <row r="1289" spans="1:20" s="6" customFormat="1">
      <c r="A1289" s="11"/>
      <c r="B1289" s="11"/>
      <c r="C1289" s="99"/>
      <c r="D1289" s="99"/>
      <c r="Q1289" s="11"/>
      <c r="R1289" s="88"/>
      <c r="S1289" s="88"/>
      <c r="T1289" s="88"/>
    </row>
    <row r="1290" spans="1:20" s="6" customFormat="1">
      <c r="A1290" s="11"/>
      <c r="B1290" s="11"/>
      <c r="C1290" s="99"/>
      <c r="D1290" s="99"/>
      <c r="Q1290" s="11"/>
      <c r="R1290" s="88"/>
      <c r="S1290" s="88"/>
      <c r="T1290" s="88"/>
    </row>
    <row r="1291" spans="1:20" s="6" customFormat="1">
      <c r="A1291" s="11"/>
      <c r="B1291" s="11"/>
      <c r="C1291" s="99"/>
      <c r="D1291" s="99"/>
      <c r="Q1291" s="11"/>
      <c r="R1291" s="88"/>
      <c r="S1291" s="88"/>
      <c r="T1291" s="88"/>
    </row>
    <row r="1292" spans="1:20" s="6" customFormat="1">
      <c r="A1292" s="11"/>
      <c r="B1292" s="11"/>
      <c r="C1292" s="99"/>
      <c r="D1292" s="99"/>
      <c r="Q1292" s="11"/>
      <c r="R1292" s="88"/>
      <c r="S1292" s="88"/>
      <c r="T1292" s="88"/>
    </row>
    <row r="1293" spans="1:20" s="6" customFormat="1">
      <c r="A1293" s="11"/>
      <c r="B1293" s="11"/>
      <c r="C1293" s="99"/>
      <c r="D1293" s="99"/>
      <c r="Q1293" s="11"/>
      <c r="R1293" s="88"/>
      <c r="S1293" s="88"/>
      <c r="T1293" s="88"/>
    </row>
    <row r="1294" spans="1:20" s="6" customFormat="1">
      <c r="A1294" s="11"/>
      <c r="B1294" s="11"/>
      <c r="C1294" s="99"/>
      <c r="D1294" s="99"/>
      <c r="Q1294" s="11"/>
      <c r="R1294" s="88"/>
      <c r="S1294" s="88"/>
      <c r="T1294" s="88"/>
    </row>
    <row r="1295" spans="1:20" s="6" customFormat="1">
      <c r="A1295" s="11"/>
      <c r="B1295" s="11"/>
      <c r="C1295" s="99"/>
      <c r="D1295" s="99"/>
      <c r="Q1295" s="11"/>
      <c r="R1295" s="88"/>
      <c r="S1295" s="88"/>
      <c r="T1295" s="88"/>
    </row>
    <row r="1296" spans="1:20" s="6" customFormat="1">
      <c r="A1296" s="11"/>
      <c r="B1296" s="11"/>
      <c r="C1296" s="99"/>
      <c r="D1296" s="99"/>
      <c r="Q1296" s="11"/>
      <c r="R1296" s="88"/>
      <c r="S1296" s="88"/>
      <c r="T1296" s="88"/>
    </row>
    <row r="1297" spans="1:20" s="6" customFormat="1">
      <c r="A1297" s="11"/>
      <c r="B1297" s="11"/>
      <c r="C1297" s="99"/>
      <c r="D1297" s="99"/>
      <c r="Q1297" s="11"/>
      <c r="R1297" s="88"/>
      <c r="S1297" s="88"/>
      <c r="T1297" s="88"/>
    </row>
    <row r="1298" spans="1:20" s="6" customFormat="1">
      <c r="A1298" s="11"/>
      <c r="B1298" s="11"/>
      <c r="C1298" s="99"/>
      <c r="D1298" s="99"/>
      <c r="Q1298" s="11"/>
      <c r="R1298" s="88"/>
      <c r="S1298" s="88"/>
      <c r="T1298" s="88"/>
    </row>
    <row r="1299" spans="1:20" s="6" customFormat="1">
      <c r="A1299" s="11"/>
      <c r="B1299" s="11"/>
      <c r="C1299" s="99"/>
      <c r="D1299" s="99"/>
      <c r="Q1299" s="11"/>
      <c r="R1299" s="88"/>
      <c r="S1299" s="88"/>
      <c r="T1299" s="88"/>
    </row>
    <row r="1300" spans="1:20" s="6" customFormat="1">
      <c r="A1300" s="11"/>
      <c r="B1300" s="11"/>
      <c r="C1300" s="99"/>
      <c r="D1300" s="99"/>
      <c r="Q1300" s="11"/>
      <c r="R1300" s="88"/>
      <c r="S1300" s="88"/>
      <c r="T1300" s="88"/>
    </row>
    <row r="1301" spans="1:20" s="6" customFormat="1">
      <c r="A1301" s="11"/>
      <c r="B1301" s="11"/>
      <c r="C1301" s="99"/>
      <c r="D1301" s="99"/>
      <c r="Q1301" s="11"/>
      <c r="R1301" s="88"/>
      <c r="S1301" s="88"/>
      <c r="T1301" s="88"/>
    </row>
    <row r="1302" spans="1:20" s="6" customFormat="1">
      <c r="A1302" s="11"/>
      <c r="B1302" s="11"/>
      <c r="C1302" s="99"/>
      <c r="D1302" s="99"/>
      <c r="Q1302" s="11"/>
      <c r="R1302" s="88"/>
      <c r="S1302" s="88"/>
      <c r="T1302" s="88"/>
    </row>
    <row r="1303" spans="1:20" s="6" customFormat="1">
      <c r="A1303" s="11"/>
      <c r="B1303" s="11"/>
      <c r="C1303" s="99"/>
      <c r="D1303" s="99"/>
      <c r="Q1303" s="11"/>
      <c r="R1303" s="88"/>
      <c r="S1303" s="88"/>
      <c r="T1303" s="88"/>
    </row>
    <row r="1304" spans="1:20" s="6" customFormat="1">
      <c r="A1304" s="11"/>
      <c r="B1304" s="11"/>
      <c r="C1304" s="99"/>
      <c r="D1304" s="99"/>
      <c r="Q1304" s="11"/>
      <c r="R1304" s="88"/>
      <c r="S1304" s="88"/>
      <c r="T1304" s="88"/>
    </row>
    <row r="1305" spans="1:20" s="6" customFormat="1">
      <c r="A1305" s="11"/>
      <c r="B1305" s="11"/>
      <c r="C1305" s="99"/>
      <c r="D1305" s="99"/>
      <c r="Q1305" s="11"/>
      <c r="R1305" s="88"/>
      <c r="S1305" s="88"/>
      <c r="T1305" s="88"/>
    </row>
    <row r="1306" spans="1:20" s="6" customFormat="1">
      <c r="A1306" s="11"/>
      <c r="B1306" s="11"/>
      <c r="C1306" s="99"/>
      <c r="D1306" s="99"/>
      <c r="Q1306" s="11"/>
      <c r="R1306" s="88"/>
      <c r="S1306" s="88"/>
      <c r="T1306" s="88"/>
    </row>
    <row r="1307" spans="1:20" s="6" customFormat="1">
      <c r="A1307" s="11"/>
      <c r="B1307" s="11"/>
      <c r="C1307" s="99"/>
      <c r="D1307" s="99"/>
      <c r="Q1307" s="11"/>
      <c r="R1307" s="88"/>
      <c r="S1307" s="88"/>
      <c r="T1307" s="88"/>
    </row>
    <row r="1308" spans="1:20" s="6" customFormat="1">
      <c r="A1308" s="11"/>
      <c r="B1308" s="11"/>
      <c r="C1308" s="99"/>
      <c r="D1308" s="99"/>
      <c r="Q1308" s="11"/>
      <c r="R1308" s="88"/>
      <c r="S1308" s="88"/>
      <c r="T1308" s="88"/>
    </row>
    <row r="1309" spans="1:20" s="6" customFormat="1">
      <c r="A1309" s="11"/>
      <c r="B1309" s="11"/>
      <c r="C1309" s="99"/>
      <c r="D1309" s="99"/>
      <c r="Q1309" s="11"/>
      <c r="R1309" s="88"/>
      <c r="S1309" s="88"/>
      <c r="T1309" s="88"/>
    </row>
    <row r="1310" spans="1:20" s="6" customFormat="1">
      <c r="A1310" s="11"/>
      <c r="B1310" s="11"/>
      <c r="C1310" s="99"/>
      <c r="D1310" s="99"/>
      <c r="Q1310" s="11"/>
      <c r="R1310" s="88"/>
      <c r="S1310" s="88"/>
      <c r="T1310" s="88"/>
    </row>
    <row r="1311" spans="1:20" s="6" customFormat="1">
      <c r="A1311" s="11"/>
      <c r="B1311" s="11"/>
      <c r="C1311" s="99"/>
      <c r="D1311" s="99"/>
      <c r="Q1311" s="11"/>
      <c r="R1311" s="88"/>
      <c r="S1311" s="88"/>
      <c r="T1311" s="88"/>
    </row>
    <row r="1312" spans="1:20" s="6" customFormat="1">
      <c r="A1312" s="11"/>
      <c r="B1312" s="11"/>
      <c r="C1312" s="99"/>
      <c r="D1312" s="99"/>
      <c r="Q1312" s="11"/>
      <c r="R1312" s="88"/>
      <c r="S1312" s="88"/>
      <c r="T1312" s="88"/>
    </row>
    <row r="1313" spans="1:20" s="6" customFormat="1">
      <c r="A1313" s="11"/>
      <c r="B1313" s="11"/>
      <c r="C1313" s="99"/>
      <c r="D1313" s="99"/>
      <c r="Q1313" s="11"/>
      <c r="R1313" s="88"/>
      <c r="S1313" s="88"/>
      <c r="T1313" s="88"/>
    </row>
    <row r="1314" spans="1:20" s="6" customFormat="1">
      <c r="A1314" s="11"/>
      <c r="B1314" s="11"/>
      <c r="C1314" s="99"/>
      <c r="D1314" s="99"/>
      <c r="Q1314" s="11"/>
      <c r="R1314" s="88"/>
      <c r="S1314" s="88"/>
      <c r="T1314" s="88"/>
    </row>
    <row r="1315" spans="1:20" s="6" customFormat="1">
      <c r="A1315" s="11"/>
      <c r="B1315" s="11"/>
      <c r="C1315" s="99"/>
      <c r="D1315" s="99"/>
      <c r="Q1315" s="11"/>
      <c r="R1315" s="88"/>
      <c r="S1315" s="88"/>
      <c r="T1315" s="88"/>
    </row>
    <row r="1316" spans="1:20" s="6" customFormat="1">
      <c r="A1316" s="11"/>
      <c r="B1316" s="11"/>
      <c r="C1316" s="99"/>
      <c r="D1316" s="99"/>
      <c r="Q1316" s="11"/>
      <c r="R1316" s="88"/>
      <c r="S1316" s="88"/>
      <c r="T1316" s="88"/>
    </row>
    <row r="1317" spans="1:20" s="6" customFormat="1">
      <c r="A1317" s="11"/>
      <c r="B1317" s="11"/>
      <c r="C1317" s="99"/>
      <c r="D1317" s="99"/>
      <c r="Q1317" s="11"/>
      <c r="R1317" s="88"/>
      <c r="S1317" s="88"/>
      <c r="T1317" s="88"/>
    </row>
    <row r="1318" spans="1:20" s="6" customFormat="1">
      <c r="A1318" s="11"/>
      <c r="B1318" s="11"/>
      <c r="C1318" s="99"/>
      <c r="D1318" s="99"/>
      <c r="Q1318" s="11"/>
      <c r="R1318" s="88"/>
      <c r="S1318" s="88"/>
      <c r="T1318" s="88"/>
    </row>
    <row r="1319" spans="1:20" s="6" customFormat="1">
      <c r="A1319" s="11"/>
      <c r="B1319" s="11"/>
      <c r="C1319" s="99"/>
      <c r="D1319" s="99"/>
      <c r="Q1319" s="11"/>
      <c r="R1319" s="88"/>
      <c r="S1319" s="88"/>
      <c r="T1319" s="88"/>
    </row>
    <row r="1320" spans="1:20" s="6" customFormat="1">
      <c r="A1320" s="11"/>
      <c r="B1320" s="11"/>
      <c r="C1320" s="99"/>
      <c r="D1320" s="99"/>
      <c r="Q1320" s="11"/>
      <c r="R1320" s="88"/>
      <c r="S1320" s="88"/>
      <c r="T1320" s="88"/>
    </row>
    <row r="1321" spans="1:20" s="6" customFormat="1">
      <c r="A1321" s="11"/>
      <c r="B1321" s="11"/>
      <c r="C1321" s="99"/>
      <c r="D1321" s="99"/>
      <c r="Q1321" s="11"/>
      <c r="R1321" s="88"/>
      <c r="S1321" s="88"/>
      <c r="T1321" s="88"/>
    </row>
    <row r="1322" spans="1:20" s="6" customFormat="1">
      <c r="A1322" s="11"/>
      <c r="B1322" s="11"/>
      <c r="C1322" s="99"/>
      <c r="D1322" s="99"/>
      <c r="Q1322" s="11"/>
      <c r="R1322" s="88"/>
      <c r="S1322" s="88"/>
      <c r="T1322" s="88"/>
    </row>
    <row r="1323" spans="1:20" s="6" customFormat="1">
      <c r="A1323" s="11"/>
      <c r="B1323" s="11"/>
      <c r="C1323" s="99"/>
      <c r="D1323" s="99"/>
      <c r="Q1323" s="11"/>
      <c r="R1323" s="88"/>
      <c r="S1323" s="88"/>
      <c r="T1323" s="88"/>
    </row>
    <row r="1324" spans="1:20" s="6" customFormat="1">
      <c r="A1324" s="11"/>
      <c r="B1324" s="11"/>
      <c r="C1324" s="99"/>
      <c r="D1324" s="99"/>
      <c r="Q1324" s="11"/>
      <c r="R1324" s="88"/>
      <c r="S1324" s="88"/>
      <c r="T1324" s="88"/>
    </row>
    <row r="1325" spans="1:20" s="6" customFormat="1">
      <c r="A1325" s="11"/>
      <c r="B1325" s="11"/>
      <c r="C1325" s="99"/>
      <c r="D1325" s="99"/>
      <c r="Q1325" s="11"/>
      <c r="R1325" s="88"/>
      <c r="S1325" s="88"/>
      <c r="T1325" s="88"/>
    </row>
    <row r="1326" spans="1:20" s="6" customFormat="1">
      <c r="A1326" s="11"/>
      <c r="B1326" s="11"/>
      <c r="C1326" s="99"/>
      <c r="D1326" s="99"/>
      <c r="Q1326" s="11"/>
      <c r="R1326" s="88"/>
      <c r="S1326" s="88"/>
      <c r="T1326" s="88"/>
    </row>
    <row r="1327" spans="1:20" s="6" customFormat="1">
      <c r="A1327" s="11"/>
      <c r="B1327" s="11"/>
      <c r="C1327" s="99"/>
      <c r="D1327" s="99"/>
      <c r="Q1327" s="11"/>
      <c r="R1327" s="88"/>
      <c r="S1327" s="88"/>
      <c r="T1327" s="88"/>
    </row>
    <row r="1328" spans="1:20" s="6" customFormat="1">
      <c r="A1328" s="11"/>
      <c r="B1328" s="11"/>
      <c r="C1328" s="99"/>
      <c r="D1328" s="99"/>
      <c r="Q1328" s="11"/>
      <c r="R1328" s="88"/>
      <c r="S1328" s="88"/>
      <c r="T1328" s="88"/>
    </row>
    <row r="1329" spans="1:20" s="6" customFormat="1">
      <c r="A1329" s="11"/>
      <c r="B1329" s="11"/>
      <c r="C1329" s="99"/>
      <c r="D1329" s="99"/>
      <c r="Q1329" s="11"/>
      <c r="R1329" s="88"/>
      <c r="S1329" s="88"/>
      <c r="T1329" s="88"/>
    </row>
    <row r="1330" spans="1:20" s="6" customFormat="1">
      <c r="A1330" s="11"/>
      <c r="B1330" s="11"/>
      <c r="C1330" s="99"/>
      <c r="D1330" s="99"/>
      <c r="Q1330" s="11"/>
      <c r="R1330" s="88"/>
      <c r="S1330" s="88"/>
      <c r="T1330" s="88"/>
    </row>
    <row r="1331" spans="1:20" s="6" customFormat="1">
      <c r="A1331" s="11"/>
      <c r="B1331" s="11"/>
      <c r="C1331" s="99"/>
      <c r="D1331" s="99"/>
      <c r="Q1331" s="11"/>
      <c r="R1331" s="88"/>
      <c r="S1331" s="88"/>
      <c r="T1331" s="88"/>
    </row>
    <row r="1332" spans="1:20" s="6" customFormat="1">
      <c r="A1332" s="11"/>
      <c r="B1332" s="11"/>
      <c r="C1332" s="99"/>
      <c r="D1332" s="99"/>
      <c r="Q1332" s="11"/>
      <c r="R1332" s="88"/>
      <c r="S1332" s="88"/>
      <c r="T1332" s="88"/>
    </row>
    <row r="1333" spans="1:20" s="6" customFormat="1">
      <c r="A1333" s="11"/>
      <c r="B1333" s="11"/>
      <c r="C1333" s="99"/>
      <c r="D1333" s="99"/>
      <c r="Q1333" s="11"/>
      <c r="R1333" s="88"/>
      <c r="S1333" s="88"/>
      <c r="T1333" s="88"/>
    </row>
    <row r="1334" spans="1:20" s="6" customFormat="1">
      <c r="A1334" s="11"/>
      <c r="B1334" s="11"/>
      <c r="C1334" s="99"/>
      <c r="D1334" s="99"/>
      <c r="Q1334" s="11"/>
      <c r="R1334" s="88"/>
      <c r="S1334" s="88"/>
      <c r="T1334" s="88"/>
    </row>
    <row r="1335" spans="1:20" s="6" customFormat="1">
      <c r="A1335" s="11"/>
      <c r="B1335" s="11"/>
      <c r="C1335" s="99"/>
      <c r="D1335" s="99"/>
      <c r="Q1335" s="11"/>
      <c r="R1335" s="88"/>
      <c r="S1335" s="88"/>
      <c r="T1335" s="88"/>
    </row>
    <row r="1336" spans="1:20" s="6" customFormat="1">
      <c r="A1336" s="11"/>
      <c r="B1336" s="11"/>
      <c r="C1336" s="99"/>
      <c r="D1336" s="99"/>
      <c r="Q1336" s="11"/>
      <c r="R1336" s="88"/>
      <c r="S1336" s="88"/>
      <c r="T1336" s="88"/>
    </row>
    <row r="1337" spans="1:20" s="6" customFormat="1">
      <c r="A1337" s="11"/>
      <c r="B1337" s="11"/>
      <c r="C1337" s="99"/>
      <c r="D1337" s="99"/>
      <c r="Q1337" s="11"/>
      <c r="R1337" s="88"/>
      <c r="S1337" s="88"/>
      <c r="T1337" s="88"/>
    </row>
    <row r="1338" spans="1:20" s="6" customFormat="1">
      <c r="A1338" s="11"/>
      <c r="B1338" s="11"/>
      <c r="C1338" s="99"/>
      <c r="D1338" s="99"/>
      <c r="Q1338" s="11"/>
      <c r="R1338" s="88"/>
      <c r="S1338" s="88"/>
      <c r="T1338" s="88"/>
    </row>
    <row r="1339" spans="1:20" s="6" customFormat="1">
      <c r="A1339" s="11"/>
      <c r="B1339" s="11"/>
      <c r="C1339" s="99"/>
      <c r="D1339" s="99"/>
      <c r="Q1339" s="11"/>
      <c r="R1339" s="88"/>
      <c r="S1339" s="88"/>
      <c r="T1339" s="88"/>
    </row>
    <row r="1340" spans="1:20" s="6" customFormat="1">
      <c r="A1340" s="11"/>
      <c r="B1340" s="11"/>
      <c r="C1340" s="99"/>
      <c r="D1340" s="99"/>
      <c r="Q1340" s="11"/>
      <c r="R1340" s="88"/>
      <c r="S1340" s="88"/>
      <c r="T1340" s="88"/>
    </row>
    <row r="1341" spans="1:20" s="6" customFormat="1">
      <c r="A1341" s="11"/>
      <c r="B1341" s="11"/>
      <c r="C1341" s="99"/>
      <c r="D1341" s="99"/>
      <c r="Q1341" s="11"/>
      <c r="R1341" s="88"/>
      <c r="S1341" s="88"/>
      <c r="T1341" s="88"/>
    </row>
    <row r="1342" spans="1:20" s="6" customFormat="1">
      <c r="A1342" s="11"/>
      <c r="B1342" s="11"/>
      <c r="C1342" s="99"/>
      <c r="D1342" s="99"/>
      <c r="Q1342" s="11"/>
      <c r="R1342" s="88"/>
      <c r="S1342" s="88"/>
      <c r="T1342" s="88"/>
    </row>
    <row r="1343" spans="1:20" s="6" customFormat="1">
      <c r="A1343" s="11"/>
      <c r="B1343" s="11"/>
      <c r="C1343" s="99"/>
      <c r="D1343" s="99"/>
      <c r="Q1343" s="11"/>
      <c r="R1343" s="88"/>
      <c r="S1343" s="88"/>
      <c r="T1343" s="88"/>
    </row>
    <row r="1344" spans="1:20" s="6" customFormat="1">
      <c r="A1344" s="11"/>
      <c r="B1344" s="11"/>
      <c r="C1344" s="99"/>
      <c r="D1344" s="99"/>
      <c r="Q1344" s="11"/>
      <c r="R1344" s="88"/>
      <c r="S1344" s="88"/>
      <c r="T1344" s="88"/>
    </row>
    <row r="1345" spans="1:20" s="6" customFormat="1">
      <c r="A1345" s="11"/>
      <c r="B1345" s="11"/>
      <c r="C1345" s="99"/>
      <c r="D1345" s="99"/>
      <c r="Q1345" s="11"/>
      <c r="R1345" s="88"/>
      <c r="S1345" s="88"/>
      <c r="T1345" s="88"/>
    </row>
    <row r="1346" spans="1:20" s="6" customFormat="1">
      <c r="A1346" s="11"/>
      <c r="B1346" s="11"/>
      <c r="C1346" s="99"/>
      <c r="D1346" s="99"/>
      <c r="Q1346" s="11"/>
      <c r="R1346" s="88"/>
      <c r="S1346" s="88"/>
      <c r="T1346" s="88"/>
    </row>
    <row r="1347" spans="1:20" s="6" customFormat="1">
      <c r="A1347" s="11"/>
      <c r="B1347" s="11"/>
      <c r="C1347" s="99"/>
      <c r="D1347" s="99"/>
      <c r="Q1347" s="11"/>
      <c r="R1347" s="88"/>
      <c r="S1347" s="88"/>
      <c r="T1347" s="88"/>
    </row>
    <row r="1348" spans="1:20" s="6" customFormat="1">
      <c r="A1348" s="11"/>
      <c r="B1348" s="11"/>
      <c r="C1348" s="99"/>
      <c r="D1348" s="99"/>
      <c r="Q1348" s="11"/>
      <c r="R1348" s="88"/>
      <c r="S1348" s="88"/>
      <c r="T1348" s="88"/>
    </row>
    <row r="1349" spans="1:20" s="6" customFormat="1">
      <c r="A1349" s="11"/>
      <c r="B1349" s="11"/>
      <c r="C1349" s="99"/>
      <c r="D1349" s="99"/>
      <c r="Q1349" s="11"/>
      <c r="R1349" s="88"/>
      <c r="S1349" s="88"/>
      <c r="T1349" s="88"/>
    </row>
    <row r="1350" spans="1:20" s="6" customFormat="1">
      <c r="A1350" s="11"/>
      <c r="B1350" s="11"/>
      <c r="C1350" s="99"/>
      <c r="D1350" s="99"/>
      <c r="Q1350" s="11"/>
      <c r="R1350" s="88"/>
      <c r="S1350" s="88"/>
      <c r="T1350" s="88"/>
    </row>
    <row r="1351" spans="1:20" s="6" customFormat="1">
      <c r="A1351" s="11"/>
      <c r="B1351" s="11"/>
      <c r="C1351" s="99"/>
      <c r="D1351" s="99"/>
      <c r="Q1351" s="11"/>
      <c r="R1351" s="88"/>
      <c r="S1351" s="88"/>
      <c r="T1351" s="88"/>
    </row>
    <row r="1352" spans="1:20" s="6" customFormat="1">
      <c r="A1352" s="11"/>
      <c r="B1352" s="11"/>
      <c r="C1352" s="99"/>
      <c r="D1352" s="99"/>
      <c r="Q1352" s="11"/>
      <c r="R1352" s="88"/>
      <c r="S1352" s="88"/>
      <c r="T1352" s="88"/>
    </row>
    <row r="1353" spans="1:20" s="6" customFormat="1">
      <c r="A1353" s="11"/>
      <c r="B1353" s="11"/>
      <c r="C1353" s="99"/>
      <c r="D1353" s="99"/>
      <c r="Q1353" s="11"/>
      <c r="R1353" s="88"/>
      <c r="S1353" s="88"/>
      <c r="T1353" s="88"/>
    </row>
    <row r="1354" spans="1:20" s="6" customFormat="1">
      <c r="A1354" s="11"/>
      <c r="B1354" s="11"/>
      <c r="C1354" s="99"/>
      <c r="D1354" s="99"/>
      <c r="Q1354" s="11"/>
      <c r="R1354" s="88"/>
      <c r="S1354" s="88"/>
      <c r="T1354" s="88"/>
    </row>
    <row r="1355" spans="1:20" s="6" customFormat="1">
      <c r="A1355" s="11"/>
      <c r="B1355" s="11"/>
      <c r="C1355" s="99"/>
      <c r="D1355" s="99"/>
      <c r="Q1355" s="11"/>
      <c r="R1355" s="88"/>
      <c r="S1355" s="88"/>
      <c r="T1355" s="88"/>
    </row>
    <row r="1356" spans="1:20" s="6" customFormat="1">
      <c r="A1356" s="11"/>
      <c r="B1356" s="11"/>
      <c r="C1356" s="99"/>
      <c r="D1356" s="99"/>
      <c r="Q1356" s="11"/>
      <c r="R1356" s="88"/>
      <c r="S1356" s="88"/>
      <c r="T1356" s="88"/>
    </row>
    <row r="1357" spans="1:20" s="6" customFormat="1">
      <c r="A1357" s="11"/>
      <c r="B1357" s="11"/>
      <c r="C1357" s="99"/>
      <c r="D1357" s="99"/>
      <c r="Q1357" s="11"/>
      <c r="R1357" s="88"/>
      <c r="S1357" s="88"/>
      <c r="T1357" s="88"/>
    </row>
    <row r="1358" spans="1:20" s="6" customFormat="1">
      <c r="A1358" s="11"/>
      <c r="B1358" s="11"/>
      <c r="C1358" s="99"/>
      <c r="D1358" s="99"/>
      <c r="Q1358" s="11"/>
      <c r="R1358" s="88"/>
      <c r="S1358" s="88"/>
      <c r="T1358" s="88"/>
    </row>
    <row r="1359" spans="1:20" s="6" customFormat="1">
      <c r="A1359" s="11"/>
      <c r="B1359" s="11"/>
      <c r="C1359" s="99"/>
      <c r="D1359" s="99"/>
      <c r="Q1359" s="11"/>
      <c r="R1359" s="88"/>
      <c r="S1359" s="88"/>
      <c r="T1359" s="88"/>
    </row>
    <row r="1360" spans="1:20" s="6" customFormat="1">
      <c r="A1360" s="11"/>
      <c r="B1360" s="11"/>
      <c r="C1360" s="99"/>
      <c r="D1360" s="99"/>
      <c r="Q1360" s="11"/>
      <c r="R1360" s="88"/>
      <c r="S1360" s="88"/>
      <c r="T1360" s="88"/>
    </row>
    <row r="1361" spans="1:20" s="6" customFormat="1">
      <c r="A1361" s="11"/>
      <c r="B1361" s="11"/>
      <c r="C1361" s="99"/>
      <c r="D1361" s="99"/>
      <c r="Q1361" s="11"/>
      <c r="R1361" s="88"/>
      <c r="S1361" s="88"/>
      <c r="T1361" s="88"/>
    </row>
    <row r="1362" spans="1:20" s="6" customFormat="1">
      <c r="A1362" s="11"/>
      <c r="B1362" s="11"/>
      <c r="C1362" s="99"/>
      <c r="D1362" s="99"/>
      <c r="Q1362" s="11"/>
      <c r="R1362" s="88"/>
      <c r="S1362" s="88"/>
      <c r="T1362" s="88"/>
    </row>
    <row r="1363" spans="1:20" s="6" customFormat="1">
      <c r="A1363" s="11"/>
      <c r="B1363" s="11"/>
      <c r="C1363" s="99"/>
      <c r="D1363" s="99"/>
      <c r="Q1363" s="11"/>
      <c r="R1363" s="88"/>
      <c r="S1363" s="88"/>
      <c r="T1363" s="88"/>
    </row>
    <row r="1364" spans="1:20" s="6" customFormat="1">
      <c r="A1364" s="11"/>
      <c r="B1364" s="11"/>
      <c r="C1364" s="99"/>
      <c r="D1364" s="99"/>
      <c r="Q1364" s="11"/>
      <c r="R1364" s="88"/>
      <c r="S1364" s="88"/>
      <c r="T1364" s="88"/>
    </row>
    <row r="1365" spans="1:20" s="6" customFormat="1">
      <c r="A1365" s="11"/>
      <c r="B1365" s="11"/>
      <c r="C1365" s="99"/>
      <c r="D1365" s="99"/>
      <c r="Q1365" s="11"/>
      <c r="R1365" s="88"/>
      <c r="S1365" s="88"/>
      <c r="T1365" s="88"/>
    </row>
    <row r="1366" spans="1:20" s="6" customFormat="1">
      <c r="A1366" s="11"/>
      <c r="B1366" s="11"/>
      <c r="C1366" s="99"/>
      <c r="D1366" s="99"/>
      <c r="Q1366" s="11"/>
      <c r="R1366" s="88"/>
      <c r="S1366" s="88"/>
      <c r="T1366" s="88"/>
    </row>
    <row r="1367" spans="1:20" s="6" customFormat="1">
      <c r="A1367" s="11"/>
      <c r="B1367" s="11"/>
      <c r="C1367" s="99"/>
      <c r="D1367" s="99"/>
      <c r="Q1367" s="11"/>
      <c r="R1367" s="88"/>
      <c r="S1367" s="88"/>
      <c r="T1367" s="88"/>
    </row>
    <row r="1368" spans="1:20" s="6" customFormat="1">
      <c r="A1368" s="11"/>
      <c r="B1368" s="11"/>
      <c r="C1368" s="99"/>
      <c r="D1368" s="99"/>
      <c r="Q1368" s="11"/>
      <c r="R1368" s="88"/>
      <c r="S1368" s="88"/>
      <c r="T1368" s="88"/>
    </row>
    <row r="1369" spans="1:20" s="6" customFormat="1">
      <c r="A1369" s="11"/>
      <c r="B1369" s="11"/>
      <c r="C1369" s="99"/>
      <c r="D1369" s="99"/>
      <c r="Q1369" s="11"/>
      <c r="R1369" s="88"/>
      <c r="S1369" s="88"/>
      <c r="T1369" s="88"/>
    </row>
    <row r="1370" spans="1:20" s="6" customFormat="1">
      <c r="A1370" s="11"/>
      <c r="B1370" s="11"/>
      <c r="C1370" s="99"/>
      <c r="D1370" s="99"/>
      <c r="Q1370" s="11"/>
      <c r="R1370" s="88"/>
      <c r="S1370" s="88"/>
      <c r="T1370" s="88"/>
    </row>
    <row r="1371" spans="1:20" s="6" customFormat="1">
      <c r="A1371" s="11"/>
      <c r="B1371" s="11"/>
      <c r="C1371" s="99"/>
      <c r="D1371" s="99"/>
      <c r="Q1371" s="11"/>
      <c r="R1371" s="88"/>
      <c r="S1371" s="88"/>
      <c r="T1371" s="88"/>
    </row>
    <row r="1372" spans="1:20" s="6" customFormat="1">
      <c r="A1372" s="11"/>
      <c r="B1372" s="11"/>
      <c r="C1372" s="99"/>
      <c r="D1372" s="99"/>
      <c r="Q1372" s="11"/>
      <c r="R1372" s="88"/>
      <c r="S1372" s="88"/>
      <c r="T1372" s="88"/>
    </row>
    <row r="1373" spans="1:20" s="6" customFormat="1">
      <c r="A1373" s="11"/>
      <c r="B1373" s="11"/>
      <c r="C1373" s="99"/>
      <c r="D1373" s="99"/>
      <c r="Q1373" s="11"/>
      <c r="R1373" s="88"/>
      <c r="S1373" s="88"/>
      <c r="T1373" s="88"/>
    </row>
    <row r="1374" spans="1:20" s="6" customFormat="1">
      <c r="A1374" s="11"/>
      <c r="B1374" s="11"/>
      <c r="C1374" s="99"/>
      <c r="D1374" s="99"/>
      <c r="Q1374" s="11"/>
      <c r="R1374" s="88"/>
      <c r="S1374" s="88"/>
      <c r="T1374" s="88"/>
    </row>
    <row r="1375" spans="1:20" s="6" customFormat="1">
      <c r="A1375" s="11"/>
      <c r="B1375" s="11"/>
      <c r="C1375" s="99"/>
      <c r="D1375" s="99"/>
      <c r="Q1375" s="11"/>
      <c r="R1375" s="88"/>
      <c r="S1375" s="88"/>
      <c r="T1375" s="88"/>
    </row>
    <row r="1376" spans="1:20" s="6" customFormat="1">
      <c r="A1376" s="11"/>
      <c r="B1376" s="11"/>
      <c r="C1376" s="99"/>
      <c r="D1376" s="99"/>
      <c r="Q1376" s="11"/>
      <c r="R1376" s="88"/>
      <c r="S1376" s="88"/>
      <c r="T1376" s="88"/>
    </row>
    <row r="1377" spans="1:20" s="6" customFormat="1">
      <c r="A1377" s="11"/>
      <c r="B1377" s="11"/>
      <c r="C1377" s="99"/>
      <c r="D1377" s="99"/>
      <c r="Q1377" s="11"/>
      <c r="R1377" s="88"/>
      <c r="S1377" s="88"/>
      <c r="T1377" s="88"/>
    </row>
    <row r="1378" spans="1:20" s="6" customFormat="1">
      <c r="A1378" s="11"/>
      <c r="B1378" s="11"/>
      <c r="C1378" s="99"/>
      <c r="D1378" s="99"/>
      <c r="Q1378" s="11"/>
      <c r="R1378" s="88"/>
      <c r="S1378" s="88"/>
      <c r="T1378" s="88"/>
    </row>
    <row r="1379" spans="1:20" s="6" customFormat="1">
      <c r="A1379" s="11"/>
      <c r="B1379" s="11"/>
      <c r="C1379" s="99"/>
      <c r="D1379" s="99"/>
      <c r="Q1379" s="11"/>
      <c r="R1379" s="88"/>
      <c r="S1379" s="88"/>
      <c r="T1379" s="88"/>
    </row>
    <row r="1380" spans="1:20" s="6" customFormat="1">
      <c r="A1380" s="11"/>
      <c r="B1380" s="11"/>
      <c r="C1380" s="99"/>
      <c r="D1380" s="99"/>
      <c r="Q1380" s="11"/>
      <c r="R1380" s="88"/>
      <c r="S1380" s="88"/>
      <c r="T1380" s="88"/>
    </row>
    <row r="1381" spans="1:20" s="6" customFormat="1">
      <c r="A1381" s="11"/>
      <c r="B1381" s="11"/>
      <c r="C1381" s="99"/>
      <c r="D1381" s="99"/>
      <c r="Q1381" s="11"/>
      <c r="R1381" s="88"/>
      <c r="S1381" s="88"/>
      <c r="T1381" s="88"/>
    </row>
    <row r="1382" spans="1:20" s="6" customFormat="1">
      <c r="A1382" s="11"/>
      <c r="B1382" s="11"/>
      <c r="C1382" s="99"/>
      <c r="D1382" s="99"/>
      <c r="Q1382" s="11"/>
      <c r="R1382" s="88"/>
      <c r="S1382" s="88"/>
      <c r="T1382" s="88"/>
    </row>
    <row r="1383" spans="1:20" s="6" customFormat="1">
      <c r="A1383" s="11"/>
      <c r="B1383" s="11"/>
      <c r="C1383" s="99"/>
      <c r="D1383" s="99"/>
      <c r="Q1383" s="11"/>
      <c r="R1383" s="88"/>
      <c r="S1383" s="88"/>
      <c r="T1383" s="88"/>
    </row>
    <row r="1384" spans="1:20" s="6" customFormat="1">
      <c r="A1384" s="11"/>
      <c r="B1384" s="11"/>
      <c r="C1384" s="99"/>
      <c r="D1384" s="99"/>
      <c r="Q1384" s="11"/>
      <c r="R1384" s="88"/>
      <c r="S1384" s="88"/>
      <c r="T1384" s="88"/>
    </row>
    <row r="1385" spans="1:20" s="6" customFormat="1">
      <c r="A1385" s="11"/>
      <c r="B1385" s="11"/>
      <c r="C1385" s="99"/>
      <c r="D1385" s="99"/>
      <c r="Q1385" s="11"/>
      <c r="R1385" s="88"/>
      <c r="S1385" s="88"/>
      <c r="T1385" s="88"/>
    </row>
    <row r="1386" spans="1:20" s="6" customFormat="1">
      <c r="A1386" s="11"/>
      <c r="B1386" s="11"/>
      <c r="C1386" s="99"/>
      <c r="D1386" s="99"/>
      <c r="Q1386" s="11"/>
      <c r="R1386" s="88"/>
      <c r="S1386" s="88"/>
      <c r="T1386" s="88"/>
    </row>
    <row r="1387" spans="1:20" s="6" customFormat="1">
      <c r="A1387" s="11"/>
      <c r="B1387" s="11"/>
      <c r="C1387" s="99"/>
      <c r="D1387" s="99"/>
      <c r="Q1387" s="11"/>
      <c r="R1387" s="88"/>
      <c r="S1387" s="88"/>
      <c r="T1387" s="88"/>
    </row>
    <row r="1388" spans="1:20" s="6" customFormat="1">
      <c r="A1388" s="11"/>
      <c r="B1388" s="11"/>
      <c r="C1388" s="99"/>
      <c r="D1388" s="99"/>
      <c r="Q1388" s="11"/>
      <c r="R1388" s="88"/>
      <c r="S1388" s="88"/>
      <c r="T1388" s="88"/>
    </row>
    <row r="1389" spans="1:20" s="6" customFormat="1">
      <c r="A1389" s="11"/>
      <c r="B1389" s="11"/>
      <c r="C1389" s="99"/>
      <c r="D1389" s="99"/>
      <c r="Q1389" s="11"/>
      <c r="R1389" s="88"/>
      <c r="S1389" s="88"/>
      <c r="T1389" s="88"/>
    </row>
    <row r="1390" spans="1:20" s="6" customFormat="1">
      <c r="A1390" s="11"/>
      <c r="B1390" s="11"/>
      <c r="C1390" s="99"/>
      <c r="D1390" s="99"/>
      <c r="Q1390" s="11"/>
      <c r="R1390" s="88"/>
      <c r="S1390" s="88"/>
      <c r="T1390" s="88"/>
    </row>
    <row r="1391" spans="1:20" s="6" customFormat="1">
      <c r="A1391" s="11"/>
      <c r="B1391" s="11"/>
      <c r="C1391" s="99"/>
      <c r="D1391" s="99"/>
      <c r="Q1391" s="11"/>
      <c r="R1391" s="88"/>
      <c r="S1391" s="88"/>
      <c r="T1391" s="88"/>
    </row>
    <row r="1392" spans="1:20" s="6" customFormat="1">
      <c r="A1392" s="11"/>
      <c r="B1392" s="11"/>
      <c r="C1392" s="99"/>
      <c r="D1392" s="99"/>
      <c r="Q1392" s="11"/>
      <c r="R1392" s="88"/>
      <c r="S1392" s="88"/>
      <c r="T1392" s="88"/>
    </row>
    <row r="1393" spans="1:20" s="6" customFormat="1">
      <c r="A1393" s="11"/>
      <c r="B1393" s="11"/>
      <c r="C1393" s="99"/>
      <c r="D1393" s="99"/>
      <c r="Q1393" s="11"/>
      <c r="R1393" s="88"/>
      <c r="S1393" s="88"/>
      <c r="T1393" s="88"/>
    </row>
    <row r="1394" spans="1:20" s="6" customFormat="1">
      <c r="A1394" s="11"/>
      <c r="B1394" s="11"/>
      <c r="C1394" s="99"/>
      <c r="D1394" s="99"/>
      <c r="Q1394" s="11"/>
      <c r="R1394" s="88"/>
      <c r="S1394" s="88"/>
      <c r="T1394" s="88"/>
    </row>
    <row r="1395" spans="1:20" s="6" customFormat="1">
      <c r="A1395" s="11"/>
      <c r="B1395" s="11"/>
      <c r="C1395" s="99"/>
      <c r="D1395" s="99"/>
      <c r="Q1395" s="11"/>
      <c r="R1395" s="88"/>
      <c r="S1395" s="88"/>
      <c r="T1395" s="88"/>
    </row>
    <row r="1396" spans="1:20" s="6" customFormat="1">
      <c r="A1396" s="11"/>
      <c r="B1396" s="11"/>
      <c r="C1396" s="99"/>
      <c r="D1396" s="99"/>
      <c r="Q1396" s="11"/>
      <c r="R1396" s="88"/>
      <c r="S1396" s="88"/>
      <c r="T1396" s="88"/>
    </row>
    <row r="1397" spans="1:20" s="6" customFormat="1">
      <c r="A1397" s="11"/>
      <c r="B1397" s="11"/>
      <c r="C1397" s="99"/>
      <c r="D1397" s="99"/>
      <c r="Q1397" s="11"/>
      <c r="R1397" s="88"/>
      <c r="S1397" s="88"/>
      <c r="T1397" s="88"/>
    </row>
    <row r="1398" spans="1:20" s="6" customFormat="1">
      <c r="A1398" s="11"/>
      <c r="B1398" s="11"/>
      <c r="C1398" s="99"/>
      <c r="D1398" s="99"/>
      <c r="Q1398" s="11"/>
      <c r="R1398" s="88"/>
      <c r="S1398" s="88"/>
      <c r="T1398" s="88"/>
    </row>
    <row r="1399" spans="1:20" s="6" customFormat="1">
      <c r="A1399" s="11"/>
      <c r="B1399" s="11"/>
      <c r="C1399" s="99"/>
      <c r="D1399" s="99"/>
      <c r="Q1399" s="11"/>
      <c r="R1399" s="88"/>
      <c r="S1399" s="88"/>
      <c r="T1399" s="88"/>
    </row>
    <row r="1400" spans="1:20" s="6" customFormat="1">
      <c r="A1400" s="11"/>
      <c r="B1400" s="11"/>
      <c r="C1400" s="99"/>
      <c r="D1400" s="99"/>
      <c r="Q1400" s="11"/>
      <c r="R1400" s="88"/>
      <c r="S1400" s="88"/>
      <c r="T1400" s="88"/>
    </row>
    <row r="1401" spans="1:20" s="6" customFormat="1">
      <c r="A1401" s="11"/>
      <c r="B1401" s="11"/>
      <c r="C1401" s="99"/>
      <c r="D1401" s="99"/>
      <c r="Q1401" s="11"/>
      <c r="R1401" s="88"/>
      <c r="S1401" s="88"/>
      <c r="T1401" s="88"/>
    </row>
    <row r="1402" spans="1:20" s="6" customFormat="1">
      <c r="A1402" s="11"/>
      <c r="B1402" s="11"/>
      <c r="C1402" s="99"/>
      <c r="D1402" s="99"/>
      <c r="Q1402" s="11"/>
      <c r="R1402" s="88"/>
      <c r="S1402" s="88"/>
      <c r="T1402" s="88"/>
    </row>
    <row r="1403" spans="1:20" s="6" customFormat="1">
      <c r="A1403" s="11"/>
      <c r="B1403" s="11"/>
      <c r="C1403" s="99"/>
      <c r="D1403" s="99"/>
      <c r="Q1403" s="11"/>
      <c r="R1403" s="88"/>
      <c r="S1403" s="88"/>
      <c r="T1403" s="88"/>
    </row>
    <row r="1404" spans="1:20" s="6" customFormat="1">
      <c r="A1404" s="11"/>
      <c r="B1404" s="11"/>
      <c r="C1404" s="99"/>
      <c r="D1404" s="99"/>
      <c r="Q1404" s="11"/>
      <c r="R1404" s="88"/>
      <c r="S1404" s="88"/>
      <c r="T1404" s="88"/>
    </row>
    <row r="1405" spans="1:20" s="6" customFormat="1">
      <c r="A1405" s="11"/>
      <c r="B1405" s="11"/>
      <c r="C1405" s="99"/>
      <c r="D1405" s="99"/>
      <c r="Q1405" s="11"/>
      <c r="R1405" s="88"/>
      <c r="S1405" s="88"/>
      <c r="T1405" s="88"/>
    </row>
    <row r="1406" spans="1:20" s="6" customFormat="1">
      <c r="A1406" s="11"/>
      <c r="B1406" s="11"/>
      <c r="C1406" s="99"/>
      <c r="D1406" s="99"/>
      <c r="Q1406" s="11"/>
      <c r="R1406" s="88"/>
      <c r="S1406" s="88"/>
      <c r="T1406" s="88"/>
    </row>
    <row r="1407" spans="1:20" s="6" customFormat="1">
      <c r="A1407" s="11"/>
      <c r="B1407" s="11"/>
      <c r="C1407" s="99"/>
      <c r="D1407" s="99"/>
      <c r="Q1407" s="11"/>
      <c r="R1407" s="88"/>
      <c r="S1407" s="88"/>
      <c r="T1407" s="88"/>
    </row>
    <row r="1408" spans="1:20" s="6" customFormat="1">
      <c r="A1408" s="11"/>
      <c r="B1408" s="11"/>
      <c r="C1408" s="99"/>
      <c r="D1408" s="99"/>
      <c r="Q1408" s="11"/>
      <c r="R1408" s="88"/>
      <c r="S1408" s="88"/>
      <c r="T1408" s="88"/>
    </row>
    <row r="1409" spans="1:20" s="6" customFormat="1">
      <c r="A1409" s="11"/>
      <c r="B1409" s="11"/>
      <c r="C1409" s="99"/>
      <c r="D1409" s="99"/>
      <c r="Q1409" s="11"/>
      <c r="R1409" s="88"/>
      <c r="S1409" s="88"/>
      <c r="T1409" s="88"/>
    </row>
    <row r="1410" spans="1:20" s="6" customFormat="1">
      <c r="A1410" s="11"/>
      <c r="B1410" s="11"/>
      <c r="C1410" s="99"/>
      <c r="D1410" s="99"/>
      <c r="Q1410" s="11"/>
      <c r="R1410" s="88"/>
      <c r="S1410" s="88"/>
      <c r="T1410" s="88"/>
    </row>
    <row r="1411" spans="1:20" s="6" customFormat="1">
      <c r="A1411" s="11"/>
      <c r="B1411" s="11"/>
      <c r="C1411" s="99"/>
      <c r="D1411" s="99"/>
      <c r="Q1411" s="11"/>
      <c r="R1411" s="88"/>
      <c r="S1411" s="88"/>
      <c r="T1411" s="88"/>
    </row>
    <row r="1412" spans="1:20" s="6" customFormat="1">
      <c r="A1412" s="11"/>
      <c r="B1412" s="11"/>
      <c r="C1412" s="99"/>
      <c r="D1412" s="99"/>
      <c r="Q1412" s="11"/>
      <c r="R1412" s="88"/>
      <c r="S1412" s="88"/>
      <c r="T1412" s="88"/>
    </row>
    <row r="1413" spans="1:20" s="6" customFormat="1">
      <c r="A1413" s="11"/>
      <c r="B1413" s="11"/>
      <c r="C1413" s="99"/>
      <c r="D1413" s="99"/>
      <c r="Q1413" s="11"/>
      <c r="R1413" s="88"/>
      <c r="S1413" s="88"/>
      <c r="T1413" s="88"/>
    </row>
    <row r="1414" spans="1:20" s="6" customFormat="1">
      <c r="A1414" s="11"/>
      <c r="B1414" s="11"/>
      <c r="C1414" s="99"/>
      <c r="D1414" s="99"/>
      <c r="Q1414" s="11"/>
      <c r="R1414" s="88"/>
      <c r="S1414" s="88"/>
      <c r="T1414" s="88"/>
    </row>
    <row r="1415" spans="1:20" s="6" customFormat="1">
      <c r="A1415" s="11"/>
      <c r="B1415" s="11"/>
      <c r="C1415" s="99"/>
      <c r="D1415" s="99"/>
      <c r="Q1415" s="11"/>
      <c r="R1415" s="88"/>
      <c r="S1415" s="88"/>
      <c r="T1415" s="88"/>
    </row>
    <row r="1416" spans="1:20" s="6" customFormat="1">
      <c r="A1416" s="11"/>
      <c r="B1416" s="11"/>
      <c r="C1416" s="99"/>
      <c r="D1416" s="99"/>
      <c r="Q1416" s="11"/>
      <c r="R1416" s="88"/>
      <c r="S1416" s="88"/>
      <c r="T1416" s="88"/>
    </row>
    <row r="1417" spans="1:20" s="6" customFormat="1">
      <c r="A1417" s="11"/>
      <c r="B1417" s="11"/>
      <c r="C1417" s="99"/>
      <c r="D1417" s="99"/>
      <c r="Q1417" s="11"/>
      <c r="R1417" s="88"/>
      <c r="S1417" s="88"/>
      <c r="T1417" s="88"/>
    </row>
    <row r="1418" spans="1:20" s="6" customFormat="1">
      <c r="A1418" s="11"/>
      <c r="B1418" s="11"/>
      <c r="C1418" s="99"/>
      <c r="D1418" s="99"/>
      <c r="Q1418" s="11"/>
      <c r="R1418" s="88"/>
      <c r="S1418" s="88"/>
      <c r="T1418" s="88"/>
    </row>
    <row r="1419" spans="1:20" s="6" customFormat="1">
      <c r="A1419" s="11"/>
      <c r="B1419" s="11"/>
      <c r="C1419" s="99"/>
      <c r="D1419" s="99"/>
      <c r="Q1419" s="11"/>
      <c r="R1419" s="88"/>
      <c r="S1419" s="88"/>
      <c r="T1419" s="88"/>
    </row>
    <row r="1420" spans="1:20" s="6" customFormat="1">
      <c r="A1420" s="11"/>
      <c r="B1420" s="11"/>
      <c r="C1420" s="99"/>
      <c r="D1420" s="99"/>
      <c r="Q1420" s="11"/>
      <c r="R1420" s="88"/>
      <c r="S1420" s="88"/>
      <c r="T1420" s="88"/>
    </row>
    <row r="1421" spans="1:20" s="6" customFormat="1">
      <c r="A1421" s="11"/>
      <c r="B1421" s="11"/>
      <c r="C1421" s="99"/>
      <c r="D1421" s="99"/>
      <c r="Q1421" s="11"/>
      <c r="R1421" s="88"/>
      <c r="S1421" s="88"/>
      <c r="T1421" s="88"/>
    </row>
    <row r="1422" spans="1:20" s="6" customFormat="1">
      <c r="A1422" s="11"/>
      <c r="B1422" s="11"/>
      <c r="C1422" s="99"/>
      <c r="D1422" s="99"/>
      <c r="Q1422" s="11"/>
      <c r="R1422" s="88"/>
      <c r="S1422" s="88"/>
      <c r="T1422" s="88"/>
    </row>
    <row r="1423" spans="1:20" s="6" customFormat="1">
      <c r="A1423" s="11"/>
      <c r="B1423" s="11"/>
      <c r="C1423" s="99"/>
      <c r="D1423" s="99"/>
      <c r="Q1423" s="11"/>
      <c r="R1423" s="88"/>
      <c r="S1423" s="88"/>
      <c r="T1423" s="88"/>
    </row>
    <row r="1424" spans="1:20" s="6" customFormat="1">
      <c r="A1424" s="11"/>
      <c r="B1424" s="11"/>
      <c r="C1424" s="99"/>
      <c r="D1424" s="99"/>
      <c r="Q1424" s="11"/>
      <c r="R1424" s="88"/>
      <c r="S1424" s="88"/>
      <c r="T1424" s="88"/>
    </row>
    <row r="1425" spans="1:20" s="6" customFormat="1">
      <c r="A1425" s="11"/>
      <c r="B1425" s="11"/>
      <c r="C1425" s="99"/>
      <c r="D1425" s="99"/>
      <c r="Q1425" s="11"/>
      <c r="R1425" s="88"/>
      <c r="S1425" s="88"/>
      <c r="T1425" s="88"/>
    </row>
    <row r="1426" spans="1:20" s="6" customFormat="1">
      <c r="A1426" s="11"/>
      <c r="B1426" s="11"/>
      <c r="C1426" s="99"/>
      <c r="D1426" s="99"/>
      <c r="Q1426" s="11"/>
      <c r="R1426" s="88"/>
      <c r="S1426" s="88"/>
      <c r="T1426" s="88"/>
    </row>
    <row r="1427" spans="1:20" s="6" customFormat="1">
      <c r="A1427" s="11"/>
      <c r="B1427" s="11"/>
      <c r="C1427" s="99"/>
      <c r="D1427" s="99"/>
      <c r="Q1427" s="11"/>
      <c r="R1427" s="88"/>
      <c r="S1427" s="88"/>
      <c r="T1427" s="88"/>
    </row>
    <row r="1428" spans="1:20" s="6" customFormat="1">
      <c r="A1428" s="11"/>
      <c r="B1428" s="11"/>
      <c r="C1428" s="99"/>
      <c r="D1428" s="99"/>
      <c r="Q1428" s="11"/>
      <c r="R1428" s="88"/>
      <c r="S1428" s="88"/>
      <c r="T1428" s="88"/>
    </row>
    <row r="1429" spans="1:20" s="6" customFormat="1">
      <c r="A1429" s="11"/>
      <c r="B1429" s="11"/>
      <c r="C1429" s="99"/>
      <c r="D1429" s="99"/>
      <c r="Q1429" s="11"/>
      <c r="R1429" s="88"/>
      <c r="S1429" s="88"/>
      <c r="T1429" s="88"/>
    </row>
    <row r="1430" spans="1:20" s="6" customFormat="1">
      <c r="A1430" s="11"/>
      <c r="B1430" s="11"/>
      <c r="C1430" s="99"/>
      <c r="D1430" s="99"/>
      <c r="Q1430" s="11"/>
      <c r="R1430" s="88"/>
      <c r="S1430" s="88"/>
      <c r="T1430" s="88"/>
    </row>
    <row r="1431" spans="1:20" s="6" customFormat="1">
      <c r="A1431" s="11"/>
      <c r="B1431" s="11"/>
      <c r="C1431" s="99"/>
      <c r="D1431" s="99"/>
      <c r="Q1431" s="11"/>
      <c r="R1431" s="88"/>
      <c r="S1431" s="88"/>
      <c r="T1431" s="88"/>
    </row>
    <row r="1432" spans="1:20" s="6" customFormat="1">
      <c r="A1432" s="11"/>
      <c r="B1432" s="11"/>
      <c r="C1432" s="99"/>
      <c r="D1432" s="99"/>
      <c r="Q1432" s="11"/>
      <c r="R1432" s="88"/>
      <c r="S1432" s="88"/>
      <c r="T1432" s="88"/>
    </row>
    <row r="1433" spans="1:20" s="6" customFormat="1">
      <c r="A1433" s="11"/>
      <c r="B1433" s="11"/>
      <c r="C1433" s="99"/>
      <c r="D1433" s="99"/>
      <c r="Q1433" s="11"/>
      <c r="R1433" s="88"/>
      <c r="S1433" s="88"/>
      <c r="T1433" s="88"/>
    </row>
    <row r="1434" spans="1:20" s="6" customFormat="1">
      <c r="A1434" s="11"/>
      <c r="B1434" s="11"/>
      <c r="C1434" s="99"/>
      <c r="D1434" s="99"/>
      <c r="Q1434" s="11"/>
      <c r="R1434" s="88"/>
      <c r="S1434" s="88"/>
      <c r="T1434" s="88"/>
    </row>
    <row r="1435" spans="1:20" s="6" customFormat="1">
      <c r="A1435" s="11"/>
      <c r="B1435" s="11"/>
      <c r="C1435" s="99"/>
      <c r="D1435" s="99"/>
      <c r="Q1435" s="11"/>
      <c r="R1435" s="88"/>
      <c r="S1435" s="88"/>
      <c r="T1435" s="88"/>
    </row>
    <row r="1436" spans="1:20" s="6" customFormat="1">
      <c r="A1436" s="11"/>
      <c r="B1436" s="11"/>
      <c r="C1436" s="99"/>
      <c r="D1436" s="99"/>
      <c r="Q1436" s="11"/>
      <c r="R1436" s="88"/>
      <c r="S1436" s="88"/>
      <c r="T1436" s="88"/>
    </row>
    <row r="1437" spans="1:20" s="6" customFormat="1">
      <c r="A1437" s="11"/>
      <c r="B1437" s="11"/>
      <c r="C1437" s="99"/>
      <c r="D1437" s="99"/>
      <c r="Q1437" s="11"/>
      <c r="R1437" s="88"/>
      <c r="S1437" s="88"/>
      <c r="T1437" s="88"/>
    </row>
    <row r="1438" spans="1:20" s="6" customFormat="1">
      <c r="A1438" s="11"/>
      <c r="B1438" s="11"/>
      <c r="C1438" s="99"/>
      <c r="D1438" s="99"/>
      <c r="Q1438" s="11"/>
      <c r="R1438" s="88"/>
      <c r="S1438" s="88"/>
      <c r="T1438" s="88"/>
    </row>
    <row r="1439" spans="1:20" s="6" customFormat="1">
      <c r="A1439" s="11"/>
      <c r="B1439" s="11"/>
      <c r="C1439" s="99"/>
      <c r="D1439" s="99"/>
      <c r="Q1439" s="11"/>
      <c r="R1439" s="88"/>
      <c r="S1439" s="88"/>
      <c r="T1439" s="88"/>
    </row>
    <row r="1440" spans="1:20" s="6" customFormat="1">
      <c r="A1440" s="11"/>
      <c r="B1440" s="11"/>
      <c r="C1440" s="99"/>
      <c r="D1440" s="99"/>
      <c r="Q1440" s="11"/>
      <c r="R1440" s="88"/>
      <c r="S1440" s="88"/>
      <c r="T1440" s="88"/>
    </row>
    <row r="1441" spans="1:20" s="6" customFormat="1">
      <c r="A1441" s="11"/>
      <c r="B1441" s="11"/>
      <c r="C1441" s="99"/>
      <c r="D1441" s="99"/>
      <c r="Q1441" s="11"/>
      <c r="R1441" s="88"/>
      <c r="S1441" s="88"/>
      <c r="T1441" s="88"/>
    </row>
    <row r="1442" spans="1:20" s="6" customFormat="1">
      <c r="A1442" s="11"/>
      <c r="B1442" s="11"/>
      <c r="C1442" s="99"/>
      <c r="D1442" s="99"/>
      <c r="Q1442" s="11"/>
      <c r="R1442" s="88"/>
      <c r="S1442" s="88"/>
      <c r="T1442" s="88"/>
    </row>
    <row r="1443" spans="1:20" s="6" customFormat="1">
      <c r="A1443" s="11"/>
      <c r="B1443" s="11"/>
      <c r="C1443" s="99"/>
      <c r="D1443" s="99"/>
      <c r="Q1443" s="11"/>
      <c r="R1443" s="88"/>
      <c r="S1443" s="88"/>
      <c r="T1443" s="88"/>
    </row>
    <row r="1444" spans="1:20" s="6" customFormat="1">
      <c r="A1444" s="11"/>
      <c r="B1444" s="11"/>
      <c r="C1444" s="99"/>
      <c r="D1444" s="99"/>
      <c r="Q1444" s="11"/>
      <c r="R1444" s="88"/>
      <c r="S1444" s="88"/>
      <c r="T1444" s="88"/>
    </row>
    <row r="1445" spans="1:20" s="6" customFormat="1">
      <c r="A1445" s="11"/>
      <c r="B1445" s="11"/>
      <c r="C1445" s="99"/>
      <c r="D1445" s="99"/>
      <c r="Q1445" s="11"/>
      <c r="R1445" s="88"/>
      <c r="S1445" s="88"/>
      <c r="T1445" s="88"/>
    </row>
    <row r="1446" spans="1:20" s="6" customFormat="1">
      <c r="A1446" s="11"/>
      <c r="B1446" s="11"/>
      <c r="C1446" s="99"/>
      <c r="D1446" s="99"/>
      <c r="Q1446" s="11"/>
      <c r="R1446" s="88"/>
      <c r="S1446" s="88"/>
      <c r="T1446" s="88"/>
    </row>
    <row r="1447" spans="1:20" s="6" customFormat="1">
      <c r="A1447" s="11"/>
      <c r="B1447" s="11"/>
      <c r="C1447" s="99"/>
      <c r="D1447" s="99"/>
      <c r="Q1447" s="11"/>
      <c r="R1447" s="88"/>
      <c r="S1447" s="88"/>
      <c r="T1447" s="88"/>
    </row>
    <row r="1448" spans="1:20" s="6" customFormat="1">
      <c r="A1448" s="11"/>
      <c r="B1448" s="11"/>
      <c r="C1448" s="99"/>
      <c r="D1448" s="99"/>
      <c r="Q1448" s="11"/>
      <c r="R1448" s="88"/>
      <c r="S1448" s="88"/>
      <c r="T1448" s="88"/>
    </row>
    <row r="1449" spans="1:20" s="6" customFormat="1">
      <c r="A1449" s="11"/>
      <c r="B1449" s="11"/>
      <c r="C1449" s="99"/>
      <c r="D1449" s="99"/>
      <c r="Q1449" s="11"/>
      <c r="R1449" s="88"/>
      <c r="S1449" s="88"/>
      <c r="T1449" s="88"/>
    </row>
    <row r="1450" spans="1:20" s="6" customFormat="1">
      <c r="A1450" s="11"/>
      <c r="B1450" s="11"/>
      <c r="C1450" s="99"/>
      <c r="D1450" s="99"/>
      <c r="Q1450" s="11"/>
      <c r="R1450" s="88"/>
      <c r="S1450" s="88"/>
      <c r="T1450" s="88"/>
    </row>
    <row r="1451" spans="1:20" s="6" customFormat="1">
      <c r="A1451" s="11"/>
      <c r="B1451" s="11"/>
      <c r="C1451" s="99"/>
      <c r="D1451" s="99"/>
      <c r="Q1451" s="11"/>
      <c r="R1451" s="88"/>
      <c r="S1451" s="88"/>
      <c r="T1451" s="88"/>
    </row>
    <row r="1452" spans="1:20" s="6" customFormat="1">
      <c r="A1452" s="11"/>
      <c r="B1452" s="11"/>
      <c r="C1452" s="99"/>
      <c r="D1452" s="99"/>
      <c r="Q1452" s="11"/>
      <c r="R1452" s="88"/>
      <c r="S1452" s="88"/>
      <c r="T1452" s="88"/>
    </row>
    <row r="1453" spans="1:20" s="6" customFormat="1">
      <c r="A1453" s="11"/>
      <c r="B1453" s="11"/>
      <c r="C1453" s="99"/>
      <c r="D1453" s="99"/>
      <c r="Q1453" s="11"/>
      <c r="R1453" s="88"/>
      <c r="S1453" s="88"/>
      <c r="T1453" s="88"/>
    </row>
    <row r="1454" spans="1:20" s="6" customFormat="1">
      <c r="A1454" s="11"/>
      <c r="B1454" s="11"/>
      <c r="C1454" s="99"/>
      <c r="D1454" s="99"/>
      <c r="Q1454" s="11"/>
      <c r="R1454" s="88"/>
      <c r="S1454" s="88"/>
      <c r="T1454" s="88"/>
    </row>
    <row r="1455" spans="1:20" s="6" customFormat="1">
      <c r="A1455" s="11"/>
      <c r="B1455" s="11"/>
      <c r="C1455" s="99"/>
      <c r="D1455" s="99"/>
      <c r="Q1455" s="11"/>
      <c r="R1455" s="88"/>
      <c r="S1455" s="88"/>
      <c r="T1455" s="88"/>
    </row>
    <row r="1456" spans="1:20" s="6" customFormat="1">
      <c r="A1456" s="11"/>
      <c r="B1456" s="11"/>
      <c r="C1456" s="99"/>
      <c r="D1456" s="99"/>
      <c r="Q1456" s="11"/>
      <c r="R1456" s="88"/>
      <c r="S1456" s="88"/>
      <c r="T1456" s="88"/>
    </row>
    <row r="1457" spans="1:20" s="6" customFormat="1">
      <c r="A1457" s="11"/>
      <c r="B1457" s="11"/>
      <c r="C1457" s="99"/>
      <c r="D1457" s="99"/>
      <c r="Q1457" s="11"/>
      <c r="R1457" s="88"/>
      <c r="S1457" s="88"/>
      <c r="T1457" s="88"/>
    </row>
    <row r="1458" spans="1:20" s="6" customFormat="1">
      <c r="A1458" s="11"/>
      <c r="B1458" s="11"/>
      <c r="C1458" s="99"/>
      <c r="D1458" s="99"/>
      <c r="Q1458" s="11"/>
      <c r="R1458" s="88"/>
      <c r="S1458" s="88"/>
      <c r="T1458" s="88"/>
    </row>
    <row r="1459" spans="1:20" s="6" customFormat="1">
      <c r="A1459" s="11"/>
      <c r="B1459" s="11"/>
      <c r="C1459" s="99"/>
      <c r="D1459" s="99"/>
      <c r="Q1459" s="11"/>
      <c r="R1459" s="88"/>
      <c r="S1459" s="88"/>
      <c r="T1459" s="88"/>
    </row>
    <row r="1460" spans="1:20" s="6" customFormat="1">
      <c r="A1460" s="11"/>
      <c r="B1460" s="11"/>
      <c r="C1460" s="99"/>
      <c r="D1460" s="99"/>
      <c r="Q1460" s="11"/>
      <c r="R1460" s="88"/>
      <c r="S1460" s="88"/>
      <c r="T1460" s="88"/>
    </row>
    <row r="1461" spans="1:20" s="6" customFormat="1">
      <c r="A1461" s="11"/>
      <c r="B1461" s="11"/>
      <c r="C1461" s="99"/>
      <c r="D1461" s="99"/>
      <c r="Q1461" s="11"/>
      <c r="R1461" s="88"/>
      <c r="S1461" s="88"/>
      <c r="T1461" s="88"/>
    </row>
    <row r="1462" spans="1:20" s="6" customFormat="1">
      <c r="A1462" s="11"/>
      <c r="B1462" s="11"/>
      <c r="C1462" s="99"/>
      <c r="D1462" s="99"/>
      <c r="Q1462" s="11"/>
      <c r="R1462" s="88"/>
      <c r="S1462" s="88"/>
      <c r="T1462" s="88"/>
    </row>
    <row r="1463" spans="1:20" s="6" customFormat="1">
      <c r="A1463" s="11"/>
      <c r="B1463" s="11"/>
      <c r="C1463" s="99"/>
      <c r="D1463" s="99"/>
      <c r="Q1463" s="11"/>
      <c r="R1463" s="88"/>
      <c r="S1463" s="88"/>
      <c r="T1463" s="88"/>
    </row>
    <row r="1464" spans="1:20" s="6" customFormat="1">
      <c r="A1464" s="11"/>
      <c r="B1464" s="11"/>
      <c r="C1464" s="99"/>
      <c r="D1464" s="99"/>
      <c r="Q1464" s="11"/>
      <c r="R1464" s="88"/>
      <c r="S1464" s="88"/>
      <c r="T1464" s="88"/>
    </row>
    <row r="1465" spans="1:20" s="6" customFormat="1">
      <c r="A1465" s="11"/>
      <c r="B1465" s="11"/>
      <c r="C1465" s="99"/>
      <c r="D1465" s="99"/>
      <c r="Q1465" s="11"/>
      <c r="R1465" s="88"/>
      <c r="S1465" s="88"/>
      <c r="T1465" s="88"/>
    </row>
    <row r="1466" spans="1:20" s="6" customFormat="1">
      <c r="A1466" s="11"/>
      <c r="B1466" s="11"/>
      <c r="C1466" s="99"/>
      <c r="D1466" s="99"/>
      <c r="Q1466" s="11"/>
      <c r="R1466" s="88"/>
      <c r="S1466" s="88"/>
      <c r="T1466" s="88"/>
    </row>
    <row r="1467" spans="1:20" s="6" customFormat="1">
      <c r="A1467" s="11"/>
      <c r="B1467" s="11"/>
      <c r="C1467" s="99"/>
      <c r="D1467" s="99"/>
      <c r="Q1467" s="11"/>
      <c r="R1467" s="88"/>
      <c r="S1467" s="88"/>
      <c r="T1467" s="88"/>
    </row>
    <row r="1468" spans="1:20" s="6" customFormat="1">
      <c r="A1468" s="11"/>
      <c r="B1468" s="11"/>
      <c r="C1468" s="99"/>
      <c r="D1468" s="99"/>
      <c r="Q1468" s="11"/>
      <c r="R1468" s="88"/>
      <c r="S1468" s="88"/>
      <c r="T1468" s="88"/>
    </row>
    <row r="1469" spans="1:20" s="6" customFormat="1">
      <c r="A1469" s="11"/>
      <c r="B1469" s="11"/>
      <c r="C1469" s="99"/>
      <c r="D1469" s="99"/>
      <c r="Q1469" s="11"/>
      <c r="R1469" s="88"/>
      <c r="S1469" s="88"/>
      <c r="T1469" s="88"/>
    </row>
    <row r="1470" spans="1:20" s="6" customFormat="1">
      <c r="A1470" s="11"/>
      <c r="B1470" s="11"/>
      <c r="C1470" s="99"/>
      <c r="D1470" s="99"/>
      <c r="Q1470" s="11"/>
      <c r="R1470" s="88"/>
      <c r="S1470" s="88"/>
      <c r="T1470" s="88"/>
    </row>
    <row r="1471" spans="1:20" s="6" customFormat="1">
      <c r="A1471" s="11"/>
      <c r="B1471" s="11"/>
      <c r="C1471" s="99"/>
      <c r="D1471" s="99"/>
      <c r="Q1471" s="11"/>
      <c r="R1471" s="88"/>
      <c r="S1471" s="88"/>
      <c r="T1471" s="88"/>
    </row>
    <row r="1472" spans="1:20" s="6" customFormat="1">
      <c r="A1472" s="11"/>
      <c r="B1472" s="11"/>
      <c r="C1472" s="99"/>
      <c r="D1472" s="99"/>
      <c r="Q1472" s="11"/>
      <c r="R1472" s="88"/>
      <c r="S1472" s="88"/>
      <c r="T1472" s="88"/>
    </row>
    <row r="1473" spans="1:20" s="6" customFormat="1">
      <c r="A1473" s="11"/>
      <c r="B1473" s="11"/>
      <c r="C1473" s="99"/>
      <c r="D1473" s="99"/>
      <c r="Q1473" s="11"/>
      <c r="R1473" s="88"/>
      <c r="S1473" s="88"/>
      <c r="T1473" s="88"/>
    </row>
    <row r="1474" spans="1:20" s="6" customFormat="1">
      <c r="A1474" s="11"/>
      <c r="B1474" s="11"/>
      <c r="C1474" s="99"/>
      <c r="D1474" s="99"/>
      <c r="Q1474" s="11"/>
      <c r="R1474" s="88"/>
      <c r="S1474" s="88"/>
      <c r="T1474" s="88"/>
    </row>
    <row r="1475" spans="1:20" s="6" customFormat="1">
      <c r="A1475" s="11"/>
      <c r="B1475" s="11"/>
      <c r="C1475" s="99"/>
      <c r="D1475" s="99"/>
      <c r="Q1475" s="11"/>
      <c r="R1475" s="88"/>
      <c r="S1475" s="88"/>
      <c r="T1475" s="88"/>
    </row>
    <row r="1476" spans="1:20" s="6" customFormat="1">
      <c r="A1476" s="11"/>
      <c r="B1476" s="11"/>
      <c r="C1476" s="99"/>
      <c r="D1476" s="99"/>
      <c r="Q1476" s="11"/>
      <c r="R1476" s="88"/>
      <c r="S1476" s="88"/>
      <c r="T1476" s="88"/>
    </row>
    <row r="1477" spans="1:20" s="6" customFormat="1">
      <c r="A1477" s="11"/>
      <c r="B1477" s="11"/>
      <c r="C1477" s="99"/>
      <c r="D1477" s="99"/>
      <c r="Q1477" s="11"/>
      <c r="R1477" s="88"/>
      <c r="S1477" s="88"/>
      <c r="T1477" s="88"/>
    </row>
    <row r="1478" spans="1:20" s="6" customFormat="1">
      <c r="A1478" s="11"/>
      <c r="B1478" s="11"/>
      <c r="C1478" s="99"/>
      <c r="D1478" s="99"/>
      <c r="Q1478" s="11"/>
      <c r="R1478" s="88"/>
      <c r="S1478" s="88"/>
      <c r="T1478" s="88"/>
    </row>
    <row r="1479" spans="1:20" s="6" customFormat="1">
      <c r="A1479" s="11"/>
      <c r="B1479" s="11"/>
      <c r="C1479" s="99"/>
      <c r="D1479" s="99"/>
      <c r="Q1479" s="11"/>
      <c r="R1479" s="88"/>
      <c r="S1479" s="88"/>
      <c r="T1479" s="88"/>
    </row>
    <row r="1480" spans="1:20" s="6" customFormat="1">
      <c r="A1480" s="11"/>
      <c r="B1480" s="11"/>
      <c r="C1480" s="99"/>
      <c r="D1480" s="99"/>
      <c r="Q1480" s="11"/>
      <c r="R1480" s="88"/>
      <c r="S1480" s="88"/>
      <c r="T1480" s="88"/>
    </row>
    <row r="1481" spans="1:20" s="6" customFormat="1">
      <c r="A1481" s="11"/>
      <c r="B1481" s="11"/>
      <c r="C1481" s="99"/>
      <c r="D1481" s="99"/>
      <c r="Q1481" s="11"/>
      <c r="R1481" s="88"/>
      <c r="S1481" s="88"/>
      <c r="T1481" s="88"/>
    </row>
    <row r="1482" spans="1:20" s="6" customFormat="1">
      <c r="A1482" s="11"/>
      <c r="B1482" s="11"/>
      <c r="C1482" s="99"/>
      <c r="D1482" s="99"/>
      <c r="Q1482" s="11"/>
      <c r="R1482" s="88"/>
      <c r="S1482" s="88"/>
      <c r="T1482" s="88"/>
    </row>
    <row r="1483" spans="1:20" s="6" customFormat="1">
      <c r="A1483" s="11"/>
      <c r="B1483" s="11"/>
      <c r="C1483" s="99"/>
      <c r="D1483" s="99"/>
      <c r="Q1483" s="11"/>
      <c r="R1483" s="88"/>
      <c r="S1483" s="88"/>
      <c r="T1483" s="88"/>
    </row>
    <row r="1484" spans="1:20" s="6" customFormat="1">
      <c r="A1484" s="11"/>
      <c r="B1484" s="11"/>
      <c r="C1484" s="99"/>
      <c r="D1484" s="99"/>
      <c r="Q1484" s="11"/>
      <c r="R1484" s="88"/>
      <c r="S1484" s="88"/>
      <c r="T1484" s="88"/>
    </row>
    <row r="1485" spans="1:20" s="6" customFormat="1">
      <c r="A1485" s="11"/>
      <c r="B1485" s="11"/>
      <c r="C1485" s="99"/>
      <c r="D1485" s="99"/>
      <c r="Q1485" s="11"/>
      <c r="R1485" s="88"/>
      <c r="S1485" s="88"/>
      <c r="T1485" s="88"/>
    </row>
    <row r="1486" spans="1:20" s="6" customFormat="1">
      <c r="A1486" s="11"/>
      <c r="B1486" s="11"/>
      <c r="C1486" s="99"/>
      <c r="D1486" s="99"/>
      <c r="Q1486" s="11"/>
      <c r="R1486" s="88"/>
      <c r="S1486" s="88"/>
      <c r="T1486" s="88"/>
    </row>
    <row r="1487" spans="1:20" s="6" customFormat="1">
      <c r="A1487" s="11"/>
      <c r="B1487" s="11"/>
      <c r="C1487" s="99"/>
      <c r="D1487" s="99"/>
      <c r="Q1487" s="11"/>
      <c r="R1487" s="88"/>
      <c r="S1487" s="88"/>
      <c r="T1487" s="88"/>
    </row>
    <row r="1488" spans="1:20" s="6" customFormat="1">
      <c r="A1488" s="11"/>
      <c r="B1488" s="11"/>
      <c r="C1488" s="99"/>
      <c r="D1488" s="99"/>
      <c r="Q1488" s="11"/>
      <c r="R1488" s="88"/>
      <c r="S1488" s="88"/>
      <c r="T1488" s="88"/>
    </row>
    <row r="1489" spans="1:20" s="6" customFormat="1">
      <c r="A1489" s="11"/>
      <c r="B1489" s="11"/>
      <c r="C1489" s="99"/>
      <c r="D1489" s="99"/>
      <c r="Q1489" s="11"/>
      <c r="R1489" s="88"/>
      <c r="S1489" s="88"/>
      <c r="T1489" s="88"/>
    </row>
    <row r="1490" spans="1:20" s="6" customFormat="1">
      <c r="A1490" s="11"/>
      <c r="B1490" s="11"/>
      <c r="C1490" s="99"/>
      <c r="D1490" s="99"/>
      <c r="Q1490" s="11"/>
      <c r="R1490" s="88"/>
      <c r="S1490" s="88"/>
      <c r="T1490" s="88"/>
    </row>
    <row r="1491" spans="1:20" s="6" customFormat="1">
      <c r="A1491" s="11"/>
      <c r="B1491" s="11"/>
      <c r="C1491" s="99"/>
      <c r="D1491" s="99"/>
      <c r="Q1491" s="11"/>
      <c r="R1491" s="88"/>
      <c r="S1491" s="88"/>
      <c r="T1491" s="88"/>
    </row>
    <row r="1492" spans="1:20" s="6" customFormat="1">
      <c r="A1492" s="11"/>
      <c r="B1492" s="11"/>
      <c r="C1492" s="99"/>
      <c r="D1492" s="99"/>
      <c r="Q1492" s="11"/>
      <c r="R1492" s="88"/>
      <c r="S1492" s="88"/>
      <c r="T1492" s="88"/>
    </row>
    <row r="1493" spans="1:20" s="6" customFormat="1">
      <c r="A1493" s="11"/>
      <c r="B1493" s="11"/>
      <c r="C1493" s="99"/>
      <c r="D1493" s="99"/>
      <c r="Q1493" s="11"/>
      <c r="R1493" s="88"/>
      <c r="S1493" s="88"/>
      <c r="T1493" s="88"/>
    </row>
    <row r="1494" spans="1:20" s="6" customFormat="1">
      <c r="A1494" s="11"/>
      <c r="B1494" s="11"/>
      <c r="C1494" s="99"/>
      <c r="D1494" s="99"/>
      <c r="Q1494" s="11"/>
      <c r="R1494" s="88"/>
      <c r="S1494" s="88"/>
      <c r="T1494" s="88"/>
    </row>
    <row r="1495" spans="1:20" s="6" customFormat="1">
      <c r="A1495" s="11"/>
      <c r="B1495" s="11"/>
      <c r="C1495" s="99"/>
      <c r="D1495" s="99"/>
      <c r="Q1495" s="11"/>
      <c r="R1495" s="88"/>
      <c r="S1495" s="88"/>
      <c r="T1495" s="88"/>
    </row>
    <row r="1496" spans="1:20" s="6" customFormat="1">
      <c r="A1496" s="11"/>
      <c r="B1496" s="11"/>
      <c r="C1496" s="99"/>
      <c r="D1496" s="99"/>
      <c r="Q1496" s="11"/>
      <c r="R1496" s="88"/>
      <c r="S1496" s="88"/>
      <c r="T1496" s="88"/>
    </row>
    <row r="1497" spans="1:20" s="6" customFormat="1">
      <c r="A1497" s="11"/>
      <c r="B1497" s="11"/>
      <c r="C1497" s="99"/>
      <c r="D1497" s="99"/>
      <c r="Q1497" s="11"/>
      <c r="R1497" s="88"/>
      <c r="S1497" s="88"/>
      <c r="T1497" s="88"/>
    </row>
    <row r="1498" spans="1:20" s="6" customFormat="1">
      <c r="A1498" s="11"/>
      <c r="B1498" s="11"/>
      <c r="C1498" s="99"/>
      <c r="D1498" s="99"/>
      <c r="Q1498" s="11"/>
      <c r="R1498" s="88"/>
      <c r="S1498" s="88"/>
      <c r="T1498" s="88"/>
    </row>
    <row r="1499" spans="1:20" s="6" customFormat="1">
      <c r="A1499" s="11"/>
      <c r="B1499" s="11"/>
      <c r="C1499" s="99"/>
      <c r="D1499" s="99"/>
      <c r="Q1499" s="11"/>
      <c r="R1499" s="88"/>
      <c r="S1499" s="88"/>
      <c r="T1499" s="88"/>
    </row>
    <row r="1500" spans="1:20" s="6" customFormat="1">
      <c r="A1500" s="11"/>
      <c r="B1500" s="11"/>
      <c r="C1500" s="99"/>
      <c r="D1500" s="99"/>
      <c r="Q1500" s="11"/>
      <c r="R1500" s="88"/>
      <c r="S1500" s="88"/>
      <c r="T1500" s="88"/>
    </row>
    <row r="1501" spans="1:20" s="6" customFormat="1">
      <c r="A1501" s="11"/>
      <c r="B1501" s="11"/>
      <c r="C1501" s="99"/>
      <c r="D1501" s="99"/>
      <c r="Q1501" s="11"/>
      <c r="R1501" s="88"/>
      <c r="S1501" s="88"/>
      <c r="T1501" s="88"/>
    </row>
    <row r="1502" spans="1:20" s="6" customFormat="1">
      <c r="A1502" s="11"/>
      <c r="B1502" s="11"/>
      <c r="C1502" s="99"/>
      <c r="D1502" s="99"/>
      <c r="Q1502" s="11"/>
      <c r="R1502" s="88"/>
      <c r="S1502" s="88"/>
      <c r="T1502" s="88"/>
    </row>
    <row r="1503" spans="1:20" s="6" customFormat="1">
      <c r="A1503" s="11"/>
      <c r="B1503" s="11"/>
      <c r="C1503" s="99"/>
      <c r="D1503" s="99"/>
      <c r="Q1503" s="11"/>
      <c r="R1503" s="88"/>
      <c r="S1503" s="88"/>
      <c r="T1503" s="88"/>
    </row>
    <row r="1504" spans="1:20" s="6" customFormat="1">
      <c r="A1504" s="11"/>
      <c r="B1504" s="11"/>
      <c r="C1504" s="99"/>
      <c r="D1504" s="99"/>
      <c r="Q1504" s="11"/>
      <c r="R1504" s="88"/>
      <c r="S1504" s="88"/>
      <c r="T1504" s="88"/>
    </row>
    <row r="1505" spans="1:20" s="6" customFormat="1">
      <c r="A1505" s="11"/>
      <c r="B1505" s="11"/>
      <c r="C1505" s="99"/>
      <c r="D1505" s="99"/>
      <c r="Q1505" s="11"/>
      <c r="R1505" s="88"/>
      <c r="S1505" s="88"/>
      <c r="T1505" s="88"/>
    </row>
    <row r="1506" spans="1:20" s="6" customFormat="1">
      <c r="A1506" s="11"/>
      <c r="B1506" s="11"/>
      <c r="C1506" s="99"/>
      <c r="D1506" s="99"/>
      <c r="Q1506" s="11"/>
      <c r="R1506" s="88"/>
      <c r="S1506" s="88"/>
      <c r="T1506" s="88"/>
    </row>
    <row r="1507" spans="1:20" s="6" customFormat="1">
      <c r="A1507" s="11"/>
      <c r="B1507" s="11"/>
      <c r="C1507" s="99"/>
      <c r="D1507" s="99"/>
      <c r="Q1507" s="11"/>
      <c r="R1507" s="88"/>
      <c r="S1507" s="88"/>
      <c r="T1507" s="88"/>
    </row>
    <row r="1508" spans="1:20" s="6" customFormat="1">
      <c r="A1508" s="11"/>
      <c r="B1508" s="11"/>
      <c r="C1508" s="99"/>
      <c r="D1508" s="99"/>
      <c r="Q1508" s="11"/>
      <c r="R1508" s="88"/>
      <c r="S1508" s="88"/>
      <c r="T1508" s="88"/>
    </row>
    <row r="1509" spans="1:20" s="6" customFormat="1">
      <c r="A1509" s="11"/>
      <c r="B1509" s="11"/>
      <c r="C1509" s="99"/>
      <c r="D1509" s="99"/>
      <c r="Q1509" s="11"/>
      <c r="R1509" s="88"/>
      <c r="S1509" s="88"/>
      <c r="T1509" s="88"/>
    </row>
    <row r="1510" spans="1:20" s="6" customFormat="1">
      <c r="A1510" s="11"/>
      <c r="B1510" s="11"/>
      <c r="C1510" s="99"/>
      <c r="D1510" s="99"/>
      <c r="Q1510" s="11"/>
      <c r="R1510" s="88"/>
      <c r="S1510" s="88"/>
      <c r="T1510" s="88"/>
    </row>
    <row r="1511" spans="1:20" s="6" customFormat="1">
      <c r="A1511" s="11"/>
      <c r="B1511" s="11"/>
      <c r="C1511" s="99"/>
      <c r="D1511" s="99"/>
      <c r="Q1511" s="11"/>
      <c r="R1511" s="88"/>
      <c r="S1511" s="88"/>
      <c r="T1511" s="88"/>
    </row>
    <row r="1512" spans="1:20" s="6" customFormat="1">
      <c r="A1512" s="11"/>
      <c r="B1512" s="11"/>
      <c r="C1512" s="99"/>
      <c r="D1512" s="99"/>
      <c r="Q1512" s="11"/>
      <c r="R1512" s="88"/>
      <c r="S1512" s="88"/>
      <c r="T1512" s="88"/>
    </row>
    <row r="1513" spans="1:20" s="6" customFormat="1">
      <c r="A1513" s="11"/>
      <c r="B1513" s="11"/>
      <c r="C1513" s="99"/>
      <c r="D1513" s="99"/>
      <c r="Q1513" s="11"/>
      <c r="R1513" s="88"/>
      <c r="S1513" s="88"/>
      <c r="T1513" s="88"/>
    </row>
    <row r="1514" spans="1:20" s="6" customFormat="1">
      <c r="A1514" s="11"/>
      <c r="B1514" s="11"/>
      <c r="C1514" s="99"/>
      <c r="D1514" s="99"/>
      <c r="Q1514" s="11"/>
      <c r="R1514" s="88"/>
      <c r="S1514" s="88"/>
      <c r="T1514" s="88"/>
    </row>
    <row r="1515" spans="1:20" s="6" customFormat="1">
      <c r="A1515" s="11"/>
      <c r="B1515" s="11"/>
      <c r="C1515" s="99"/>
      <c r="D1515" s="99"/>
      <c r="Q1515" s="11"/>
      <c r="R1515" s="88"/>
      <c r="S1515" s="88"/>
      <c r="T1515" s="88"/>
    </row>
    <row r="1516" spans="1:20" s="6" customFormat="1">
      <c r="A1516" s="11"/>
      <c r="B1516" s="11"/>
      <c r="C1516" s="99"/>
      <c r="D1516" s="99"/>
      <c r="Q1516" s="11"/>
      <c r="R1516" s="88"/>
      <c r="S1516" s="88"/>
      <c r="T1516" s="88"/>
    </row>
    <row r="1517" spans="1:20" s="6" customFormat="1">
      <c r="A1517" s="11"/>
      <c r="B1517" s="11"/>
      <c r="C1517" s="99"/>
      <c r="D1517" s="99"/>
      <c r="Q1517" s="11"/>
      <c r="R1517" s="88"/>
      <c r="S1517" s="88"/>
      <c r="T1517" s="88"/>
    </row>
    <row r="1518" spans="1:20" s="6" customFormat="1">
      <c r="A1518" s="11"/>
      <c r="B1518" s="11"/>
      <c r="C1518" s="99"/>
      <c r="D1518" s="99"/>
      <c r="Q1518" s="11"/>
      <c r="R1518" s="88"/>
      <c r="S1518" s="88"/>
      <c r="T1518" s="88"/>
    </row>
    <row r="1519" spans="1:20" s="6" customFormat="1">
      <c r="A1519" s="11"/>
      <c r="B1519" s="11"/>
      <c r="C1519" s="99"/>
      <c r="D1519" s="99"/>
      <c r="Q1519" s="11"/>
      <c r="R1519" s="88"/>
      <c r="S1519" s="88"/>
      <c r="T1519" s="88"/>
    </row>
    <row r="1520" spans="1:20" s="6" customFormat="1">
      <c r="A1520" s="11"/>
      <c r="B1520" s="11"/>
      <c r="C1520" s="99"/>
      <c r="D1520" s="99"/>
      <c r="Q1520" s="11"/>
      <c r="R1520" s="88"/>
      <c r="S1520" s="88"/>
      <c r="T1520" s="88"/>
    </row>
    <row r="1521" spans="1:20" s="6" customFormat="1">
      <c r="A1521" s="11"/>
      <c r="B1521" s="11"/>
      <c r="C1521" s="99"/>
      <c r="D1521" s="99"/>
      <c r="Q1521" s="11"/>
      <c r="R1521" s="88"/>
      <c r="S1521" s="88"/>
      <c r="T1521" s="88"/>
    </row>
    <row r="1522" spans="1:20" s="6" customFormat="1">
      <c r="A1522" s="11"/>
      <c r="B1522" s="11"/>
      <c r="C1522" s="99"/>
      <c r="D1522" s="99"/>
      <c r="Q1522" s="11"/>
      <c r="R1522" s="88"/>
      <c r="S1522" s="88"/>
      <c r="T1522" s="88"/>
    </row>
    <row r="1523" spans="1:20" s="6" customFormat="1">
      <c r="A1523" s="11"/>
      <c r="B1523" s="11"/>
      <c r="C1523" s="99"/>
      <c r="D1523" s="99"/>
      <c r="Q1523" s="11"/>
      <c r="R1523" s="88"/>
      <c r="S1523" s="88"/>
      <c r="T1523" s="88"/>
    </row>
    <row r="1524" spans="1:20" s="6" customFormat="1">
      <c r="A1524" s="11"/>
      <c r="B1524" s="11"/>
      <c r="C1524" s="99"/>
      <c r="D1524" s="99"/>
      <c r="Q1524" s="11"/>
      <c r="R1524" s="88"/>
      <c r="S1524" s="88"/>
      <c r="T1524" s="88"/>
    </row>
    <row r="1525" spans="1:20" s="6" customFormat="1">
      <c r="A1525" s="11"/>
      <c r="B1525" s="11"/>
      <c r="C1525" s="99"/>
      <c r="D1525" s="99"/>
      <c r="Q1525" s="11"/>
      <c r="R1525" s="88"/>
      <c r="S1525" s="88"/>
      <c r="T1525" s="88"/>
    </row>
    <row r="1526" spans="1:20" s="6" customFormat="1">
      <c r="A1526" s="11"/>
      <c r="B1526" s="11"/>
      <c r="C1526" s="99"/>
      <c r="D1526" s="99"/>
      <c r="Q1526" s="11"/>
      <c r="R1526" s="88"/>
      <c r="S1526" s="88"/>
      <c r="T1526" s="88"/>
    </row>
    <row r="1527" spans="1:20" s="6" customFormat="1">
      <c r="A1527" s="11"/>
      <c r="B1527" s="11"/>
      <c r="C1527" s="99"/>
      <c r="D1527" s="99"/>
      <c r="Q1527" s="11"/>
      <c r="R1527" s="88"/>
      <c r="S1527" s="88"/>
      <c r="T1527" s="88"/>
    </row>
    <row r="1528" spans="1:20" s="6" customFormat="1">
      <c r="A1528" s="11"/>
      <c r="B1528" s="11"/>
      <c r="C1528" s="99"/>
      <c r="D1528" s="99"/>
      <c r="Q1528" s="11"/>
      <c r="R1528" s="88"/>
      <c r="S1528" s="88"/>
      <c r="T1528" s="88"/>
    </row>
    <row r="1529" spans="1:20" s="6" customFormat="1">
      <c r="A1529" s="11"/>
      <c r="B1529" s="11"/>
      <c r="C1529" s="99"/>
      <c r="D1529" s="99"/>
      <c r="Q1529" s="11"/>
      <c r="R1529" s="88"/>
      <c r="S1529" s="88"/>
      <c r="T1529" s="88"/>
    </row>
    <row r="1530" spans="1:20" s="6" customFormat="1">
      <c r="A1530" s="11"/>
      <c r="B1530" s="11"/>
      <c r="C1530" s="99"/>
      <c r="D1530" s="99"/>
      <c r="Q1530" s="11"/>
      <c r="R1530" s="88"/>
      <c r="S1530" s="88"/>
      <c r="T1530" s="88"/>
    </row>
    <row r="1531" spans="1:20" s="6" customFormat="1">
      <c r="A1531" s="11"/>
      <c r="B1531" s="11"/>
      <c r="C1531" s="99"/>
      <c r="D1531" s="99"/>
      <c r="Q1531" s="11"/>
      <c r="R1531" s="88"/>
      <c r="S1531" s="88"/>
      <c r="T1531" s="88"/>
    </row>
    <row r="1532" spans="1:20" s="6" customFormat="1">
      <c r="A1532" s="11"/>
      <c r="B1532" s="11"/>
      <c r="C1532" s="99"/>
      <c r="D1532" s="99"/>
      <c r="Q1532" s="11"/>
      <c r="R1532" s="88"/>
      <c r="S1532" s="88"/>
      <c r="T1532" s="88"/>
    </row>
    <row r="1533" spans="1:20" s="6" customFormat="1">
      <c r="A1533" s="11"/>
      <c r="B1533" s="11"/>
      <c r="C1533" s="99"/>
      <c r="D1533" s="99"/>
      <c r="Q1533" s="11"/>
      <c r="R1533" s="88"/>
      <c r="S1533" s="88"/>
      <c r="T1533" s="88"/>
    </row>
    <row r="1534" spans="1:20" s="6" customFormat="1">
      <c r="A1534" s="11"/>
      <c r="B1534" s="11"/>
      <c r="C1534" s="99"/>
      <c r="D1534" s="99"/>
      <c r="Q1534" s="11"/>
      <c r="R1534" s="88"/>
      <c r="S1534" s="88"/>
      <c r="T1534" s="88"/>
    </row>
    <row r="1535" spans="1:20" s="6" customFormat="1">
      <c r="A1535" s="11"/>
      <c r="B1535" s="11"/>
      <c r="C1535" s="99"/>
      <c r="D1535" s="99"/>
      <c r="Q1535" s="11"/>
      <c r="R1535" s="88"/>
      <c r="S1535" s="88"/>
      <c r="T1535" s="88"/>
    </row>
    <row r="1536" spans="1:20" s="6" customFormat="1">
      <c r="A1536" s="11"/>
      <c r="B1536" s="11"/>
      <c r="C1536" s="99"/>
      <c r="D1536" s="99"/>
      <c r="Q1536" s="11"/>
      <c r="R1536" s="88"/>
      <c r="S1536" s="88"/>
      <c r="T1536" s="88"/>
    </row>
    <row r="1537" spans="1:20" s="6" customFormat="1">
      <c r="A1537" s="11"/>
      <c r="B1537" s="11"/>
      <c r="C1537" s="99"/>
      <c r="D1537" s="99"/>
      <c r="Q1537" s="11"/>
      <c r="R1537" s="88"/>
      <c r="S1537" s="88"/>
      <c r="T1537" s="88"/>
    </row>
    <row r="1538" spans="1:20" s="6" customFormat="1">
      <c r="A1538" s="11"/>
      <c r="B1538" s="11"/>
      <c r="C1538" s="99"/>
      <c r="D1538" s="99"/>
      <c r="Q1538" s="11"/>
      <c r="R1538" s="88"/>
      <c r="S1538" s="88"/>
      <c r="T1538" s="88"/>
    </row>
    <row r="1539" spans="1:20" s="6" customFormat="1">
      <c r="A1539" s="11"/>
      <c r="B1539" s="11"/>
      <c r="C1539" s="99"/>
      <c r="D1539" s="99"/>
      <c r="Q1539" s="11"/>
      <c r="R1539" s="88"/>
      <c r="S1539" s="88"/>
      <c r="T1539" s="88"/>
    </row>
    <row r="1540" spans="1:20" s="6" customFormat="1">
      <c r="A1540" s="11"/>
      <c r="B1540" s="11"/>
      <c r="C1540" s="99"/>
      <c r="D1540" s="99"/>
      <c r="Q1540" s="11"/>
      <c r="R1540" s="88"/>
      <c r="S1540" s="88"/>
      <c r="T1540" s="88"/>
    </row>
    <row r="1541" spans="1:20" s="6" customFormat="1">
      <c r="A1541" s="11"/>
      <c r="B1541" s="11"/>
      <c r="C1541" s="99"/>
      <c r="D1541" s="99"/>
      <c r="Q1541" s="11"/>
      <c r="R1541" s="88"/>
      <c r="S1541" s="88"/>
      <c r="T1541" s="88"/>
    </row>
    <row r="1542" spans="1:20" s="6" customFormat="1">
      <c r="A1542" s="11"/>
      <c r="B1542" s="11"/>
      <c r="C1542" s="99"/>
      <c r="D1542" s="99"/>
      <c r="Q1542" s="11"/>
      <c r="R1542" s="88"/>
      <c r="S1542" s="88"/>
      <c r="T1542" s="88"/>
    </row>
    <row r="1543" spans="1:20" s="6" customFormat="1">
      <c r="A1543" s="11"/>
      <c r="B1543" s="11"/>
      <c r="C1543" s="99"/>
      <c r="D1543" s="99"/>
      <c r="Q1543" s="11"/>
      <c r="R1543" s="88"/>
      <c r="S1543" s="88"/>
      <c r="T1543" s="88"/>
    </row>
    <row r="1544" spans="1:20" s="6" customFormat="1">
      <c r="A1544" s="11"/>
      <c r="B1544" s="11"/>
      <c r="C1544" s="99"/>
      <c r="D1544" s="99"/>
      <c r="Q1544" s="11"/>
      <c r="R1544" s="88"/>
      <c r="S1544" s="88"/>
      <c r="T1544" s="88"/>
    </row>
    <row r="1545" spans="1:20" s="6" customFormat="1">
      <c r="A1545" s="11"/>
      <c r="B1545" s="11"/>
      <c r="C1545" s="99"/>
      <c r="D1545" s="99"/>
      <c r="Q1545" s="11"/>
      <c r="R1545" s="88"/>
      <c r="S1545" s="88"/>
      <c r="T1545" s="88"/>
    </row>
    <row r="1546" spans="1:20" s="6" customFormat="1">
      <c r="A1546" s="11"/>
      <c r="B1546" s="11"/>
      <c r="C1546" s="99"/>
      <c r="D1546" s="99"/>
      <c r="Q1546" s="11"/>
      <c r="R1546" s="88"/>
      <c r="S1546" s="88"/>
      <c r="T1546" s="88"/>
    </row>
    <row r="1547" spans="1:20" s="6" customFormat="1">
      <c r="A1547" s="11"/>
      <c r="B1547" s="11"/>
      <c r="C1547" s="99"/>
      <c r="D1547" s="99"/>
      <c r="Q1547" s="11"/>
      <c r="R1547" s="88"/>
      <c r="S1547" s="88"/>
      <c r="T1547" s="88"/>
    </row>
    <row r="1548" spans="1:20" s="6" customFormat="1">
      <c r="A1548" s="11"/>
      <c r="B1548" s="11"/>
      <c r="C1548" s="99"/>
      <c r="D1548" s="99"/>
      <c r="Q1548" s="11"/>
      <c r="R1548" s="88"/>
      <c r="S1548" s="88"/>
      <c r="T1548" s="88"/>
    </row>
    <row r="1549" spans="1:20" s="6" customFormat="1">
      <c r="A1549" s="11"/>
      <c r="B1549" s="11"/>
      <c r="C1549" s="99"/>
      <c r="D1549" s="99"/>
      <c r="Q1549" s="11"/>
      <c r="R1549" s="88"/>
      <c r="S1549" s="88"/>
      <c r="T1549" s="88"/>
    </row>
    <row r="1550" spans="1:20" s="6" customFormat="1">
      <c r="A1550" s="11"/>
      <c r="B1550" s="11"/>
      <c r="C1550" s="99"/>
      <c r="D1550" s="99"/>
      <c r="Q1550" s="11"/>
      <c r="R1550" s="88"/>
      <c r="S1550" s="88"/>
      <c r="T1550" s="88"/>
    </row>
    <row r="1551" spans="1:20" s="6" customFormat="1">
      <c r="A1551" s="11"/>
      <c r="B1551" s="11"/>
      <c r="C1551" s="99"/>
      <c r="D1551" s="99"/>
      <c r="Q1551" s="11"/>
      <c r="R1551" s="88"/>
      <c r="S1551" s="88"/>
      <c r="T1551" s="88"/>
    </row>
    <row r="1552" spans="1:20" s="6" customFormat="1">
      <c r="A1552" s="11"/>
      <c r="B1552" s="11"/>
      <c r="C1552" s="99"/>
      <c r="D1552" s="99"/>
      <c r="Q1552" s="11"/>
      <c r="R1552" s="88"/>
      <c r="S1552" s="88"/>
      <c r="T1552" s="88"/>
    </row>
    <row r="1553" spans="1:20" s="6" customFormat="1">
      <c r="A1553" s="11"/>
      <c r="B1553" s="11"/>
      <c r="C1553" s="99"/>
      <c r="D1553" s="99"/>
      <c r="Q1553" s="11"/>
      <c r="R1553" s="88"/>
      <c r="S1553" s="88"/>
      <c r="T1553" s="88"/>
    </row>
    <row r="1554" spans="1:20" s="6" customFormat="1">
      <c r="A1554" s="11"/>
      <c r="B1554" s="11"/>
      <c r="C1554" s="99"/>
      <c r="D1554" s="99"/>
      <c r="Q1554" s="11"/>
      <c r="R1554" s="88"/>
      <c r="S1554" s="88"/>
      <c r="T1554" s="88"/>
    </row>
    <row r="1555" spans="1:20" s="6" customFormat="1">
      <c r="A1555" s="11"/>
      <c r="B1555" s="11"/>
      <c r="C1555" s="99"/>
      <c r="D1555" s="99"/>
      <c r="Q1555" s="11"/>
      <c r="R1555" s="88"/>
      <c r="S1555" s="88"/>
      <c r="T1555" s="88"/>
    </row>
    <row r="1556" spans="1:20" s="6" customFormat="1">
      <c r="A1556" s="11"/>
      <c r="B1556" s="11"/>
      <c r="C1556" s="99"/>
      <c r="D1556" s="99"/>
      <c r="Q1556" s="11"/>
      <c r="R1556" s="88"/>
      <c r="S1556" s="88"/>
      <c r="T1556" s="88"/>
    </row>
    <row r="1557" spans="1:20" s="6" customFormat="1">
      <c r="A1557" s="11"/>
      <c r="B1557" s="11"/>
      <c r="C1557" s="99"/>
      <c r="D1557" s="99"/>
      <c r="Q1557" s="11"/>
      <c r="R1557" s="88"/>
      <c r="S1557" s="88"/>
      <c r="T1557" s="88"/>
    </row>
    <row r="1558" spans="1:20" s="6" customFormat="1">
      <c r="A1558" s="11"/>
      <c r="B1558" s="11"/>
      <c r="C1558" s="99"/>
      <c r="D1558" s="99"/>
      <c r="Q1558" s="11"/>
      <c r="R1558" s="88"/>
      <c r="S1558" s="88"/>
      <c r="T1558" s="88"/>
    </row>
    <row r="1559" spans="1:20" s="6" customFormat="1">
      <c r="A1559" s="11"/>
      <c r="B1559" s="11"/>
      <c r="C1559" s="99"/>
      <c r="D1559" s="99"/>
      <c r="Q1559" s="11"/>
      <c r="R1559" s="88"/>
      <c r="S1559" s="88"/>
      <c r="T1559" s="88"/>
    </row>
    <row r="1560" spans="1:20" s="6" customFormat="1">
      <c r="A1560" s="11"/>
      <c r="B1560" s="11"/>
      <c r="C1560" s="99"/>
      <c r="D1560" s="99"/>
      <c r="Q1560" s="11"/>
      <c r="R1560" s="88"/>
      <c r="S1560" s="88"/>
      <c r="T1560" s="88"/>
    </row>
    <row r="1561" spans="1:20" s="6" customFormat="1">
      <c r="A1561" s="11"/>
      <c r="B1561" s="11"/>
      <c r="C1561" s="99"/>
      <c r="D1561" s="99"/>
      <c r="Q1561" s="11"/>
      <c r="R1561" s="88"/>
      <c r="S1561" s="88"/>
      <c r="T1561" s="88"/>
    </row>
    <row r="1562" spans="1:20" s="6" customFormat="1">
      <c r="A1562" s="11"/>
      <c r="B1562" s="11"/>
      <c r="C1562" s="99"/>
      <c r="D1562" s="99"/>
      <c r="Q1562" s="11"/>
      <c r="R1562" s="88"/>
      <c r="S1562" s="88"/>
      <c r="T1562" s="88"/>
    </row>
    <row r="1563" spans="1:20" s="6" customFormat="1">
      <c r="A1563" s="11"/>
      <c r="B1563" s="11"/>
      <c r="C1563" s="99"/>
      <c r="D1563" s="99"/>
      <c r="Q1563" s="11"/>
      <c r="R1563" s="88"/>
      <c r="S1563" s="88"/>
      <c r="T1563" s="88"/>
    </row>
    <row r="1564" spans="1:20" s="6" customFormat="1">
      <c r="A1564" s="11"/>
      <c r="B1564" s="11"/>
      <c r="C1564" s="99"/>
      <c r="D1564" s="99"/>
      <c r="Q1564" s="11"/>
      <c r="R1564" s="88"/>
      <c r="S1564" s="88"/>
      <c r="T1564" s="88"/>
    </row>
    <row r="1565" spans="1:20" s="6" customFormat="1">
      <c r="A1565" s="11"/>
      <c r="B1565" s="11"/>
      <c r="C1565" s="99"/>
      <c r="D1565" s="99"/>
      <c r="Q1565" s="11"/>
      <c r="R1565" s="88"/>
      <c r="S1565" s="88"/>
      <c r="T1565" s="88"/>
    </row>
    <row r="1566" spans="1:20" s="6" customFormat="1">
      <c r="A1566" s="11"/>
      <c r="B1566" s="11"/>
      <c r="C1566" s="99"/>
      <c r="D1566" s="99"/>
      <c r="Q1566" s="11"/>
      <c r="R1566" s="88"/>
      <c r="S1566" s="88"/>
      <c r="T1566" s="88"/>
    </row>
    <row r="1567" spans="1:20" s="6" customFormat="1">
      <c r="A1567" s="11"/>
      <c r="B1567" s="11"/>
      <c r="C1567" s="99"/>
      <c r="D1567" s="99"/>
      <c r="Q1567" s="11"/>
      <c r="R1567" s="88"/>
      <c r="S1567" s="88"/>
      <c r="T1567" s="88"/>
    </row>
    <row r="1568" spans="1:20" s="6" customFormat="1">
      <c r="A1568" s="11"/>
      <c r="B1568" s="11"/>
      <c r="C1568" s="99"/>
      <c r="D1568" s="99"/>
      <c r="Q1568" s="11"/>
      <c r="R1568" s="88"/>
      <c r="S1568" s="88"/>
      <c r="T1568" s="88"/>
    </row>
    <row r="1569" spans="1:20" s="6" customFormat="1">
      <c r="A1569" s="11"/>
      <c r="B1569" s="11"/>
      <c r="C1569" s="99"/>
      <c r="D1569" s="99"/>
      <c r="Q1569" s="11"/>
      <c r="R1569" s="88"/>
      <c r="S1569" s="88"/>
      <c r="T1569" s="88"/>
    </row>
    <row r="1570" spans="1:20" s="6" customFormat="1">
      <c r="A1570" s="11"/>
      <c r="B1570" s="11"/>
      <c r="C1570" s="99"/>
      <c r="D1570" s="99"/>
      <c r="Q1570" s="11"/>
      <c r="R1570" s="88"/>
      <c r="S1570" s="88"/>
      <c r="T1570" s="88"/>
    </row>
    <row r="1571" spans="1:20" s="6" customFormat="1">
      <c r="A1571" s="11"/>
      <c r="B1571" s="11"/>
      <c r="C1571" s="99"/>
      <c r="D1571" s="99"/>
      <c r="Q1571" s="11"/>
      <c r="R1571" s="88"/>
      <c r="S1571" s="88"/>
      <c r="T1571" s="88"/>
    </row>
    <row r="1572" spans="1:20" s="6" customFormat="1">
      <c r="A1572" s="11"/>
      <c r="B1572" s="11"/>
      <c r="C1572" s="99"/>
      <c r="D1572" s="99"/>
      <c r="Q1572" s="11"/>
      <c r="R1572" s="88"/>
      <c r="S1572" s="88"/>
      <c r="T1572" s="88"/>
    </row>
    <row r="1573" spans="1:20" s="6" customFormat="1">
      <c r="A1573" s="11"/>
      <c r="B1573" s="11"/>
      <c r="C1573" s="99"/>
      <c r="D1573" s="99"/>
      <c r="Q1573" s="11"/>
      <c r="R1573" s="88"/>
      <c r="S1573" s="88"/>
      <c r="T1573" s="88"/>
    </row>
    <row r="1574" spans="1:20" s="6" customFormat="1">
      <c r="A1574" s="11"/>
      <c r="B1574" s="11"/>
      <c r="C1574" s="99"/>
      <c r="D1574" s="99"/>
      <c r="Q1574" s="11"/>
      <c r="R1574" s="88"/>
      <c r="S1574" s="88"/>
      <c r="T1574" s="88"/>
    </row>
    <row r="1575" spans="1:20" s="6" customFormat="1">
      <c r="A1575" s="11"/>
      <c r="B1575" s="11"/>
      <c r="C1575" s="99"/>
      <c r="D1575" s="99"/>
      <c r="Q1575" s="11"/>
      <c r="R1575" s="88"/>
      <c r="S1575" s="88"/>
      <c r="T1575" s="88"/>
    </row>
    <row r="1576" spans="1:20" s="6" customFormat="1">
      <c r="A1576" s="11"/>
      <c r="B1576" s="11"/>
      <c r="C1576" s="99"/>
      <c r="D1576" s="99"/>
      <c r="Q1576" s="11"/>
      <c r="R1576" s="88"/>
      <c r="S1576" s="88"/>
      <c r="T1576" s="88"/>
    </row>
    <row r="1577" spans="1:20" s="6" customFormat="1">
      <c r="A1577" s="11"/>
      <c r="B1577" s="11"/>
      <c r="C1577" s="99"/>
      <c r="D1577" s="99"/>
      <c r="Q1577" s="11"/>
      <c r="R1577" s="88"/>
      <c r="S1577" s="88"/>
      <c r="T1577" s="88"/>
    </row>
    <row r="1578" spans="1:20" s="6" customFormat="1">
      <c r="A1578" s="11"/>
      <c r="B1578" s="11"/>
      <c r="C1578" s="99"/>
      <c r="D1578" s="99"/>
      <c r="Q1578" s="11"/>
      <c r="R1578" s="88"/>
      <c r="S1578" s="88"/>
      <c r="T1578" s="88"/>
    </row>
    <row r="1579" spans="1:20" s="6" customFormat="1">
      <c r="A1579" s="11"/>
      <c r="B1579" s="11"/>
      <c r="C1579" s="99"/>
      <c r="D1579" s="99"/>
      <c r="Q1579" s="11"/>
      <c r="R1579" s="88"/>
      <c r="S1579" s="88"/>
      <c r="T1579" s="88"/>
    </row>
    <row r="1580" spans="1:20" s="6" customFormat="1">
      <c r="A1580" s="11"/>
      <c r="B1580" s="11"/>
      <c r="C1580" s="99"/>
      <c r="D1580" s="99"/>
      <c r="Q1580" s="11"/>
      <c r="R1580" s="88"/>
      <c r="S1580" s="88"/>
      <c r="T1580" s="88"/>
    </row>
    <row r="1581" spans="1:20" s="6" customFormat="1">
      <c r="A1581" s="11"/>
      <c r="B1581" s="11"/>
      <c r="C1581" s="99"/>
      <c r="D1581" s="99"/>
      <c r="Q1581" s="11"/>
      <c r="R1581" s="88"/>
      <c r="S1581" s="88"/>
      <c r="T1581" s="88"/>
    </row>
    <row r="1582" spans="1:20" s="6" customFormat="1">
      <c r="A1582" s="11"/>
      <c r="B1582" s="11"/>
      <c r="C1582" s="99"/>
      <c r="D1582" s="99"/>
      <c r="Q1582" s="11"/>
      <c r="R1582" s="88"/>
      <c r="S1582" s="88"/>
      <c r="T1582" s="88"/>
    </row>
    <row r="1583" spans="1:20" s="6" customFormat="1">
      <c r="A1583" s="11"/>
      <c r="B1583" s="11"/>
      <c r="C1583" s="99"/>
      <c r="D1583" s="99"/>
      <c r="Q1583" s="11"/>
      <c r="R1583" s="88"/>
      <c r="S1583" s="88"/>
      <c r="T1583" s="88"/>
    </row>
    <row r="1584" spans="1:20" s="6" customFormat="1">
      <c r="A1584" s="11"/>
      <c r="B1584" s="11"/>
      <c r="C1584" s="99"/>
      <c r="D1584" s="99"/>
      <c r="Q1584" s="11"/>
      <c r="R1584" s="88"/>
      <c r="S1584" s="88"/>
      <c r="T1584" s="88"/>
    </row>
    <row r="1585" spans="1:20" s="6" customFormat="1">
      <c r="A1585" s="11"/>
      <c r="B1585" s="11"/>
      <c r="C1585" s="99"/>
      <c r="D1585" s="99"/>
      <c r="Q1585" s="11"/>
      <c r="R1585" s="88"/>
      <c r="S1585" s="88"/>
      <c r="T1585" s="88"/>
    </row>
    <row r="1586" spans="1:20" s="6" customFormat="1">
      <c r="A1586" s="11"/>
      <c r="B1586" s="11"/>
      <c r="C1586" s="99"/>
      <c r="D1586" s="99"/>
      <c r="Q1586" s="11"/>
      <c r="R1586" s="88"/>
      <c r="S1586" s="88"/>
      <c r="T1586" s="88"/>
    </row>
    <row r="1587" spans="1:20" s="6" customFormat="1">
      <c r="A1587" s="11"/>
      <c r="B1587" s="11"/>
      <c r="C1587" s="99"/>
      <c r="D1587" s="99"/>
      <c r="Q1587" s="11"/>
      <c r="R1587" s="88"/>
      <c r="S1587" s="88"/>
      <c r="T1587" s="88"/>
    </row>
    <row r="1588" spans="1:20" s="6" customFormat="1">
      <c r="A1588" s="11"/>
      <c r="B1588" s="11"/>
      <c r="C1588" s="99"/>
      <c r="D1588" s="99"/>
      <c r="Q1588" s="11"/>
      <c r="R1588" s="88"/>
      <c r="S1588" s="88"/>
      <c r="T1588" s="88"/>
    </row>
    <row r="1589" spans="1:20" s="6" customFormat="1">
      <c r="A1589" s="11"/>
      <c r="B1589" s="11"/>
      <c r="C1589" s="99"/>
      <c r="D1589" s="99"/>
      <c r="Q1589" s="11"/>
      <c r="R1589" s="88"/>
      <c r="S1589" s="88"/>
      <c r="T1589" s="88"/>
    </row>
    <row r="1590" spans="1:20" s="6" customFormat="1">
      <c r="A1590" s="11"/>
      <c r="B1590" s="11"/>
      <c r="C1590" s="99"/>
      <c r="D1590" s="99"/>
      <c r="Q1590" s="11"/>
      <c r="R1590" s="88"/>
      <c r="S1590" s="88"/>
      <c r="T1590" s="88"/>
    </row>
    <row r="1591" spans="1:20" s="6" customFormat="1">
      <c r="A1591" s="11"/>
      <c r="B1591" s="11"/>
      <c r="C1591" s="99"/>
      <c r="D1591" s="99"/>
      <c r="Q1591" s="11"/>
      <c r="R1591" s="88"/>
      <c r="S1591" s="88"/>
      <c r="T1591" s="88"/>
    </row>
    <row r="1592" spans="1:20" s="6" customFormat="1">
      <c r="A1592" s="11"/>
      <c r="B1592" s="11"/>
      <c r="C1592" s="99"/>
      <c r="D1592" s="99"/>
      <c r="Q1592" s="11"/>
      <c r="R1592" s="88"/>
      <c r="S1592" s="88"/>
      <c r="T1592" s="88"/>
    </row>
    <row r="1593" spans="1:20" s="6" customFormat="1">
      <c r="A1593" s="11"/>
      <c r="B1593" s="11"/>
      <c r="C1593" s="99"/>
      <c r="D1593" s="99"/>
      <c r="Q1593" s="11"/>
      <c r="R1593" s="88"/>
      <c r="S1593" s="88"/>
      <c r="T1593" s="88"/>
    </row>
    <row r="1594" spans="1:20" s="6" customFormat="1">
      <c r="A1594" s="11"/>
      <c r="B1594" s="11"/>
      <c r="C1594" s="99"/>
      <c r="D1594" s="99"/>
      <c r="Q1594" s="11"/>
      <c r="R1594" s="88"/>
      <c r="S1594" s="88"/>
      <c r="T1594" s="88"/>
    </row>
    <row r="1595" spans="1:20" s="6" customFormat="1">
      <c r="A1595" s="11"/>
      <c r="B1595" s="11"/>
      <c r="C1595" s="99"/>
      <c r="D1595" s="99"/>
      <c r="Q1595" s="11"/>
      <c r="R1595" s="88"/>
      <c r="S1595" s="88"/>
      <c r="T1595" s="88"/>
    </row>
    <row r="1596" spans="1:20" s="6" customFormat="1">
      <c r="A1596" s="11"/>
      <c r="B1596" s="11"/>
      <c r="C1596" s="99"/>
      <c r="D1596" s="99"/>
      <c r="Q1596" s="11"/>
      <c r="R1596" s="88"/>
      <c r="S1596" s="88"/>
      <c r="T1596" s="88"/>
    </row>
    <row r="1597" spans="1:20" s="6" customFormat="1">
      <c r="A1597" s="11"/>
      <c r="B1597" s="11"/>
      <c r="C1597" s="99"/>
      <c r="D1597" s="99"/>
      <c r="Q1597" s="11"/>
      <c r="R1597" s="88"/>
      <c r="S1597" s="88"/>
      <c r="T1597" s="88"/>
    </row>
    <row r="1598" spans="1:20" s="6" customFormat="1">
      <c r="A1598" s="11"/>
      <c r="B1598" s="11"/>
      <c r="C1598" s="99"/>
      <c r="D1598" s="99"/>
      <c r="Q1598" s="11"/>
      <c r="R1598" s="88"/>
      <c r="S1598" s="88"/>
      <c r="T1598" s="88"/>
    </row>
    <row r="1599" spans="1:20" s="6" customFormat="1">
      <c r="A1599" s="11"/>
      <c r="B1599" s="11"/>
      <c r="C1599" s="99"/>
      <c r="D1599" s="99"/>
      <c r="Q1599" s="11"/>
      <c r="R1599" s="88"/>
      <c r="S1599" s="88"/>
      <c r="T1599" s="88"/>
    </row>
    <row r="1600" spans="1:20" s="6" customFormat="1">
      <c r="A1600" s="11"/>
      <c r="B1600" s="11"/>
      <c r="C1600" s="99"/>
      <c r="D1600" s="99"/>
      <c r="Q1600" s="11"/>
      <c r="R1600" s="88"/>
      <c r="S1600" s="88"/>
      <c r="T1600" s="88"/>
    </row>
    <row r="1601" spans="1:20" s="6" customFormat="1">
      <c r="A1601" s="11"/>
      <c r="B1601" s="11"/>
      <c r="C1601" s="99"/>
      <c r="D1601" s="99"/>
      <c r="Q1601" s="11"/>
      <c r="R1601" s="88"/>
      <c r="S1601" s="88"/>
      <c r="T1601" s="88"/>
    </row>
    <row r="1602" spans="1:20" s="6" customFormat="1">
      <c r="A1602" s="11"/>
      <c r="B1602" s="11"/>
      <c r="C1602" s="99"/>
      <c r="D1602" s="99"/>
      <c r="Q1602" s="11"/>
      <c r="R1602" s="88"/>
      <c r="S1602" s="88"/>
      <c r="T1602" s="88"/>
    </row>
    <row r="1603" spans="1:20" s="6" customFormat="1">
      <c r="A1603" s="11"/>
      <c r="B1603" s="11"/>
      <c r="C1603" s="99"/>
      <c r="D1603" s="99"/>
      <c r="Q1603" s="11"/>
      <c r="R1603" s="88"/>
      <c r="S1603" s="88"/>
      <c r="T1603" s="88"/>
    </row>
    <row r="1604" spans="1:20" s="6" customFormat="1">
      <c r="A1604" s="11"/>
      <c r="B1604" s="11"/>
      <c r="C1604" s="99"/>
      <c r="D1604" s="99"/>
      <c r="Q1604" s="11"/>
      <c r="R1604" s="88"/>
      <c r="S1604" s="88"/>
      <c r="T1604" s="88"/>
    </row>
    <row r="1605" spans="1:20" s="6" customFormat="1">
      <c r="A1605" s="11"/>
      <c r="B1605" s="11"/>
      <c r="C1605" s="99"/>
      <c r="D1605" s="99"/>
      <c r="Q1605" s="11"/>
      <c r="R1605" s="88"/>
      <c r="S1605" s="88"/>
      <c r="T1605" s="88"/>
    </row>
    <row r="1606" spans="1:20" s="6" customFormat="1">
      <c r="A1606" s="11"/>
      <c r="B1606" s="11"/>
      <c r="C1606" s="99"/>
      <c r="D1606" s="99"/>
      <c r="Q1606" s="11"/>
      <c r="R1606" s="88"/>
      <c r="S1606" s="88"/>
      <c r="T1606" s="88"/>
    </row>
    <row r="1607" spans="1:20" s="6" customFormat="1">
      <c r="A1607" s="11"/>
      <c r="B1607" s="11"/>
      <c r="C1607" s="99"/>
      <c r="D1607" s="99"/>
      <c r="Q1607" s="11"/>
      <c r="R1607" s="88"/>
      <c r="S1607" s="88"/>
      <c r="T1607" s="88"/>
    </row>
    <row r="1608" spans="1:20" s="6" customFormat="1">
      <c r="A1608" s="11"/>
      <c r="B1608" s="11"/>
      <c r="C1608" s="99"/>
      <c r="D1608" s="99"/>
      <c r="Q1608" s="11"/>
      <c r="R1608" s="88"/>
      <c r="S1608" s="88"/>
      <c r="T1608" s="88"/>
    </row>
    <row r="1609" spans="1:20" s="6" customFormat="1">
      <c r="A1609" s="11"/>
      <c r="B1609" s="11"/>
      <c r="C1609" s="99"/>
      <c r="D1609" s="99"/>
      <c r="Q1609" s="11"/>
      <c r="R1609" s="88"/>
      <c r="S1609" s="88"/>
      <c r="T1609" s="88"/>
    </row>
    <row r="1610" spans="1:20" s="6" customFormat="1">
      <c r="A1610" s="11"/>
      <c r="B1610" s="11"/>
      <c r="C1610" s="99"/>
      <c r="D1610" s="99"/>
      <c r="Q1610" s="11"/>
      <c r="R1610" s="88"/>
      <c r="S1610" s="88"/>
      <c r="T1610" s="88"/>
    </row>
    <row r="1611" spans="1:20" s="6" customFormat="1">
      <c r="A1611" s="11"/>
      <c r="B1611" s="11"/>
      <c r="C1611" s="99"/>
      <c r="D1611" s="99"/>
      <c r="Q1611" s="11"/>
      <c r="R1611" s="88"/>
      <c r="S1611" s="88"/>
      <c r="T1611" s="88"/>
    </row>
    <row r="1612" spans="1:20" s="6" customFormat="1">
      <c r="A1612" s="11"/>
      <c r="B1612" s="11"/>
      <c r="C1612" s="99"/>
      <c r="D1612" s="99"/>
      <c r="Q1612" s="11"/>
      <c r="R1612" s="88"/>
      <c r="S1612" s="88"/>
      <c r="T1612" s="88"/>
    </row>
    <row r="1613" spans="1:20" s="6" customFormat="1">
      <c r="A1613" s="11"/>
      <c r="B1613" s="11"/>
      <c r="C1613" s="99"/>
      <c r="D1613" s="99"/>
      <c r="Q1613" s="11"/>
      <c r="R1613" s="88"/>
      <c r="S1613" s="88"/>
      <c r="T1613" s="88"/>
    </row>
    <row r="1614" spans="1:20" s="6" customFormat="1">
      <c r="A1614" s="11"/>
      <c r="B1614" s="11"/>
      <c r="C1614" s="99"/>
      <c r="D1614" s="99"/>
      <c r="Q1614" s="11"/>
      <c r="R1614" s="88"/>
      <c r="S1614" s="88"/>
      <c r="T1614" s="88"/>
    </row>
    <row r="1615" spans="1:20" s="6" customFormat="1">
      <c r="A1615" s="11"/>
      <c r="B1615" s="11"/>
      <c r="C1615" s="99"/>
      <c r="D1615" s="99"/>
      <c r="Q1615" s="11"/>
      <c r="R1615" s="88"/>
      <c r="S1615" s="88"/>
      <c r="T1615" s="88"/>
    </row>
    <row r="1616" spans="1:20" s="6" customFormat="1">
      <c r="A1616" s="11"/>
      <c r="B1616" s="11"/>
      <c r="C1616" s="99"/>
      <c r="D1616" s="99"/>
      <c r="Q1616" s="11"/>
      <c r="R1616" s="88"/>
      <c r="S1616" s="88"/>
      <c r="T1616" s="88"/>
    </row>
    <row r="1617" spans="1:20" s="6" customFormat="1">
      <c r="A1617" s="11"/>
      <c r="B1617" s="11"/>
      <c r="C1617" s="99"/>
      <c r="D1617" s="99"/>
      <c r="Q1617" s="11"/>
      <c r="R1617" s="88"/>
      <c r="S1617" s="88"/>
      <c r="T1617" s="88"/>
    </row>
    <row r="1618" spans="1:20" s="6" customFormat="1">
      <c r="A1618" s="11"/>
      <c r="B1618" s="11"/>
      <c r="C1618" s="99"/>
      <c r="D1618" s="99"/>
      <c r="Q1618" s="11"/>
      <c r="R1618" s="88"/>
      <c r="S1618" s="88"/>
      <c r="T1618" s="88"/>
    </row>
    <row r="1619" spans="1:20" s="6" customFormat="1">
      <c r="A1619" s="11"/>
      <c r="B1619" s="11"/>
      <c r="C1619" s="99"/>
      <c r="D1619" s="99"/>
      <c r="Q1619" s="11"/>
      <c r="R1619" s="88"/>
      <c r="S1619" s="88"/>
      <c r="T1619" s="88"/>
    </row>
    <row r="1620" spans="1:20" s="6" customFormat="1">
      <c r="A1620" s="11"/>
      <c r="B1620" s="11"/>
      <c r="C1620" s="99"/>
      <c r="D1620" s="99"/>
      <c r="Q1620" s="11"/>
      <c r="R1620" s="88"/>
      <c r="S1620" s="88"/>
      <c r="T1620" s="88"/>
    </row>
    <row r="1621" spans="1:20" s="6" customFormat="1">
      <c r="A1621" s="11"/>
      <c r="B1621" s="11"/>
      <c r="C1621" s="99"/>
      <c r="D1621" s="99"/>
      <c r="Q1621" s="11"/>
      <c r="R1621" s="88"/>
      <c r="S1621" s="88"/>
      <c r="T1621" s="88"/>
    </row>
    <row r="1622" spans="1:20" s="6" customFormat="1">
      <c r="A1622" s="11"/>
      <c r="B1622" s="11"/>
      <c r="C1622" s="99"/>
      <c r="D1622" s="99"/>
      <c r="Q1622" s="11"/>
      <c r="R1622" s="88"/>
      <c r="S1622" s="88"/>
      <c r="T1622" s="88"/>
    </row>
    <row r="1623" spans="1:20" s="6" customFormat="1">
      <c r="A1623" s="11"/>
      <c r="B1623" s="11"/>
      <c r="C1623" s="99"/>
      <c r="D1623" s="99"/>
      <c r="Q1623" s="11"/>
      <c r="R1623" s="88"/>
      <c r="S1623" s="88"/>
      <c r="T1623" s="88"/>
    </row>
    <row r="1624" spans="1:20" s="6" customFormat="1">
      <c r="A1624" s="11"/>
      <c r="B1624" s="11"/>
      <c r="C1624" s="99"/>
      <c r="D1624" s="99"/>
      <c r="Q1624" s="11"/>
      <c r="R1624" s="88"/>
      <c r="S1624" s="88"/>
      <c r="T1624" s="88"/>
    </row>
    <row r="1625" spans="1:20" s="6" customFormat="1">
      <c r="A1625" s="11"/>
      <c r="B1625" s="11"/>
      <c r="C1625" s="99"/>
      <c r="D1625" s="99"/>
      <c r="Q1625" s="11"/>
      <c r="R1625" s="88"/>
      <c r="S1625" s="88"/>
      <c r="T1625" s="88"/>
    </row>
    <row r="1626" spans="1:20" s="6" customFormat="1">
      <c r="A1626" s="11"/>
      <c r="B1626" s="11"/>
      <c r="C1626" s="99"/>
      <c r="D1626" s="99"/>
      <c r="Q1626" s="11"/>
      <c r="R1626" s="88"/>
      <c r="S1626" s="88"/>
      <c r="T1626" s="88"/>
    </row>
    <row r="1627" spans="1:20" s="6" customFormat="1">
      <c r="A1627" s="11"/>
      <c r="B1627" s="11"/>
      <c r="C1627" s="99"/>
      <c r="D1627" s="99"/>
      <c r="Q1627" s="11"/>
      <c r="R1627" s="88"/>
      <c r="S1627" s="88"/>
      <c r="T1627" s="88"/>
    </row>
    <row r="1628" spans="1:20" s="6" customFormat="1">
      <c r="A1628" s="11"/>
      <c r="B1628" s="11"/>
      <c r="C1628" s="99"/>
      <c r="D1628" s="99"/>
      <c r="Q1628" s="11"/>
      <c r="R1628" s="88"/>
      <c r="S1628" s="88"/>
      <c r="T1628" s="88"/>
    </row>
    <row r="1629" spans="1:20" s="6" customFormat="1">
      <c r="A1629" s="11"/>
      <c r="B1629" s="11"/>
      <c r="C1629" s="99"/>
      <c r="D1629" s="99"/>
      <c r="Q1629" s="11"/>
      <c r="R1629" s="88"/>
      <c r="S1629" s="88"/>
      <c r="T1629" s="88"/>
    </row>
    <row r="1630" spans="1:20" s="6" customFormat="1">
      <c r="A1630" s="11"/>
      <c r="B1630" s="11"/>
      <c r="C1630" s="99"/>
      <c r="D1630" s="99"/>
      <c r="Q1630" s="11"/>
      <c r="R1630" s="88"/>
      <c r="S1630" s="88"/>
      <c r="T1630" s="88"/>
    </row>
    <row r="1631" spans="1:20" s="6" customFormat="1">
      <c r="A1631" s="11"/>
      <c r="B1631" s="11"/>
      <c r="C1631" s="99"/>
      <c r="D1631" s="99"/>
      <c r="Q1631" s="11"/>
      <c r="R1631" s="88"/>
      <c r="S1631" s="88"/>
      <c r="T1631" s="88"/>
    </row>
    <row r="1632" spans="1:20" s="6" customFormat="1">
      <c r="A1632" s="11"/>
      <c r="B1632" s="11"/>
      <c r="C1632" s="99"/>
      <c r="D1632" s="99"/>
      <c r="Q1632" s="11"/>
      <c r="R1632" s="88"/>
      <c r="S1632" s="88"/>
      <c r="T1632" s="88"/>
    </row>
    <row r="1633" spans="1:20" s="6" customFormat="1">
      <c r="A1633" s="11"/>
      <c r="B1633" s="11"/>
      <c r="C1633" s="99"/>
      <c r="D1633" s="99"/>
      <c r="Q1633" s="11"/>
      <c r="R1633" s="88"/>
      <c r="S1633" s="88"/>
      <c r="T1633" s="88"/>
    </row>
    <row r="1634" spans="1:20" s="6" customFormat="1">
      <c r="A1634" s="11"/>
      <c r="B1634" s="11"/>
      <c r="C1634" s="99"/>
      <c r="D1634" s="99"/>
      <c r="Q1634" s="11"/>
      <c r="R1634" s="88"/>
      <c r="S1634" s="88"/>
      <c r="T1634" s="88"/>
    </row>
    <row r="1635" spans="1:20" s="6" customFormat="1">
      <c r="A1635" s="11"/>
      <c r="B1635" s="11"/>
      <c r="C1635" s="99"/>
      <c r="D1635" s="99"/>
      <c r="Q1635" s="11"/>
      <c r="R1635" s="88"/>
      <c r="S1635" s="88"/>
      <c r="T1635" s="88"/>
    </row>
    <row r="1636" spans="1:20" s="6" customFormat="1">
      <c r="A1636" s="11"/>
      <c r="B1636" s="11"/>
      <c r="C1636" s="99"/>
      <c r="D1636" s="99"/>
      <c r="Q1636" s="11"/>
      <c r="R1636" s="88"/>
      <c r="S1636" s="88"/>
      <c r="T1636" s="88"/>
    </row>
    <row r="1637" spans="1:20" s="6" customFormat="1">
      <c r="A1637" s="11"/>
      <c r="B1637" s="11"/>
      <c r="C1637" s="99"/>
      <c r="D1637" s="99"/>
      <c r="Q1637" s="11"/>
      <c r="R1637" s="88"/>
      <c r="S1637" s="88"/>
      <c r="T1637" s="88"/>
    </row>
    <row r="1638" spans="1:20" s="6" customFormat="1">
      <c r="A1638" s="11"/>
      <c r="B1638" s="11"/>
      <c r="C1638" s="99"/>
      <c r="D1638" s="99"/>
      <c r="Q1638" s="11"/>
      <c r="R1638" s="88"/>
      <c r="S1638" s="88"/>
      <c r="T1638" s="88"/>
    </row>
    <row r="1639" spans="1:20" s="6" customFormat="1">
      <c r="A1639" s="11"/>
      <c r="B1639" s="11"/>
      <c r="C1639" s="99"/>
      <c r="D1639" s="99"/>
      <c r="Q1639" s="11"/>
      <c r="R1639" s="88"/>
      <c r="S1639" s="88"/>
      <c r="T1639" s="88"/>
    </row>
  </sheetData>
  <mergeCells count="71">
    <mergeCell ref="M29:P29"/>
    <mergeCell ref="Q29:R29"/>
    <mergeCell ref="S29:T29"/>
    <mergeCell ref="U29:X29"/>
    <mergeCell ref="AC28:AD28"/>
    <mergeCell ref="AA28:AB28"/>
    <mergeCell ref="S28:T28"/>
    <mergeCell ref="U28:V28"/>
    <mergeCell ref="W28:X28"/>
    <mergeCell ref="Y28:Z28"/>
    <mergeCell ref="O28:P28"/>
    <mergeCell ref="Q28:R28"/>
    <mergeCell ref="M28:N28"/>
    <mergeCell ref="AK28:AL28"/>
    <mergeCell ref="AM28:AN28"/>
    <mergeCell ref="AE28:AF28"/>
    <mergeCell ref="Q5:R5"/>
    <mergeCell ref="AI5:AJ5"/>
    <mergeCell ref="AK5:AL5"/>
    <mergeCell ref="AM5:AN5"/>
    <mergeCell ref="AA5:AB5"/>
    <mergeCell ref="AC5:AD5"/>
    <mergeCell ref="AE5:AF5"/>
    <mergeCell ref="S5:T5"/>
    <mergeCell ref="AO5:AP5"/>
    <mergeCell ref="U5:V5"/>
    <mergeCell ref="W5:X5"/>
    <mergeCell ref="Y5:Z5"/>
    <mergeCell ref="A10:B12"/>
    <mergeCell ref="E5:F5"/>
    <mergeCell ref="G5:H5"/>
    <mergeCell ref="K5:L5"/>
    <mergeCell ref="A5:B5"/>
    <mergeCell ref="I5:J5"/>
    <mergeCell ref="A30:R30"/>
    <mergeCell ref="A1:R1"/>
    <mergeCell ref="A2:R2"/>
    <mergeCell ref="A3:R3"/>
    <mergeCell ref="A7:B9"/>
    <mergeCell ref="A13:B15"/>
    <mergeCell ref="M5:N5"/>
    <mergeCell ref="O5:P5"/>
    <mergeCell ref="A16:B18"/>
    <mergeCell ref="A19:B21"/>
    <mergeCell ref="A22:B24"/>
    <mergeCell ref="E28:F28"/>
    <mergeCell ref="G28:H28"/>
    <mergeCell ref="A25:B27"/>
    <mergeCell ref="I28:J28"/>
    <mergeCell ref="K28:L28"/>
    <mergeCell ref="S4:T4"/>
    <mergeCell ref="U4:V4"/>
    <mergeCell ref="W4:X4"/>
    <mergeCell ref="Y4:Z4"/>
    <mergeCell ref="AA4:AB4"/>
    <mergeCell ref="AM4:AN4"/>
    <mergeCell ref="AO4:AP4"/>
    <mergeCell ref="AA30:AC30"/>
    <mergeCell ref="AF29:AH29"/>
    <mergeCell ref="AF30:AH30"/>
    <mergeCell ref="AJ29:AL29"/>
    <mergeCell ref="AA29:AD29"/>
    <mergeCell ref="AC4:AD4"/>
    <mergeCell ref="AE4:AF4"/>
    <mergeCell ref="AG4:AH4"/>
    <mergeCell ref="AI4:AJ4"/>
    <mergeCell ref="AK4:AL4"/>
    <mergeCell ref="AO28:AP28"/>
    <mergeCell ref="AG28:AH28"/>
    <mergeCell ref="AI28:AJ28"/>
    <mergeCell ref="AG5:AH5"/>
  </mergeCells>
  <phoneticPr fontId="1" type="noConversion"/>
  <printOptions horizontalCentered="1"/>
  <pageMargins left="0.78740157480314965" right="0.39370078740157483" top="0.39370078740157483" bottom="0.98425196850393704" header="0.51181102362204722" footer="0.51181102362204722"/>
  <pageSetup paperSize="9" orientation="landscape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9"/>
  <sheetViews>
    <sheetView showZeros="0" topLeftCell="A3" workbookViewId="0">
      <selection activeCell="A3" sqref="A3"/>
    </sheetView>
  </sheetViews>
  <sheetFormatPr baseColWidth="10" defaultRowHeight="12.75"/>
  <cols>
    <col min="1" max="1" width="12.85546875" customWidth="1"/>
    <col min="2" max="11" width="8.7109375" customWidth="1"/>
  </cols>
  <sheetData>
    <row r="1" spans="1:14" ht="24.75" customHeight="1">
      <c r="A1" s="128"/>
      <c r="C1" s="216" t="s">
        <v>29</v>
      </c>
      <c r="D1" s="216"/>
      <c r="E1" s="216"/>
      <c r="F1" s="216"/>
      <c r="G1" s="216"/>
      <c r="H1" s="216"/>
      <c r="I1" s="216"/>
      <c r="J1" s="216"/>
      <c r="K1" s="216"/>
    </row>
    <row r="2" spans="1:14" ht="18.75" hidden="1" customHeight="1">
      <c r="C2" s="216"/>
      <c r="D2" s="216"/>
      <c r="E2" s="216"/>
      <c r="F2" s="216"/>
      <c r="G2" s="216"/>
      <c r="H2" s="216"/>
      <c r="I2" s="216"/>
      <c r="J2" s="216"/>
      <c r="K2" s="216"/>
    </row>
    <row r="3" spans="1:14" ht="18.75" customHeight="1">
      <c r="B3" s="23"/>
      <c r="C3" s="221" t="str">
        <f>'feuille de présence'!$A$2</f>
        <v>du au septembre</v>
      </c>
      <c r="D3" s="221"/>
      <c r="E3" s="221"/>
      <c r="F3" s="221"/>
      <c r="G3" s="221"/>
      <c r="H3" s="221"/>
      <c r="I3" s="221"/>
      <c r="J3" s="221"/>
      <c r="K3" s="221"/>
    </row>
    <row r="4" spans="1:14" ht="19.5" customHeight="1">
      <c r="C4" s="221">
        <f>'feuille de présence'!$A$3</f>
        <v>0</v>
      </c>
      <c r="D4" s="221"/>
      <c r="E4" s="221"/>
      <c r="F4" s="221"/>
      <c r="G4" s="221"/>
      <c r="H4" s="221"/>
      <c r="I4" s="221"/>
      <c r="J4" s="221"/>
      <c r="K4" s="221"/>
    </row>
    <row r="5" spans="1:14" ht="19.5" customHeight="1" thickBot="1"/>
    <row r="6" spans="1:14" ht="19.5" customHeight="1" thickTop="1" thickBot="1">
      <c r="A6" s="217" t="s">
        <v>13</v>
      </c>
      <c r="B6" s="219" t="s">
        <v>14</v>
      </c>
      <c r="C6" s="220"/>
      <c r="D6" s="24" t="s">
        <v>15</v>
      </c>
      <c r="E6" s="220" t="s">
        <v>16</v>
      </c>
      <c r="F6" s="220"/>
      <c r="G6" s="24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14" ht="19.5" customHeight="1" thickBot="1">
      <c r="A7" s="218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31" t="s">
        <v>22</v>
      </c>
      <c r="M7" s="31" t="s">
        <v>23</v>
      </c>
    </row>
    <row r="8" spans="1:14" ht="9.9499999999999993" customHeight="1" thickTop="1" thickBot="1">
      <c r="A8" s="126"/>
      <c r="B8" s="231">
        <f>'feuille de présence'!$D$7</f>
        <v>0</v>
      </c>
      <c r="C8" s="232"/>
      <c r="D8" s="136"/>
      <c r="E8" s="233">
        <f>'feuille de présence'!$D$8</f>
        <v>0</v>
      </c>
      <c r="F8" s="232"/>
      <c r="G8" s="136"/>
      <c r="H8" s="233">
        <f>'feuille de présence'!$D$9</f>
        <v>0</v>
      </c>
      <c r="I8" s="232"/>
      <c r="J8" s="137"/>
      <c r="K8" s="137"/>
      <c r="L8" s="138"/>
      <c r="M8" s="138"/>
    </row>
    <row r="9" spans="1:14" ht="24.75" customHeight="1" thickTop="1" thickBot="1">
      <c r="A9" s="124">
        <f>'feuille de présence'!$A$7</f>
        <v>0</v>
      </c>
      <c r="B9" s="32"/>
      <c r="C9" s="32"/>
      <c r="D9" s="33">
        <f>C9-B9</f>
        <v>0</v>
      </c>
      <c r="E9" s="32"/>
      <c r="F9" s="32"/>
      <c r="G9" s="34">
        <f t="shared" ref="G9:G21" si="0">F9-E9</f>
        <v>0</v>
      </c>
      <c r="H9" s="32"/>
      <c r="I9" s="32"/>
      <c r="J9" s="35">
        <f t="shared" ref="J9:J21" si="1">I9-H9</f>
        <v>0</v>
      </c>
      <c r="K9" s="36">
        <f t="shared" ref="K9:K22" si="2">SUM(D9,G9,J9)</f>
        <v>0</v>
      </c>
      <c r="L9" s="139">
        <f t="shared" ref="L9:L21" si="3">IF(H9=17.5,1,0)+IF(H9=18.5,1,0)</f>
        <v>0</v>
      </c>
      <c r="M9" s="139"/>
      <c r="N9" s="104">
        <f t="shared" ref="N9:N21" si="4">IF(K9&gt;1,1,0)</f>
        <v>0</v>
      </c>
    </row>
    <row r="10" spans="1:14" ht="9.9499999999999993" customHeight="1" thickTop="1" thickBot="1">
      <c r="A10" s="127"/>
      <c r="B10" s="213">
        <f>'feuille de présence'!$D$10</f>
        <v>0</v>
      </c>
      <c r="C10" s="212"/>
      <c r="D10" s="118"/>
      <c r="E10" s="211">
        <f>'feuille de présence'!$D$11</f>
        <v>0</v>
      </c>
      <c r="F10" s="212"/>
      <c r="G10" s="119"/>
      <c r="H10" s="211">
        <f>'feuille de présence'!$D$12</f>
        <v>0</v>
      </c>
      <c r="I10" s="212"/>
      <c r="J10" s="120"/>
      <c r="K10" s="120"/>
      <c r="L10" s="138"/>
      <c r="M10" s="138"/>
      <c r="N10" s="104"/>
    </row>
    <row r="11" spans="1:14" ht="24.75" customHeight="1" thickTop="1" thickBot="1">
      <c r="A11" s="124">
        <f>'feuille de présence'!$A$10</f>
        <v>0</v>
      </c>
      <c r="B11" s="32"/>
      <c r="C11" s="32"/>
      <c r="D11" s="37">
        <f t="shared" ref="D11:D19" si="5">C11-B11</f>
        <v>0</v>
      </c>
      <c r="E11" s="134"/>
      <c r="F11" s="134"/>
      <c r="G11" s="38">
        <f t="shared" ref="G11:G19" si="6">F11-E11</f>
        <v>0</v>
      </c>
      <c r="H11" s="36"/>
      <c r="I11" s="36"/>
      <c r="J11" s="39">
        <f>I11-H11</f>
        <v>0</v>
      </c>
      <c r="K11" s="36">
        <f t="shared" si="2"/>
        <v>0</v>
      </c>
      <c r="L11" s="139">
        <f t="shared" si="3"/>
        <v>0</v>
      </c>
      <c r="M11" s="140">
        <f>IF(I9-B11=14,1,0)+IF(I9-B11=15,2,0)+IF(I9-B11=13.5,0.5,0)+IF(I9-B11=16,3,0)</f>
        <v>0</v>
      </c>
      <c r="N11" s="104">
        <f t="shared" si="4"/>
        <v>0</v>
      </c>
    </row>
    <row r="12" spans="1:14" ht="9.9499999999999993" customHeight="1" thickTop="1" thickBot="1">
      <c r="A12" s="127"/>
      <c r="B12" s="213">
        <f>'feuille de présence'!$D$13</f>
        <v>0</v>
      </c>
      <c r="C12" s="212"/>
      <c r="D12" s="123"/>
      <c r="E12" s="214">
        <f>'feuille de présence'!$D$14</f>
        <v>0</v>
      </c>
      <c r="F12" s="215"/>
      <c r="G12" s="121"/>
      <c r="H12" s="211">
        <f>'feuille de présence'!$D$15</f>
        <v>0</v>
      </c>
      <c r="I12" s="212"/>
      <c r="J12" s="122"/>
      <c r="K12" s="120"/>
      <c r="L12" s="138"/>
      <c r="M12" s="141"/>
      <c r="N12" s="104"/>
    </row>
    <row r="13" spans="1:14" ht="24.75" customHeight="1" thickTop="1" thickBot="1">
      <c r="A13" s="124">
        <f>'feuille de présence'!$A$13</f>
        <v>0</v>
      </c>
      <c r="B13" s="32"/>
      <c r="C13" s="32"/>
      <c r="D13" s="37">
        <f t="shared" ref="D13" si="7">C13-B13</f>
        <v>0</v>
      </c>
      <c r="E13" s="134"/>
      <c r="F13" s="134"/>
      <c r="G13" s="38">
        <f t="shared" si="6"/>
        <v>0</v>
      </c>
      <c r="H13" s="36"/>
      <c r="I13" s="36"/>
      <c r="J13" s="35">
        <f>I13-H13</f>
        <v>0</v>
      </c>
      <c r="K13" s="36">
        <f t="shared" si="2"/>
        <v>0</v>
      </c>
      <c r="L13" s="139">
        <f t="shared" si="3"/>
        <v>0</v>
      </c>
      <c r="M13" s="139">
        <f>IF(I11-B13=13.5,0.5,0)+IF(I11-B13=14,1,0)+IF(I11-B13=15,2,0)+IF(I11-B13=16,3,0)</f>
        <v>0</v>
      </c>
      <c r="N13" s="104">
        <f t="shared" si="4"/>
        <v>0</v>
      </c>
    </row>
    <row r="14" spans="1:14" ht="9.9499999999999993" customHeight="1" thickTop="1" thickBot="1">
      <c r="A14" s="127"/>
      <c r="B14" s="213">
        <f>'feuille de présence'!$D$16</f>
        <v>0</v>
      </c>
      <c r="C14" s="212"/>
      <c r="D14" s="123"/>
      <c r="E14" s="214">
        <f>'feuille de présence'!$D$17</f>
        <v>0</v>
      </c>
      <c r="F14" s="215"/>
      <c r="G14" s="121"/>
      <c r="H14" s="211">
        <f>'feuille de présence'!$D$18</f>
        <v>0</v>
      </c>
      <c r="I14" s="212"/>
      <c r="J14" s="120"/>
      <c r="K14" s="120"/>
      <c r="L14" s="138"/>
      <c r="M14" s="138"/>
      <c r="N14" s="104"/>
    </row>
    <row r="15" spans="1:14" ht="24.75" customHeight="1" thickTop="1" thickBot="1">
      <c r="A15" s="124">
        <f>'feuille de présence'!$A$16</f>
        <v>0</v>
      </c>
      <c r="B15" s="32"/>
      <c r="C15" s="32"/>
      <c r="D15" s="37">
        <f t="shared" ref="D15" si="8">C15-B15</f>
        <v>0</v>
      </c>
      <c r="E15" s="134"/>
      <c r="F15" s="134"/>
      <c r="G15" s="38">
        <f t="shared" si="6"/>
        <v>0</v>
      </c>
      <c r="H15" s="36"/>
      <c r="I15" s="36"/>
      <c r="J15" s="35">
        <f>I15-H15</f>
        <v>0</v>
      </c>
      <c r="K15" s="36">
        <f t="shared" si="2"/>
        <v>0</v>
      </c>
      <c r="L15" s="139">
        <f t="shared" si="3"/>
        <v>0</v>
      </c>
      <c r="M15" s="139">
        <f>IF(I13-B15=13.5,0.5,0)+IF(I13-B15=14,1,0)+IF(I13-B15=15,2,0)+IF(I13-B15=16,3,0)</f>
        <v>0</v>
      </c>
      <c r="N15" s="104">
        <f t="shared" si="4"/>
        <v>0</v>
      </c>
    </row>
    <row r="16" spans="1:14" ht="9.9499999999999993" customHeight="1" thickTop="1" thickBot="1">
      <c r="A16" s="127"/>
      <c r="B16" s="213">
        <f>'feuille de présence'!$D$19</f>
        <v>0</v>
      </c>
      <c r="C16" s="212"/>
      <c r="D16" s="123"/>
      <c r="E16" s="214">
        <f>'feuille de présence'!$D$20</f>
        <v>0</v>
      </c>
      <c r="F16" s="215"/>
      <c r="G16" s="121"/>
      <c r="H16" s="211">
        <f>'feuille de présence'!$D$21</f>
        <v>0</v>
      </c>
      <c r="I16" s="212"/>
      <c r="J16" s="120"/>
      <c r="K16" s="120"/>
      <c r="L16" s="138"/>
      <c r="M16" s="138"/>
      <c r="N16" s="104"/>
    </row>
    <row r="17" spans="1:14" ht="24.75" customHeight="1" thickTop="1" thickBot="1">
      <c r="A17" s="124">
        <f>'feuille de présence'!$A$19</f>
        <v>0</v>
      </c>
      <c r="B17" s="32"/>
      <c r="C17" s="32"/>
      <c r="D17" s="37">
        <f t="shared" ref="D17" si="9">C17-B17</f>
        <v>0</v>
      </c>
      <c r="E17" s="134"/>
      <c r="F17" s="134"/>
      <c r="G17" s="38">
        <f t="shared" si="6"/>
        <v>0</v>
      </c>
      <c r="H17" s="36"/>
      <c r="I17" s="36"/>
      <c r="J17" s="35">
        <f t="shared" si="1"/>
        <v>0</v>
      </c>
      <c r="K17" s="36">
        <f t="shared" si="2"/>
        <v>0</v>
      </c>
      <c r="L17" s="139">
        <f t="shared" si="3"/>
        <v>0</v>
      </c>
      <c r="M17" s="139">
        <f>IF(I15-B17=13.5,0.5,0)+IF(I15-B17=14,1,0)+IF(I15-B17=15,2,0)+IF(I15-B17=16,3,0)</f>
        <v>0</v>
      </c>
      <c r="N17" s="104">
        <f t="shared" si="4"/>
        <v>0</v>
      </c>
    </row>
    <row r="18" spans="1:14" ht="9.9499999999999993" customHeight="1" thickTop="1" thickBot="1">
      <c r="A18" s="127"/>
      <c r="B18" s="213">
        <f>'feuille de présence'!$D$22</f>
        <v>0</v>
      </c>
      <c r="C18" s="212"/>
      <c r="D18" s="123"/>
      <c r="E18" s="211">
        <f>'feuille de présence'!$D$23</f>
        <v>0</v>
      </c>
      <c r="F18" s="212"/>
      <c r="G18" s="121"/>
      <c r="H18" s="211">
        <f>'feuille de présence'!$D$24</f>
        <v>0</v>
      </c>
      <c r="I18" s="212"/>
      <c r="J18" s="120"/>
      <c r="K18" s="120"/>
      <c r="L18" s="138"/>
      <c r="M18" s="138"/>
      <c r="N18" s="104"/>
    </row>
    <row r="19" spans="1:14" ht="24.75" customHeight="1" thickTop="1" thickBot="1">
      <c r="A19" s="124">
        <f>'feuille de présence'!$A$22</f>
        <v>0</v>
      </c>
      <c r="B19" s="32"/>
      <c r="C19" s="32"/>
      <c r="D19" s="37">
        <f t="shared" si="5"/>
        <v>0</v>
      </c>
      <c r="E19" s="36"/>
      <c r="F19" s="36"/>
      <c r="G19" s="38">
        <f t="shared" si="6"/>
        <v>0</v>
      </c>
      <c r="H19" s="36"/>
      <c r="I19" s="36"/>
      <c r="J19" s="35">
        <f>I19-H19</f>
        <v>0</v>
      </c>
      <c r="K19" s="36">
        <f t="shared" si="2"/>
        <v>0</v>
      </c>
      <c r="L19" s="139">
        <f t="shared" si="3"/>
        <v>0</v>
      </c>
      <c r="M19" s="139">
        <f>IF(I17-B19=13.5,0.5,0)+IF(I17-B19=14,1,0)+IF(I17-B19=15,2,0)+IF(I17-B19=16,3,0)</f>
        <v>0</v>
      </c>
      <c r="N19" s="104">
        <f t="shared" si="4"/>
        <v>0</v>
      </c>
    </row>
    <row r="20" spans="1:14" ht="9.9499999999999993" customHeight="1" thickTop="1" thickBot="1">
      <c r="A20" s="127"/>
      <c r="B20" s="213">
        <f>'feuille de présence'!$D$25</f>
        <v>0</v>
      </c>
      <c r="C20" s="212"/>
      <c r="D20" s="118"/>
      <c r="E20" s="211">
        <f>'feuille de présence'!$D$26</f>
        <v>0</v>
      </c>
      <c r="F20" s="212"/>
      <c r="G20" s="121"/>
      <c r="H20" s="211">
        <f>'feuille de présence'!$D$27</f>
        <v>0</v>
      </c>
      <c r="I20" s="212"/>
      <c r="J20" s="120"/>
      <c r="K20" s="120"/>
      <c r="L20" s="142"/>
      <c r="M20" s="142"/>
      <c r="N20" s="104"/>
    </row>
    <row r="21" spans="1:14" ht="24.75" customHeight="1" thickTop="1" thickBot="1">
      <c r="A21" s="117">
        <f>'feuille de présence'!$A$25</f>
        <v>0</v>
      </c>
      <c r="B21" s="32"/>
      <c r="C21" s="32"/>
      <c r="D21" s="37">
        <f t="shared" ref="D21" si="10">C21-B21</f>
        <v>0</v>
      </c>
      <c r="E21" s="32"/>
      <c r="F21" s="32"/>
      <c r="G21" s="38">
        <f t="shared" si="0"/>
        <v>0</v>
      </c>
      <c r="H21" s="32"/>
      <c r="I21" s="32"/>
      <c r="J21" s="35">
        <f t="shared" si="1"/>
        <v>0</v>
      </c>
      <c r="K21" s="36">
        <f t="shared" si="2"/>
        <v>0</v>
      </c>
      <c r="L21" s="143">
        <f t="shared" si="3"/>
        <v>0</v>
      </c>
      <c r="M21" s="143">
        <f>IF(I19-B21=13.5,0.5,0)+IF(I19-B21=14,1,0)+IF(I19-B21=15,2,0)+IF(I19-B21=16,3,0)</f>
        <v>0</v>
      </c>
      <c r="N21" s="104">
        <f t="shared" si="4"/>
        <v>0</v>
      </c>
    </row>
    <row r="22" spans="1:14" ht="19.5" customHeight="1" thickBot="1">
      <c r="A22" s="41"/>
      <c r="B22" s="42"/>
      <c r="C22" s="42"/>
      <c r="D22" s="43">
        <f>SUM(D9:D21)</f>
        <v>0</v>
      </c>
      <c r="E22" s="42"/>
      <c r="F22" s="42"/>
      <c r="G22" s="43">
        <f>SUM(G9:G21)</f>
        <v>0</v>
      </c>
      <c r="H22" s="42"/>
      <c r="I22" s="42"/>
      <c r="J22" s="43">
        <f>SUM(J9:J21)</f>
        <v>0</v>
      </c>
      <c r="K22" s="44">
        <f t="shared" si="2"/>
        <v>0</v>
      </c>
      <c r="L22" s="224"/>
      <c r="M22" s="225"/>
      <c r="N22" s="104">
        <f>SUM(N9:N21)</f>
        <v>0</v>
      </c>
    </row>
    <row r="23" spans="1:14" ht="14.1" customHeight="1" thickBot="1">
      <c r="A23" s="226" t="s">
        <v>24</v>
      </c>
      <c r="B23" s="227"/>
      <c r="C23" s="228">
        <f>SUM(L9,L11,L13,L15,L17,L19,L21)</f>
        <v>0</v>
      </c>
      <c r="D23" s="229"/>
      <c r="E23" s="228" t="s">
        <v>22</v>
      </c>
      <c r="F23" s="229"/>
      <c r="G23" s="45"/>
      <c r="H23" s="50">
        <f>IF(K22=45,1,0)+IF(K22=46,2,0)+IF(K22=47,3,0)+IF(K22=48,4,0)</f>
        <v>0</v>
      </c>
      <c r="I23" s="228" t="s">
        <v>25</v>
      </c>
      <c r="J23" s="230"/>
      <c r="K23" s="229"/>
      <c r="L23" s="106">
        <f>IF(C25&gt;5,1,0)</f>
        <v>0</v>
      </c>
      <c r="M23" s="106">
        <f>IF(H24&lt;35,1,0)</f>
        <v>1</v>
      </c>
      <c r="N23" s="104">
        <f>IF(K22=0,0,N24)</f>
        <v>0</v>
      </c>
    </row>
    <row r="24" spans="1:14" ht="14.1" customHeight="1" thickBot="1">
      <c r="A24" s="45"/>
      <c r="B24" s="48"/>
      <c r="C24" s="228">
        <f>SUM(M9:M21)</f>
        <v>0</v>
      </c>
      <c r="D24" s="229"/>
      <c r="E24" s="228" t="s">
        <v>26</v>
      </c>
      <c r="F24" s="229"/>
      <c r="G24" s="49"/>
      <c r="H24" s="103">
        <f>IF(K22&gt;44,44,K22)</f>
        <v>0</v>
      </c>
      <c r="I24" s="228" t="s">
        <v>38</v>
      </c>
      <c r="J24" s="230"/>
      <c r="K24" s="229"/>
      <c r="L24" s="237">
        <f>IF(L23+M23=2,"alerte JT + HRS",0)</f>
        <v>0</v>
      </c>
      <c r="M24" s="238"/>
      <c r="N24" s="104">
        <f>IF(H24&lt;35,0-(35-H24),0)+IF(H24&gt;35,0+(H24-35),0)</f>
        <v>-35</v>
      </c>
    </row>
    <row r="25" spans="1:14" ht="14.1" customHeight="1" thickBot="1">
      <c r="A25" s="47"/>
      <c r="B25" s="47"/>
      <c r="C25" s="235">
        <f t="shared" ref="C25" si="11">$N$22</f>
        <v>0</v>
      </c>
      <c r="D25" s="235"/>
      <c r="E25" s="235" t="s">
        <v>36</v>
      </c>
      <c r="F25" s="235"/>
      <c r="G25" s="47"/>
      <c r="H25" s="103">
        <f>IF(N9+N11+N13+N15+N17+N19=6,1,0)+IF(N11+N13+N15+N17+N19+N21=6,1,0)</f>
        <v>0</v>
      </c>
      <c r="I25" s="235" t="s">
        <v>41</v>
      </c>
      <c r="J25" s="235"/>
      <c r="K25" s="235"/>
      <c r="L25" s="47"/>
      <c r="M25" s="47"/>
    </row>
    <row r="26" spans="1:14" ht="14.1" customHeight="1" thickBot="1">
      <c r="A26" s="47"/>
      <c r="B26" s="47"/>
      <c r="C26" s="236">
        <v>0</v>
      </c>
      <c r="D26" s="236"/>
      <c r="E26" s="235" t="s">
        <v>43</v>
      </c>
      <c r="F26" s="235"/>
      <c r="G26" s="105"/>
      <c r="H26" s="103">
        <f>IF(K21&gt;1,1,0)</f>
        <v>0</v>
      </c>
      <c r="I26" s="235" t="s">
        <v>37</v>
      </c>
      <c r="J26" s="235"/>
      <c r="K26" s="235"/>
      <c r="L26" s="47"/>
      <c r="M26" s="47"/>
    </row>
    <row r="27" spans="1:14" ht="14.1" customHeight="1" thickBot="1">
      <c r="C27" s="236">
        <v>2</v>
      </c>
      <c r="D27" s="236"/>
      <c r="E27" s="236" t="s">
        <v>44</v>
      </c>
      <c r="F27" s="236"/>
    </row>
    <row r="28" spans="1:14" ht="19.5" customHeight="1">
      <c r="C28" s="97"/>
      <c r="E28" s="97"/>
      <c r="F28" s="97"/>
    </row>
    <row r="29" spans="1:14" ht="19.5" customHeight="1">
      <c r="A29" s="234"/>
      <c r="B29" s="234"/>
      <c r="C29" s="234"/>
      <c r="K29" s="234"/>
      <c r="L29" s="234"/>
      <c r="M29" s="234"/>
    </row>
  </sheetData>
  <mergeCells count="48">
    <mergeCell ref="E8:F8"/>
    <mergeCell ref="C24:D24"/>
    <mergeCell ref="E24:F24"/>
    <mergeCell ref="I24:K24"/>
    <mergeCell ref="A29:C29"/>
    <mergeCell ref="K29:M29"/>
    <mergeCell ref="C25:D25"/>
    <mergeCell ref="E25:F25"/>
    <mergeCell ref="I25:K25"/>
    <mergeCell ref="I26:K26"/>
    <mergeCell ref="E26:F26"/>
    <mergeCell ref="C26:D26"/>
    <mergeCell ref="L24:M24"/>
    <mergeCell ref="C27:D27"/>
    <mergeCell ref="E27:F27"/>
    <mergeCell ref="H20:I20"/>
    <mergeCell ref="L6:M6"/>
    <mergeCell ref="L22:M22"/>
    <mergeCell ref="A23:B23"/>
    <mergeCell ref="C23:D23"/>
    <mergeCell ref="E23:F23"/>
    <mergeCell ref="I23:K23"/>
    <mergeCell ref="B8:C8"/>
    <mergeCell ref="H8:I8"/>
    <mergeCell ref="H10:I10"/>
    <mergeCell ref="E10:F10"/>
    <mergeCell ref="B10:C10"/>
    <mergeCell ref="H12:I12"/>
    <mergeCell ref="E12:F12"/>
    <mergeCell ref="B12:C12"/>
    <mergeCell ref="H14:I14"/>
    <mergeCell ref="E14:F14"/>
    <mergeCell ref="C1:K2"/>
    <mergeCell ref="A6:A7"/>
    <mergeCell ref="B6:C6"/>
    <mergeCell ref="E6:F6"/>
    <mergeCell ref="H6:I6"/>
    <mergeCell ref="C3:K3"/>
    <mergeCell ref="C4:K4"/>
    <mergeCell ref="E20:F20"/>
    <mergeCell ref="B20:C20"/>
    <mergeCell ref="B14:C14"/>
    <mergeCell ref="H16:I16"/>
    <mergeCell ref="E16:F16"/>
    <mergeCell ref="B16:C16"/>
    <mergeCell ref="H18:I18"/>
    <mergeCell ref="E18:F18"/>
    <mergeCell ref="B18:C18"/>
  </mergeCells>
  <phoneticPr fontId="1" type="noConversion"/>
  <conditionalFormatting sqref="M24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22">
    <cfRule type="colorScale" priority="9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9:K21">
    <cfRule type="cellIs" dxfId="70" priority="8" operator="greaterThan">
      <formula>12</formula>
    </cfRule>
  </conditionalFormatting>
  <conditionalFormatting sqref="C25:D25">
    <cfRule type="cellIs" dxfId="69" priority="7" operator="greaterThan">
      <formula>6</formula>
    </cfRule>
  </conditionalFormatting>
  <conditionalFormatting sqref="H24">
    <cfRule type="cellIs" dxfId="68" priority="6" operator="lessThan">
      <formula>14</formula>
    </cfRule>
  </conditionalFormatting>
  <conditionalFormatting sqref="J29">
    <cfRule type="containsText" dxfId="67" priority="5" operator="containsText" text="alerte JT + HRS">
      <formula>NOT(ISERROR(SEARCH("alerte JT + HRS",J29)))</formula>
    </cfRule>
  </conditionalFormatting>
  <conditionalFormatting sqref="M11:M21">
    <cfRule type="cellIs" dxfId="66" priority="2" operator="greaterThan">
      <formula>2</formula>
    </cfRule>
    <cfRule type="cellIs" dxfId="65" priority="3" operator="greaterThan">
      <formula>2</formula>
    </cfRule>
  </conditionalFormatting>
  <conditionalFormatting sqref="C27:D27">
    <cfRule type="cellIs" dxfId="64" priority="1" operator="lessThan">
      <formula>1</formula>
    </cfRule>
  </conditionalFormatting>
  <pageMargins left="0.78740157499999996" right="0.78740157499999996" top="0.984251969" bottom="0.984251969" header="0.4921259845" footer="0.4921259845"/>
  <pageSetup paperSize="9" orientation="landscape" horizontalDpi="4294967293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9"/>
  <sheetViews>
    <sheetView showZeros="0" workbookViewId="0">
      <selection activeCell="A3" sqref="A3"/>
    </sheetView>
  </sheetViews>
  <sheetFormatPr baseColWidth="10" defaultRowHeight="12.75"/>
  <cols>
    <col min="1" max="1" width="12.85546875" customWidth="1"/>
    <col min="2" max="11" width="8.7109375" customWidth="1"/>
  </cols>
  <sheetData>
    <row r="1" spans="1:14" ht="24.75" customHeight="1">
      <c r="A1" s="128"/>
      <c r="C1" s="216" t="s">
        <v>49</v>
      </c>
      <c r="D1" s="216"/>
      <c r="E1" s="216"/>
      <c r="F1" s="216"/>
      <c r="G1" s="216"/>
      <c r="H1" s="216"/>
      <c r="I1" s="216"/>
      <c r="J1" s="216"/>
      <c r="K1" s="216"/>
    </row>
    <row r="2" spans="1:14" ht="18.75" hidden="1" customHeight="1">
      <c r="C2" s="216"/>
      <c r="D2" s="216"/>
      <c r="E2" s="216"/>
      <c r="F2" s="216"/>
      <c r="G2" s="216"/>
      <c r="H2" s="216"/>
      <c r="I2" s="216"/>
      <c r="J2" s="216"/>
      <c r="K2" s="216"/>
    </row>
    <row r="3" spans="1:14" ht="18.75" customHeight="1">
      <c r="B3" s="23"/>
      <c r="C3" s="221" t="str">
        <f>'feuille de présence'!$A$2</f>
        <v>du au septembre</v>
      </c>
      <c r="D3" s="221"/>
      <c r="E3" s="221"/>
      <c r="F3" s="221"/>
      <c r="G3" s="221"/>
      <c r="H3" s="221"/>
      <c r="I3" s="221"/>
      <c r="J3" s="221"/>
      <c r="K3" s="221"/>
    </row>
    <row r="4" spans="1:14" ht="19.5" customHeight="1">
      <c r="C4" s="221">
        <f>'feuille de présence'!$A$3</f>
        <v>0</v>
      </c>
      <c r="D4" s="221"/>
      <c r="E4" s="221"/>
      <c r="F4" s="221"/>
      <c r="G4" s="221"/>
      <c r="H4" s="221"/>
      <c r="I4" s="221"/>
      <c r="J4" s="221"/>
      <c r="K4" s="221"/>
    </row>
    <row r="5" spans="1:14" ht="19.5" customHeight="1" thickBot="1"/>
    <row r="6" spans="1:14" ht="19.5" customHeight="1" thickTop="1" thickBot="1">
      <c r="A6" s="217" t="s">
        <v>13</v>
      </c>
      <c r="B6" s="219" t="s">
        <v>14</v>
      </c>
      <c r="C6" s="220"/>
      <c r="D6" s="24" t="s">
        <v>15</v>
      </c>
      <c r="E6" s="220" t="s">
        <v>16</v>
      </c>
      <c r="F6" s="220"/>
      <c r="G6" s="24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14" ht="19.5" customHeight="1" thickBot="1">
      <c r="A7" s="218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31" t="s">
        <v>22</v>
      </c>
      <c r="M7" s="31" t="s">
        <v>23</v>
      </c>
    </row>
    <row r="8" spans="1:14" ht="9.9499999999999993" customHeight="1" thickTop="1" thickBot="1">
      <c r="A8" s="126"/>
      <c r="B8" s="231">
        <f>'feuille de présence'!$D$7</f>
        <v>0</v>
      </c>
      <c r="C8" s="232"/>
      <c r="D8" s="136"/>
      <c r="E8" s="239">
        <f>'feuille de présence'!$D$8</f>
        <v>0</v>
      </c>
      <c r="F8" s="240"/>
      <c r="G8" s="136"/>
      <c r="H8" s="233">
        <f>'feuille de présence'!$D$9</f>
        <v>0</v>
      </c>
      <c r="I8" s="232"/>
      <c r="J8" s="137"/>
      <c r="K8" s="137"/>
      <c r="L8" s="138"/>
      <c r="M8" s="138"/>
    </row>
    <row r="9" spans="1:14" ht="24.75" customHeight="1" thickTop="1" thickBot="1">
      <c r="A9" s="124">
        <f>Bruno!$A$9</f>
        <v>0</v>
      </c>
      <c r="B9" s="32"/>
      <c r="C9" s="32"/>
      <c r="D9" s="33">
        <f t="shared" ref="D9:D21" si="0">C9-B9</f>
        <v>0</v>
      </c>
      <c r="E9" s="32"/>
      <c r="F9" s="32"/>
      <c r="G9" s="34">
        <f t="shared" ref="G9:G21" si="1">F9-E9</f>
        <v>0</v>
      </c>
      <c r="H9" s="32"/>
      <c r="I9" s="32"/>
      <c r="J9" s="35">
        <f t="shared" ref="J9:J21" si="2">I9-H9</f>
        <v>0</v>
      </c>
      <c r="K9" s="36">
        <f t="shared" ref="K9:K21" si="3">SUM(D9,G9,J9)</f>
        <v>0</v>
      </c>
      <c r="L9" s="139">
        <f t="shared" ref="L9:L21" si="4">IF(H9=17.5,1,0)+IF(H9=18.5,1,0)</f>
        <v>0</v>
      </c>
      <c r="M9" s="139"/>
      <c r="N9" s="104">
        <f t="shared" ref="N9:N21" si="5">IF(K9&gt;1,1,0)</f>
        <v>0</v>
      </c>
    </row>
    <row r="10" spans="1:14" ht="9.9499999999999993" customHeight="1" thickTop="1" thickBot="1">
      <c r="A10" s="127"/>
      <c r="B10" s="213">
        <f>'feuille de présence'!$D$10</f>
        <v>0</v>
      </c>
      <c r="C10" s="212"/>
      <c r="D10" s="118"/>
      <c r="E10" s="211">
        <f>'feuille de présence'!$D$11</f>
        <v>0</v>
      </c>
      <c r="F10" s="212"/>
      <c r="G10" s="119"/>
      <c r="H10" s="211">
        <f>'feuille de présence'!$D$12</f>
        <v>0</v>
      </c>
      <c r="I10" s="212"/>
      <c r="J10" s="120"/>
      <c r="K10" s="120"/>
      <c r="L10" s="138"/>
      <c r="M10" s="138"/>
      <c r="N10" s="104"/>
    </row>
    <row r="11" spans="1:14" ht="24.75" customHeight="1" thickTop="1" thickBot="1">
      <c r="A11" s="124">
        <f>Bruno!$A$11</f>
        <v>0</v>
      </c>
      <c r="B11" s="32"/>
      <c r="C11" s="32"/>
      <c r="D11" s="37">
        <f t="shared" si="0"/>
        <v>0</v>
      </c>
      <c r="E11" s="134"/>
      <c r="F11" s="134"/>
      <c r="G11" s="38">
        <f t="shared" si="1"/>
        <v>0</v>
      </c>
      <c r="H11" s="36"/>
      <c r="I11" s="36"/>
      <c r="J11" s="39">
        <f t="shared" si="2"/>
        <v>0</v>
      </c>
      <c r="K11" s="36">
        <f t="shared" si="3"/>
        <v>0</v>
      </c>
      <c r="L11" s="139">
        <f t="shared" si="4"/>
        <v>0</v>
      </c>
      <c r="M11" s="140">
        <f>IF(I9-B11=14,1,0)+IF(I9-B11=15,2,0)+IF(I9-B11=13.5,0.5,0)+IF(I9-B11=16,3,0)</f>
        <v>0</v>
      </c>
      <c r="N11" s="104">
        <f t="shared" si="5"/>
        <v>0</v>
      </c>
    </row>
    <row r="12" spans="1:14" ht="9.9499999999999993" customHeight="1" thickTop="1" thickBot="1">
      <c r="A12" s="127"/>
      <c r="B12" s="213">
        <f>'feuille de présence'!$D$13</f>
        <v>0</v>
      </c>
      <c r="C12" s="212"/>
      <c r="D12" s="123"/>
      <c r="E12" s="214">
        <f>'feuille de présence'!$D$14</f>
        <v>0</v>
      </c>
      <c r="F12" s="215"/>
      <c r="G12" s="121"/>
      <c r="H12" s="211">
        <f>'feuille de présence'!$D$15</f>
        <v>0</v>
      </c>
      <c r="I12" s="212"/>
      <c r="J12" s="122"/>
      <c r="K12" s="120"/>
      <c r="L12" s="138"/>
      <c r="M12" s="141"/>
      <c r="N12" s="104"/>
    </row>
    <row r="13" spans="1:14" ht="24.75" customHeight="1" thickTop="1" thickBot="1">
      <c r="A13" s="124">
        <f>Bruno!$A$13</f>
        <v>0</v>
      </c>
      <c r="B13" s="32"/>
      <c r="C13" s="32"/>
      <c r="D13" s="37">
        <f t="shared" ref="D13" si="6">C13-B13</f>
        <v>0</v>
      </c>
      <c r="E13" s="134"/>
      <c r="F13" s="134"/>
      <c r="G13" s="38">
        <f t="shared" si="1"/>
        <v>0</v>
      </c>
      <c r="H13" s="36"/>
      <c r="I13" s="36"/>
      <c r="J13" s="35">
        <f t="shared" si="2"/>
        <v>0</v>
      </c>
      <c r="K13" s="36">
        <f t="shared" si="3"/>
        <v>0</v>
      </c>
      <c r="L13" s="139">
        <f t="shared" si="4"/>
        <v>0</v>
      </c>
      <c r="M13" s="139">
        <f>IF(I11-B13=13.5,0.5,0)+IF(I11-B13=14,1,0)+IF(I11-B13=15,2,0)+IF(I11-B13=16,3,0)</f>
        <v>0</v>
      </c>
      <c r="N13" s="104">
        <f t="shared" si="5"/>
        <v>0</v>
      </c>
    </row>
    <row r="14" spans="1:14" ht="9.9499999999999993" customHeight="1" thickTop="1" thickBot="1">
      <c r="A14" s="127"/>
      <c r="B14" s="213">
        <f>'feuille de présence'!$D$16</f>
        <v>0</v>
      </c>
      <c r="C14" s="212"/>
      <c r="D14" s="123"/>
      <c r="E14" s="214">
        <f>'feuille de présence'!$D$17</f>
        <v>0</v>
      </c>
      <c r="F14" s="215"/>
      <c r="G14" s="121"/>
      <c r="H14" s="211">
        <f>'feuille de présence'!$D$18</f>
        <v>0</v>
      </c>
      <c r="I14" s="212"/>
      <c r="J14" s="120"/>
      <c r="K14" s="120"/>
      <c r="L14" s="138"/>
      <c r="M14" s="138"/>
      <c r="N14" s="104"/>
    </row>
    <row r="15" spans="1:14" ht="24.75" customHeight="1" thickTop="1" thickBot="1">
      <c r="A15" s="124">
        <f>Bruno!$A$15</f>
        <v>0</v>
      </c>
      <c r="B15" s="32"/>
      <c r="C15" s="32"/>
      <c r="D15" s="37">
        <f t="shared" ref="D15" si="7">C15-B15</f>
        <v>0</v>
      </c>
      <c r="E15" s="134"/>
      <c r="F15" s="134"/>
      <c r="G15" s="38">
        <f t="shared" si="1"/>
        <v>0</v>
      </c>
      <c r="H15" s="36"/>
      <c r="I15" s="36"/>
      <c r="J15" s="35">
        <f t="shared" si="2"/>
        <v>0</v>
      </c>
      <c r="K15" s="36">
        <f t="shared" si="3"/>
        <v>0</v>
      </c>
      <c r="L15" s="139">
        <f t="shared" si="4"/>
        <v>0</v>
      </c>
      <c r="M15" s="139">
        <f>IF(I13-B15=13.5,0.5,0)+IF(I13-B15=14,1,0)+IF(I13-B15=15,2,0)+IF(I13-B15=16,3,0)</f>
        <v>0</v>
      </c>
      <c r="N15" s="104">
        <f t="shared" si="5"/>
        <v>0</v>
      </c>
    </row>
    <row r="16" spans="1:14" ht="9.9499999999999993" customHeight="1" thickTop="1" thickBot="1">
      <c r="A16" s="127"/>
      <c r="B16" s="213">
        <f>'feuille de présence'!$D$19</f>
        <v>0</v>
      </c>
      <c r="C16" s="212"/>
      <c r="D16" s="123"/>
      <c r="E16" s="214">
        <f>'feuille de présence'!$D$20</f>
        <v>0</v>
      </c>
      <c r="F16" s="215"/>
      <c r="G16" s="121"/>
      <c r="H16" s="211">
        <f>'feuille de présence'!$D$21</f>
        <v>0</v>
      </c>
      <c r="I16" s="212"/>
      <c r="J16" s="120"/>
      <c r="K16" s="120"/>
      <c r="L16" s="138"/>
      <c r="M16" s="138"/>
      <c r="N16" s="104"/>
    </row>
    <row r="17" spans="1:14" ht="24.75" customHeight="1" thickTop="1" thickBot="1">
      <c r="A17" s="124">
        <f>Bruno!$A$17</f>
        <v>0</v>
      </c>
      <c r="B17" s="32"/>
      <c r="C17" s="32"/>
      <c r="D17" s="37">
        <f t="shared" ref="D17" si="8">C17-B17</f>
        <v>0</v>
      </c>
      <c r="E17" s="134"/>
      <c r="F17" s="134"/>
      <c r="G17" s="38">
        <f t="shared" si="1"/>
        <v>0</v>
      </c>
      <c r="H17" s="36"/>
      <c r="I17" s="36"/>
      <c r="J17" s="35">
        <f t="shared" si="2"/>
        <v>0</v>
      </c>
      <c r="K17" s="36">
        <f t="shared" si="3"/>
        <v>0</v>
      </c>
      <c r="L17" s="139">
        <f t="shared" si="4"/>
        <v>0</v>
      </c>
      <c r="M17" s="139">
        <f>IF(I15-B17=13.5,0.5,0)+IF(I15-B17=14,1,0)+IF(I15-B17=15,2,0)+IF(I15-B17=16,3,0)</f>
        <v>0</v>
      </c>
      <c r="N17" s="104">
        <f t="shared" si="5"/>
        <v>0</v>
      </c>
    </row>
    <row r="18" spans="1:14" ht="9.9499999999999993" customHeight="1" thickTop="1" thickBot="1">
      <c r="A18" s="127"/>
      <c r="B18" s="213">
        <f>'feuille de présence'!$D$22</f>
        <v>0</v>
      </c>
      <c r="C18" s="212"/>
      <c r="D18" s="123"/>
      <c r="E18" s="211">
        <f>'feuille de présence'!$D$23</f>
        <v>0</v>
      </c>
      <c r="F18" s="212"/>
      <c r="G18" s="121"/>
      <c r="H18" s="211">
        <f>'feuille de présence'!$D$24</f>
        <v>0</v>
      </c>
      <c r="I18" s="212"/>
      <c r="J18" s="120"/>
      <c r="K18" s="120"/>
      <c r="L18" s="138"/>
      <c r="M18" s="138"/>
      <c r="N18" s="104"/>
    </row>
    <row r="19" spans="1:14" ht="24.75" customHeight="1" thickTop="1" thickBot="1">
      <c r="A19" s="124">
        <f>Bruno!$A$19</f>
        <v>0</v>
      </c>
      <c r="B19" s="32"/>
      <c r="C19" s="32"/>
      <c r="D19" s="37">
        <f t="shared" si="0"/>
        <v>0</v>
      </c>
      <c r="E19" s="36"/>
      <c r="F19" s="36"/>
      <c r="G19" s="38">
        <f t="shared" si="1"/>
        <v>0</v>
      </c>
      <c r="H19" s="36"/>
      <c r="I19" s="36"/>
      <c r="J19" s="35">
        <f t="shared" si="2"/>
        <v>0</v>
      </c>
      <c r="K19" s="36">
        <f t="shared" si="3"/>
        <v>0</v>
      </c>
      <c r="L19" s="139">
        <f t="shared" si="4"/>
        <v>0</v>
      </c>
      <c r="M19" s="139">
        <f>IF(I17-B19=13.5,0.5,0)+IF(I17-B19=14,1,0)+IF(I17-B19=15,2,0)+IF(I17-B19=16,3,0)</f>
        <v>0</v>
      </c>
      <c r="N19" s="104">
        <f t="shared" si="5"/>
        <v>0</v>
      </c>
    </row>
    <row r="20" spans="1:14" ht="9.9499999999999993" customHeight="1" thickTop="1" thickBot="1">
      <c r="A20" s="127"/>
      <c r="B20" s="213">
        <f>'feuille de présence'!$D$25</f>
        <v>0</v>
      </c>
      <c r="C20" s="212"/>
      <c r="D20" s="123"/>
      <c r="E20" s="211">
        <f>'feuille de présence'!$D$26</f>
        <v>0</v>
      </c>
      <c r="F20" s="212"/>
      <c r="G20" s="121"/>
      <c r="H20" s="211">
        <f>'feuille de présence'!$D$27</f>
        <v>0</v>
      </c>
      <c r="I20" s="212"/>
      <c r="J20" s="120"/>
      <c r="K20" s="120"/>
      <c r="L20" s="142"/>
      <c r="M20" s="142"/>
      <c r="N20" s="104"/>
    </row>
    <row r="21" spans="1:14" ht="24.75" customHeight="1" thickTop="1" thickBot="1">
      <c r="A21" s="125">
        <f>Bruno!$A$21</f>
        <v>0</v>
      </c>
      <c r="B21" s="32"/>
      <c r="C21" s="32"/>
      <c r="D21" s="37">
        <f t="shared" si="0"/>
        <v>0</v>
      </c>
      <c r="E21" s="36"/>
      <c r="F21" s="36"/>
      <c r="G21" s="38">
        <f t="shared" si="1"/>
        <v>0</v>
      </c>
      <c r="H21" s="36"/>
      <c r="I21" s="36"/>
      <c r="J21" s="35">
        <f t="shared" si="2"/>
        <v>0</v>
      </c>
      <c r="K21" s="36">
        <f t="shared" si="3"/>
        <v>0</v>
      </c>
      <c r="L21" s="143">
        <f t="shared" si="4"/>
        <v>0</v>
      </c>
      <c r="M21" s="143">
        <f>IF(I19-B21=13.5,0.5,0)+IF(I19-B21=14,1,0)+IF(I19-B21=15,2,0)+IF(I19-B21=16,3,0)</f>
        <v>0</v>
      </c>
      <c r="N21" s="104">
        <f t="shared" si="5"/>
        <v>0</v>
      </c>
    </row>
    <row r="22" spans="1:14" ht="19.5" customHeight="1" thickTop="1" thickBot="1">
      <c r="A22" s="41"/>
      <c r="B22" s="42"/>
      <c r="C22" s="42"/>
      <c r="D22" s="43">
        <f>SUM(D9:D21)</f>
        <v>0</v>
      </c>
      <c r="E22" s="42"/>
      <c r="F22" s="42"/>
      <c r="G22" s="43">
        <f>SUM(G9:G21)</f>
        <v>0</v>
      </c>
      <c r="H22" s="42"/>
      <c r="I22" s="42"/>
      <c r="J22" s="43">
        <f>SUM(J9:J21)</f>
        <v>0</v>
      </c>
      <c r="K22" s="44">
        <f t="shared" ref="K22" si="9">SUM(D22,G22,J22)</f>
        <v>0</v>
      </c>
      <c r="L22" s="224"/>
      <c r="M22" s="225"/>
      <c r="N22" s="104">
        <f>SUM(N9:N21)</f>
        <v>0</v>
      </c>
    </row>
    <row r="23" spans="1:14" ht="14.1" customHeight="1" thickBot="1">
      <c r="A23" s="226" t="s">
        <v>24</v>
      </c>
      <c r="B23" s="227"/>
      <c r="C23" s="222">
        <f>SUM(L9,L11,L13,L15,L17,L19,L21)</f>
        <v>0</v>
      </c>
      <c r="D23" s="223"/>
      <c r="E23" s="228" t="s">
        <v>22</v>
      </c>
      <c r="F23" s="229"/>
      <c r="G23" s="45"/>
      <c r="H23" s="50">
        <f>IF(K22=45,1,0)+IF(K22=46,2,0)+IF(K22=47,3,0)+IF(K22=48,4,0)</f>
        <v>0</v>
      </c>
      <c r="I23" s="228" t="s">
        <v>25</v>
      </c>
      <c r="J23" s="230"/>
      <c r="K23" s="229"/>
      <c r="L23" s="106">
        <f>IF(C25&gt;5,1,0)</f>
        <v>0</v>
      </c>
      <c r="M23" s="106">
        <f>IF(H24&lt;35,1,0)</f>
        <v>1</v>
      </c>
      <c r="N23" s="104">
        <f>IF(K22=0,0,N24)</f>
        <v>0</v>
      </c>
    </row>
    <row r="24" spans="1:14" ht="14.1" customHeight="1" thickBot="1">
      <c r="A24" s="45"/>
      <c r="B24" s="48"/>
      <c r="C24" s="222">
        <f>SUM(M9:M21)</f>
        <v>0</v>
      </c>
      <c r="D24" s="223"/>
      <c r="E24" s="228" t="s">
        <v>26</v>
      </c>
      <c r="F24" s="229"/>
      <c r="G24" s="49"/>
      <c r="H24" s="103">
        <f>IF(K22&gt;44,44,K22)</f>
        <v>0</v>
      </c>
      <c r="I24" s="228" t="s">
        <v>38</v>
      </c>
      <c r="J24" s="230"/>
      <c r="K24" s="229"/>
      <c r="L24" s="237">
        <f>IF(L23+M23=2,"alerte JT + HRS",0)</f>
        <v>0</v>
      </c>
      <c r="M24" s="238"/>
      <c r="N24" s="104">
        <f>IF(H24&lt;35,0-(35-H24),0)+IF(H24&gt;35,0+(H24-35),0)</f>
        <v>-35</v>
      </c>
    </row>
    <row r="25" spans="1:14" ht="14.1" customHeight="1" thickBot="1">
      <c r="A25" s="47"/>
      <c r="B25" s="47"/>
      <c r="C25" s="235">
        <f t="shared" ref="C25" si="10">$N$22</f>
        <v>0</v>
      </c>
      <c r="D25" s="235"/>
      <c r="E25" s="235" t="s">
        <v>36</v>
      </c>
      <c r="F25" s="235"/>
      <c r="G25" s="47"/>
      <c r="H25" s="103">
        <f>IF(N9+N11+N13+N15+N17+N19=6,1,0)+IF(N11+N13+N15+N17+N19+N21=6,1,0)</f>
        <v>0</v>
      </c>
      <c r="I25" s="235" t="s">
        <v>41</v>
      </c>
      <c r="J25" s="235"/>
      <c r="K25" s="235"/>
      <c r="L25" s="47"/>
      <c r="M25" s="47"/>
    </row>
    <row r="26" spans="1:14" ht="14.1" customHeight="1" thickBot="1">
      <c r="A26" s="47"/>
      <c r="B26" s="47"/>
      <c r="C26" s="236">
        <v>0</v>
      </c>
      <c r="D26" s="236"/>
      <c r="E26" s="235" t="s">
        <v>43</v>
      </c>
      <c r="F26" s="235"/>
      <c r="G26" s="47"/>
      <c r="H26" s="103">
        <f>IF(K21&gt;1,1,0)</f>
        <v>0</v>
      </c>
      <c r="I26" s="235" t="s">
        <v>37</v>
      </c>
      <c r="J26" s="235"/>
      <c r="K26" s="235"/>
      <c r="L26" s="47"/>
      <c r="M26" s="47"/>
    </row>
    <row r="27" spans="1:14" ht="14.1" customHeight="1" thickBot="1">
      <c r="C27" s="236">
        <v>2</v>
      </c>
      <c r="D27" s="236"/>
      <c r="E27" s="236" t="s">
        <v>44</v>
      </c>
      <c r="F27" s="236"/>
    </row>
    <row r="28" spans="1:14" ht="19.5" customHeight="1"/>
    <row r="29" spans="1:14" ht="19.5" customHeight="1">
      <c r="A29" s="234"/>
      <c r="B29" s="234"/>
      <c r="C29" s="234"/>
      <c r="K29" s="234"/>
      <c r="L29" s="234"/>
      <c r="M29" s="234"/>
    </row>
  </sheetData>
  <mergeCells count="48">
    <mergeCell ref="L22:M22"/>
    <mergeCell ref="I25:K25"/>
    <mergeCell ref="I26:K26"/>
    <mergeCell ref="C26:D26"/>
    <mergeCell ref="E26:F26"/>
    <mergeCell ref="C1:K2"/>
    <mergeCell ref="B6:C6"/>
    <mergeCell ref="E6:F6"/>
    <mergeCell ref="H6:I6"/>
    <mergeCell ref="C3:K3"/>
    <mergeCell ref="C4:K4"/>
    <mergeCell ref="H20:I20"/>
    <mergeCell ref="E20:F20"/>
    <mergeCell ref="B20:C20"/>
    <mergeCell ref="H16:I16"/>
    <mergeCell ref="E16:F16"/>
    <mergeCell ref="B16:C16"/>
    <mergeCell ref="H18:I18"/>
    <mergeCell ref="E18:F18"/>
    <mergeCell ref="B18:C18"/>
    <mergeCell ref="A6:A7"/>
    <mergeCell ref="L6:M6"/>
    <mergeCell ref="E12:F12"/>
    <mergeCell ref="B12:C12"/>
    <mergeCell ref="H14:I14"/>
    <mergeCell ref="E14:F14"/>
    <mergeCell ref="B14:C14"/>
    <mergeCell ref="B8:C8"/>
    <mergeCell ref="E8:F8"/>
    <mergeCell ref="H8:I8"/>
    <mergeCell ref="H10:I10"/>
    <mergeCell ref="E10:F10"/>
    <mergeCell ref="B10:C10"/>
    <mergeCell ref="H12:I12"/>
    <mergeCell ref="K29:M29"/>
    <mergeCell ref="A23:B23"/>
    <mergeCell ref="C23:D23"/>
    <mergeCell ref="E23:F23"/>
    <mergeCell ref="I23:K23"/>
    <mergeCell ref="C24:D24"/>
    <mergeCell ref="E24:F24"/>
    <mergeCell ref="I24:K24"/>
    <mergeCell ref="C25:D25"/>
    <mergeCell ref="E25:F25"/>
    <mergeCell ref="A29:C29"/>
    <mergeCell ref="C27:D27"/>
    <mergeCell ref="E27:F27"/>
    <mergeCell ref="L24:M24"/>
  </mergeCells>
  <phoneticPr fontId="1" type="noConversion"/>
  <conditionalFormatting sqref="K22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22">
    <cfRule type="colorScale" priority="9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9:K21">
    <cfRule type="cellIs" dxfId="63" priority="8" operator="greaterThan">
      <formula>12</formula>
    </cfRule>
  </conditionalFormatting>
  <conditionalFormatting sqref="C25:D25">
    <cfRule type="cellIs" dxfId="62" priority="7" operator="greaterThan">
      <formula>6</formula>
    </cfRule>
  </conditionalFormatting>
  <conditionalFormatting sqref="H24">
    <cfRule type="cellIs" dxfId="61" priority="6" operator="lessThan">
      <formula>14</formula>
    </cfRule>
  </conditionalFormatting>
  <conditionalFormatting sqref="M24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H24">
    <cfRule type="cellIs" dxfId="60" priority="4" operator="lessThan">
      <formula>14</formula>
    </cfRule>
  </conditionalFormatting>
  <conditionalFormatting sqref="M11:M21">
    <cfRule type="cellIs" dxfId="59" priority="2" operator="greaterThan">
      <formula>2</formula>
    </cfRule>
    <cfRule type="cellIs" dxfId="58" priority="3" operator="greaterThan">
      <formula>2</formula>
    </cfRule>
  </conditionalFormatting>
  <conditionalFormatting sqref="C27:D27">
    <cfRule type="cellIs" dxfId="57" priority="1" operator="lessThan">
      <formula>1</formula>
    </cfRule>
  </conditionalFormatting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9"/>
  <sheetViews>
    <sheetView showZeros="0" workbookViewId="0">
      <selection activeCell="A3" sqref="A3"/>
    </sheetView>
  </sheetViews>
  <sheetFormatPr baseColWidth="10" defaultRowHeight="12.75"/>
  <cols>
    <col min="1" max="1" width="12.7109375" customWidth="1"/>
    <col min="2" max="11" width="8.7109375" customWidth="1"/>
  </cols>
  <sheetData>
    <row r="1" spans="1:14" ht="24.75" customHeight="1">
      <c r="A1" s="128"/>
      <c r="C1" s="216" t="s">
        <v>30</v>
      </c>
      <c r="D1" s="216"/>
      <c r="E1" s="216"/>
      <c r="F1" s="216"/>
      <c r="G1" s="216"/>
      <c r="H1" s="216"/>
      <c r="I1" s="216"/>
      <c r="J1" s="216"/>
      <c r="K1" s="216"/>
    </row>
    <row r="2" spans="1:14" ht="18.75" hidden="1" customHeight="1">
      <c r="C2" s="216"/>
      <c r="D2" s="216"/>
      <c r="E2" s="216"/>
      <c r="F2" s="216"/>
      <c r="G2" s="216"/>
      <c r="H2" s="216"/>
      <c r="I2" s="216"/>
      <c r="J2" s="216"/>
      <c r="K2" s="216"/>
    </row>
    <row r="3" spans="1:14" ht="18.75" customHeight="1">
      <c r="B3" s="23"/>
      <c r="C3" s="221" t="str">
        <f>'feuille de présence'!$A$2</f>
        <v>du au septembre</v>
      </c>
      <c r="D3" s="221"/>
      <c r="E3" s="221"/>
      <c r="F3" s="221"/>
      <c r="G3" s="221"/>
      <c r="H3" s="221"/>
      <c r="I3" s="221"/>
      <c r="J3" s="221"/>
      <c r="K3" s="221"/>
    </row>
    <row r="4" spans="1:14" ht="19.5" customHeight="1">
      <c r="C4" s="221">
        <f>'feuille de présence'!$A$3</f>
        <v>0</v>
      </c>
      <c r="D4" s="221"/>
      <c r="E4" s="221"/>
      <c r="F4" s="221"/>
      <c r="G4" s="221"/>
      <c r="H4" s="221"/>
      <c r="I4" s="221"/>
      <c r="J4" s="221"/>
      <c r="K4" s="221"/>
    </row>
    <row r="5" spans="1:14" ht="19.5" customHeight="1" thickBot="1"/>
    <row r="6" spans="1:14" ht="19.5" customHeight="1" thickTop="1" thickBot="1">
      <c r="A6" s="217" t="s">
        <v>13</v>
      </c>
      <c r="B6" s="219" t="s">
        <v>14</v>
      </c>
      <c r="C6" s="220"/>
      <c r="D6" s="24" t="s">
        <v>15</v>
      </c>
      <c r="E6" s="220" t="s">
        <v>16</v>
      </c>
      <c r="F6" s="220"/>
      <c r="G6" s="24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14" ht="19.5" customHeight="1" thickBot="1">
      <c r="A7" s="218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31" t="s">
        <v>22</v>
      </c>
      <c r="M7" s="31" t="s">
        <v>23</v>
      </c>
    </row>
    <row r="8" spans="1:14" ht="9.9499999999999993" customHeight="1" thickTop="1" thickBot="1">
      <c r="A8" s="126"/>
      <c r="B8" s="231"/>
      <c r="C8" s="232"/>
      <c r="D8" s="136"/>
      <c r="E8" s="239"/>
      <c r="F8" s="240"/>
      <c r="G8" s="136"/>
      <c r="H8" s="233"/>
      <c r="I8" s="232"/>
      <c r="J8" s="137"/>
      <c r="K8" s="137"/>
      <c r="L8" s="138"/>
      <c r="M8" s="138"/>
    </row>
    <row r="9" spans="1:14" ht="24.75" customHeight="1" thickTop="1" thickBot="1">
      <c r="A9" s="124">
        <f>Bruno!$A$9</f>
        <v>0</v>
      </c>
      <c r="B9" s="32"/>
      <c r="C9" s="32"/>
      <c r="D9" s="33">
        <f t="shared" ref="D9:D21" si="0">C9-B9</f>
        <v>0</v>
      </c>
      <c r="E9" s="32"/>
      <c r="F9" s="32"/>
      <c r="G9" s="34">
        <f t="shared" ref="G9:G21" si="1">F9-E9</f>
        <v>0</v>
      </c>
      <c r="H9" s="32"/>
      <c r="I9" s="32"/>
      <c r="J9" s="35">
        <f t="shared" ref="J9:J21" si="2">I9-H9</f>
        <v>0</v>
      </c>
      <c r="K9" s="36">
        <f t="shared" ref="K9:K21" si="3">SUM(D9,G9,J9)</f>
        <v>0</v>
      </c>
      <c r="L9" s="139">
        <f t="shared" ref="L9:L21" si="4">IF(H9=17.5,1,0)+IF(H9=18.5,1,0)</f>
        <v>0</v>
      </c>
      <c r="M9" s="139"/>
      <c r="N9" s="104">
        <f t="shared" ref="N9:N21" si="5">IF(K9&gt;1,1,0)</f>
        <v>0</v>
      </c>
    </row>
    <row r="10" spans="1:14" ht="9.9499999999999993" customHeight="1" thickTop="1" thickBot="1">
      <c r="A10" s="127"/>
      <c r="B10" s="213"/>
      <c r="C10" s="212"/>
      <c r="D10" s="118"/>
      <c r="E10" s="211"/>
      <c r="F10" s="212"/>
      <c r="G10" s="119"/>
      <c r="H10" s="211"/>
      <c r="I10" s="212"/>
      <c r="J10" s="120"/>
      <c r="K10" s="120"/>
      <c r="L10" s="138"/>
      <c r="M10" s="138"/>
      <c r="N10" s="104"/>
    </row>
    <row r="11" spans="1:14" ht="24.75" customHeight="1" thickTop="1" thickBot="1">
      <c r="A11" s="124">
        <f>Bruno!$A$11</f>
        <v>0</v>
      </c>
      <c r="B11" s="32"/>
      <c r="C11" s="32"/>
      <c r="D11" s="33">
        <f t="shared" ref="D11" si="6">C11-B11</f>
        <v>0</v>
      </c>
      <c r="E11" s="32"/>
      <c r="F11" s="32"/>
      <c r="G11" s="38">
        <f t="shared" si="1"/>
        <v>0</v>
      </c>
      <c r="H11" s="36"/>
      <c r="I11" s="36"/>
      <c r="J11" s="39">
        <f t="shared" si="2"/>
        <v>0</v>
      </c>
      <c r="K11" s="36">
        <f t="shared" si="3"/>
        <v>0</v>
      </c>
      <c r="L11" s="139">
        <f t="shared" si="4"/>
        <v>0</v>
      </c>
      <c r="M11" s="140">
        <f>IF(I9-B11=14,1,0)+IF(I9-B11=15,2,0)+IF(I9-B11=13.5,0.5,0)+IF(I9-B11=16,3,0)</f>
        <v>0</v>
      </c>
      <c r="N11" s="104">
        <f t="shared" si="5"/>
        <v>0</v>
      </c>
    </row>
    <row r="12" spans="1:14" ht="9.9499999999999993" customHeight="1" thickTop="1" thickBot="1">
      <c r="A12" s="127"/>
      <c r="B12" s="213"/>
      <c r="C12" s="212"/>
      <c r="D12" s="123"/>
      <c r="E12" s="211"/>
      <c r="F12" s="212"/>
      <c r="G12" s="121"/>
      <c r="H12" s="211"/>
      <c r="I12" s="212"/>
      <c r="J12" s="122"/>
      <c r="K12" s="120"/>
      <c r="L12" s="138"/>
      <c r="M12" s="141"/>
      <c r="N12" s="104"/>
    </row>
    <row r="13" spans="1:14" ht="24.75" customHeight="1" thickTop="1" thickBot="1">
      <c r="A13" s="124">
        <f>Bruno!$A$13</f>
        <v>0</v>
      </c>
      <c r="B13" s="32"/>
      <c r="C13" s="32"/>
      <c r="D13" s="33">
        <f t="shared" ref="D13" si="7">C13-B13</f>
        <v>0</v>
      </c>
      <c r="E13" s="32"/>
      <c r="F13" s="32"/>
      <c r="G13" s="38">
        <f t="shared" si="1"/>
        <v>0</v>
      </c>
      <c r="H13" s="36"/>
      <c r="I13" s="36"/>
      <c r="J13" s="35">
        <f t="shared" si="2"/>
        <v>0</v>
      </c>
      <c r="K13" s="36">
        <f t="shared" si="3"/>
        <v>0</v>
      </c>
      <c r="L13" s="139">
        <f t="shared" si="4"/>
        <v>0</v>
      </c>
      <c r="M13" s="139">
        <f>IF(I11-B13=13.5,0.5,0)+IF(I11-B13=14,1,0)+IF(I11-B13=15,2,0)+IF(I11-B13=16,3,0)</f>
        <v>0</v>
      </c>
      <c r="N13" s="104">
        <f t="shared" si="5"/>
        <v>0</v>
      </c>
    </row>
    <row r="14" spans="1:14" ht="9.9499999999999993" customHeight="1" thickTop="1" thickBot="1">
      <c r="A14" s="127"/>
      <c r="B14" s="213"/>
      <c r="C14" s="212"/>
      <c r="D14" s="123"/>
      <c r="E14" s="211"/>
      <c r="F14" s="212"/>
      <c r="G14" s="121"/>
      <c r="H14" s="211"/>
      <c r="I14" s="212"/>
      <c r="J14" s="120"/>
      <c r="K14" s="120"/>
      <c r="L14" s="138"/>
      <c r="M14" s="138"/>
      <c r="N14" s="104"/>
    </row>
    <row r="15" spans="1:14" ht="24.75" customHeight="1" thickTop="1" thickBot="1">
      <c r="A15" s="124">
        <f>Bruno!$A$15</f>
        <v>0</v>
      </c>
      <c r="B15" s="32"/>
      <c r="C15" s="32"/>
      <c r="D15" s="33">
        <f t="shared" ref="D15" si="8">C15-B15</f>
        <v>0</v>
      </c>
      <c r="E15" s="32"/>
      <c r="F15" s="32"/>
      <c r="G15" s="38">
        <f t="shared" si="1"/>
        <v>0</v>
      </c>
      <c r="H15" s="36"/>
      <c r="I15" s="36"/>
      <c r="J15" s="35">
        <f t="shared" si="2"/>
        <v>0</v>
      </c>
      <c r="K15" s="36">
        <f t="shared" si="3"/>
        <v>0</v>
      </c>
      <c r="L15" s="139">
        <f t="shared" si="4"/>
        <v>0</v>
      </c>
      <c r="M15" s="139">
        <f>IF(I13-B15=13.5,0.5,0)+IF(I13-B15=14,1,0)+IF(I13-B15=15,2,0)+IF(I13-B15=16,3,0)</f>
        <v>0</v>
      </c>
      <c r="N15" s="104">
        <f t="shared" si="5"/>
        <v>0</v>
      </c>
    </row>
    <row r="16" spans="1:14" ht="9.9499999999999993" customHeight="1" thickTop="1" thickBot="1">
      <c r="A16" s="127"/>
      <c r="B16" s="213"/>
      <c r="C16" s="212"/>
      <c r="D16" s="123"/>
      <c r="E16" s="211"/>
      <c r="F16" s="212"/>
      <c r="G16" s="121"/>
      <c r="H16" s="211"/>
      <c r="I16" s="212"/>
      <c r="J16" s="120"/>
      <c r="K16" s="120"/>
      <c r="L16" s="138"/>
      <c r="M16" s="138"/>
      <c r="N16" s="104"/>
    </row>
    <row r="17" spans="1:14" ht="24.75" customHeight="1" thickTop="1" thickBot="1">
      <c r="A17" s="124">
        <f>Bruno!$A$17</f>
        <v>0</v>
      </c>
      <c r="B17" s="32"/>
      <c r="C17" s="32"/>
      <c r="D17" s="33">
        <f t="shared" ref="D17" si="9">C17-B17</f>
        <v>0</v>
      </c>
      <c r="E17" s="32"/>
      <c r="F17" s="32"/>
      <c r="G17" s="38">
        <f t="shared" si="1"/>
        <v>0</v>
      </c>
      <c r="H17" s="36"/>
      <c r="I17" s="36"/>
      <c r="J17" s="35">
        <f t="shared" si="2"/>
        <v>0</v>
      </c>
      <c r="K17" s="36">
        <f t="shared" si="3"/>
        <v>0</v>
      </c>
      <c r="L17" s="139">
        <f t="shared" si="4"/>
        <v>0</v>
      </c>
      <c r="M17" s="139">
        <f>IF(I15-B17=13.5,0.5,0)+IF(I15-B17=14,1,0)+IF(I15-B17=15,2,0)+IF(I15-B17=16,3,0)</f>
        <v>0</v>
      </c>
      <c r="N17" s="104">
        <f t="shared" si="5"/>
        <v>0</v>
      </c>
    </row>
    <row r="18" spans="1:14" ht="9.9499999999999993" customHeight="1" thickTop="1" thickBot="1">
      <c r="A18" s="127"/>
      <c r="B18" s="213"/>
      <c r="C18" s="212"/>
      <c r="D18" s="123"/>
      <c r="E18" s="211"/>
      <c r="F18" s="212"/>
      <c r="G18" s="121"/>
      <c r="H18" s="211"/>
      <c r="I18" s="212"/>
      <c r="J18" s="120"/>
      <c r="K18" s="120"/>
      <c r="L18" s="138"/>
      <c r="M18" s="138"/>
      <c r="N18" s="104"/>
    </row>
    <row r="19" spans="1:14" ht="24.75" customHeight="1" thickTop="1" thickBot="1">
      <c r="A19" s="124">
        <f>Bruno!$A$19</f>
        <v>0</v>
      </c>
      <c r="B19" s="36"/>
      <c r="C19" s="36"/>
      <c r="D19" s="37">
        <f t="shared" si="0"/>
        <v>0</v>
      </c>
      <c r="E19" s="36"/>
      <c r="F19" s="36"/>
      <c r="G19" s="38">
        <f t="shared" si="1"/>
        <v>0</v>
      </c>
      <c r="H19" s="36"/>
      <c r="I19" s="36"/>
      <c r="J19" s="35">
        <f t="shared" si="2"/>
        <v>0</v>
      </c>
      <c r="K19" s="36">
        <f t="shared" si="3"/>
        <v>0</v>
      </c>
      <c r="L19" s="139">
        <f t="shared" si="4"/>
        <v>0</v>
      </c>
      <c r="M19" s="139">
        <f>IF(I17-B19=13.5,0.5,0)+IF(I17-B19=14,1,0)+IF(I17-B19=15,2,0)+IF(I17-B19=16,3,0)</f>
        <v>0</v>
      </c>
      <c r="N19" s="104">
        <f t="shared" si="5"/>
        <v>0</v>
      </c>
    </row>
    <row r="20" spans="1:14" ht="9.9499999999999993" customHeight="1" thickTop="1" thickBot="1">
      <c r="A20" s="127"/>
      <c r="B20" s="213"/>
      <c r="C20" s="212"/>
      <c r="D20" s="123"/>
      <c r="E20" s="211"/>
      <c r="F20" s="212"/>
      <c r="G20" s="121"/>
      <c r="H20" s="211"/>
      <c r="I20" s="212"/>
      <c r="J20" s="120"/>
      <c r="K20" s="120"/>
      <c r="L20" s="142"/>
      <c r="M20" s="142"/>
      <c r="N20" s="104"/>
    </row>
    <row r="21" spans="1:14" ht="24.75" customHeight="1" thickTop="1" thickBot="1">
      <c r="A21" s="125">
        <f>Bruno!$A$21</f>
        <v>0</v>
      </c>
      <c r="B21" s="36"/>
      <c r="C21" s="36"/>
      <c r="D21" s="37">
        <f t="shared" si="0"/>
        <v>0</v>
      </c>
      <c r="E21" s="36"/>
      <c r="F21" s="36"/>
      <c r="G21" s="38">
        <f t="shared" si="1"/>
        <v>0</v>
      </c>
      <c r="H21" s="36"/>
      <c r="I21" s="36"/>
      <c r="J21" s="35">
        <f t="shared" si="2"/>
        <v>0</v>
      </c>
      <c r="K21" s="36">
        <f t="shared" si="3"/>
        <v>0</v>
      </c>
      <c r="L21" s="143">
        <f t="shared" si="4"/>
        <v>0</v>
      </c>
      <c r="M21" s="143">
        <f>IF(I19-B21=13.5,0.5,0)+IF(I19-B21=14,1,0)+IF(I19-B21=15,2,0)+IF(I19-B21=16,3,0)</f>
        <v>0</v>
      </c>
      <c r="N21" s="104">
        <f t="shared" si="5"/>
        <v>0</v>
      </c>
    </row>
    <row r="22" spans="1:14" ht="19.5" customHeight="1" thickTop="1" thickBot="1">
      <c r="A22" s="41"/>
      <c r="B22" s="42"/>
      <c r="C22" s="42"/>
      <c r="D22" s="43">
        <f>SUM(D9:D21)</f>
        <v>0</v>
      </c>
      <c r="E22" s="42"/>
      <c r="F22" s="42"/>
      <c r="G22" s="43">
        <f>SUM(G9:G21)</f>
        <v>0</v>
      </c>
      <c r="H22" s="42"/>
      <c r="I22" s="42"/>
      <c r="J22" s="43">
        <f>SUM(J9:J21)</f>
        <v>0</v>
      </c>
      <c r="K22" s="44">
        <f t="shared" ref="K22" si="10">SUM(D22,G22,J22)</f>
        <v>0</v>
      </c>
      <c r="L22" s="224"/>
      <c r="M22" s="225"/>
      <c r="N22" s="104">
        <f>SUM(N9:N21)</f>
        <v>0</v>
      </c>
    </row>
    <row r="23" spans="1:14" ht="14.1" customHeight="1" thickBot="1">
      <c r="A23" s="226" t="s">
        <v>24</v>
      </c>
      <c r="B23" s="227"/>
      <c r="C23" s="222">
        <f>SUM(L9,L11,L13,L15,L17,L19,L21)</f>
        <v>0</v>
      </c>
      <c r="D23" s="223"/>
      <c r="E23" s="228" t="s">
        <v>22</v>
      </c>
      <c r="F23" s="229"/>
      <c r="G23" s="45"/>
      <c r="H23" s="50">
        <f>IF(K22=45,1,0)+IF(K22=46,2,0)+IF(K22=47,3,0)+IF(K22=48,4,0)</f>
        <v>0</v>
      </c>
      <c r="I23" s="228" t="s">
        <v>25</v>
      </c>
      <c r="J23" s="230"/>
      <c r="K23" s="229"/>
      <c r="L23" s="106">
        <f>IF(C25&gt;5,1,0)</f>
        <v>0</v>
      </c>
      <c r="M23" s="106">
        <f>IF(H24&lt;35,1,0)</f>
        <v>1</v>
      </c>
      <c r="N23" s="104">
        <f>IF(K22=0,0,N24)</f>
        <v>0</v>
      </c>
    </row>
    <row r="24" spans="1:14" ht="14.1" customHeight="1" thickBot="1">
      <c r="A24" s="45"/>
      <c r="B24" s="48"/>
      <c r="C24" s="222">
        <f>SUM(M9:M21)</f>
        <v>0</v>
      </c>
      <c r="D24" s="223"/>
      <c r="E24" s="228" t="s">
        <v>26</v>
      </c>
      <c r="F24" s="229"/>
      <c r="G24" s="49"/>
      <c r="H24" s="103">
        <f>IF(K22&gt;44,44,K22)</f>
        <v>0</v>
      </c>
      <c r="I24" s="228" t="s">
        <v>38</v>
      </c>
      <c r="J24" s="230"/>
      <c r="K24" s="229"/>
      <c r="L24" s="237">
        <f>IF(L23+M23=2,"alerte JT + HRS",0)</f>
        <v>0</v>
      </c>
      <c r="M24" s="238"/>
      <c r="N24" s="104">
        <f>IF(H24&lt;35,0-(35-H24),0)+IF(H24&gt;35,0+(H24-35),0)</f>
        <v>-35</v>
      </c>
    </row>
    <row r="25" spans="1:14" ht="14.1" customHeight="1" thickBot="1">
      <c r="A25" s="47"/>
      <c r="B25" s="47"/>
      <c r="C25" s="235">
        <f t="shared" ref="C25" si="11">$N$22</f>
        <v>0</v>
      </c>
      <c r="D25" s="235"/>
      <c r="E25" s="235" t="s">
        <v>36</v>
      </c>
      <c r="F25" s="235"/>
      <c r="G25" s="47"/>
      <c r="H25" s="103">
        <f>IF(N9+N11+N13+N15+N17+N19=6,1,0)+IF(N11+N13+N15+N17+N19+N21=6,1,0)</f>
        <v>0</v>
      </c>
      <c r="I25" s="235" t="s">
        <v>41</v>
      </c>
      <c r="J25" s="235"/>
      <c r="K25" s="235"/>
      <c r="L25" s="47"/>
      <c r="M25" s="47"/>
    </row>
    <row r="26" spans="1:14" ht="14.1" customHeight="1" thickBot="1">
      <c r="A26" s="47"/>
      <c r="B26" s="47"/>
      <c r="C26" s="236">
        <f t="shared" ref="C26" si="12">$N$23</f>
        <v>0</v>
      </c>
      <c r="D26" s="236"/>
      <c r="E26" s="235" t="s">
        <v>43</v>
      </c>
      <c r="F26" s="235"/>
      <c r="G26" s="47"/>
      <c r="H26" s="103">
        <f>IF(K21&gt;1,1,0)</f>
        <v>0</v>
      </c>
      <c r="I26" s="235" t="s">
        <v>37</v>
      </c>
      <c r="J26" s="235"/>
      <c r="K26" s="235"/>
      <c r="L26" s="47"/>
      <c r="M26" s="47"/>
    </row>
    <row r="27" spans="1:14" ht="14.1" customHeight="1" thickBot="1">
      <c r="C27" s="236">
        <f>IF(K9&lt;1,1,0)+IF(K19&lt;1,1,0)+IF(K21&lt;1,1,0)</f>
        <v>3</v>
      </c>
      <c r="D27" s="236"/>
      <c r="E27" s="236" t="s">
        <v>44</v>
      </c>
      <c r="F27" s="236"/>
    </row>
    <row r="28" spans="1:14" ht="19.5" customHeight="1"/>
    <row r="29" spans="1:14" ht="19.5" customHeight="1">
      <c r="A29" s="234"/>
      <c r="B29" s="234"/>
      <c r="C29" s="234"/>
      <c r="K29" s="234"/>
      <c r="L29" s="234"/>
      <c r="M29" s="234"/>
    </row>
  </sheetData>
  <mergeCells count="48">
    <mergeCell ref="L22:M22"/>
    <mergeCell ref="I25:K25"/>
    <mergeCell ref="I26:K26"/>
    <mergeCell ref="C26:D26"/>
    <mergeCell ref="E26:F26"/>
    <mergeCell ref="C1:K2"/>
    <mergeCell ref="B6:C6"/>
    <mergeCell ref="E6:F6"/>
    <mergeCell ref="H6:I6"/>
    <mergeCell ref="C3:K3"/>
    <mergeCell ref="C4:K4"/>
    <mergeCell ref="H20:I20"/>
    <mergeCell ref="E20:F20"/>
    <mergeCell ref="B20:C20"/>
    <mergeCell ref="H16:I16"/>
    <mergeCell ref="E16:F16"/>
    <mergeCell ref="B16:C16"/>
    <mergeCell ref="H18:I18"/>
    <mergeCell ref="E18:F18"/>
    <mergeCell ref="B18:C18"/>
    <mergeCell ref="A6:A7"/>
    <mergeCell ref="L6:M6"/>
    <mergeCell ref="E12:F12"/>
    <mergeCell ref="B12:C12"/>
    <mergeCell ref="H14:I14"/>
    <mergeCell ref="E14:F14"/>
    <mergeCell ref="B14:C14"/>
    <mergeCell ref="B8:C8"/>
    <mergeCell ref="E8:F8"/>
    <mergeCell ref="H8:I8"/>
    <mergeCell ref="H10:I10"/>
    <mergeCell ref="E10:F10"/>
    <mergeCell ref="B10:C10"/>
    <mergeCell ref="H12:I12"/>
    <mergeCell ref="K29:M29"/>
    <mergeCell ref="A23:B23"/>
    <mergeCell ref="C23:D23"/>
    <mergeCell ref="E23:F23"/>
    <mergeCell ref="I23:K23"/>
    <mergeCell ref="C24:D24"/>
    <mergeCell ref="E24:F24"/>
    <mergeCell ref="I24:K24"/>
    <mergeCell ref="C25:D25"/>
    <mergeCell ref="E25:F25"/>
    <mergeCell ref="A29:C29"/>
    <mergeCell ref="C27:D27"/>
    <mergeCell ref="E27:F27"/>
    <mergeCell ref="L24:M24"/>
  </mergeCells>
  <phoneticPr fontId="1" type="noConversion"/>
  <conditionalFormatting sqref="K22">
    <cfRule type="colorScale" priority="12">
      <colorScale>
        <cfvo type="num" val="48"/>
        <cfvo type="num" val="49"/>
        <color rgb="FF00B050"/>
        <color rgb="FFFF0000"/>
      </colorScale>
    </cfRule>
  </conditionalFormatting>
  <conditionalFormatting sqref="K22">
    <cfRule type="colorScale" priority="11">
      <colorScale>
        <cfvo type="num" val="48"/>
        <cfvo type="num" val="49"/>
        <color rgb="FF00B050"/>
        <color rgb="FFFF0000"/>
      </colorScale>
    </cfRule>
  </conditionalFormatting>
  <conditionalFormatting sqref="K22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22">
    <cfRule type="colorScale" priority="9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9:K21">
    <cfRule type="cellIs" dxfId="56" priority="8" operator="greaterThan">
      <formula>12</formula>
    </cfRule>
  </conditionalFormatting>
  <conditionalFormatting sqref="C25:D25">
    <cfRule type="cellIs" dxfId="55" priority="7" operator="greaterThan">
      <formula>6</formula>
    </cfRule>
  </conditionalFormatting>
  <conditionalFormatting sqref="H24">
    <cfRule type="cellIs" dxfId="54" priority="6" operator="lessThan">
      <formula>14</formula>
    </cfRule>
  </conditionalFormatting>
  <conditionalFormatting sqref="M24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H24">
    <cfRule type="cellIs" dxfId="53" priority="4" operator="lessThan">
      <formula>14</formula>
    </cfRule>
  </conditionalFormatting>
  <conditionalFormatting sqref="M11:M21">
    <cfRule type="cellIs" dxfId="52" priority="2" operator="greaterThan">
      <formula>2</formula>
    </cfRule>
    <cfRule type="cellIs" dxfId="51" priority="3" operator="greaterThan">
      <formula>2</formula>
    </cfRule>
  </conditionalFormatting>
  <conditionalFormatting sqref="C27:D27">
    <cfRule type="cellIs" dxfId="50" priority="1" operator="lessThan">
      <formula>1</formula>
    </cfRule>
  </conditionalFormatting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9"/>
  <sheetViews>
    <sheetView showZeros="0" workbookViewId="0">
      <selection activeCell="A3" sqref="A3"/>
    </sheetView>
  </sheetViews>
  <sheetFormatPr baseColWidth="10" defaultRowHeight="12.75"/>
  <cols>
    <col min="1" max="1" width="12.85546875" customWidth="1"/>
    <col min="2" max="11" width="8.7109375" customWidth="1"/>
  </cols>
  <sheetData>
    <row r="1" spans="1:14" ht="24.75" customHeight="1">
      <c r="A1" s="128"/>
      <c r="C1" s="216" t="s">
        <v>31</v>
      </c>
      <c r="D1" s="216"/>
      <c r="E1" s="216"/>
      <c r="F1" s="216"/>
      <c r="G1" s="216"/>
      <c r="H1" s="216"/>
      <c r="I1" s="216"/>
      <c r="J1" s="216"/>
      <c r="K1" s="216"/>
    </row>
    <row r="2" spans="1:14" ht="18.75" hidden="1" customHeight="1">
      <c r="C2" s="216"/>
      <c r="D2" s="216"/>
      <c r="E2" s="216"/>
      <c r="F2" s="216"/>
      <c r="G2" s="216"/>
      <c r="H2" s="216"/>
      <c r="I2" s="216"/>
      <c r="J2" s="216"/>
      <c r="K2" s="216"/>
    </row>
    <row r="3" spans="1:14" ht="18.75" customHeight="1">
      <c r="B3" s="23"/>
      <c r="C3" s="221" t="str">
        <f>'feuille de présence'!$A$2</f>
        <v>du au septembre</v>
      </c>
      <c r="D3" s="221"/>
      <c r="E3" s="221"/>
      <c r="F3" s="221"/>
      <c r="G3" s="221"/>
      <c r="H3" s="221"/>
      <c r="I3" s="221"/>
      <c r="J3" s="221"/>
      <c r="K3" s="221"/>
    </row>
    <row r="4" spans="1:14" ht="19.5" customHeight="1">
      <c r="C4" s="221">
        <f>'feuille de présence'!$A$3</f>
        <v>0</v>
      </c>
      <c r="D4" s="221"/>
      <c r="E4" s="221"/>
      <c r="F4" s="221"/>
      <c r="G4" s="221"/>
      <c r="H4" s="221"/>
      <c r="I4" s="221"/>
      <c r="J4" s="221"/>
      <c r="K4" s="221"/>
    </row>
    <row r="5" spans="1:14" ht="19.5" customHeight="1" thickBot="1"/>
    <row r="6" spans="1:14" ht="19.5" customHeight="1" thickTop="1" thickBot="1">
      <c r="A6" s="217" t="s">
        <v>13</v>
      </c>
      <c r="B6" s="219" t="s">
        <v>14</v>
      </c>
      <c r="C6" s="220"/>
      <c r="D6" s="24" t="s">
        <v>15</v>
      </c>
      <c r="E6" s="220" t="s">
        <v>16</v>
      </c>
      <c r="F6" s="220"/>
      <c r="G6" s="24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14" ht="19.5" customHeight="1" thickBot="1">
      <c r="A7" s="218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31" t="s">
        <v>22</v>
      </c>
      <c r="M7" s="31" t="s">
        <v>23</v>
      </c>
    </row>
    <row r="8" spans="1:14" ht="9.9499999999999993" customHeight="1" thickTop="1" thickBot="1">
      <c r="A8" s="126"/>
      <c r="B8" s="231">
        <f>'feuille de présence'!$D$7</f>
        <v>0</v>
      </c>
      <c r="C8" s="232"/>
      <c r="D8" s="136"/>
      <c r="E8" s="239">
        <f>'feuille de présence'!$D$8</f>
        <v>0</v>
      </c>
      <c r="F8" s="240"/>
      <c r="G8" s="136"/>
      <c r="H8" s="233">
        <f>'feuille de présence'!$D$9</f>
        <v>0</v>
      </c>
      <c r="I8" s="232"/>
      <c r="J8" s="137"/>
      <c r="K8" s="137"/>
      <c r="L8" s="138"/>
      <c r="M8" s="138"/>
    </row>
    <row r="9" spans="1:14" ht="24.75" customHeight="1" thickTop="1" thickBot="1">
      <c r="A9" s="124">
        <f>'Eric G'!$A$9</f>
        <v>0</v>
      </c>
      <c r="B9" s="32"/>
      <c r="C9" s="32"/>
      <c r="D9" s="33">
        <f t="shared" ref="D9:D21" si="0">C9-B9</f>
        <v>0</v>
      </c>
      <c r="E9" s="32"/>
      <c r="F9" s="32"/>
      <c r="G9" s="34">
        <f t="shared" ref="G9:G21" si="1">F9-E9</f>
        <v>0</v>
      </c>
      <c r="H9" s="32"/>
      <c r="I9" s="32"/>
      <c r="J9" s="35">
        <f t="shared" ref="J9:J21" si="2">I9-H9</f>
        <v>0</v>
      </c>
      <c r="K9" s="36">
        <f t="shared" ref="K9:K21" si="3">SUM(D9,G9,J9)</f>
        <v>0</v>
      </c>
      <c r="L9" s="139">
        <f t="shared" ref="L9:L21" si="4">IF(H9=17.5,1,0)+IF(H9=18.5,1,0)</f>
        <v>0</v>
      </c>
      <c r="M9" s="139"/>
      <c r="N9" s="104">
        <f t="shared" ref="N9:N21" si="5">IF(K9&gt;1,1,0)</f>
        <v>0</v>
      </c>
    </row>
    <row r="10" spans="1:14" ht="9.9499999999999993" customHeight="1" thickTop="1" thickBot="1">
      <c r="A10" s="127"/>
      <c r="B10" s="213">
        <f>'feuille de présence'!$D$10</f>
        <v>0</v>
      </c>
      <c r="C10" s="212"/>
      <c r="D10" s="118"/>
      <c r="E10" s="211">
        <f>'feuille de présence'!$D$11</f>
        <v>0</v>
      </c>
      <c r="F10" s="212"/>
      <c r="G10" s="119"/>
      <c r="H10" s="211">
        <f>'feuille de présence'!$D$12</f>
        <v>0</v>
      </c>
      <c r="I10" s="212"/>
      <c r="J10" s="120"/>
      <c r="K10" s="120"/>
      <c r="L10" s="138"/>
      <c r="M10" s="138"/>
      <c r="N10" s="104"/>
    </row>
    <row r="11" spans="1:14" ht="24.75" customHeight="1" thickTop="1" thickBot="1">
      <c r="A11" s="124">
        <f>Bruno!$A$11</f>
        <v>0</v>
      </c>
      <c r="B11" s="32"/>
      <c r="C11" s="32"/>
      <c r="D11" s="37">
        <f t="shared" ref="D11:D19" si="6">C11-B11</f>
        <v>0</v>
      </c>
      <c r="E11" s="134"/>
      <c r="F11" s="134"/>
      <c r="G11" s="38">
        <f t="shared" ref="G11:G19" si="7">F11-E11</f>
        <v>0</v>
      </c>
      <c r="H11" s="36"/>
      <c r="I11" s="36"/>
      <c r="J11" s="39">
        <f t="shared" si="2"/>
        <v>0</v>
      </c>
      <c r="K11" s="36">
        <f t="shared" si="3"/>
        <v>0</v>
      </c>
      <c r="L11" s="139">
        <f t="shared" si="4"/>
        <v>0</v>
      </c>
      <c r="M11" s="140">
        <f>IF(I9-B11=14,1,0)+IF(I9-B11=15,2,0)+IF(I9-B11=13.5,0.5,0)+IF(I9-B11=16,3,0)</f>
        <v>0</v>
      </c>
      <c r="N11" s="104">
        <f t="shared" si="5"/>
        <v>0</v>
      </c>
    </row>
    <row r="12" spans="1:14" ht="9.9499999999999993" customHeight="1" thickTop="1" thickBot="1">
      <c r="A12" s="127"/>
      <c r="B12" s="213">
        <f>'feuille de présence'!$D$13</f>
        <v>0</v>
      </c>
      <c r="C12" s="212"/>
      <c r="D12" s="123"/>
      <c r="E12" s="214">
        <f>'feuille de présence'!$D$14</f>
        <v>0</v>
      </c>
      <c r="F12" s="215"/>
      <c r="G12" s="121"/>
      <c r="H12" s="211">
        <f>'feuille de présence'!$D$15</f>
        <v>0</v>
      </c>
      <c r="I12" s="212"/>
      <c r="J12" s="122"/>
      <c r="K12" s="120"/>
      <c r="L12" s="138"/>
      <c r="M12" s="141"/>
      <c r="N12" s="104"/>
    </row>
    <row r="13" spans="1:14" ht="24.75" customHeight="1" thickTop="1" thickBot="1">
      <c r="A13" s="124">
        <f>Bruno!$A$13</f>
        <v>0</v>
      </c>
      <c r="B13" s="32"/>
      <c r="C13" s="32"/>
      <c r="D13" s="37">
        <f t="shared" ref="D13" si="8">C13-B13</f>
        <v>0</v>
      </c>
      <c r="E13" s="134"/>
      <c r="F13" s="134"/>
      <c r="G13" s="38">
        <f t="shared" si="7"/>
        <v>0</v>
      </c>
      <c r="H13" s="36"/>
      <c r="I13" s="36"/>
      <c r="J13" s="35">
        <f t="shared" si="2"/>
        <v>0</v>
      </c>
      <c r="K13" s="36">
        <f t="shared" si="3"/>
        <v>0</v>
      </c>
      <c r="L13" s="139">
        <f t="shared" si="4"/>
        <v>0</v>
      </c>
      <c r="M13" s="139">
        <f>IF(I11-B13=13.5,0.5,0)+IF(I11-B13=14,1,0)+IF(I11-B13=15,2,0)+IF(I11-B13=16,3,0)</f>
        <v>0</v>
      </c>
      <c r="N13" s="104">
        <f t="shared" si="5"/>
        <v>0</v>
      </c>
    </row>
    <row r="14" spans="1:14" ht="9.9499999999999993" customHeight="1" thickTop="1" thickBot="1">
      <c r="A14" s="127"/>
      <c r="B14" s="213">
        <f>'feuille de présence'!$D$16</f>
        <v>0</v>
      </c>
      <c r="C14" s="212"/>
      <c r="D14" s="123"/>
      <c r="E14" s="214">
        <f>'feuille de présence'!$D$17</f>
        <v>0</v>
      </c>
      <c r="F14" s="215"/>
      <c r="G14" s="121"/>
      <c r="H14" s="211">
        <f>'feuille de présence'!$D$18</f>
        <v>0</v>
      </c>
      <c r="I14" s="212"/>
      <c r="J14" s="120"/>
      <c r="K14" s="120"/>
      <c r="L14" s="138"/>
      <c r="M14" s="138"/>
      <c r="N14" s="104"/>
    </row>
    <row r="15" spans="1:14" ht="24.75" customHeight="1" thickTop="1" thickBot="1">
      <c r="A15" s="124">
        <f>Bruno!$A$15</f>
        <v>0</v>
      </c>
      <c r="B15" s="32"/>
      <c r="C15" s="32"/>
      <c r="D15" s="37">
        <f t="shared" ref="D15" si="9">C15-B15</f>
        <v>0</v>
      </c>
      <c r="E15" s="134"/>
      <c r="F15" s="134"/>
      <c r="G15" s="38">
        <f t="shared" si="7"/>
        <v>0</v>
      </c>
      <c r="H15" s="36"/>
      <c r="I15" s="36"/>
      <c r="J15" s="35">
        <f t="shared" si="2"/>
        <v>0</v>
      </c>
      <c r="K15" s="36">
        <f t="shared" si="3"/>
        <v>0</v>
      </c>
      <c r="L15" s="139">
        <f t="shared" si="4"/>
        <v>0</v>
      </c>
      <c r="M15" s="139">
        <f>IF(I13-B15=13.5,0.5,0)+IF(I13-B15=14,1,0)+IF(I13-B15=15,2,0)+IF(I13-B15=16,3,0)</f>
        <v>0</v>
      </c>
      <c r="N15" s="104">
        <f t="shared" si="5"/>
        <v>0</v>
      </c>
    </row>
    <row r="16" spans="1:14" ht="9.9499999999999993" customHeight="1" thickTop="1" thickBot="1">
      <c r="A16" s="127"/>
      <c r="B16" s="213">
        <f>'feuille de présence'!$D$19</f>
        <v>0</v>
      </c>
      <c r="C16" s="212"/>
      <c r="D16" s="123"/>
      <c r="E16" s="214">
        <f>'feuille de présence'!$D$20</f>
        <v>0</v>
      </c>
      <c r="F16" s="215"/>
      <c r="G16" s="121"/>
      <c r="H16" s="211">
        <f>'feuille de présence'!$D$21</f>
        <v>0</v>
      </c>
      <c r="I16" s="212"/>
      <c r="J16" s="120"/>
      <c r="K16" s="120"/>
      <c r="L16" s="138"/>
      <c r="M16" s="138"/>
      <c r="N16" s="104"/>
    </row>
    <row r="17" spans="1:14" ht="24.75" customHeight="1" thickTop="1" thickBot="1">
      <c r="A17" s="124">
        <f>Bruno!$A$17</f>
        <v>0</v>
      </c>
      <c r="B17" s="32"/>
      <c r="C17" s="32"/>
      <c r="D17" s="37">
        <f t="shared" ref="D17" si="10">C17-B17</f>
        <v>0</v>
      </c>
      <c r="E17" s="134"/>
      <c r="F17" s="134"/>
      <c r="G17" s="38">
        <f t="shared" si="7"/>
        <v>0</v>
      </c>
      <c r="H17" s="36"/>
      <c r="I17" s="36"/>
      <c r="J17" s="35">
        <f t="shared" si="2"/>
        <v>0</v>
      </c>
      <c r="K17" s="36">
        <f t="shared" si="3"/>
        <v>0</v>
      </c>
      <c r="L17" s="139">
        <f t="shared" si="4"/>
        <v>0</v>
      </c>
      <c r="M17" s="139">
        <f>IF(I15-B17=13.5,0.5,0)+IF(I15-B17=14,1,0)+IF(I15-B17=15,2,0)+IF(I15-B17=16,3,0)</f>
        <v>0</v>
      </c>
      <c r="N17" s="104">
        <f t="shared" si="5"/>
        <v>0</v>
      </c>
    </row>
    <row r="18" spans="1:14" ht="9.9499999999999993" customHeight="1" thickTop="1" thickBot="1">
      <c r="A18" s="127"/>
      <c r="B18" s="213">
        <f>'feuille de présence'!$D$22</f>
        <v>0</v>
      </c>
      <c r="C18" s="212"/>
      <c r="D18" s="123"/>
      <c r="E18" s="211">
        <f>'feuille de présence'!$D$23</f>
        <v>0</v>
      </c>
      <c r="F18" s="212"/>
      <c r="G18" s="121"/>
      <c r="H18" s="211">
        <f>'feuille de présence'!$D$24</f>
        <v>0</v>
      </c>
      <c r="I18" s="212"/>
      <c r="J18" s="120"/>
      <c r="K18" s="120"/>
      <c r="L18" s="138"/>
      <c r="M18" s="138"/>
      <c r="N18" s="104"/>
    </row>
    <row r="19" spans="1:14" ht="24.75" customHeight="1" thickTop="1" thickBot="1">
      <c r="A19" s="124">
        <f>Bruno!$A$19</f>
        <v>0</v>
      </c>
      <c r="B19" s="32"/>
      <c r="C19" s="32"/>
      <c r="D19" s="37">
        <f t="shared" si="6"/>
        <v>0</v>
      </c>
      <c r="E19" s="36"/>
      <c r="F19" s="36"/>
      <c r="G19" s="38">
        <f t="shared" si="7"/>
        <v>0</v>
      </c>
      <c r="H19" s="36"/>
      <c r="I19" s="36"/>
      <c r="J19" s="35">
        <f t="shared" si="2"/>
        <v>0</v>
      </c>
      <c r="K19" s="36">
        <f t="shared" si="3"/>
        <v>0</v>
      </c>
      <c r="L19" s="139">
        <f t="shared" si="4"/>
        <v>0</v>
      </c>
      <c r="M19" s="139">
        <f>IF(I17-B19=13.5,0.5,0)+IF(I17-B19=14,1,0)+IF(I17-B19=15,2,0)+IF(I17-B19=16,3,0)</f>
        <v>0</v>
      </c>
      <c r="N19" s="104">
        <f t="shared" si="5"/>
        <v>0</v>
      </c>
    </row>
    <row r="20" spans="1:14" ht="9.9499999999999993" customHeight="1" thickTop="1" thickBot="1">
      <c r="A20" s="127"/>
      <c r="B20" s="213">
        <f>'feuille de présence'!$D$25</f>
        <v>0</v>
      </c>
      <c r="C20" s="212"/>
      <c r="D20" s="123"/>
      <c r="E20" s="211">
        <f>'feuille de présence'!$D$26</f>
        <v>0</v>
      </c>
      <c r="F20" s="212"/>
      <c r="G20" s="121"/>
      <c r="H20" s="211">
        <f>'feuille de présence'!$D$27</f>
        <v>0</v>
      </c>
      <c r="I20" s="212"/>
      <c r="J20" s="120"/>
      <c r="K20" s="120"/>
      <c r="L20" s="142"/>
      <c r="M20" s="142"/>
      <c r="N20" s="104"/>
    </row>
    <row r="21" spans="1:14" ht="24.75" customHeight="1" thickTop="1" thickBot="1">
      <c r="A21" s="125">
        <f>Bruno!$A$21</f>
        <v>0</v>
      </c>
      <c r="B21" s="36"/>
      <c r="C21" s="36"/>
      <c r="D21" s="37">
        <f t="shared" si="0"/>
        <v>0</v>
      </c>
      <c r="E21" s="36"/>
      <c r="F21" s="36"/>
      <c r="G21" s="38">
        <f t="shared" si="1"/>
        <v>0</v>
      </c>
      <c r="H21" s="36"/>
      <c r="I21" s="36"/>
      <c r="J21" s="35">
        <f t="shared" si="2"/>
        <v>0</v>
      </c>
      <c r="K21" s="36">
        <f t="shared" si="3"/>
        <v>0</v>
      </c>
      <c r="L21" s="143">
        <f t="shared" si="4"/>
        <v>0</v>
      </c>
      <c r="M21" s="143">
        <f>IF(I19-B21=13.5,0.5,0)+IF(I19-B21=14,1,0)+IF(I19-B21=15,2,0)+IF(I19-B21=16,3,0)</f>
        <v>0</v>
      </c>
      <c r="N21" s="104">
        <f t="shared" si="5"/>
        <v>0</v>
      </c>
    </row>
    <row r="22" spans="1:14" ht="19.5" customHeight="1" thickTop="1" thickBot="1">
      <c r="A22" s="41"/>
      <c r="B22" s="42"/>
      <c r="C22" s="42"/>
      <c r="D22" s="43">
        <f>SUM(D9:D21)</f>
        <v>0</v>
      </c>
      <c r="E22" s="42"/>
      <c r="F22" s="42"/>
      <c r="G22" s="43">
        <f>SUM(G9:G21)</f>
        <v>0</v>
      </c>
      <c r="H22" s="42"/>
      <c r="I22" s="42"/>
      <c r="J22" s="43">
        <f>SUM(J9:J21)</f>
        <v>0</v>
      </c>
      <c r="K22" s="44">
        <f t="shared" ref="K22" si="11">SUM(D22,G22,J22)</f>
        <v>0</v>
      </c>
      <c r="L22" s="224"/>
      <c r="M22" s="225"/>
      <c r="N22" s="104">
        <f>SUM(N9:N21)</f>
        <v>0</v>
      </c>
    </row>
    <row r="23" spans="1:14" ht="14.1" customHeight="1" thickBot="1">
      <c r="A23" s="226" t="s">
        <v>24</v>
      </c>
      <c r="B23" s="227"/>
      <c r="C23" s="222">
        <f>SUM(L9,L11,L13,L15,L17,L19,L21)</f>
        <v>0</v>
      </c>
      <c r="D23" s="223"/>
      <c r="E23" s="228" t="s">
        <v>22</v>
      </c>
      <c r="F23" s="229"/>
      <c r="G23" s="45"/>
      <c r="H23" s="50">
        <f>IF(K22=45,1,0)+IF(K22=46,2,0)+IF(K22=47,3,0)+IF(K22=48,4,0)</f>
        <v>0</v>
      </c>
      <c r="I23" s="228" t="s">
        <v>25</v>
      </c>
      <c r="J23" s="230"/>
      <c r="K23" s="229"/>
      <c r="L23" s="106">
        <f>IF(C25&gt;5,1,0)</f>
        <v>0</v>
      </c>
      <c r="M23" s="106">
        <f>IF(H24&lt;35,1,0)</f>
        <v>1</v>
      </c>
      <c r="N23" s="104">
        <f>IF(K22=0,0,N24)</f>
        <v>0</v>
      </c>
    </row>
    <row r="24" spans="1:14" ht="14.1" customHeight="1" thickBot="1">
      <c r="A24" s="45"/>
      <c r="B24" s="48"/>
      <c r="C24" s="222">
        <f>SUM(M9:M21)</f>
        <v>0</v>
      </c>
      <c r="D24" s="223"/>
      <c r="E24" s="228" t="s">
        <v>26</v>
      </c>
      <c r="F24" s="229"/>
      <c r="G24" s="49"/>
      <c r="H24" s="103">
        <f>IF(K22&gt;44,44,K22)</f>
        <v>0</v>
      </c>
      <c r="I24" s="228" t="s">
        <v>38</v>
      </c>
      <c r="J24" s="230"/>
      <c r="K24" s="229"/>
      <c r="L24" s="237">
        <f>IF(L23+M23=2,"alerte JT + HRS",0)</f>
        <v>0</v>
      </c>
      <c r="M24" s="238"/>
      <c r="N24" s="104">
        <f>IF(H24&lt;35,0-(35-H24),0)+IF(H24&gt;35,0+(H24-35),0)</f>
        <v>-35</v>
      </c>
    </row>
    <row r="25" spans="1:14" ht="14.1" customHeight="1" thickBot="1">
      <c r="A25" s="47"/>
      <c r="B25" s="47"/>
      <c r="C25" s="235">
        <f t="shared" ref="C25" si="12">$N$22</f>
        <v>0</v>
      </c>
      <c r="D25" s="235"/>
      <c r="E25" s="235" t="s">
        <v>36</v>
      </c>
      <c r="F25" s="235"/>
      <c r="G25" s="47"/>
      <c r="H25" s="103">
        <f>IF(N9+N11+N13+N15+N17+N19=6,1,0)+IF(N11+N13+N15+N17+N19+N21=6,1,0)</f>
        <v>0</v>
      </c>
      <c r="I25" s="235" t="s">
        <v>41</v>
      </c>
      <c r="J25" s="235"/>
      <c r="K25" s="235"/>
      <c r="L25" s="47"/>
      <c r="M25" s="47"/>
    </row>
    <row r="26" spans="1:14" ht="14.1" customHeight="1" thickBot="1">
      <c r="A26" s="47"/>
      <c r="B26" s="47"/>
      <c r="C26" s="236">
        <v>0</v>
      </c>
      <c r="D26" s="236"/>
      <c r="E26" s="235" t="s">
        <v>43</v>
      </c>
      <c r="F26" s="235"/>
      <c r="G26" s="47"/>
      <c r="H26" s="103">
        <f>IF(K21&gt;1,1,0)</f>
        <v>0</v>
      </c>
      <c r="I26" s="235" t="s">
        <v>37</v>
      </c>
      <c r="J26" s="235"/>
      <c r="K26" s="235"/>
      <c r="L26" s="47"/>
      <c r="M26" s="47"/>
    </row>
    <row r="27" spans="1:14" ht="14.1" customHeight="1" thickBot="1">
      <c r="C27" s="236">
        <v>2</v>
      </c>
      <c r="D27" s="236"/>
      <c r="E27" s="236" t="s">
        <v>44</v>
      </c>
      <c r="F27" s="236"/>
    </row>
    <row r="28" spans="1:14" ht="19.5" customHeight="1"/>
    <row r="29" spans="1:14" ht="19.5" customHeight="1">
      <c r="A29" s="234"/>
      <c r="B29" s="234"/>
      <c r="C29" s="234"/>
      <c r="K29" s="234"/>
      <c r="L29" s="234"/>
      <c r="M29" s="234"/>
    </row>
  </sheetData>
  <mergeCells count="48">
    <mergeCell ref="L22:M22"/>
    <mergeCell ref="I25:K25"/>
    <mergeCell ref="I26:K26"/>
    <mergeCell ref="C26:D26"/>
    <mergeCell ref="E26:F26"/>
    <mergeCell ref="C1:K2"/>
    <mergeCell ref="B6:C6"/>
    <mergeCell ref="E6:F6"/>
    <mergeCell ref="H6:I6"/>
    <mergeCell ref="C3:K3"/>
    <mergeCell ref="C4:K4"/>
    <mergeCell ref="H20:I20"/>
    <mergeCell ref="E20:F20"/>
    <mergeCell ref="B20:C20"/>
    <mergeCell ref="H16:I16"/>
    <mergeCell ref="E16:F16"/>
    <mergeCell ref="B16:C16"/>
    <mergeCell ref="H18:I18"/>
    <mergeCell ref="E18:F18"/>
    <mergeCell ref="B18:C18"/>
    <mergeCell ref="A6:A7"/>
    <mergeCell ref="L6:M6"/>
    <mergeCell ref="E12:F12"/>
    <mergeCell ref="B12:C12"/>
    <mergeCell ref="H14:I14"/>
    <mergeCell ref="E14:F14"/>
    <mergeCell ref="B14:C14"/>
    <mergeCell ref="B8:C8"/>
    <mergeCell ref="E8:F8"/>
    <mergeCell ref="H8:I8"/>
    <mergeCell ref="H10:I10"/>
    <mergeCell ref="E10:F10"/>
    <mergeCell ref="B10:C10"/>
    <mergeCell ref="H12:I12"/>
    <mergeCell ref="K29:M29"/>
    <mergeCell ref="A23:B23"/>
    <mergeCell ref="C23:D23"/>
    <mergeCell ref="E23:F23"/>
    <mergeCell ref="I23:K23"/>
    <mergeCell ref="C24:D24"/>
    <mergeCell ref="E24:F24"/>
    <mergeCell ref="I24:K24"/>
    <mergeCell ref="C25:D25"/>
    <mergeCell ref="E25:F25"/>
    <mergeCell ref="A29:C29"/>
    <mergeCell ref="C27:D27"/>
    <mergeCell ref="E27:F27"/>
    <mergeCell ref="L24:M24"/>
  </mergeCells>
  <phoneticPr fontId="1" type="noConversion"/>
  <conditionalFormatting sqref="K22">
    <cfRule type="colorScale" priority="11">
      <colorScale>
        <cfvo type="num" val="48"/>
        <cfvo type="num" val="49"/>
        <color rgb="FF00B050"/>
        <color rgb="FFFF0000"/>
      </colorScale>
    </cfRule>
  </conditionalFormatting>
  <conditionalFormatting sqref="K22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22">
    <cfRule type="colorScale" priority="9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9:K21">
    <cfRule type="cellIs" dxfId="49" priority="8" operator="greaterThan">
      <formula>12</formula>
    </cfRule>
  </conditionalFormatting>
  <conditionalFormatting sqref="C25:D25">
    <cfRule type="cellIs" dxfId="48" priority="7" operator="greaterThan">
      <formula>6</formula>
    </cfRule>
  </conditionalFormatting>
  <conditionalFormatting sqref="H24">
    <cfRule type="cellIs" dxfId="47" priority="6" operator="lessThan">
      <formula>14</formula>
    </cfRule>
  </conditionalFormatting>
  <conditionalFormatting sqref="M24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H24">
    <cfRule type="cellIs" dxfId="46" priority="4" operator="lessThan">
      <formula>14</formula>
    </cfRule>
  </conditionalFormatting>
  <conditionalFormatting sqref="M11:M21">
    <cfRule type="cellIs" dxfId="45" priority="2" operator="greaterThan">
      <formula>2</formula>
    </cfRule>
    <cfRule type="cellIs" dxfId="44" priority="3" operator="greaterThan">
      <formula>2</formula>
    </cfRule>
  </conditionalFormatting>
  <conditionalFormatting sqref="C27:D27">
    <cfRule type="cellIs" dxfId="43" priority="1" operator="lessThan">
      <formula>1</formula>
    </cfRule>
  </conditionalFormatting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N34"/>
  <sheetViews>
    <sheetView showZeros="0" workbookViewId="0">
      <selection activeCell="A3" sqref="A3"/>
    </sheetView>
  </sheetViews>
  <sheetFormatPr baseColWidth="10" defaultRowHeight="12.75"/>
  <cols>
    <col min="1" max="1" width="12.85546875" customWidth="1"/>
    <col min="2" max="11" width="8.7109375" customWidth="1"/>
  </cols>
  <sheetData>
    <row r="1" spans="1:14" ht="24.75" customHeight="1">
      <c r="A1" s="128"/>
      <c r="C1" s="216" t="s">
        <v>32</v>
      </c>
      <c r="D1" s="216"/>
      <c r="E1" s="216"/>
      <c r="F1" s="216"/>
      <c r="G1" s="216"/>
      <c r="H1" s="216"/>
      <c r="I1" s="216"/>
      <c r="J1" s="216"/>
      <c r="K1" s="216"/>
    </row>
    <row r="2" spans="1:14" ht="18.75" hidden="1" customHeight="1">
      <c r="C2" s="216"/>
      <c r="D2" s="216"/>
      <c r="E2" s="216"/>
      <c r="F2" s="216"/>
      <c r="G2" s="216"/>
      <c r="H2" s="216"/>
      <c r="I2" s="216"/>
      <c r="J2" s="216"/>
      <c r="K2" s="216"/>
    </row>
    <row r="3" spans="1:14" ht="18.75" customHeight="1">
      <c r="B3" s="23"/>
      <c r="C3" s="221" t="str">
        <f>'feuille de présence'!$A$2</f>
        <v>du au septembre</v>
      </c>
      <c r="D3" s="221"/>
      <c r="E3" s="221"/>
      <c r="F3" s="221"/>
      <c r="G3" s="221"/>
      <c r="H3" s="221"/>
      <c r="I3" s="221"/>
      <c r="J3" s="221"/>
      <c r="K3" s="221"/>
    </row>
    <row r="4" spans="1:14" ht="19.5" customHeight="1">
      <c r="C4" s="221">
        <f>'feuille de présence'!$A$3</f>
        <v>0</v>
      </c>
      <c r="D4" s="221"/>
      <c r="E4" s="221"/>
      <c r="F4" s="221"/>
      <c r="G4" s="221"/>
      <c r="H4" s="221"/>
      <c r="I4" s="221"/>
      <c r="J4" s="221"/>
      <c r="K4" s="221"/>
    </row>
    <row r="5" spans="1:14" ht="19.5" customHeight="1" thickBot="1"/>
    <row r="6" spans="1:14" ht="19.5" customHeight="1" thickTop="1" thickBot="1">
      <c r="A6" s="217" t="s">
        <v>13</v>
      </c>
      <c r="B6" s="219" t="s">
        <v>14</v>
      </c>
      <c r="C6" s="220"/>
      <c r="D6" s="24" t="s">
        <v>15</v>
      </c>
      <c r="E6" s="220" t="s">
        <v>16</v>
      </c>
      <c r="F6" s="220"/>
      <c r="G6" s="24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14" ht="19.5" customHeight="1" thickBot="1">
      <c r="A7" s="218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31" t="s">
        <v>22</v>
      </c>
      <c r="M7" s="31" t="s">
        <v>23</v>
      </c>
    </row>
    <row r="8" spans="1:14" ht="9.9499999999999993" customHeight="1" thickTop="1" thickBot="1">
      <c r="A8" s="126"/>
      <c r="B8" s="231">
        <f>'feuille de présence'!$D$7</f>
        <v>0</v>
      </c>
      <c r="C8" s="232"/>
      <c r="D8" s="136"/>
      <c r="E8" s="239">
        <f>'feuille de présence'!$D$8</f>
        <v>0</v>
      </c>
      <c r="F8" s="240"/>
      <c r="G8" s="136"/>
      <c r="H8" s="233">
        <f>'feuille de présence'!$D$9</f>
        <v>0</v>
      </c>
      <c r="I8" s="232"/>
      <c r="J8" s="137"/>
      <c r="K8" s="137"/>
      <c r="L8" s="138"/>
      <c r="M8" s="138"/>
    </row>
    <row r="9" spans="1:14" ht="24.75" customHeight="1" thickTop="1" thickBot="1">
      <c r="A9" s="124">
        <f>'Eric G'!$A$9</f>
        <v>0</v>
      </c>
      <c r="B9" s="32"/>
      <c r="C9" s="32"/>
      <c r="D9" s="33">
        <f t="shared" ref="D9:D21" si="0">C9-B9</f>
        <v>0</v>
      </c>
      <c r="E9" s="32"/>
      <c r="F9" s="32"/>
      <c r="G9" s="34">
        <f t="shared" ref="G9:G21" si="1">F9-E9</f>
        <v>0</v>
      </c>
      <c r="H9" s="32"/>
      <c r="I9" s="32"/>
      <c r="J9" s="35">
        <f t="shared" ref="J9:J21" si="2">I9-H9</f>
        <v>0</v>
      </c>
      <c r="K9" s="36">
        <f t="shared" ref="K9:K21" si="3">SUM(D9,G9,J9)</f>
        <v>0</v>
      </c>
      <c r="L9" s="139">
        <f t="shared" ref="L9:L21" si="4">IF(H9=17.5,1,0)+IF(H9=18.5,1,0)</f>
        <v>0</v>
      </c>
      <c r="M9" s="139"/>
      <c r="N9" s="104">
        <f t="shared" ref="N9:N21" si="5">IF(K9&gt;1,1,0)</f>
        <v>0</v>
      </c>
    </row>
    <row r="10" spans="1:14" ht="9.9499999999999993" customHeight="1" thickTop="1" thickBot="1">
      <c r="A10" s="127"/>
      <c r="B10" s="213">
        <f>'feuille de présence'!$D$10</f>
        <v>0</v>
      </c>
      <c r="C10" s="212"/>
      <c r="D10" s="118"/>
      <c r="E10" s="211">
        <f>'feuille de présence'!$D$11</f>
        <v>0</v>
      </c>
      <c r="F10" s="212"/>
      <c r="G10" s="119"/>
      <c r="H10" s="211">
        <f>'feuille de présence'!$D$12</f>
        <v>0</v>
      </c>
      <c r="I10" s="212"/>
      <c r="J10" s="120"/>
      <c r="K10" s="120"/>
      <c r="L10" s="138"/>
      <c r="M10" s="138"/>
      <c r="N10" s="104"/>
    </row>
    <row r="11" spans="1:14" ht="24.75" customHeight="1" thickTop="1" thickBot="1">
      <c r="A11" s="124">
        <f>Bruno!$A$11</f>
        <v>0</v>
      </c>
      <c r="B11" s="32"/>
      <c r="C11" s="32"/>
      <c r="D11" s="37">
        <f t="shared" ref="D11:D19" si="6">C11-B11</f>
        <v>0</v>
      </c>
      <c r="E11" s="134"/>
      <c r="F11" s="134"/>
      <c r="G11" s="38">
        <f t="shared" ref="G11:G19" si="7">F11-E11</f>
        <v>0</v>
      </c>
      <c r="H11" s="36"/>
      <c r="I11" s="36"/>
      <c r="J11" s="39">
        <f t="shared" si="2"/>
        <v>0</v>
      </c>
      <c r="K11" s="36">
        <f t="shared" si="3"/>
        <v>0</v>
      </c>
      <c r="L11" s="139">
        <f t="shared" si="4"/>
        <v>0</v>
      </c>
      <c r="M11" s="140">
        <f>IF(I9-B11=14,1,0)+IF(I9-B11=15,2,0)+IF(I9-B11=13.5,0.5,0)+IF(I9-B11=16,3,0)</f>
        <v>0</v>
      </c>
      <c r="N11" s="104">
        <f t="shared" si="5"/>
        <v>0</v>
      </c>
    </row>
    <row r="12" spans="1:14" ht="9.9499999999999993" customHeight="1" thickTop="1" thickBot="1">
      <c r="A12" s="127"/>
      <c r="B12" s="213">
        <f>'feuille de présence'!$D$13</f>
        <v>0</v>
      </c>
      <c r="C12" s="212"/>
      <c r="D12" s="123"/>
      <c r="E12" s="214">
        <f>'feuille de présence'!$D$14</f>
        <v>0</v>
      </c>
      <c r="F12" s="215"/>
      <c r="G12" s="121"/>
      <c r="H12" s="211">
        <f>'feuille de présence'!$D$15</f>
        <v>0</v>
      </c>
      <c r="I12" s="212"/>
      <c r="J12" s="122"/>
      <c r="K12" s="120"/>
      <c r="L12" s="138"/>
      <c r="M12" s="141"/>
      <c r="N12" s="104"/>
    </row>
    <row r="13" spans="1:14" ht="24.75" customHeight="1" thickTop="1" thickBot="1">
      <c r="A13" s="124">
        <f>Bruno!$A$13</f>
        <v>0</v>
      </c>
      <c r="B13" s="32"/>
      <c r="C13" s="32"/>
      <c r="D13" s="37">
        <f t="shared" ref="D13" si="8">C13-B13</f>
        <v>0</v>
      </c>
      <c r="E13" s="134"/>
      <c r="F13" s="134"/>
      <c r="G13" s="38">
        <f t="shared" si="7"/>
        <v>0</v>
      </c>
      <c r="H13" s="36"/>
      <c r="I13" s="36"/>
      <c r="J13" s="35">
        <f t="shared" si="2"/>
        <v>0</v>
      </c>
      <c r="K13" s="36">
        <f t="shared" si="3"/>
        <v>0</v>
      </c>
      <c r="L13" s="139">
        <f t="shared" si="4"/>
        <v>0</v>
      </c>
      <c r="M13" s="139">
        <f>IF(I11-B13=13.5,0.5,0)+IF(I11-B13=14,1,0)+IF(I11-B13=15,2,0)+IF(I11-B13=16,3,0)</f>
        <v>0</v>
      </c>
      <c r="N13" s="104">
        <f t="shared" si="5"/>
        <v>0</v>
      </c>
    </row>
    <row r="14" spans="1:14" ht="9.9499999999999993" customHeight="1" thickTop="1" thickBot="1">
      <c r="A14" s="127"/>
      <c r="B14" s="213">
        <f>'feuille de présence'!$D$16</f>
        <v>0</v>
      </c>
      <c r="C14" s="212"/>
      <c r="D14" s="123"/>
      <c r="E14" s="214">
        <f>'feuille de présence'!$D$17</f>
        <v>0</v>
      </c>
      <c r="F14" s="215"/>
      <c r="G14" s="121"/>
      <c r="H14" s="211">
        <f>'feuille de présence'!$D$18</f>
        <v>0</v>
      </c>
      <c r="I14" s="212"/>
      <c r="J14" s="120"/>
      <c r="K14" s="120"/>
      <c r="L14" s="138"/>
      <c r="M14" s="138"/>
      <c r="N14" s="104"/>
    </row>
    <row r="15" spans="1:14" ht="24.75" customHeight="1" thickTop="1" thickBot="1">
      <c r="A15" s="124">
        <f>Bruno!$A$15</f>
        <v>0</v>
      </c>
      <c r="B15" s="32"/>
      <c r="C15" s="32"/>
      <c r="D15" s="37">
        <f t="shared" ref="D15" si="9">C15-B15</f>
        <v>0</v>
      </c>
      <c r="E15" s="134"/>
      <c r="F15" s="134"/>
      <c r="G15" s="38">
        <f t="shared" si="7"/>
        <v>0</v>
      </c>
      <c r="H15" s="36"/>
      <c r="I15" s="36"/>
      <c r="J15" s="35">
        <f t="shared" si="2"/>
        <v>0</v>
      </c>
      <c r="K15" s="36">
        <f t="shared" si="3"/>
        <v>0</v>
      </c>
      <c r="L15" s="139">
        <f t="shared" si="4"/>
        <v>0</v>
      </c>
      <c r="M15" s="139">
        <f>IF(I13-B15=13.5,0.5,0)+IF(I13-B15=14,1,0)+IF(I13-B15=15,2,0)+IF(I13-B15=16,3,0)</f>
        <v>0</v>
      </c>
      <c r="N15" s="104">
        <f t="shared" si="5"/>
        <v>0</v>
      </c>
    </row>
    <row r="16" spans="1:14" ht="9.9499999999999993" customHeight="1" thickTop="1" thickBot="1">
      <c r="A16" s="127"/>
      <c r="B16" s="213">
        <f>'feuille de présence'!$D$19</f>
        <v>0</v>
      </c>
      <c r="C16" s="212"/>
      <c r="D16" s="123"/>
      <c r="E16" s="214">
        <f>'feuille de présence'!$D$20</f>
        <v>0</v>
      </c>
      <c r="F16" s="215"/>
      <c r="G16" s="121"/>
      <c r="H16" s="211">
        <f>'feuille de présence'!$D$21</f>
        <v>0</v>
      </c>
      <c r="I16" s="212"/>
      <c r="J16" s="120"/>
      <c r="K16" s="120"/>
      <c r="L16" s="138"/>
      <c r="M16" s="138"/>
      <c r="N16" s="104"/>
    </row>
    <row r="17" spans="1:14" ht="24.75" customHeight="1" thickTop="1" thickBot="1">
      <c r="A17" s="124">
        <f>Bruno!$A$17</f>
        <v>0</v>
      </c>
      <c r="B17" s="32"/>
      <c r="C17" s="32"/>
      <c r="D17" s="37">
        <f t="shared" ref="D17" si="10">C17-B17</f>
        <v>0</v>
      </c>
      <c r="E17" s="134"/>
      <c r="F17" s="134"/>
      <c r="G17" s="38">
        <f t="shared" si="7"/>
        <v>0</v>
      </c>
      <c r="H17" s="36"/>
      <c r="I17" s="36"/>
      <c r="J17" s="35">
        <f t="shared" si="2"/>
        <v>0</v>
      </c>
      <c r="K17" s="36">
        <f t="shared" si="3"/>
        <v>0</v>
      </c>
      <c r="L17" s="139">
        <f t="shared" si="4"/>
        <v>0</v>
      </c>
      <c r="M17" s="139">
        <f>IF(I15-B17=13.5,0.5,0)+IF(I15-B17=14,1,0)+IF(I15-B17=15,2,0)+IF(I15-B17=16,3,0)</f>
        <v>0</v>
      </c>
      <c r="N17" s="104">
        <f t="shared" si="5"/>
        <v>0</v>
      </c>
    </row>
    <row r="18" spans="1:14" ht="9.9499999999999993" customHeight="1" thickTop="1" thickBot="1">
      <c r="A18" s="127"/>
      <c r="B18" s="213">
        <f>'feuille de présence'!$D$22</f>
        <v>0</v>
      </c>
      <c r="C18" s="212"/>
      <c r="D18" s="123"/>
      <c r="E18" s="211">
        <f>'feuille de présence'!$D$23</f>
        <v>0</v>
      </c>
      <c r="F18" s="212"/>
      <c r="G18" s="121"/>
      <c r="H18" s="211">
        <f>'feuille de présence'!$D$24</f>
        <v>0</v>
      </c>
      <c r="I18" s="212"/>
      <c r="J18" s="120"/>
      <c r="K18" s="120"/>
      <c r="L18" s="138"/>
      <c r="M18" s="138"/>
      <c r="N18" s="104"/>
    </row>
    <row r="19" spans="1:14" ht="24.75" customHeight="1" thickTop="1" thickBot="1">
      <c r="A19" s="124">
        <f>Bruno!$A$19</f>
        <v>0</v>
      </c>
      <c r="B19" s="32"/>
      <c r="C19" s="32"/>
      <c r="D19" s="37">
        <f t="shared" si="6"/>
        <v>0</v>
      </c>
      <c r="E19" s="36"/>
      <c r="F19" s="36"/>
      <c r="G19" s="38">
        <f t="shared" si="7"/>
        <v>0</v>
      </c>
      <c r="H19" s="36"/>
      <c r="I19" s="36"/>
      <c r="J19" s="35">
        <f t="shared" si="2"/>
        <v>0</v>
      </c>
      <c r="K19" s="36">
        <f t="shared" si="3"/>
        <v>0</v>
      </c>
      <c r="L19" s="139">
        <f t="shared" si="4"/>
        <v>0</v>
      </c>
      <c r="M19" s="139">
        <f>IF(I17-B19=13.5,0.5,0)+IF(I17-B19=14,1,0)+IF(I17-B19=15,2,0)+IF(I17-B19=16,3,0)</f>
        <v>0</v>
      </c>
      <c r="N19" s="104">
        <f t="shared" si="5"/>
        <v>0</v>
      </c>
    </row>
    <row r="20" spans="1:14" ht="9.9499999999999993" customHeight="1" thickTop="1" thickBot="1">
      <c r="A20" s="127"/>
      <c r="B20" s="213">
        <f>'feuille de présence'!$D$25</f>
        <v>0</v>
      </c>
      <c r="C20" s="212"/>
      <c r="D20" s="123"/>
      <c r="E20" s="211">
        <f>'feuille de présence'!$D$26</f>
        <v>0</v>
      </c>
      <c r="F20" s="212"/>
      <c r="G20" s="121"/>
      <c r="H20" s="211">
        <f>'feuille de présence'!$D$27</f>
        <v>0</v>
      </c>
      <c r="I20" s="212"/>
      <c r="J20" s="120"/>
      <c r="K20" s="120"/>
      <c r="L20" s="142"/>
      <c r="M20" s="142"/>
      <c r="N20" s="104"/>
    </row>
    <row r="21" spans="1:14" ht="24.75" customHeight="1" thickTop="1" thickBot="1">
      <c r="A21" s="125">
        <f>Bruno!$A$21</f>
        <v>0</v>
      </c>
      <c r="B21" s="32"/>
      <c r="C21" s="32"/>
      <c r="D21" s="37">
        <f t="shared" si="0"/>
        <v>0</v>
      </c>
      <c r="E21" s="36"/>
      <c r="F21" s="36"/>
      <c r="G21" s="38">
        <f t="shared" si="1"/>
        <v>0</v>
      </c>
      <c r="H21" s="36"/>
      <c r="I21" s="36"/>
      <c r="J21" s="35">
        <f t="shared" si="2"/>
        <v>0</v>
      </c>
      <c r="K21" s="36">
        <f t="shared" si="3"/>
        <v>0</v>
      </c>
      <c r="L21" s="143">
        <f t="shared" si="4"/>
        <v>0</v>
      </c>
      <c r="M21" s="143">
        <f>IF(I19-B21=13.5,0.5,0)+IF(I19-B21=14,1,0)+IF(I19-B21=15,2,0)+IF(I19-B21=16,3,0)</f>
        <v>0</v>
      </c>
      <c r="N21" s="104">
        <f t="shared" si="5"/>
        <v>0</v>
      </c>
    </row>
    <row r="22" spans="1:14" ht="19.5" customHeight="1" thickTop="1" thickBot="1">
      <c r="A22" s="41"/>
      <c r="B22" s="42"/>
      <c r="C22" s="42"/>
      <c r="D22" s="43">
        <f>SUM(D9:D21)</f>
        <v>0</v>
      </c>
      <c r="E22" s="42"/>
      <c r="F22" s="42"/>
      <c r="G22" s="43">
        <f>SUM(G9:G21)</f>
        <v>0</v>
      </c>
      <c r="H22" s="42"/>
      <c r="I22" s="42"/>
      <c r="J22" s="43">
        <f>SUM(J9:J21)</f>
        <v>0</v>
      </c>
      <c r="K22" s="44">
        <f t="shared" ref="K22" si="11">SUM(D22,G22,J22)</f>
        <v>0</v>
      </c>
      <c r="L22" s="224"/>
      <c r="M22" s="225"/>
      <c r="N22" s="104">
        <f>SUM(N9:N21)</f>
        <v>0</v>
      </c>
    </row>
    <row r="23" spans="1:14" ht="14.1" customHeight="1" thickBot="1">
      <c r="A23" s="226" t="s">
        <v>24</v>
      </c>
      <c r="B23" s="227"/>
      <c r="C23" s="222">
        <f>SUM(L9,L11,L13,L15,L17,L19,L21)</f>
        <v>0</v>
      </c>
      <c r="D23" s="223"/>
      <c r="E23" s="228" t="s">
        <v>22</v>
      </c>
      <c r="F23" s="229"/>
      <c r="G23" s="45"/>
      <c r="H23" s="50">
        <f>IF(K22=45,1,0)+IF(K22=46,2,0)+IF(K22=47,3,0)+IF(K22=48,4,0)</f>
        <v>0</v>
      </c>
      <c r="I23" s="228" t="s">
        <v>25</v>
      </c>
      <c r="J23" s="230"/>
      <c r="K23" s="229"/>
      <c r="L23" s="106">
        <f>IF(C25&gt;5,1,0)</f>
        <v>0</v>
      </c>
      <c r="M23" s="106">
        <f>IF(H24&lt;35,1,0)</f>
        <v>1</v>
      </c>
      <c r="N23" s="104">
        <f>IF(K22=0,0,N24)</f>
        <v>0</v>
      </c>
    </row>
    <row r="24" spans="1:14" ht="14.1" customHeight="1" thickBot="1">
      <c r="A24" s="45"/>
      <c r="B24" s="48"/>
      <c r="C24" s="222">
        <f>SUM(M9:M21)</f>
        <v>0</v>
      </c>
      <c r="D24" s="223"/>
      <c r="E24" s="228" t="s">
        <v>26</v>
      </c>
      <c r="F24" s="229"/>
      <c r="G24" s="49"/>
      <c r="H24" s="103">
        <f>IF(K22&gt;44,44,K22)</f>
        <v>0</v>
      </c>
      <c r="I24" s="228" t="s">
        <v>38</v>
      </c>
      <c r="J24" s="230"/>
      <c r="K24" s="229"/>
      <c r="L24" s="237">
        <f>IF(L23+M23=2,"alerte JT + HRS",0)</f>
        <v>0</v>
      </c>
      <c r="M24" s="238"/>
      <c r="N24" s="104">
        <f>IF(H24&lt;35,0-(35-H24),0)+IF(H24&gt;35,0+(H24-35),0)</f>
        <v>-35</v>
      </c>
    </row>
    <row r="25" spans="1:14" ht="14.1" customHeight="1" thickBot="1">
      <c r="A25" s="47"/>
      <c r="B25" s="47"/>
      <c r="C25" s="235">
        <f t="shared" ref="C25" si="12">$N$22</f>
        <v>0</v>
      </c>
      <c r="D25" s="235"/>
      <c r="E25" s="235" t="s">
        <v>36</v>
      </c>
      <c r="F25" s="235"/>
      <c r="G25" s="47"/>
      <c r="H25" s="103">
        <f>IF(N9+N11+N13+N15+N17+N19=6,1,0)+IF(N11+N13+N15+N17+N19+N21=6,1,0)</f>
        <v>0</v>
      </c>
      <c r="I25" s="235" t="s">
        <v>41</v>
      </c>
      <c r="J25" s="235"/>
      <c r="K25" s="235"/>
      <c r="L25" s="47"/>
      <c r="M25" s="47"/>
    </row>
    <row r="26" spans="1:14" ht="14.1" customHeight="1" thickBot="1">
      <c r="A26" s="47"/>
      <c r="B26" s="47"/>
      <c r="C26" s="236">
        <v>0</v>
      </c>
      <c r="D26" s="236"/>
      <c r="E26" s="235" t="s">
        <v>43</v>
      </c>
      <c r="F26" s="235"/>
      <c r="G26" s="47"/>
      <c r="H26" s="103">
        <f>IF(K21&gt;1,1,0)</f>
        <v>0</v>
      </c>
      <c r="I26" s="235" t="s">
        <v>37</v>
      </c>
      <c r="J26" s="235"/>
      <c r="K26" s="235"/>
      <c r="L26" s="47"/>
      <c r="M26" s="47"/>
    </row>
    <row r="27" spans="1:14" ht="14.1" customHeight="1" thickBot="1">
      <c r="C27" s="236">
        <v>2</v>
      </c>
      <c r="D27" s="236"/>
      <c r="E27" s="236" t="s">
        <v>44</v>
      </c>
      <c r="F27" s="236"/>
    </row>
    <row r="28" spans="1:14" ht="19.5" customHeight="1"/>
    <row r="29" spans="1:14" ht="19.5" customHeight="1">
      <c r="A29" s="234"/>
      <c r="B29" s="234"/>
      <c r="C29" s="234"/>
      <c r="K29" s="234"/>
      <c r="L29" s="234"/>
      <c r="M29" s="234"/>
    </row>
    <row r="30" spans="1:14" ht="24.75" customHeight="1"/>
    <row r="31" spans="1:14" ht="24.75" customHeight="1"/>
    <row r="32" spans="1:14" ht="24.75" customHeight="1"/>
    <row r="33" ht="24.75" customHeight="1"/>
    <row r="34" ht="24.75" customHeight="1"/>
  </sheetData>
  <mergeCells count="48">
    <mergeCell ref="L22:M22"/>
    <mergeCell ref="I25:K25"/>
    <mergeCell ref="I26:K26"/>
    <mergeCell ref="C26:D26"/>
    <mergeCell ref="E26:F26"/>
    <mergeCell ref="C1:K2"/>
    <mergeCell ref="B6:C6"/>
    <mergeCell ref="E6:F6"/>
    <mergeCell ref="H6:I6"/>
    <mergeCell ref="C3:K3"/>
    <mergeCell ref="C4:K4"/>
    <mergeCell ref="H20:I20"/>
    <mergeCell ref="E20:F20"/>
    <mergeCell ref="B20:C20"/>
    <mergeCell ref="H16:I16"/>
    <mergeCell ref="E16:F16"/>
    <mergeCell ref="B16:C16"/>
    <mergeCell ref="H18:I18"/>
    <mergeCell ref="E18:F18"/>
    <mergeCell ref="B18:C18"/>
    <mergeCell ref="A6:A7"/>
    <mergeCell ref="L6:M6"/>
    <mergeCell ref="E12:F12"/>
    <mergeCell ref="B12:C12"/>
    <mergeCell ref="H14:I14"/>
    <mergeCell ref="E14:F14"/>
    <mergeCell ref="B14:C14"/>
    <mergeCell ref="B8:C8"/>
    <mergeCell ref="E8:F8"/>
    <mergeCell ref="H8:I8"/>
    <mergeCell ref="H10:I10"/>
    <mergeCell ref="E10:F10"/>
    <mergeCell ref="B10:C10"/>
    <mergeCell ref="H12:I12"/>
    <mergeCell ref="K29:M29"/>
    <mergeCell ref="A23:B23"/>
    <mergeCell ref="C23:D23"/>
    <mergeCell ref="E23:F23"/>
    <mergeCell ref="I23:K23"/>
    <mergeCell ref="C24:D24"/>
    <mergeCell ref="E24:F24"/>
    <mergeCell ref="I24:K24"/>
    <mergeCell ref="C25:D25"/>
    <mergeCell ref="E25:F25"/>
    <mergeCell ref="A29:C29"/>
    <mergeCell ref="C27:D27"/>
    <mergeCell ref="E27:F27"/>
    <mergeCell ref="L24:M24"/>
  </mergeCells>
  <phoneticPr fontId="1" type="noConversion"/>
  <conditionalFormatting sqref="K22">
    <cfRule type="colorScale" priority="11">
      <colorScale>
        <cfvo type="num" val="48"/>
        <cfvo type="num" val="49"/>
        <color rgb="FF00B050"/>
        <color rgb="FFFF0000"/>
      </colorScale>
    </cfRule>
  </conditionalFormatting>
  <conditionalFormatting sqref="K22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22">
    <cfRule type="colorScale" priority="9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9:K21">
    <cfRule type="cellIs" dxfId="42" priority="8" operator="greaterThan">
      <formula>12</formula>
    </cfRule>
  </conditionalFormatting>
  <conditionalFormatting sqref="C25:D25">
    <cfRule type="cellIs" dxfId="41" priority="7" operator="greaterThan">
      <formula>6</formula>
    </cfRule>
  </conditionalFormatting>
  <conditionalFormatting sqref="H24">
    <cfRule type="cellIs" dxfId="40" priority="6" operator="lessThan">
      <formula>14</formula>
    </cfRule>
  </conditionalFormatting>
  <conditionalFormatting sqref="M24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H24">
    <cfRule type="cellIs" dxfId="39" priority="4" operator="lessThan">
      <formula>14</formula>
    </cfRule>
  </conditionalFormatting>
  <conditionalFormatting sqref="M11:M21">
    <cfRule type="cellIs" dxfId="38" priority="2" operator="greaterThan">
      <formula>2</formula>
    </cfRule>
    <cfRule type="cellIs" dxfId="37" priority="3" operator="greaterThan">
      <formula>2</formula>
    </cfRule>
  </conditionalFormatting>
  <conditionalFormatting sqref="C27:D27">
    <cfRule type="cellIs" dxfId="36" priority="1" operator="lessThan">
      <formula>1</formula>
    </cfRule>
  </conditionalFormatting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N34"/>
  <sheetViews>
    <sheetView showZeros="0" workbookViewId="0">
      <selection activeCell="A3" sqref="A3"/>
    </sheetView>
  </sheetViews>
  <sheetFormatPr baseColWidth="10" defaultRowHeight="12.75"/>
  <cols>
    <col min="1" max="1" width="12.7109375" customWidth="1"/>
    <col min="2" max="11" width="8.7109375" customWidth="1"/>
  </cols>
  <sheetData>
    <row r="1" spans="1:14" ht="24.75" customHeight="1">
      <c r="A1" s="135"/>
      <c r="C1" s="216" t="s">
        <v>33</v>
      </c>
      <c r="D1" s="216"/>
      <c r="E1" s="216"/>
      <c r="F1" s="216"/>
      <c r="G1" s="216"/>
      <c r="H1" s="216"/>
      <c r="I1" s="216"/>
      <c r="J1" s="216"/>
      <c r="K1" s="216"/>
    </row>
    <row r="2" spans="1:14" ht="18.95" hidden="1" customHeight="1">
      <c r="C2" s="216"/>
      <c r="D2" s="216"/>
      <c r="E2" s="216"/>
      <c r="F2" s="216"/>
      <c r="G2" s="216"/>
      <c r="H2" s="216"/>
      <c r="I2" s="216"/>
      <c r="J2" s="216"/>
      <c r="K2" s="216"/>
    </row>
    <row r="3" spans="1:14" ht="18.95" customHeight="1">
      <c r="B3" s="23"/>
      <c r="C3" s="221" t="str">
        <f>'feuille de présence'!$A$2</f>
        <v>du au septembre</v>
      </c>
      <c r="D3" s="221"/>
      <c r="E3" s="221"/>
      <c r="F3" s="221"/>
      <c r="G3" s="221"/>
      <c r="H3" s="221"/>
      <c r="I3" s="221"/>
      <c r="J3" s="221"/>
      <c r="K3" s="221"/>
    </row>
    <row r="4" spans="1:14" ht="20.100000000000001" customHeight="1">
      <c r="C4" s="221">
        <f>'feuille de présence'!$A$3</f>
        <v>0</v>
      </c>
      <c r="D4" s="221"/>
      <c r="E4" s="221"/>
      <c r="F4" s="221"/>
      <c r="G4" s="221"/>
      <c r="H4" s="221"/>
      <c r="I4" s="221"/>
      <c r="J4" s="221"/>
      <c r="K4" s="221"/>
    </row>
    <row r="5" spans="1:14" ht="20.100000000000001" customHeight="1" thickBot="1"/>
    <row r="6" spans="1:14" ht="20.100000000000001" customHeight="1" thickTop="1" thickBot="1">
      <c r="A6" s="217" t="s">
        <v>13</v>
      </c>
      <c r="B6" s="219" t="s">
        <v>14</v>
      </c>
      <c r="C6" s="220"/>
      <c r="D6" s="24" t="s">
        <v>15</v>
      </c>
      <c r="E6" s="220" t="s">
        <v>16</v>
      </c>
      <c r="F6" s="220"/>
      <c r="G6" s="24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14" ht="20.100000000000001" customHeight="1" thickBot="1">
      <c r="A7" s="218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31" t="s">
        <v>22</v>
      </c>
      <c r="M7" s="31" t="s">
        <v>23</v>
      </c>
    </row>
    <row r="8" spans="1:14" ht="9.9499999999999993" customHeight="1" thickTop="1" thickBot="1">
      <c r="A8" s="126"/>
      <c r="B8" s="231">
        <f>'feuille de présence'!$D$7</f>
        <v>0</v>
      </c>
      <c r="C8" s="232"/>
      <c r="D8" s="136"/>
      <c r="E8" s="233">
        <f>'feuille de présence'!$D$8</f>
        <v>0</v>
      </c>
      <c r="F8" s="232"/>
      <c r="G8" s="136"/>
      <c r="H8" s="233">
        <f>'feuille de présence'!$D$9</f>
        <v>0</v>
      </c>
      <c r="I8" s="232"/>
      <c r="J8" s="137"/>
      <c r="K8" s="137"/>
      <c r="L8" s="138"/>
      <c r="M8" s="138"/>
    </row>
    <row r="9" spans="1:14" ht="24.95" customHeight="1" thickTop="1" thickBot="1">
      <c r="A9" s="124">
        <f>'Eric G'!$A$9</f>
        <v>0</v>
      </c>
      <c r="B9" s="32"/>
      <c r="C9" s="32"/>
      <c r="D9" s="33">
        <f t="shared" ref="D9:D21" si="0">C9-B9</f>
        <v>0</v>
      </c>
      <c r="E9" s="32"/>
      <c r="F9" s="32"/>
      <c r="G9" s="34">
        <f t="shared" ref="G9:G21" si="1">F9-E9</f>
        <v>0</v>
      </c>
      <c r="H9" s="32"/>
      <c r="I9" s="32"/>
      <c r="J9" s="35">
        <f t="shared" ref="J9:J21" si="2">I9-H9</f>
        <v>0</v>
      </c>
      <c r="K9" s="36">
        <f t="shared" ref="K9:K21" si="3">SUM(D9,G9,J9)</f>
        <v>0</v>
      </c>
      <c r="L9" s="139">
        <f t="shared" ref="L9:L21" si="4">IF(H9=17.5,1,0)+IF(H9=18.5,1,0)</f>
        <v>0</v>
      </c>
      <c r="M9" s="139"/>
      <c r="N9" s="104">
        <f t="shared" ref="N9:N21" si="5">IF(K9&gt;1,1,0)</f>
        <v>0</v>
      </c>
    </row>
    <row r="10" spans="1:14" ht="9.9499999999999993" customHeight="1" thickTop="1" thickBot="1">
      <c r="A10" s="127"/>
      <c r="B10" s="213">
        <f>'feuille de présence'!$D$10</f>
        <v>0</v>
      </c>
      <c r="C10" s="212"/>
      <c r="D10" s="118"/>
      <c r="E10" s="211">
        <f>'feuille de présence'!$D$11</f>
        <v>0</v>
      </c>
      <c r="F10" s="212"/>
      <c r="G10" s="119"/>
      <c r="H10" s="211">
        <f>'feuille de présence'!$D$12</f>
        <v>0</v>
      </c>
      <c r="I10" s="212"/>
      <c r="J10" s="120"/>
      <c r="K10" s="120"/>
      <c r="L10" s="138"/>
      <c r="M10" s="138"/>
      <c r="N10" s="104"/>
    </row>
    <row r="11" spans="1:14" ht="24.95" customHeight="1" thickTop="1" thickBot="1">
      <c r="A11" s="124">
        <f>Bruno!$A$11</f>
        <v>0</v>
      </c>
      <c r="B11" s="32"/>
      <c r="C11" s="32"/>
      <c r="D11" s="37">
        <f t="shared" ref="D11:D19" si="6">C11-B11</f>
        <v>0</v>
      </c>
      <c r="E11" s="134"/>
      <c r="F11" s="134"/>
      <c r="G11" s="38">
        <f t="shared" ref="G11:G19" si="7">F11-E11</f>
        <v>0</v>
      </c>
      <c r="H11" s="36"/>
      <c r="I11" s="36"/>
      <c r="J11" s="39">
        <f t="shared" si="2"/>
        <v>0</v>
      </c>
      <c r="K11" s="36">
        <f t="shared" si="3"/>
        <v>0</v>
      </c>
      <c r="L11" s="139">
        <f t="shared" si="4"/>
        <v>0</v>
      </c>
      <c r="M11" s="140">
        <f>IF(I9-B11=14,1,0)+IF(I9-B11=15,2,0)+IF(I9-B11=13.5,0.5,0)+IF(I9-B11=16,3,0)</f>
        <v>0</v>
      </c>
      <c r="N11" s="104">
        <f t="shared" si="5"/>
        <v>0</v>
      </c>
    </row>
    <row r="12" spans="1:14" ht="9.9499999999999993" customHeight="1" thickTop="1" thickBot="1">
      <c r="A12" s="127"/>
      <c r="B12" s="213">
        <f>'feuille de présence'!$D$13</f>
        <v>0</v>
      </c>
      <c r="C12" s="212"/>
      <c r="D12" s="123"/>
      <c r="E12" s="214">
        <f>'feuille de présence'!$D$14</f>
        <v>0</v>
      </c>
      <c r="F12" s="215"/>
      <c r="G12" s="121"/>
      <c r="H12" s="211">
        <f>'feuille de présence'!$D$15</f>
        <v>0</v>
      </c>
      <c r="I12" s="212"/>
      <c r="J12" s="122"/>
      <c r="K12" s="120"/>
      <c r="L12" s="138"/>
      <c r="M12" s="141"/>
      <c r="N12" s="104"/>
    </row>
    <row r="13" spans="1:14" ht="24.95" customHeight="1" thickTop="1" thickBot="1">
      <c r="A13" s="124">
        <f>Bruno!$A$13</f>
        <v>0</v>
      </c>
      <c r="B13" s="32"/>
      <c r="C13" s="32"/>
      <c r="D13" s="37">
        <f t="shared" ref="D13" si="8">C13-B13</f>
        <v>0</v>
      </c>
      <c r="E13" s="134"/>
      <c r="F13" s="134"/>
      <c r="G13" s="38">
        <f t="shared" si="7"/>
        <v>0</v>
      </c>
      <c r="H13" s="36"/>
      <c r="I13" s="36"/>
      <c r="J13" s="35">
        <f t="shared" si="2"/>
        <v>0</v>
      </c>
      <c r="K13" s="36">
        <f t="shared" si="3"/>
        <v>0</v>
      </c>
      <c r="L13" s="139">
        <f t="shared" si="4"/>
        <v>0</v>
      </c>
      <c r="M13" s="139">
        <f>IF(I11-B13=13.5,0.5,0)+IF(I11-B13=14,1,0)+IF(I11-B13=15,2,0)+IF(I11-B13=16,3,0)</f>
        <v>0</v>
      </c>
      <c r="N13" s="104">
        <f t="shared" si="5"/>
        <v>0</v>
      </c>
    </row>
    <row r="14" spans="1:14" ht="9.9499999999999993" customHeight="1" thickTop="1" thickBot="1">
      <c r="A14" s="127"/>
      <c r="B14" s="213">
        <f>'feuille de présence'!$D$16</f>
        <v>0</v>
      </c>
      <c r="C14" s="212"/>
      <c r="D14" s="123"/>
      <c r="E14" s="214">
        <f>'feuille de présence'!$D$17</f>
        <v>0</v>
      </c>
      <c r="F14" s="215"/>
      <c r="G14" s="121"/>
      <c r="H14" s="211">
        <f>'feuille de présence'!$D$18</f>
        <v>0</v>
      </c>
      <c r="I14" s="212"/>
      <c r="J14" s="120"/>
      <c r="K14" s="120"/>
      <c r="L14" s="138"/>
      <c r="M14" s="138"/>
      <c r="N14" s="104"/>
    </row>
    <row r="15" spans="1:14" ht="24.95" customHeight="1" thickTop="1" thickBot="1">
      <c r="A15" s="124">
        <f>Bruno!$A$15</f>
        <v>0</v>
      </c>
      <c r="B15" s="32"/>
      <c r="C15" s="32"/>
      <c r="D15" s="37">
        <f t="shared" ref="D15" si="9">C15-B15</f>
        <v>0</v>
      </c>
      <c r="E15" s="134"/>
      <c r="F15" s="134"/>
      <c r="G15" s="38">
        <f t="shared" si="7"/>
        <v>0</v>
      </c>
      <c r="H15" s="36"/>
      <c r="I15" s="36"/>
      <c r="J15" s="35">
        <f t="shared" si="2"/>
        <v>0</v>
      </c>
      <c r="K15" s="36">
        <f t="shared" si="3"/>
        <v>0</v>
      </c>
      <c r="L15" s="139">
        <f t="shared" si="4"/>
        <v>0</v>
      </c>
      <c r="M15" s="139">
        <f>IF(I13-B15=13.5,0.5,0)+IF(I13-B15=14,1,0)+IF(I13-B15=15,2,0)+IF(I13-B15=16,3,0)</f>
        <v>0</v>
      </c>
      <c r="N15" s="104">
        <f t="shared" si="5"/>
        <v>0</v>
      </c>
    </row>
    <row r="16" spans="1:14" ht="9.9499999999999993" customHeight="1" thickTop="1" thickBot="1">
      <c r="A16" s="127"/>
      <c r="B16" s="213">
        <f>'feuille de présence'!$D$19</f>
        <v>0</v>
      </c>
      <c r="C16" s="212"/>
      <c r="D16" s="123"/>
      <c r="E16" s="214">
        <f>'feuille de présence'!$D$20</f>
        <v>0</v>
      </c>
      <c r="F16" s="215"/>
      <c r="G16" s="121"/>
      <c r="H16" s="211">
        <f>'feuille de présence'!$D$21</f>
        <v>0</v>
      </c>
      <c r="I16" s="212"/>
      <c r="J16" s="120"/>
      <c r="K16" s="120"/>
      <c r="L16" s="138"/>
      <c r="M16" s="138"/>
      <c r="N16" s="104"/>
    </row>
    <row r="17" spans="1:14" ht="24.95" customHeight="1" thickTop="1" thickBot="1">
      <c r="A17" s="124">
        <f>Bruno!$A$17</f>
        <v>0</v>
      </c>
      <c r="B17" s="32"/>
      <c r="C17" s="32"/>
      <c r="D17" s="37">
        <f t="shared" ref="D17" si="10">C17-B17</f>
        <v>0</v>
      </c>
      <c r="E17" s="134"/>
      <c r="F17" s="134"/>
      <c r="G17" s="38">
        <f t="shared" si="7"/>
        <v>0</v>
      </c>
      <c r="H17" s="36"/>
      <c r="I17" s="36"/>
      <c r="J17" s="35">
        <f t="shared" si="2"/>
        <v>0</v>
      </c>
      <c r="K17" s="36">
        <f t="shared" si="3"/>
        <v>0</v>
      </c>
      <c r="L17" s="139">
        <f t="shared" si="4"/>
        <v>0</v>
      </c>
      <c r="M17" s="139">
        <f>IF(I15-B17=13.5,0.5,0)+IF(I15-B17=14,1,0)+IF(I15-B17=15,2,0)+IF(I15-B17=16,3,0)</f>
        <v>0</v>
      </c>
      <c r="N17" s="104">
        <f t="shared" si="5"/>
        <v>0</v>
      </c>
    </row>
    <row r="18" spans="1:14" ht="9.9499999999999993" customHeight="1" thickTop="1" thickBot="1">
      <c r="A18" s="127"/>
      <c r="B18" s="213">
        <f>'feuille de présence'!$D$22</f>
        <v>0</v>
      </c>
      <c r="C18" s="212"/>
      <c r="D18" s="123"/>
      <c r="E18" s="211">
        <f>'feuille de présence'!$D$23</f>
        <v>0</v>
      </c>
      <c r="F18" s="212"/>
      <c r="G18" s="121"/>
      <c r="H18" s="211">
        <f>'feuille de présence'!$D$24</f>
        <v>0</v>
      </c>
      <c r="I18" s="212"/>
      <c r="J18" s="120"/>
      <c r="K18" s="120"/>
      <c r="L18" s="138"/>
      <c r="M18" s="138"/>
      <c r="N18" s="104"/>
    </row>
    <row r="19" spans="1:14" ht="24.95" customHeight="1" thickTop="1" thickBot="1">
      <c r="A19" s="124">
        <f>Bruno!$A$19</f>
        <v>0</v>
      </c>
      <c r="B19" s="32"/>
      <c r="C19" s="32"/>
      <c r="D19" s="37">
        <f t="shared" si="6"/>
        <v>0</v>
      </c>
      <c r="E19" s="36"/>
      <c r="F19" s="36"/>
      <c r="G19" s="38">
        <f t="shared" si="7"/>
        <v>0</v>
      </c>
      <c r="H19" s="36"/>
      <c r="I19" s="36"/>
      <c r="J19" s="35">
        <f t="shared" si="2"/>
        <v>0</v>
      </c>
      <c r="K19" s="36">
        <f t="shared" si="3"/>
        <v>0</v>
      </c>
      <c r="L19" s="139">
        <f t="shared" si="4"/>
        <v>0</v>
      </c>
      <c r="M19" s="139">
        <f>IF(I17-B19=13.5,0.5,0)+IF(I17-B19=14,1,0)+IF(I17-B19=15,2,0)+IF(I17-B19=16,3,0)</f>
        <v>0</v>
      </c>
      <c r="N19" s="104">
        <f t="shared" si="5"/>
        <v>0</v>
      </c>
    </row>
    <row r="20" spans="1:14" ht="9.9499999999999993" customHeight="1" thickTop="1" thickBot="1">
      <c r="A20" s="127"/>
      <c r="B20" s="213">
        <f>'feuille de présence'!$D$25</f>
        <v>0</v>
      </c>
      <c r="C20" s="212"/>
      <c r="D20" s="123"/>
      <c r="E20" s="211">
        <f>'feuille de présence'!$D$26</f>
        <v>0</v>
      </c>
      <c r="F20" s="212"/>
      <c r="G20" s="121"/>
      <c r="H20" s="211">
        <f>'feuille de présence'!$D$27</f>
        <v>0</v>
      </c>
      <c r="I20" s="212"/>
      <c r="J20" s="120"/>
      <c r="K20" s="120"/>
      <c r="L20" s="142"/>
      <c r="M20" s="142"/>
      <c r="N20" s="104"/>
    </row>
    <row r="21" spans="1:14" ht="24.95" customHeight="1" thickTop="1" thickBot="1">
      <c r="A21" s="125">
        <f>Bruno!$A$21</f>
        <v>0</v>
      </c>
      <c r="B21" s="36"/>
      <c r="C21" s="36"/>
      <c r="D21" s="37">
        <f t="shared" si="0"/>
        <v>0</v>
      </c>
      <c r="E21" s="36"/>
      <c r="F21" s="36"/>
      <c r="G21" s="38">
        <f t="shared" si="1"/>
        <v>0</v>
      </c>
      <c r="H21" s="36"/>
      <c r="I21" s="36"/>
      <c r="J21" s="35">
        <f t="shared" si="2"/>
        <v>0</v>
      </c>
      <c r="K21" s="36">
        <f t="shared" si="3"/>
        <v>0</v>
      </c>
      <c r="L21" s="143">
        <f t="shared" si="4"/>
        <v>0</v>
      </c>
      <c r="M21" s="143">
        <f>IF(I19-B21=13.5,0.5,0)+IF(I19-B21=14,1,0)+IF(I19-B21=15,2,0)+IF(I19-B21=16,3,0)</f>
        <v>0</v>
      </c>
      <c r="N21" s="104">
        <f t="shared" si="5"/>
        <v>0</v>
      </c>
    </row>
    <row r="22" spans="1:14" ht="20.100000000000001" customHeight="1" thickTop="1" thickBot="1">
      <c r="A22" s="41"/>
      <c r="B22" s="42"/>
      <c r="C22" s="42"/>
      <c r="D22" s="43">
        <f>SUM(D9:D21)</f>
        <v>0</v>
      </c>
      <c r="E22" s="42"/>
      <c r="F22" s="42"/>
      <c r="G22" s="43">
        <f>SUM(G9:G21)</f>
        <v>0</v>
      </c>
      <c r="H22" s="42"/>
      <c r="I22" s="42"/>
      <c r="J22" s="43">
        <f>SUM(J9:J21)</f>
        <v>0</v>
      </c>
      <c r="K22" s="44">
        <f t="shared" ref="K22" si="11">SUM(D22,G22,J22)</f>
        <v>0</v>
      </c>
      <c r="L22" s="224"/>
      <c r="M22" s="225"/>
      <c r="N22" s="104">
        <f>SUM(N9:N21)</f>
        <v>0</v>
      </c>
    </row>
    <row r="23" spans="1:14" ht="14.1" customHeight="1" thickBot="1">
      <c r="A23" s="226" t="s">
        <v>24</v>
      </c>
      <c r="B23" s="227"/>
      <c r="C23" s="222">
        <f>SUM(L9,L11,L13,L15,L17,L19,L21)</f>
        <v>0</v>
      </c>
      <c r="D23" s="223"/>
      <c r="E23" s="228" t="s">
        <v>22</v>
      </c>
      <c r="F23" s="229"/>
      <c r="G23" s="45"/>
      <c r="H23" s="50">
        <f>IF(K22=45,1,0)+IF(K22=46,2,0)+IF(K22=47,3,0)+IF(K22=48,4,0)</f>
        <v>0</v>
      </c>
      <c r="I23" s="228" t="s">
        <v>25</v>
      </c>
      <c r="J23" s="230"/>
      <c r="K23" s="229"/>
      <c r="L23" s="106">
        <f>IF(C25&gt;5,1,0)</f>
        <v>0</v>
      </c>
      <c r="M23" s="106">
        <f>IF(H24&lt;35,1,0)</f>
        <v>1</v>
      </c>
      <c r="N23" s="104">
        <f>IF(K22=0,0,N24)</f>
        <v>0</v>
      </c>
    </row>
    <row r="24" spans="1:14" ht="14.1" customHeight="1" thickBot="1">
      <c r="A24" s="45"/>
      <c r="B24" s="48"/>
      <c r="C24" s="222">
        <f>SUM(M9:M21)</f>
        <v>0</v>
      </c>
      <c r="D24" s="223"/>
      <c r="E24" s="228" t="s">
        <v>26</v>
      </c>
      <c r="F24" s="229"/>
      <c r="G24" s="49"/>
      <c r="H24" s="103">
        <f>IF(K22&gt;44,44,K22)</f>
        <v>0</v>
      </c>
      <c r="I24" s="228" t="s">
        <v>38</v>
      </c>
      <c r="J24" s="230"/>
      <c r="K24" s="229"/>
      <c r="L24" s="237">
        <f>IF(L23+M23=2,"alerte JT + HRS",0)</f>
        <v>0</v>
      </c>
      <c r="M24" s="238"/>
      <c r="N24" s="104">
        <f>IF(H24&lt;35,0-(35-H24),0)+IF(H24&gt;35,0+(H24-35),0)</f>
        <v>-35</v>
      </c>
    </row>
    <row r="25" spans="1:14" ht="14.1" customHeight="1" thickBot="1">
      <c r="A25" s="47"/>
      <c r="B25" s="47"/>
      <c r="C25" s="235">
        <f t="shared" ref="C25" si="12">$N$22</f>
        <v>0</v>
      </c>
      <c r="D25" s="235"/>
      <c r="E25" s="235" t="s">
        <v>36</v>
      </c>
      <c r="F25" s="235"/>
      <c r="G25" s="47"/>
      <c r="H25" s="103">
        <f>IF(N9+N11+N13+N15+N17+N19=6,1,0)+IF(N11+N13+N15+N17+N19+N21=6,1,0)</f>
        <v>0</v>
      </c>
      <c r="I25" s="235" t="s">
        <v>41</v>
      </c>
      <c r="J25" s="235"/>
      <c r="K25" s="235"/>
      <c r="L25" s="47"/>
      <c r="M25" s="47"/>
    </row>
    <row r="26" spans="1:14" ht="14.1" customHeight="1" thickBot="1">
      <c r="A26" s="47"/>
      <c r="B26" s="47"/>
      <c r="C26" s="236">
        <v>0</v>
      </c>
      <c r="D26" s="236"/>
      <c r="E26" s="235" t="s">
        <v>43</v>
      </c>
      <c r="F26" s="235"/>
      <c r="G26" s="47"/>
      <c r="H26" s="103">
        <f>IF(K21&gt;1,1,0)</f>
        <v>0</v>
      </c>
      <c r="I26" s="235" t="s">
        <v>37</v>
      </c>
      <c r="J26" s="235"/>
      <c r="K26" s="235"/>
      <c r="L26" s="47"/>
      <c r="M26" s="47"/>
    </row>
    <row r="27" spans="1:14" ht="14.1" customHeight="1" thickBot="1">
      <c r="C27" s="236">
        <v>2</v>
      </c>
      <c r="D27" s="236"/>
      <c r="E27" s="236" t="s">
        <v>44</v>
      </c>
      <c r="F27" s="236"/>
    </row>
    <row r="28" spans="1:14" ht="20.100000000000001" customHeight="1"/>
    <row r="29" spans="1:14" ht="20.100000000000001" customHeight="1">
      <c r="A29" s="234"/>
      <c r="B29" s="234"/>
      <c r="C29" s="234"/>
      <c r="K29" s="234"/>
      <c r="L29" s="234"/>
      <c r="M29" s="234"/>
    </row>
    <row r="30" spans="1:14" ht="20.100000000000001" customHeight="1"/>
    <row r="31" spans="1:14" ht="20.100000000000001" customHeight="1"/>
    <row r="32" spans="1:14" ht="18.95" customHeight="1"/>
    <row r="33" ht="18.95" customHeight="1"/>
    <row r="34" ht="18.95" customHeight="1"/>
  </sheetData>
  <mergeCells count="48">
    <mergeCell ref="A6:A7"/>
    <mergeCell ref="B6:C6"/>
    <mergeCell ref="E6:F6"/>
    <mergeCell ref="H6:I6"/>
    <mergeCell ref="I26:K26"/>
    <mergeCell ref="E18:F18"/>
    <mergeCell ref="B18:C18"/>
    <mergeCell ref="B8:C8"/>
    <mergeCell ref="L24:M24"/>
    <mergeCell ref="C26:D26"/>
    <mergeCell ref="E26:F26"/>
    <mergeCell ref="H12:I12"/>
    <mergeCell ref="E12:F12"/>
    <mergeCell ref="B12:C12"/>
    <mergeCell ref="H14:I14"/>
    <mergeCell ref="E14:F14"/>
    <mergeCell ref="B14:C14"/>
    <mergeCell ref="H16:I16"/>
    <mergeCell ref="H20:I20"/>
    <mergeCell ref="E20:F20"/>
    <mergeCell ref="B20:C20"/>
    <mergeCell ref="E16:F16"/>
    <mergeCell ref="B16:C16"/>
    <mergeCell ref="H18:I18"/>
    <mergeCell ref="C1:K2"/>
    <mergeCell ref="H8:I8"/>
    <mergeCell ref="H10:I10"/>
    <mergeCell ref="E10:F10"/>
    <mergeCell ref="B10:C10"/>
    <mergeCell ref="C3:K3"/>
    <mergeCell ref="C4:K4"/>
    <mergeCell ref="E8:F8"/>
    <mergeCell ref="C27:D27"/>
    <mergeCell ref="E27:F27"/>
    <mergeCell ref="L6:M6"/>
    <mergeCell ref="A29:C29"/>
    <mergeCell ref="K29:M29"/>
    <mergeCell ref="L22:M22"/>
    <mergeCell ref="A23:B23"/>
    <mergeCell ref="C23:D23"/>
    <mergeCell ref="E23:F23"/>
    <mergeCell ref="I23:K23"/>
    <mergeCell ref="C24:D24"/>
    <mergeCell ref="E24:F24"/>
    <mergeCell ref="C25:D25"/>
    <mergeCell ref="E25:F25"/>
    <mergeCell ref="I24:K24"/>
    <mergeCell ref="I25:K25"/>
  </mergeCells>
  <phoneticPr fontId="1" type="noConversion"/>
  <conditionalFormatting sqref="M24 K22">
    <cfRule type="colorScale" priority="11">
      <colorScale>
        <cfvo type="num" val="48"/>
        <cfvo type="num" val="49"/>
        <color rgb="FF00B050"/>
        <color rgb="FFFF0000"/>
      </colorScale>
    </cfRule>
  </conditionalFormatting>
  <conditionalFormatting sqref="K22">
    <cfRule type="colorScale" priority="9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9:K21">
    <cfRule type="cellIs" dxfId="35" priority="8" operator="greaterThan">
      <formula>12</formula>
    </cfRule>
  </conditionalFormatting>
  <conditionalFormatting sqref="C25:D25">
    <cfRule type="cellIs" dxfId="34" priority="7" operator="greaterThan">
      <formula>6</formula>
    </cfRule>
  </conditionalFormatting>
  <conditionalFormatting sqref="H24">
    <cfRule type="cellIs" dxfId="33" priority="6" operator="lessThan">
      <formula>14</formula>
    </cfRule>
  </conditionalFormatting>
  <conditionalFormatting sqref="M11:M21">
    <cfRule type="cellIs" dxfId="32" priority="2" operator="greaterThan">
      <formula>2</formula>
    </cfRule>
    <cfRule type="cellIs" dxfId="31" priority="3" operator="greaterThan">
      <formula>2</formula>
    </cfRule>
  </conditionalFormatting>
  <conditionalFormatting sqref="C27:D27">
    <cfRule type="cellIs" dxfId="30" priority="1" operator="lessThan">
      <formula>1</formula>
    </cfRule>
  </conditionalFormatting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N29"/>
  <sheetViews>
    <sheetView showZeros="0" workbookViewId="0">
      <selection activeCell="A3" sqref="A3"/>
    </sheetView>
  </sheetViews>
  <sheetFormatPr baseColWidth="10" defaultRowHeight="12.75"/>
  <cols>
    <col min="1" max="1" width="12.7109375" customWidth="1"/>
    <col min="2" max="11" width="8.7109375" customWidth="1"/>
  </cols>
  <sheetData>
    <row r="1" spans="1:14" ht="24.75" customHeight="1">
      <c r="A1" s="128"/>
      <c r="C1" s="216" t="s">
        <v>34</v>
      </c>
      <c r="D1" s="216"/>
      <c r="E1" s="216"/>
      <c r="F1" s="216"/>
      <c r="G1" s="216"/>
      <c r="H1" s="216"/>
      <c r="I1" s="216"/>
      <c r="J1" s="216"/>
      <c r="K1" s="216"/>
    </row>
    <row r="2" spans="1:14" ht="18.75" hidden="1" customHeight="1">
      <c r="C2" s="216"/>
      <c r="D2" s="216"/>
      <c r="E2" s="216"/>
      <c r="F2" s="216"/>
      <c r="G2" s="216"/>
      <c r="H2" s="216"/>
      <c r="I2" s="216"/>
      <c r="J2" s="216"/>
      <c r="K2" s="216"/>
    </row>
    <row r="3" spans="1:14" ht="18.75" customHeight="1">
      <c r="B3" s="23"/>
      <c r="C3" s="221" t="str">
        <f>'feuille de présence'!$A$2</f>
        <v>du au septembre</v>
      </c>
      <c r="D3" s="221"/>
      <c r="E3" s="221"/>
      <c r="F3" s="221"/>
      <c r="G3" s="221"/>
      <c r="H3" s="221"/>
      <c r="I3" s="221"/>
      <c r="J3" s="221"/>
      <c r="K3" s="221"/>
    </row>
    <row r="4" spans="1:14" ht="19.5" customHeight="1">
      <c r="C4" s="221">
        <f>'feuille de présence'!$A$3</f>
        <v>0</v>
      </c>
      <c r="D4" s="221"/>
      <c r="E4" s="221"/>
      <c r="F4" s="221"/>
      <c r="G4" s="221"/>
      <c r="H4" s="221"/>
      <c r="I4" s="221"/>
      <c r="J4" s="221"/>
      <c r="K4" s="221"/>
    </row>
    <row r="5" spans="1:14" ht="19.5" customHeight="1" thickBot="1"/>
    <row r="6" spans="1:14" ht="19.5" customHeight="1" thickTop="1" thickBot="1">
      <c r="A6" s="217" t="s">
        <v>13</v>
      </c>
      <c r="B6" s="219" t="s">
        <v>14</v>
      </c>
      <c r="C6" s="220"/>
      <c r="D6" s="24" t="s">
        <v>15</v>
      </c>
      <c r="E6" s="220" t="s">
        <v>16</v>
      </c>
      <c r="F6" s="220"/>
      <c r="G6" s="24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14" ht="19.5" customHeight="1" thickBot="1">
      <c r="A7" s="218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31" t="s">
        <v>22</v>
      </c>
      <c r="M7" s="31" t="s">
        <v>23</v>
      </c>
    </row>
    <row r="8" spans="1:14" ht="9.9499999999999993" customHeight="1" thickTop="1" thickBot="1">
      <c r="A8" s="126"/>
      <c r="B8" s="231">
        <f>'feuille de présence'!$D$7</f>
        <v>0</v>
      </c>
      <c r="C8" s="232"/>
      <c r="D8" s="136"/>
      <c r="E8" s="239">
        <f>'feuille de présence'!$D$8</f>
        <v>0</v>
      </c>
      <c r="F8" s="240"/>
      <c r="G8" s="136"/>
      <c r="H8" s="233">
        <f>'feuille de présence'!$D$9</f>
        <v>0</v>
      </c>
      <c r="I8" s="232"/>
      <c r="J8" s="137"/>
      <c r="K8" s="137"/>
      <c r="L8" s="138"/>
      <c r="M8" s="138"/>
    </row>
    <row r="9" spans="1:14" ht="24.75" customHeight="1" thickTop="1" thickBot="1">
      <c r="A9" s="124">
        <f>'Eric G'!$A$9</f>
        <v>0</v>
      </c>
      <c r="B9" s="32"/>
      <c r="C9" s="32"/>
      <c r="D9" s="33">
        <f t="shared" ref="D9:D21" si="0">C9-B9</f>
        <v>0</v>
      </c>
      <c r="E9" s="32"/>
      <c r="F9" s="32"/>
      <c r="G9" s="34">
        <f t="shared" ref="G9:G21" si="1">F9-E9</f>
        <v>0</v>
      </c>
      <c r="H9" s="32"/>
      <c r="I9" s="32"/>
      <c r="J9" s="35">
        <f t="shared" ref="J9:J21" si="2">I9-H9</f>
        <v>0</v>
      </c>
      <c r="K9" s="36">
        <f t="shared" ref="K9:K21" si="3">SUM(D9,G9,J9)</f>
        <v>0</v>
      </c>
      <c r="L9" s="139">
        <f t="shared" ref="L9:L21" si="4">IF(H9=17.5,1,0)+IF(H9=18.5,1,0)</f>
        <v>0</v>
      </c>
      <c r="M9" s="139"/>
      <c r="N9" s="104">
        <f t="shared" ref="N9:N21" si="5">IF(K9&gt;1,1,0)</f>
        <v>0</v>
      </c>
    </row>
    <row r="10" spans="1:14" ht="9.9499999999999993" customHeight="1" thickTop="1" thickBot="1">
      <c r="A10" s="127"/>
      <c r="B10" s="213">
        <f>'feuille de présence'!$D$10</f>
        <v>0</v>
      </c>
      <c r="C10" s="212"/>
      <c r="D10" s="118"/>
      <c r="E10" s="211">
        <f>'feuille de présence'!$D$11</f>
        <v>0</v>
      </c>
      <c r="F10" s="212"/>
      <c r="G10" s="119"/>
      <c r="H10" s="211">
        <f>'feuille de présence'!$D$12</f>
        <v>0</v>
      </c>
      <c r="I10" s="212"/>
      <c r="J10" s="120"/>
      <c r="K10" s="120"/>
      <c r="L10" s="138"/>
      <c r="M10" s="138"/>
      <c r="N10" s="104"/>
    </row>
    <row r="11" spans="1:14" ht="24.75" customHeight="1" thickTop="1" thickBot="1">
      <c r="A11" s="124">
        <f>Bruno!$A$11</f>
        <v>0</v>
      </c>
      <c r="B11" s="32"/>
      <c r="C11" s="32"/>
      <c r="D11" s="37">
        <f t="shared" ref="D11:D19" si="6">C11-B11</f>
        <v>0</v>
      </c>
      <c r="E11" s="134"/>
      <c r="F11" s="134"/>
      <c r="G11" s="38">
        <f t="shared" ref="G11:G19" si="7">F11-E11</f>
        <v>0</v>
      </c>
      <c r="H11" s="36"/>
      <c r="I11" s="36"/>
      <c r="J11" s="39">
        <f t="shared" si="2"/>
        <v>0</v>
      </c>
      <c r="K11" s="36">
        <f t="shared" si="3"/>
        <v>0</v>
      </c>
      <c r="L11" s="139">
        <f t="shared" si="4"/>
        <v>0</v>
      </c>
      <c r="M11" s="140">
        <f>IF(I9-B11=14,1,0)+IF(I9-B11=15,2,0)+IF(I9-B11=13.5,0.5,0)+IF(I9-B11=16,3,0)</f>
        <v>0</v>
      </c>
      <c r="N11" s="104">
        <f t="shared" si="5"/>
        <v>0</v>
      </c>
    </row>
    <row r="12" spans="1:14" ht="9.9499999999999993" customHeight="1" thickTop="1" thickBot="1">
      <c r="A12" s="127"/>
      <c r="B12" s="213">
        <f>'feuille de présence'!$D$13</f>
        <v>0</v>
      </c>
      <c r="C12" s="212"/>
      <c r="D12" s="123"/>
      <c r="E12" s="214">
        <f>'feuille de présence'!$D$14</f>
        <v>0</v>
      </c>
      <c r="F12" s="215"/>
      <c r="G12" s="121"/>
      <c r="H12" s="211">
        <f>'feuille de présence'!$D$15</f>
        <v>0</v>
      </c>
      <c r="I12" s="212"/>
      <c r="J12" s="122"/>
      <c r="K12" s="120"/>
      <c r="L12" s="138"/>
      <c r="M12" s="141"/>
      <c r="N12" s="104"/>
    </row>
    <row r="13" spans="1:14" ht="24.75" customHeight="1" thickTop="1" thickBot="1">
      <c r="A13" s="124">
        <f>Bruno!$A$13</f>
        <v>0</v>
      </c>
      <c r="B13" s="32"/>
      <c r="C13" s="32"/>
      <c r="D13" s="37">
        <f t="shared" ref="D13" si="8">C13-B13</f>
        <v>0</v>
      </c>
      <c r="E13" s="134"/>
      <c r="F13" s="134"/>
      <c r="G13" s="38">
        <f t="shared" si="7"/>
        <v>0</v>
      </c>
      <c r="H13" s="36"/>
      <c r="I13" s="36"/>
      <c r="J13" s="35">
        <f t="shared" si="2"/>
        <v>0</v>
      </c>
      <c r="K13" s="36">
        <f t="shared" si="3"/>
        <v>0</v>
      </c>
      <c r="L13" s="139">
        <f t="shared" si="4"/>
        <v>0</v>
      </c>
      <c r="M13" s="139">
        <f>IF(I11-B13=13.5,0.5,0)+IF(I11-B13=14,1,0)+IF(I11-B13=15,2,0)+IF(I11-B13=16,3,0)</f>
        <v>0</v>
      </c>
      <c r="N13" s="104">
        <f t="shared" si="5"/>
        <v>0</v>
      </c>
    </row>
    <row r="14" spans="1:14" ht="9.9499999999999993" customHeight="1" thickTop="1" thickBot="1">
      <c r="A14" s="127"/>
      <c r="B14" s="213">
        <f>'feuille de présence'!$D$16</f>
        <v>0</v>
      </c>
      <c r="C14" s="212"/>
      <c r="D14" s="123"/>
      <c r="E14" s="214">
        <f>'feuille de présence'!$D$17</f>
        <v>0</v>
      </c>
      <c r="F14" s="215"/>
      <c r="G14" s="121"/>
      <c r="H14" s="211">
        <f>'feuille de présence'!$D$18</f>
        <v>0</v>
      </c>
      <c r="I14" s="212"/>
      <c r="J14" s="120"/>
      <c r="K14" s="120"/>
      <c r="L14" s="138"/>
      <c r="M14" s="138"/>
      <c r="N14" s="104"/>
    </row>
    <row r="15" spans="1:14" ht="24.75" customHeight="1" thickTop="1" thickBot="1">
      <c r="A15" s="124">
        <f>Bruno!$A$15</f>
        <v>0</v>
      </c>
      <c r="B15" s="32"/>
      <c r="C15" s="32"/>
      <c r="D15" s="37">
        <f t="shared" ref="D15" si="9">C15-B15</f>
        <v>0</v>
      </c>
      <c r="E15" s="134"/>
      <c r="F15" s="134"/>
      <c r="G15" s="38">
        <f t="shared" si="7"/>
        <v>0</v>
      </c>
      <c r="H15" s="36"/>
      <c r="I15" s="36"/>
      <c r="J15" s="35">
        <f t="shared" si="2"/>
        <v>0</v>
      </c>
      <c r="K15" s="36">
        <f t="shared" si="3"/>
        <v>0</v>
      </c>
      <c r="L15" s="139">
        <f t="shared" si="4"/>
        <v>0</v>
      </c>
      <c r="M15" s="139">
        <f>IF(I13-B15=13.5,0.5,0)+IF(I13-B15=14,1,0)+IF(I13-B15=15,2,0)+IF(I13-B15=16,3,0)</f>
        <v>0</v>
      </c>
      <c r="N15" s="104">
        <f t="shared" si="5"/>
        <v>0</v>
      </c>
    </row>
    <row r="16" spans="1:14" ht="9.9499999999999993" customHeight="1" thickTop="1" thickBot="1">
      <c r="A16" s="127"/>
      <c r="B16" s="213">
        <f>'feuille de présence'!$D$19</f>
        <v>0</v>
      </c>
      <c r="C16" s="212"/>
      <c r="D16" s="123"/>
      <c r="E16" s="214">
        <f>'feuille de présence'!$D$20</f>
        <v>0</v>
      </c>
      <c r="F16" s="215"/>
      <c r="G16" s="121"/>
      <c r="H16" s="211">
        <f>'feuille de présence'!$D$21</f>
        <v>0</v>
      </c>
      <c r="I16" s="212"/>
      <c r="J16" s="120"/>
      <c r="K16" s="120"/>
      <c r="L16" s="138"/>
      <c r="M16" s="138"/>
      <c r="N16" s="104"/>
    </row>
    <row r="17" spans="1:14" ht="24.75" customHeight="1" thickTop="1" thickBot="1">
      <c r="A17" s="124">
        <f>Bruno!$A$17</f>
        <v>0</v>
      </c>
      <c r="B17" s="32"/>
      <c r="C17" s="32"/>
      <c r="D17" s="37">
        <f t="shared" ref="D17" si="10">C17-B17</f>
        <v>0</v>
      </c>
      <c r="E17" s="134"/>
      <c r="F17" s="134"/>
      <c r="G17" s="38">
        <f t="shared" si="7"/>
        <v>0</v>
      </c>
      <c r="H17" s="36"/>
      <c r="I17" s="36"/>
      <c r="J17" s="35">
        <f t="shared" si="2"/>
        <v>0</v>
      </c>
      <c r="K17" s="36">
        <f t="shared" si="3"/>
        <v>0</v>
      </c>
      <c r="L17" s="139">
        <f t="shared" si="4"/>
        <v>0</v>
      </c>
      <c r="M17" s="139">
        <f>IF(I15-B17=13.5,0.5,0)+IF(I15-B17=14,1,0)+IF(I15-B17=15,2,0)+IF(I15-B17=16,3,0)</f>
        <v>0</v>
      </c>
      <c r="N17" s="104">
        <f t="shared" si="5"/>
        <v>0</v>
      </c>
    </row>
    <row r="18" spans="1:14" ht="9.9499999999999993" customHeight="1" thickTop="1" thickBot="1">
      <c r="A18" s="127"/>
      <c r="B18" s="213">
        <f>'feuille de présence'!$D$22</f>
        <v>0</v>
      </c>
      <c r="C18" s="212"/>
      <c r="D18" s="123"/>
      <c r="E18" s="211">
        <f>'feuille de présence'!$D$23</f>
        <v>0</v>
      </c>
      <c r="F18" s="212"/>
      <c r="G18" s="121"/>
      <c r="H18" s="211">
        <f>'feuille de présence'!$D$24</f>
        <v>0</v>
      </c>
      <c r="I18" s="212"/>
      <c r="J18" s="120"/>
      <c r="K18" s="120"/>
      <c r="L18" s="138"/>
      <c r="M18" s="138"/>
      <c r="N18" s="104"/>
    </row>
    <row r="19" spans="1:14" ht="24.75" customHeight="1" thickTop="1" thickBot="1">
      <c r="A19" s="124">
        <f>Bruno!$A$19</f>
        <v>0</v>
      </c>
      <c r="B19" s="32"/>
      <c r="C19" s="32"/>
      <c r="D19" s="37">
        <f t="shared" si="6"/>
        <v>0</v>
      </c>
      <c r="E19" s="36"/>
      <c r="F19" s="36"/>
      <c r="G19" s="38">
        <f t="shared" si="7"/>
        <v>0</v>
      </c>
      <c r="H19" s="36"/>
      <c r="I19" s="36"/>
      <c r="J19" s="35">
        <f t="shared" si="2"/>
        <v>0</v>
      </c>
      <c r="K19" s="36">
        <f t="shared" si="3"/>
        <v>0</v>
      </c>
      <c r="L19" s="139">
        <f t="shared" si="4"/>
        <v>0</v>
      </c>
      <c r="M19" s="139">
        <f>IF(I17-B19=13.5,0.5,0)+IF(I17-B19=14,1,0)+IF(I17-B19=15,2,0)+IF(I17-B19=16,3,0)</f>
        <v>0</v>
      </c>
      <c r="N19" s="104">
        <f t="shared" si="5"/>
        <v>0</v>
      </c>
    </row>
    <row r="20" spans="1:14" ht="9.9499999999999993" customHeight="1" thickTop="1" thickBot="1">
      <c r="A20" s="127"/>
      <c r="B20" s="213">
        <f>'feuille de présence'!$D$25</f>
        <v>0</v>
      </c>
      <c r="C20" s="212"/>
      <c r="D20" s="123"/>
      <c r="E20" s="211">
        <f>'feuille de présence'!$D$26</f>
        <v>0</v>
      </c>
      <c r="F20" s="212"/>
      <c r="G20" s="121"/>
      <c r="H20" s="211">
        <f>'feuille de présence'!$D$27</f>
        <v>0</v>
      </c>
      <c r="I20" s="212"/>
      <c r="J20" s="120"/>
      <c r="K20" s="120"/>
      <c r="L20" s="142"/>
      <c r="M20" s="142"/>
      <c r="N20" s="104"/>
    </row>
    <row r="21" spans="1:14" ht="24.75" customHeight="1" thickTop="1" thickBot="1">
      <c r="A21" s="125">
        <f>Bruno!$A$21</f>
        <v>0</v>
      </c>
      <c r="B21" s="36"/>
      <c r="C21" s="36"/>
      <c r="D21" s="37">
        <f t="shared" si="0"/>
        <v>0</v>
      </c>
      <c r="E21" s="36"/>
      <c r="F21" s="36"/>
      <c r="G21" s="38">
        <f t="shared" si="1"/>
        <v>0</v>
      </c>
      <c r="H21" s="36"/>
      <c r="I21" s="36"/>
      <c r="J21" s="35">
        <f t="shared" si="2"/>
        <v>0</v>
      </c>
      <c r="K21" s="36">
        <f t="shared" si="3"/>
        <v>0</v>
      </c>
      <c r="L21" s="143">
        <f t="shared" si="4"/>
        <v>0</v>
      </c>
      <c r="M21" s="143">
        <f>IF(I19-B21=13.5,0.5,0)+IF(I19-B21=14,1,0)+IF(I19-B21=15,2,0)+IF(I19-B21=16,3,0)</f>
        <v>0</v>
      </c>
      <c r="N21" s="104">
        <f t="shared" si="5"/>
        <v>0</v>
      </c>
    </row>
    <row r="22" spans="1:14" ht="19.5" customHeight="1" thickTop="1" thickBot="1">
      <c r="A22" s="41"/>
      <c r="B22" s="42"/>
      <c r="C22" s="42"/>
      <c r="D22" s="43">
        <f>SUM(D9:D21)</f>
        <v>0</v>
      </c>
      <c r="E22" s="42"/>
      <c r="F22" s="42"/>
      <c r="G22" s="43">
        <f>SUM(G9:G21)</f>
        <v>0</v>
      </c>
      <c r="H22" s="42"/>
      <c r="I22" s="42"/>
      <c r="J22" s="43">
        <f>SUM(J9:J21)</f>
        <v>0</v>
      </c>
      <c r="K22" s="44">
        <f t="shared" ref="K22" si="11">SUM(D22,G22,J22)</f>
        <v>0</v>
      </c>
      <c r="L22" s="224"/>
      <c r="M22" s="225"/>
      <c r="N22" s="104">
        <f>SUM(N9:N21)</f>
        <v>0</v>
      </c>
    </row>
    <row r="23" spans="1:14" ht="14.1" customHeight="1" thickBot="1">
      <c r="A23" s="226" t="s">
        <v>24</v>
      </c>
      <c r="B23" s="227"/>
      <c r="C23" s="222">
        <f>SUM(L9,L11,L13,L15,L17,L19,L21)</f>
        <v>0</v>
      </c>
      <c r="D23" s="223"/>
      <c r="E23" s="228" t="s">
        <v>22</v>
      </c>
      <c r="F23" s="229"/>
      <c r="G23" s="45"/>
      <c r="H23" s="50">
        <f>IF(K22=45,1,0)+IF(K22=46,2,0)+IF(K22=47,3,0)+IF(K22=48,4,0)</f>
        <v>0</v>
      </c>
      <c r="I23" s="228" t="s">
        <v>25</v>
      </c>
      <c r="J23" s="230"/>
      <c r="K23" s="229"/>
      <c r="L23" s="106">
        <f>IF(C25&gt;5,1,0)</f>
        <v>0</v>
      </c>
      <c r="M23" s="106">
        <f>IF(H24&lt;35,1,0)</f>
        <v>1</v>
      </c>
      <c r="N23" s="104">
        <f>IF(K22=0,0,N24)</f>
        <v>0</v>
      </c>
    </row>
    <row r="24" spans="1:14" ht="14.1" customHeight="1" thickBot="1">
      <c r="A24" s="45"/>
      <c r="B24" s="48"/>
      <c r="C24" s="222">
        <f>SUM(M9:M21)</f>
        <v>0</v>
      </c>
      <c r="D24" s="223"/>
      <c r="E24" s="228" t="s">
        <v>26</v>
      </c>
      <c r="F24" s="229"/>
      <c r="G24" s="49"/>
      <c r="H24" s="103">
        <f>IF(K22&gt;44,44,K22)</f>
        <v>0</v>
      </c>
      <c r="I24" s="228" t="s">
        <v>38</v>
      </c>
      <c r="J24" s="230"/>
      <c r="K24" s="229"/>
      <c r="L24" s="237">
        <f>IF(L23+M23=2,"alerte JT + HRS",0)</f>
        <v>0</v>
      </c>
      <c r="M24" s="238"/>
      <c r="N24" s="104">
        <f>IF(H24&lt;35,0-(35-H24),0)+IF(H24&gt;35,0+(H24-35),0)</f>
        <v>-35</v>
      </c>
    </row>
    <row r="25" spans="1:14" ht="14.1" customHeight="1" thickBot="1">
      <c r="A25" s="47"/>
      <c r="B25" s="47"/>
      <c r="C25" s="235">
        <f t="shared" ref="C25" si="12">$N$22</f>
        <v>0</v>
      </c>
      <c r="D25" s="235"/>
      <c r="E25" s="235" t="s">
        <v>36</v>
      </c>
      <c r="F25" s="235"/>
      <c r="G25" s="47"/>
      <c r="H25" s="103">
        <f>IF(N9+N11+N13+N15+N17+N19=6,1,0)+IF(N11+N13+N15+N17+N19+N21=6,1,0)</f>
        <v>0</v>
      </c>
      <c r="I25" s="235" t="s">
        <v>41</v>
      </c>
      <c r="J25" s="235"/>
      <c r="K25" s="235"/>
      <c r="L25" s="47"/>
      <c r="M25" s="47"/>
    </row>
    <row r="26" spans="1:14" ht="14.1" customHeight="1" thickBot="1">
      <c r="A26" s="47"/>
      <c r="B26" s="47"/>
      <c r="C26" s="236">
        <v>0</v>
      </c>
      <c r="D26" s="236"/>
      <c r="E26" s="235" t="s">
        <v>43</v>
      </c>
      <c r="F26" s="235"/>
      <c r="G26" s="47"/>
      <c r="H26" s="103">
        <f>IF(K21&gt;1,1,0)</f>
        <v>0</v>
      </c>
      <c r="I26" s="235" t="s">
        <v>37</v>
      </c>
      <c r="J26" s="235"/>
      <c r="K26" s="235"/>
      <c r="L26" s="47"/>
      <c r="M26" s="47"/>
    </row>
    <row r="27" spans="1:14" ht="14.1" customHeight="1" thickBot="1">
      <c r="C27" s="236">
        <v>2</v>
      </c>
      <c r="D27" s="236"/>
      <c r="E27" s="236" t="s">
        <v>44</v>
      </c>
      <c r="F27" s="236"/>
    </row>
    <row r="28" spans="1:14" ht="19.5" customHeight="1"/>
    <row r="29" spans="1:14" ht="19.5" customHeight="1">
      <c r="A29" s="234"/>
      <c r="B29" s="234"/>
      <c r="C29" s="234"/>
      <c r="K29" s="234"/>
      <c r="L29" s="234"/>
      <c r="M29" s="234"/>
    </row>
  </sheetData>
  <mergeCells count="48">
    <mergeCell ref="L22:M22"/>
    <mergeCell ref="I25:K25"/>
    <mergeCell ref="I26:K26"/>
    <mergeCell ref="C1:K2"/>
    <mergeCell ref="B6:C6"/>
    <mergeCell ref="E6:F6"/>
    <mergeCell ref="H6:I6"/>
    <mergeCell ref="C3:K3"/>
    <mergeCell ref="C4:K4"/>
    <mergeCell ref="C26:D26"/>
    <mergeCell ref="E26:F26"/>
    <mergeCell ref="H8:I8"/>
    <mergeCell ref="B10:C10"/>
    <mergeCell ref="E10:F10"/>
    <mergeCell ref="H10:I10"/>
    <mergeCell ref="H12:I12"/>
    <mergeCell ref="C27:D27"/>
    <mergeCell ref="E27:F27"/>
    <mergeCell ref="L24:M24"/>
    <mergeCell ref="A6:A7"/>
    <mergeCell ref="A29:C29"/>
    <mergeCell ref="K29:M29"/>
    <mergeCell ref="A23:B23"/>
    <mergeCell ref="C23:D23"/>
    <mergeCell ref="E23:F23"/>
    <mergeCell ref="I23:K23"/>
    <mergeCell ref="C24:D24"/>
    <mergeCell ref="E24:F24"/>
    <mergeCell ref="I24:K24"/>
    <mergeCell ref="C25:D25"/>
    <mergeCell ref="E25:F25"/>
    <mergeCell ref="L6:M6"/>
    <mergeCell ref="H20:I20"/>
    <mergeCell ref="E20:F20"/>
    <mergeCell ref="B20:C20"/>
    <mergeCell ref="B8:C8"/>
    <mergeCell ref="E8:F8"/>
    <mergeCell ref="H16:I16"/>
    <mergeCell ref="E16:F16"/>
    <mergeCell ref="B16:C16"/>
    <mergeCell ref="H18:I18"/>
    <mergeCell ref="E18:F18"/>
    <mergeCell ref="B18:C18"/>
    <mergeCell ref="E12:F12"/>
    <mergeCell ref="B12:C12"/>
    <mergeCell ref="H14:I14"/>
    <mergeCell ref="E14:F14"/>
    <mergeCell ref="B14:C14"/>
  </mergeCells>
  <phoneticPr fontId="1" type="noConversion"/>
  <conditionalFormatting sqref="K22 M24">
    <cfRule type="colorScale" priority="11">
      <colorScale>
        <cfvo type="num" val="48"/>
        <cfvo type="num" val="49"/>
        <color rgb="FF00B050"/>
        <color rgb="FFFF0000"/>
      </colorScale>
    </cfRule>
  </conditionalFormatting>
  <conditionalFormatting sqref="K22">
    <cfRule type="colorScale" priority="9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9:K21">
    <cfRule type="cellIs" dxfId="29" priority="8" operator="greaterThan">
      <formula>12</formula>
    </cfRule>
  </conditionalFormatting>
  <conditionalFormatting sqref="C25:D25">
    <cfRule type="cellIs" dxfId="28" priority="7" operator="greaterThan">
      <formula>6</formula>
    </cfRule>
  </conditionalFormatting>
  <conditionalFormatting sqref="H24">
    <cfRule type="cellIs" dxfId="27" priority="6" operator="lessThan">
      <formula>14</formula>
    </cfRule>
  </conditionalFormatting>
  <conditionalFormatting sqref="M11:M21">
    <cfRule type="cellIs" dxfId="26" priority="2" operator="greaterThan">
      <formula>2</formula>
    </cfRule>
    <cfRule type="cellIs" dxfId="25" priority="3" operator="greaterThan">
      <formula>2</formula>
    </cfRule>
  </conditionalFormatting>
  <conditionalFormatting sqref="C27:D27">
    <cfRule type="cellIs" dxfId="24" priority="1" operator="lessThan">
      <formula>1</formula>
    </cfRule>
  </conditionalFormatting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Z19"/>
  <sheetViews>
    <sheetView showZeros="0" workbookViewId="0">
      <selection activeCell="B8" sqref="B8"/>
    </sheetView>
  </sheetViews>
  <sheetFormatPr baseColWidth="10" defaultRowHeight="12.75"/>
  <cols>
    <col min="1" max="1" width="12.85546875" customWidth="1"/>
    <col min="2" max="11" width="8.7109375" customWidth="1"/>
    <col min="14" max="14" width="11.5703125" customWidth="1"/>
  </cols>
  <sheetData>
    <row r="1" spans="1:26" ht="24.75" customHeight="1">
      <c r="A1" s="110"/>
      <c r="C1" s="241" t="s">
        <v>45</v>
      </c>
      <c r="D1" s="241"/>
      <c r="E1" s="241"/>
      <c r="F1" s="241"/>
      <c r="G1" s="241"/>
      <c r="H1" s="241"/>
      <c r="I1" s="241"/>
      <c r="J1" s="241"/>
      <c r="K1" s="241"/>
    </row>
    <row r="2" spans="1:26" ht="18.75" customHeight="1">
      <c r="A2" s="110"/>
      <c r="C2" s="241" t="s">
        <v>46</v>
      </c>
      <c r="D2" s="241"/>
      <c r="E2" s="241"/>
      <c r="F2" s="241"/>
      <c r="G2" s="241"/>
      <c r="H2" s="241"/>
      <c r="I2" s="241"/>
      <c r="J2" s="241"/>
      <c r="K2" s="241"/>
    </row>
    <row r="3" spans="1:26" ht="18.75" customHeight="1">
      <c r="C3" s="241" t="s">
        <v>47</v>
      </c>
      <c r="D3" s="241"/>
      <c r="E3" s="241"/>
      <c r="F3" s="241"/>
      <c r="G3" s="194" t="str">
        <f>'feuille de présence'!$A$2</f>
        <v>du au septembre</v>
      </c>
      <c r="H3" s="194"/>
      <c r="I3" s="194"/>
      <c r="J3" s="194"/>
      <c r="K3" s="194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</row>
    <row r="4" spans="1:26" ht="19.5" customHeight="1">
      <c r="C4" s="241" t="s">
        <v>48</v>
      </c>
      <c r="D4" s="241"/>
      <c r="E4" s="241"/>
      <c r="F4" s="241"/>
      <c r="G4" s="194">
        <f>'feuille de présence'!$A$3</f>
        <v>0</v>
      </c>
      <c r="H4" s="194"/>
      <c r="I4" s="194"/>
      <c r="J4" s="194"/>
      <c r="K4" s="194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</row>
    <row r="5" spans="1:26" ht="19.5" customHeight="1" thickBot="1"/>
    <row r="6" spans="1:26" ht="19.5" customHeight="1" thickTop="1" thickBot="1">
      <c r="A6" s="217" t="s">
        <v>13</v>
      </c>
      <c r="B6" s="219" t="s">
        <v>14</v>
      </c>
      <c r="C6" s="220"/>
      <c r="D6" s="109" t="s">
        <v>15</v>
      </c>
      <c r="E6" s="220" t="s">
        <v>16</v>
      </c>
      <c r="F6" s="220"/>
      <c r="G6" s="109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26" ht="19.5" customHeight="1" thickBot="1">
      <c r="A7" s="244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107" t="s">
        <v>22</v>
      </c>
      <c r="M7" s="107" t="s">
        <v>23</v>
      </c>
    </row>
    <row r="8" spans="1:26" ht="24.75" customHeight="1" thickTop="1" thickBot="1">
      <c r="A8" s="102">
        <f>'Eric G'!$A$9</f>
        <v>0</v>
      </c>
      <c r="B8" s="32"/>
      <c r="C8" s="32"/>
      <c r="D8" s="33">
        <f t="shared" ref="D8:D14" si="0">C8-B8</f>
        <v>0</v>
      </c>
      <c r="E8" s="32"/>
      <c r="F8" s="32"/>
      <c r="G8" s="34">
        <f t="shared" ref="G8:G14" si="1">F8-E8</f>
        <v>0</v>
      </c>
      <c r="H8" s="32"/>
      <c r="I8" s="32"/>
      <c r="J8" s="35">
        <f t="shared" ref="J8:J14" si="2">I8-H8</f>
        <v>0</v>
      </c>
      <c r="K8" s="36">
        <f t="shared" ref="K8:K15" si="3">SUM(D8,G8,J8)</f>
        <v>0</v>
      </c>
      <c r="L8" s="108"/>
      <c r="M8" s="108"/>
    </row>
    <row r="9" spans="1:26" ht="24.75" customHeight="1" thickTop="1" thickBot="1">
      <c r="A9" s="102">
        <f>Bruno!$A$11</f>
        <v>0</v>
      </c>
      <c r="B9" s="36"/>
      <c r="C9" s="36"/>
      <c r="D9" s="37">
        <f t="shared" si="0"/>
        <v>0</v>
      </c>
      <c r="E9" s="36"/>
      <c r="F9" s="36"/>
      <c r="G9" s="38">
        <f t="shared" si="1"/>
        <v>0</v>
      </c>
      <c r="H9" s="36"/>
      <c r="I9" s="36"/>
      <c r="J9" s="39">
        <f t="shared" si="2"/>
        <v>0</v>
      </c>
      <c r="K9" s="36">
        <f t="shared" si="3"/>
        <v>0</v>
      </c>
      <c r="L9" s="108"/>
      <c r="M9" s="108"/>
    </row>
    <row r="10" spans="1:26" ht="24.75" customHeight="1" thickTop="1" thickBot="1">
      <c r="A10" s="102">
        <f>Bruno!$A$13</f>
        <v>0</v>
      </c>
      <c r="B10" s="36"/>
      <c r="C10" s="36"/>
      <c r="D10" s="37">
        <f t="shared" si="0"/>
        <v>0</v>
      </c>
      <c r="E10" s="36"/>
      <c r="F10" s="36"/>
      <c r="G10" s="38">
        <f t="shared" si="1"/>
        <v>0</v>
      </c>
      <c r="H10" s="36"/>
      <c r="I10" s="36"/>
      <c r="J10" s="35">
        <f t="shared" si="2"/>
        <v>0</v>
      </c>
      <c r="K10" s="36">
        <f t="shared" si="3"/>
        <v>0</v>
      </c>
      <c r="L10" s="108"/>
      <c r="M10" s="108"/>
    </row>
    <row r="11" spans="1:26" ht="24.75" customHeight="1" thickTop="1" thickBot="1">
      <c r="A11" s="102">
        <f>Bruno!$A$15</f>
        <v>0</v>
      </c>
      <c r="B11" s="36"/>
      <c r="C11" s="36"/>
      <c r="D11" s="37">
        <f t="shared" si="0"/>
        <v>0</v>
      </c>
      <c r="E11" s="36"/>
      <c r="F11" s="36"/>
      <c r="G11" s="38">
        <f t="shared" si="1"/>
        <v>0</v>
      </c>
      <c r="H11" s="36"/>
      <c r="I11" s="36"/>
      <c r="J11" s="35">
        <f t="shared" si="2"/>
        <v>0</v>
      </c>
      <c r="K11" s="36">
        <f t="shared" si="3"/>
        <v>0</v>
      </c>
      <c r="L11" s="108"/>
      <c r="M11" s="108"/>
    </row>
    <row r="12" spans="1:26" ht="24.75" customHeight="1" thickTop="1" thickBot="1">
      <c r="A12" s="102">
        <f>Bruno!$A$17</f>
        <v>0</v>
      </c>
      <c r="B12" s="36"/>
      <c r="C12" s="36"/>
      <c r="D12" s="37">
        <f t="shared" si="0"/>
        <v>0</v>
      </c>
      <c r="E12" s="36"/>
      <c r="F12" s="36"/>
      <c r="G12" s="38">
        <f t="shared" si="1"/>
        <v>0</v>
      </c>
      <c r="H12" s="36"/>
      <c r="I12" s="36"/>
      <c r="J12" s="35">
        <f t="shared" si="2"/>
        <v>0</v>
      </c>
      <c r="K12" s="36">
        <f t="shared" si="3"/>
        <v>0</v>
      </c>
      <c r="L12" s="108"/>
      <c r="M12" s="108"/>
    </row>
    <row r="13" spans="1:26" ht="24.75" customHeight="1" thickTop="1" thickBot="1">
      <c r="A13" s="102">
        <f>Bruno!$A$19</f>
        <v>0</v>
      </c>
      <c r="B13" s="36"/>
      <c r="C13" s="36"/>
      <c r="D13" s="37">
        <f t="shared" si="0"/>
        <v>0</v>
      </c>
      <c r="E13" s="36"/>
      <c r="F13" s="36"/>
      <c r="G13" s="38">
        <f t="shared" si="1"/>
        <v>0</v>
      </c>
      <c r="H13" s="36"/>
      <c r="I13" s="36"/>
      <c r="J13" s="35">
        <f t="shared" si="2"/>
        <v>0</v>
      </c>
      <c r="K13" s="36">
        <f t="shared" si="3"/>
        <v>0</v>
      </c>
      <c r="L13" s="108"/>
      <c r="M13" s="108"/>
    </row>
    <row r="14" spans="1:26" ht="24.75" customHeight="1" thickTop="1" thickBot="1">
      <c r="A14" s="102">
        <f>Bruno!$A$21</f>
        <v>0</v>
      </c>
      <c r="B14" s="36"/>
      <c r="C14" s="36"/>
      <c r="D14" s="37">
        <f t="shared" si="0"/>
        <v>0</v>
      </c>
      <c r="E14" s="36"/>
      <c r="F14" s="36"/>
      <c r="G14" s="38">
        <f t="shared" si="1"/>
        <v>0</v>
      </c>
      <c r="H14" s="36"/>
      <c r="I14" s="36"/>
      <c r="J14" s="35">
        <f t="shared" si="2"/>
        <v>0</v>
      </c>
      <c r="K14" s="36">
        <f t="shared" si="3"/>
        <v>0</v>
      </c>
      <c r="L14" s="40"/>
      <c r="M14" s="40"/>
    </row>
    <row r="15" spans="1:26" ht="19.5" customHeight="1" thickBot="1">
      <c r="A15" s="41"/>
      <c r="B15" s="42"/>
      <c r="C15" s="42"/>
      <c r="D15" s="43">
        <f>SUM(D8:D14)</f>
        <v>0</v>
      </c>
      <c r="E15" s="42"/>
      <c r="F15" s="42"/>
      <c r="G15" s="43">
        <f>SUM(G8:G14)</f>
        <v>0</v>
      </c>
      <c r="H15" s="42"/>
      <c r="I15" s="42"/>
      <c r="J15" s="43">
        <f>SUM(J8:J14)</f>
        <v>0</v>
      </c>
      <c r="K15" s="44">
        <f t="shared" si="3"/>
        <v>0</v>
      </c>
      <c r="L15" s="224"/>
      <c r="M15" s="225"/>
    </row>
    <row r="16" spans="1:26" ht="19.5" customHeight="1" thickBot="1">
      <c r="A16" s="226" t="s">
        <v>24</v>
      </c>
      <c r="B16" s="227"/>
      <c r="C16" s="222">
        <f>SUM(L8,L9,L10,L11,L12,L13,L14)</f>
        <v>0</v>
      </c>
      <c r="D16" s="223"/>
      <c r="E16" s="222" t="s">
        <v>22</v>
      </c>
      <c r="F16" s="223"/>
      <c r="G16" s="45"/>
      <c r="H16" s="46"/>
      <c r="I16" s="222" t="s">
        <v>25</v>
      </c>
      <c r="J16" s="243"/>
      <c r="K16" s="223"/>
      <c r="L16" s="47"/>
      <c r="M16" s="47"/>
    </row>
    <row r="17" spans="1:13" ht="19.5" customHeight="1" thickBot="1">
      <c r="A17" s="45"/>
      <c r="B17" s="48"/>
      <c r="C17" s="222">
        <f>SUM(M8:M14)</f>
        <v>0</v>
      </c>
      <c r="D17" s="223"/>
      <c r="E17" s="222" t="s">
        <v>26</v>
      </c>
      <c r="F17" s="223"/>
      <c r="G17" s="80"/>
      <c r="H17" s="81"/>
      <c r="I17" s="242"/>
      <c r="J17" s="242"/>
      <c r="K17" s="242"/>
      <c r="L17" s="47"/>
      <c r="M17" s="47"/>
    </row>
    <row r="18" spans="1:13" ht="19.5" customHeight="1"/>
    <row r="19" spans="1:13" ht="19.5" customHeight="1">
      <c r="A19" s="234" t="s">
        <v>27</v>
      </c>
      <c r="B19" s="234"/>
      <c r="C19" s="234"/>
      <c r="K19" s="234" t="s">
        <v>28</v>
      </c>
      <c r="L19" s="234"/>
      <c r="M19" s="234"/>
    </row>
  </sheetData>
  <mergeCells count="23">
    <mergeCell ref="L6:M6"/>
    <mergeCell ref="L15:M15"/>
    <mergeCell ref="A16:B16"/>
    <mergeCell ref="C16:D16"/>
    <mergeCell ref="E16:F16"/>
    <mergeCell ref="I16:K16"/>
    <mergeCell ref="A6:A7"/>
    <mergeCell ref="B6:C6"/>
    <mergeCell ref="E6:F6"/>
    <mergeCell ref="H6:I6"/>
    <mergeCell ref="C17:D17"/>
    <mergeCell ref="E17:F17"/>
    <mergeCell ref="I17:K17"/>
    <mergeCell ref="A19:C19"/>
    <mergeCell ref="K19:M19"/>
    <mergeCell ref="C4:F4"/>
    <mergeCell ref="G4:K4"/>
    <mergeCell ref="C1:F1"/>
    <mergeCell ref="G1:K1"/>
    <mergeCell ref="C2:F2"/>
    <mergeCell ref="G2:K2"/>
    <mergeCell ref="C3:F3"/>
    <mergeCell ref="G3:K3"/>
  </mergeCells>
  <phoneticPr fontId="1" type="noConversion"/>
  <conditionalFormatting sqref="K15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9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8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7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23" priority="6" operator="greaterThan">
      <formula>12</formula>
    </cfRule>
  </conditionalFormatting>
  <conditionalFormatting sqref="K15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4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3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2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22" priority="1" operator="greaterThan">
      <formula>12</formula>
    </cfRule>
  </conditionalFormatting>
  <pageMargins left="0.78740157499999996" right="0.78740157499999996" top="0.984251969" bottom="0.984251969" header="0.4921259845" footer="0.4921259845"/>
  <pageSetup paperSize="9" orientation="landscape" horizontalDpi="4294967294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Z19"/>
  <sheetViews>
    <sheetView showZeros="0" workbookViewId="0">
      <selection sqref="A1:A2"/>
    </sheetView>
  </sheetViews>
  <sheetFormatPr baseColWidth="10" defaultRowHeight="12.75"/>
  <cols>
    <col min="1" max="1" width="12.85546875" customWidth="1"/>
    <col min="2" max="11" width="8.7109375" customWidth="1"/>
  </cols>
  <sheetData>
    <row r="1" spans="1:26" ht="24.75" customHeight="1">
      <c r="A1" s="110"/>
      <c r="C1" s="241" t="s">
        <v>45</v>
      </c>
      <c r="D1" s="241"/>
      <c r="E1" s="241"/>
      <c r="F1" s="241"/>
      <c r="G1" s="245"/>
      <c r="H1" s="245"/>
      <c r="I1" s="245"/>
      <c r="J1" s="245"/>
      <c r="K1" s="245"/>
    </row>
    <row r="2" spans="1:26" ht="18.75" customHeight="1">
      <c r="A2" s="110"/>
      <c r="C2" s="241" t="s">
        <v>46</v>
      </c>
      <c r="D2" s="241"/>
      <c r="E2" s="241"/>
      <c r="F2" s="241"/>
      <c r="G2" s="245"/>
      <c r="H2" s="245"/>
      <c r="I2" s="245"/>
      <c r="J2" s="245"/>
      <c r="K2" s="245"/>
    </row>
    <row r="3" spans="1:26" ht="18.75" customHeight="1">
      <c r="C3" s="241" t="s">
        <v>47</v>
      </c>
      <c r="D3" s="241"/>
      <c r="E3" s="241"/>
      <c r="F3" s="241"/>
      <c r="G3" s="194" t="str">
        <f>'feuille de présence'!$A$2</f>
        <v>du au septembre</v>
      </c>
      <c r="H3" s="194"/>
      <c r="I3" s="194"/>
      <c r="J3" s="194"/>
      <c r="K3" s="194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</row>
    <row r="4" spans="1:26" ht="19.5" customHeight="1">
      <c r="C4" s="241" t="s">
        <v>48</v>
      </c>
      <c r="D4" s="241"/>
      <c r="E4" s="241"/>
      <c r="F4" s="241"/>
      <c r="G4" s="194">
        <f>'feuille de présence'!$A$3</f>
        <v>0</v>
      </c>
      <c r="H4" s="194"/>
      <c r="I4" s="194"/>
      <c r="J4" s="194"/>
      <c r="K4" s="194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</row>
    <row r="5" spans="1:26" ht="19.5" customHeight="1" thickBot="1"/>
    <row r="6" spans="1:26" ht="19.5" customHeight="1" thickTop="1" thickBot="1">
      <c r="A6" s="217" t="s">
        <v>13</v>
      </c>
      <c r="B6" s="219" t="s">
        <v>14</v>
      </c>
      <c r="C6" s="220"/>
      <c r="D6" s="109" t="s">
        <v>15</v>
      </c>
      <c r="E6" s="220" t="s">
        <v>16</v>
      </c>
      <c r="F6" s="220"/>
      <c r="G6" s="109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26" ht="19.5" customHeight="1" thickBot="1">
      <c r="A7" s="244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107" t="s">
        <v>22</v>
      </c>
      <c r="M7" s="107" t="s">
        <v>23</v>
      </c>
    </row>
    <row r="8" spans="1:26" ht="24.75" customHeight="1" thickTop="1" thickBot="1">
      <c r="A8" s="102">
        <f>'Eric G'!$A$9</f>
        <v>0</v>
      </c>
      <c r="B8" s="32"/>
      <c r="C8" s="32"/>
      <c r="D8" s="33">
        <f t="shared" ref="D8:D14" si="0">C8-B8</f>
        <v>0</v>
      </c>
      <c r="E8" s="32"/>
      <c r="F8" s="32"/>
      <c r="G8" s="34">
        <f t="shared" ref="G8:G14" si="1">F8-E8</f>
        <v>0</v>
      </c>
      <c r="H8" s="32"/>
      <c r="I8" s="32"/>
      <c r="J8" s="35">
        <f t="shared" ref="J8:J14" si="2">I8-H8</f>
        <v>0</v>
      </c>
      <c r="K8" s="36">
        <f t="shared" ref="K8:K15" si="3">SUM(D8,G8,J8)</f>
        <v>0</v>
      </c>
      <c r="L8" s="108"/>
      <c r="M8" s="108"/>
    </row>
    <row r="9" spans="1:26" ht="24.75" customHeight="1" thickTop="1" thickBot="1">
      <c r="A9" s="102">
        <f>Bruno!$A$11</f>
        <v>0</v>
      </c>
      <c r="B9" s="36"/>
      <c r="C9" s="36"/>
      <c r="D9" s="37">
        <f t="shared" si="0"/>
        <v>0</v>
      </c>
      <c r="E9" s="36"/>
      <c r="F9" s="36"/>
      <c r="G9" s="38">
        <f t="shared" si="1"/>
        <v>0</v>
      </c>
      <c r="H9" s="36"/>
      <c r="I9" s="36"/>
      <c r="J9" s="39">
        <f t="shared" si="2"/>
        <v>0</v>
      </c>
      <c r="K9" s="36">
        <f t="shared" si="3"/>
        <v>0</v>
      </c>
      <c r="L9" s="108"/>
      <c r="M9" s="108"/>
    </row>
    <row r="10" spans="1:26" ht="24.75" customHeight="1" thickTop="1" thickBot="1">
      <c r="A10" s="102">
        <f>Bruno!$A$13</f>
        <v>0</v>
      </c>
      <c r="B10" s="36"/>
      <c r="C10" s="36"/>
      <c r="D10" s="37">
        <f t="shared" si="0"/>
        <v>0</v>
      </c>
      <c r="E10" s="36"/>
      <c r="F10" s="36"/>
      <c r="G10" s="38">
        <f t="shared" si="1"/>
        <v>0</v>
      </c>
      <c r="H10" s="36"/>
      <c r="I10" s="36"/>
      <c r="J10" s="35">
        <f t="shared" si="2"/>
        <v>0</v>
      </c>
      <c r="K10" s="36">
        <f t="shared" si="3"/>
        <v>0</v>
      </c>
      <c r="L10" s="108"/>
      <c r="M10" s="108"/>
    </row>
    <row r="11" spans="1:26" ht="24.75" customHeight="1" thickTop="1" thickBot="1">
      <c r="A11" s="102">
        <f>Bruno!$A$15</f>
        <v>0</v>
      </c>
      <c r="B11" s="36"/>
      <c r="C11" s="36"/>
      <c r="D11" s="37">
        <f t="shared" si="0"/>
        <v>0</v>
      </c>
      <c r="E11" s="36"/>
      <c r="F11" s="36"/>
      <c r="G11" s="38">
        <f t="shared" si="1"/>
        <v>0</v>
      </c>
      <c r="H11" s="36"/>
      <c r="I11" s="36"/>
      <c r="J11" s="35">
        <f t="shared" si="2"/>
        <v>0</v>
      </c>
      <c r="K11" s="36">
        <f t="shared" si="3"/>
        <v>0</v>
      </c>
      <c r="L11" s="108"/>
      <c r="M11" s="108"/>
    </row>
    <row r="12" spans="1:26" ht="24.75" customHeight="1" thickTop="1" thickBot="1">
      <c r="A12" s="102">
        <f>Bruno!$A$17</f>
        <v>0</v>
      </c>
      <c r="B12" s="36"/>
      <c r="C12" s="36"/>
      <c r="D12" s="37">
        <f t="shared" si="0"/>
        <v>0</v>
      </c>
      <c r="E12" s="36"/>
      <c r="F12" s="36"/>
      <c r="G12" s="38">
        <f t="shared" si="1"/>
        <v>0</v>
      </c>
      <c r="H12" s="36"/>
      <c r="I12" s="36"/>
      <c r="J12" s="35">
        <f t="shared" si="2"/>
        <v>0</v>
      </c>
      <c r="K12" s="36">
        <f t="shared" si="3"/>
        <v>0</v>
      </c>
      <c r="L12" s="108"/>
      <c r="M12" s="108"/>
    </row>
    <row r="13" spans="1:26" ht="24.75" customHeight="1" thickTop="1" thickBot="1">
      <c r="A13" s="102">
        <f>Bruno!$A$19</f>
        <v>0</v>
      </c>
      <c r="B13" s="36"/>
      <c r="C13" s="36"/>
      <c r="D13" s="37">
        <f t="shared" si="0"/>
        <v>0</v>
      </c>
      <c r="E13" s="36"/>
      <c r="F13" s="36"/>
      <c r="G13" s="38">
        <f t="shared" si="1"/>
        <v>0</v>
      </c>
      <c r="H13" s="36"/>
      <c r="I13" s="36"/>
      <c r="J13" s="35">
        <f t="shared" si="2"/>
        <v>0</v>
      </c>
      <c r="K13" s="36">
        <f t="shared" si="3"/>
        <v>0</v>
      </c>
      <c r="L13" s="108"/>
      <c r="M13" s="108"/>
    </row>
    <row r="14" spans="1:26" ht="24.75" customHeight="1" thickTop="1" thickBot="1">
      <c r="A14" s="102">
        <f>Bruno!$A$21</f>
        <v>0</v>
      </c>
      <c r="B14" s="36"/>
      <c r="C14" s="36"/>
      <c r="D14" s="37">
        <f t="shared" si="0"/>
        <v>0</v>
      </c>
      <c r="E14" s="36"/>
      <c r="F14" s="36"/>
      <c r="G14" s="38">
        <f t="shared" si="1"/>
        <v>0</v>
      </c>
      <c r="H14" s="36"/>
      <c r="I14" s="36"/>
      <c r="J14" s="35">
        <f t="shared" si="2"/>
        <v>0</v>
      </c>
      <c r="K14" s="36">
        <f t="shared" si="3"/>
        <v>0</v>
      </c>
      <c r="L14" s="40"/>
      <c r="M14" s="40"/>
    </row>
    <row r="15" spans="1:26" ht="19.5" customHeight="1" thickBot="1">
      <c r="A15" s="41"/>
      <c r="B15" s="42"/>
      <c r="C15" s="42"/>
      <c r="D15" s="43">
        <f>SUM(D8:D14)</f>
        <v>0</v>
      </c>
      <c r="E15" s="42"/>
      <c r="F15" s="42"/>
      <c r="G15" s="43">
        <f>SUM(G8:G14)</f>
        <v>0</v>
      </c>
      <c r="H15" s="42"/>
      <c r="I15" s="42"/>
      <c r="J15" s="43">
        <f>SUM(J8:J14)</f>
        <v>0</v>
      </c>
      <c r="K15" s="44">
        <f t="shared" si="3"/>
        <v>0</v>
      </c>
      <c r="L15" s="224"/>
      <c r="M15" s="225"/>
    </row>
    <row r="16" spans="1:26" ht="19.5" customHeight="1" thickBot="1">
      <c r="A16" s="226" t="s">
        <v>24</v>
      </c>
      <c r="B16" s="227"/>
      <c r="C16" s="222">
        <f>SUM(L8,L9,L10,L11,L12,L13,L14)</f>
        <v>0</v>
      </c>
      <c r="D16" s="223"/>
      <c r="E16" s="222" t="s">
        <v>22</v>
      </c>
      <c r="F16" s="223"/>
      <c r="G16" s="45"/>
      <c r="H16" s="46"/>
      <c r="I16" s="222" t="s">
        <v>25</v>
      </c>
      <c r="J16" s="243"/>
      <c r="K16" s="223"/>
      <c r="L16" s="47"/>
      <c r="M16" s="47"/>
    </row>
    <row r="17" spans="1:13" ht="19.5" customHeight="1" thickBot="1">
      <c r="A17" s="45"/>
      <c r="B17" s="48"/>
      <c r="C17" s="222">
        <f>SUM(M8:M14)</f>
        <v>0</v>
      </c>
      <c r="D17" s="223"/>
      <c r="E17" s="222" t="s">
        <v>26</v>
      </c>
      <c r="F17" s="223"/>
      <c r="G17" s="80"/>
      <c r="H17" s="81"/>
      <c r="I17" s="242"/>
      <c r="J17" s="242"/>
      <c r="K17" s="242"/>
      <c r="L17" s="47"/>
      <c r="M17" s="47"/>
    </row>
    <row r="18" spans="1:13" ht="19.5" customHeight="1"/>
    <row r="19" spans="1:13" ht="19.5" customHeight="1">
      <c r="A19" s="234" t="s">
        <v>27</v>
      </c>
      <c r="B19" s="234"/>
      <c r="C19" s="234"/>
      <c r="K19" s="234" t="s">
        <v>28</v>
      </c>
      <c r="L19" s="234"/>
      <c r="M19" s="234"/>
    </row>
  </sheetData>
  <mergeCells count="23">
    <mergeCell ref="C4:F4"/>
    <mergeCell ref="G4:K4"/>
    <mergeCell ref="L6:M6"/>
    <mergeCell ref="B6:C6"/>
    <mergeCell ref="E6:F6"/>
    <mergeCell ref="H6:I6"/>
    <mergeCell ref="C1:F1"/>
    <mergeCell ref="G1:K1"/>
    <mergeCell ref="C2:F2"/>
    <mergeCell ref="G2:K2"/>
    <mergeCell ref="C3:F3"/>
    <mergeCell ref="G3:K3"/>
    <mergeCell ref="A6:A7"/>
    <mergeCell ref="A19:C19"/>
    <mergeCell ref="K19:M19"/>
    <mergeCell ref="A16:B16"/>
    <mergeCell ref="C16:D16"/>
    <mergeCell ref="E16:F16"/>
    <mergeCell ref="I16:K16"/>
    <mergeCell ref="C17:D17"/>
    <mergeCell ref="E17:F17"/>
    <mergeCell ref="I17:K17"/>
    <mergeCell ref="L15:M15"/>
  </mergeCells>
  <phoneticPr fontId="1" type="noConversion"/>
  <conditionalFormatting sqref="K15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9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8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7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21" priority="6" operator="greaterThan">
      <formula>12</formula>
    </cfRule>
  </conditionalFormatting>
  <conditionalFormatting sqref="K15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4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3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2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20" priority="1" operator="greaterThan">
      <formula>12</formula>
    </cfRule>
  </conditionalFormatting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Z24"/>
  <sheetViews>
    <sheetView showZeros="0" workbookViewId="0">
      <selection sqref="A1:A2"/>
    </sheetView>
  </sheetViews>
  <sheetFormatPr baseColWidth="10" defaultRowHeight="12.75"/>
  <cols>
    <col min="1" max="1" width="12.85546875" customWidth="1"/>
    <col min="2" max="11" width="8.7109375" customWidth="1"/>
  </cols>
  <sheetData>
    <row r="1" spans="1:26" ht="24.75" customHeight="1">
      <c r="A1" s="110"/>
      <c r="C1" s="241" t="s">
        <v>45</v>
      </c>
      <c r="D1" s="241"/>
      <c r="E1" s="241"/>
      <c r="F1" s="241"/>
      <c r="G1" s="245"/>
      <c r="H1" s="245"/>
      <c r="I1" s="245"/>
      <c r="J1" s="245"/>
      <c r="K1" s="245"/>
    </row>
    <row r="2" spans="1:26" ht="18.75" customHeight="1">
      <c r="A2" s="110"/>
      <c r="C2" s="241" t="s">
        <v>46</v>
      </c>
      <c r="D2" s="241"/>
      <c r="E2" s="241"/>
      <c r="F2" s="241"/>
      <c r="G2" s="245"/>
      <c r="H2" s="245"/>
      <c r="I2" s="245"/>
      <c r="J2" s="245"/>
      <c r="K2" s="245"/>
    </row>
    <row r="3" spans="1:26" ht="18.75" customHeight="1">
      <c r="C3" s="241" t="s">
        <v>47</v>
      </c>
      <c r="D3" s="241"/>
      <c r="E3" s="241"/>
      <c r="F3" s="241"/>
      <c r="G3" s="194" t="str">
        <f>'feuille de présence'!$A$2</f>
        <v>du au septembre</v>
      </c>
      <c r="H3" s="194"/>
      <c r="I3" s="194"/>
      <c r="J3" s="194"/>
      <c r="K3" s="194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</row>
    <row r="4" spans="1:26" ht="19.5" customHeight="1">
      <c r="C4" s="241" t="s">
        <v>48</v>
      </c>
      <c r="D4" s="241"/>
      <c r="E4" s="241"/>
      <c r="F4" s="241"/>
      <c r="G4" s="194">
        <f>'feuille de présence'!$A$3</f>
        <v>0</v>
      </c>
      <c r="H4" s="194"/>
      <c r="I4" s="194"/>
      <c r="J4" s="194"/>
      <c r="K4" s="194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</row>
    <row r="5" spans="1:26" ht="19.5" customHeight="1" thickBot="1"/>
    <row r="6" spans="1:26" ht="19.5" customHeight="1" thickTop="1" thickBot="1">
      <c r="A6" s="217" t="s">
        <v>13</v>
      </c>
      <c r="B6" s="219" t="s">
        <v>14</v>
      </c>
      <c r="C6" s="220"/>
      <c r="D6" s="109" t="s">
        <v>15</v>
      </c>
      <c r="E6" s="220" t="s">
        <v>16</v>
      </c>
      <c r="F6" s="220"/>
      <c r="G6" s="109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26" ht="19.5" customHeight="1" thickBot="1">
      <c r="A7" s="244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107" t="s">
        <v>22</v>
      </c>
      <c r="M7" s="107" t="s">
        <v>23</v>
      </c>
    </row>
    <row r="8" spans="1:26" ht="24.75" customHeight="1" thickTop="1" thickBot="1">
      <c r="A8" s="102">
        <f>'Eric G'!$A$9</f>
        <v>0</v>
      </c>
      <c r="B8" s="32"/>
      <c r="C8" s="32"/>
      <c r="D8" s="33">
        <f t="shared" ref="D8:D14" si="0">C8-B8</f>
        <v>0</v>
      </c>
      <c r="E8" s="32"/>
      <c r="F8" s="32"/>
      <c r="G8" s="34">
        <f t="shared" ref="G8:G14" si="1">F8-E8</f>
        <v>0</v>
      </c>
      <c r="H8" s="32"/>
      <c r="I8" s="32"/>
      <c r="J8" s="35">
        <f t="shared" ref="J8:J14" si="2">I8-H8</f>
        <v>0</v>
      </c>
      <c r="K8" s="36">
        <f t="shared" ref="K8:K15" si="3">SUM(D8,G8,J8)</f>
        <v>0</v>
      </c>
      <c r="L8" s="108"/>
      <c r="M8" s="108"/>
    </row>
    <row r="9" spans="1:26" ht="24.75" customHeight="1" thickTop="1" thickBot="1">
      <c r="A9" s="102">
        <f>Bruno!$A$11</f>
        <v>0</v>
      </c>
      <c r="B9" s="36"/>
      <c r="C9" s="36"/>
      <c r="D9" s="37">
        <f t="shared" si="0"/>
        <v>0</v>
      </c>
      <c r="E9" s="36"/>
      <c r="F9" s="36"/>
      <c r="G9" s="38">
        <f t="shared" si="1"/>
        <v>0</v>
      </c>
      <c r="H9" s="36"/>
      <c r="I9" s="36"/>
      <c r="J9" s="39">
        <f t="shared" si="2"/>
        <v>0</v>
      </c>
      <c r="K9" s="36">
        <f t="shared" si="3"/>
        <v>0</v>
      </c>
      <c r="L9" s="108"/>
      <c r="M9" s="108"/>
    </row>
    <row r="10" spans="1:26" ht="24.75" customHeight="1" thickTop="1" thickBot="1">
      <c r="A10" s="102">
        <f>Bruno!$A$13</f>
        <v>0</v>
      </c>
      <c r="B10" s="36"/>
      <c r="C10" s="36"/>
      <c r="D10" s="37">
        <f t="shared" si="0"/>
        <v>0</v>
      </c>
      <c r="E10" s="36"/>
      <c r="F10" s="36"/>
      <c r="G10" s="38">
        <f t="shared" si="1"/>
        <v>0</v>
      </c>
      <c r="H10" s="36"/>
      <c r="I10" s="36"/>
      <c r="J10" s="35">
        <f t="shared" si="2"/>
        <v>0</v>
      </c>
      <c r="K10" s="36">
        <f t="shared" si="3"/>
        <v>0</v>
      </c>
      <c r="L10" s="108"/>
      <c r="M10" s="108"/>
    </row>
    <row r="11" spans="1:26" ht="24.75" customHeight="1" thickTop="1" thickBot="1">
      <c r="A11" s="102">
        <f>Bruno!$A$15</f>
        <v>0</v>
      </c>
      <c r="B11" s="36"/>
      <c r="C11" s="36"/>
      <c r="D11" s="37">
        <f t="shared" si="0"/>
        <v>0</v>
      </c>
      <c r="E11" s="36"/>
      <c r="F11" s="36"/>
      <c r="G11" s="38">
        <f t="shared" si="1"/>
        <v>0</v>
      </c>
      <c r="H11" s="36"/>
      <c r="I11" s="36"/>
      <c r="J11" s="35">
        <f t="shared" si="2"/>
        <v>0</v>
      </c>
      <c r="K11" s="36">
        <f t="shared" si="3"/>
        <v>0</v>
      </c>
      <c r="L11" s="108"/>
      <c r="M11" s="108"/>
    </row>
    <row r="12" spans="1:26" ht="24.75" customHeight="1" thickTop="1" thickBot="1">
      <c r="A12" s="102">
        <f>Bruno!$A$17</f>
        <v>0</v>
      </c>
      <c r="B12" s="36"/>
      <c r="C12" s="36"/>
      <c r="D12" s="37">
        <f t="shared" si="0"/>
        <v>0</v>
      </c>
      <c r="E12" s="36"/>
      <c r="F12" s="36"/>
      <c r="G12" s="38">
        <f t="shared" si="1"/>
        <v>0</v>
      </c>
      <c r="H12" s="36"/>
      <c r="I12" s="36"/>
      <c r="J12" s="35">
        <f t="shared" si="2"/>
        <v>0</v>
      </c>
      <c r="K12" s="36">
        <f t="shared" si="3"/>
        <v>0</v>
      </c>
      <c r="L12" s="108"/>
      <c r="M12" s="108"/>
    </row>
    <row r="13" spans="1:26" ht="24.75" customHeight="1" thickTop="1" thickBot="1">
      <c r="A13" s="102">
        <f>Bruno!$A$19</f>
        <v>0</v>
      </c>
      <c r="B13" s="36"/>
      <c r="C13" s="36"/>
      <c r="D13" s="37">
        <f t="shared" si="0"/>
        <v>0</v>
      </c>
      <c r="E13" s="36"/>
      <c r="F13" s="36"/>
      <c r="G13" s="38">
        <f t="shared" si="1"/>
        <v>0</v>
      </c>
      <c r="H13" s="36"/>
      <c r="I13" s="36"/>
      <c r="J13" s="35">
        <f t="shared" si="2"/>
        <v>0</v>
      </c>
      <c r="K13" s="36">
        <f t="shared" si="3"/>
        <v>0</v>
      </c>
      <c r="L13" s="108"/>
      <c r="M13" s="108"/>
    </row>
    <row r="14" spans="1:26" ht="24.75" customHeight="1" thickTop="1" thickBot="1">
      <c r="A14" s="102">
        <f>Bruno!$A$21</f>
        <v>0</v>
      </c>
      <c r="B14" s="36"/>
      <c r="C14" s="36"/>
      <c r="D14" s="37">
        <f t="shared" si="0"/>
        <v>0</v>
      </c>
      <c r="E14" s="36"/>
      <c r="F14" s="36"/>
      <c r="G14" s="38">
        <f t="shared" si="1"/>
        <v>0</v>
      </c>
      <c r="H14" s="36"/>
      <c r="I14" s="36"/>
      <c r="J14" s="35">
        <f t="shared" si="2"/>
        <v>0</v>
      </c>
      <c r="K14" s="36">
        <f t="shared" si="3"/>
        <v>0</v>
      </c>
      <c r="L14" s="40"/>
      <c r="M14" s="40"/>
    </row>
    <row r="15" spans="1:26" ht="19.5" customHeight="1" thickBot="1">
      <c r="A15" s="41"/>
      <c r="B15" s="42"/>
      <c r="C15" s="42"/>
      <c r="D15" s="43">
        <f>SUM(D8:D14)</f>
        <v>0</v>
      </c>
      <c r="E15" s="42"/>
      <c r="F15" s="42"/>
      <c r="G15" s="43">
        <f>SUM(G8:G14)</f>
        <v>0</v>
      </c>
      <c r="H15" s="42"/>
      <c r="I15" s="42"/>
      <c r="J15" s="43">
        <f>SUM(J8:J14)</f>
        <v>0</v>
      </c>
      <c r="K15" s="44">
        <f t="shared" si="3"/>
        <v>0</v>
      </c>
      <c r="L15" s="224"/>
      <c r="M15" s="225"/>
    </row>
    <row r="16" spans="1:26" ht="19.5" customHeight="1" thickBot="1">
      <c r="A16" s="226" t="s">
        <v>24</v>
      </c>
      <c r="B16" s="227"/>
      <c r="C16" s="222">
        <f>SUM(L8,L9,L10,L11,L12,L13,L14)</f>
        <v>0</v>
      </c>
      <c r="D16" s="223"/>
      <c r="E16" s="222" t="s">
        <v>22</v>
      </c>
      <c r="F16" s="223"/>
      <c r="G16" s="45"/>
      <c r="H16" s="46"/>
      <c r="I16" s="222" t="s">
        <v>25</v>
      </c>
      <c r="J16" s="243"/>
      <c r="K16" s="223"/>
      <c r="L16" s="47"/>
      <c r="M16" s="47"/>
    </row>
    <row r="17" spans="1:13" ht="19.5" customHeight="1" thickBot="1">
      <c r="A17" s="45"/>
      <c r="B17" s="48"/>
      <c r="C17" s="222">
        <f>SUM(M8:M14)</f>
        <v>0</v>
      </c>
      <c r="D17" s="223"/>
      <c r="E17" s="222" t="s">
        <v>26</v>
      </c>
      <c r="F17" s="223"/>
      <c r="G17" s="80"/>
      <c r="H17" s="81"/>
      <c r="I17" s="242"/>
      <c r="J17" s="242"/>
      <c r="K17" s="242"/>
      <c r="L17" s="47"/>
      <c r="M17" s="47"/>
    </row>
    <row r="18" spans="1:13" ht="19.5" customHeight="1"/>
    <row r="19" spans="1:13" ht="19.5" customHeight="1">
      <c r="A19" s="234" t="s">
        <v>27</v>
      </c>
      <c r="B19" s="234"/>
      <c r="C19" s="234"/>
      <c r="K19" s="234" t="s">
        <v>28</v>
      </c>
      <c r="L19" s="234"/>
      <c r="M19" s="234"/>
    </row>
    <row r="20" spans="1:13" ht="24.75" customHeight="1"/>
    <row r="21" spans="1:13" ht="24.75" customHeight="1"/>
    <row r="22" spans="1:13" ht="24.75" customHeight="1"/>
    <row r="23" spans="1:13" ht="24.75" customHeight="1"/>
    <row r="24" spans="1:13" ht="24.75" customHeight="1"/>
  </sheetData>
  <mergeCells count="23">
    <mergeCell ref="C4:F4"/>
    <mergeCell ref="G4:K4"/>
    <mergeCell ref="L6:M6"/>
    <mergeCell ref="B6:C6"/>
    <mergeCell ref="E6:F6"/>
    <mergeCell ref="H6:I6"/>
    <mergeCell ref="C1:F1"/>
    <mergeCell ref="G1:K1"/>
    <mergeCell ref="C2:F2"/>
    <mergeCell ref="G2:K2"/>
    <mergeCell ref="C3:F3"/>
    <mergeCell ref="G3:K3"/>
    <mergeCell ref="A6:A7"/>
    <mergeCell ref="A19:C19"/>
    <mergeCell ref="K19:M19"/>
    <mergeCell ref="A16:B16"/>
    <mergeCell ref="C16:D16"/>
    <mergeCell ref="E16:F16"/>
    <mergeCell ref="I16:K16"/>
    <mergeCell ref="C17:D17"/>
    <mergeCell ref="E17:F17"/>
    <mergeCell ref="I17:K17"/>
    <mergeCell ref="L15:M15"/>
  </mergeCells>
  <phoneticPr fontId="1" type="noConversion"/>
  <conditionalFormatting sqref="K15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9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8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7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19" priority="6" operator="greaterThan">
      <formula>12</formula>
    </cfRule>
  </conditionalFormatting>
  <conditionalFormatting sqref="K15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4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3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2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18" priority="1" operator="greaterThan">
      <formula>12</formula>
    </cfRule>
  </conditionalFormatting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Z24"/>
  <sheetViews>
    <sheetView showZeros="0" workbookViewId="0">
      <selection sqref="A1:A2"/>
    </sheetView>
  </sheetViews>
  <sheetFormatPr baseColWidth="10" defaultRowHeight="12.75"/>
  <cols>
    <col min="1" max="1" width="12.7109375" customWidth="1"/>
    <col min="2" max="11" width="8.7109375" customWidth="1"/>
  </cols>
  <sheetData>
    <row r="1" spans="1:26" ht="24.75" customHeight="1">
      <c r="A1" s="110"/>
      <c r="C1" s="241" t="s">
        <v>45</v>
      </c>
      <c r="D1" s="241"/>
      <c r="E1" s="241"/>
      <c r="F1" s="241"/>
      <c r="G1" s="245"/>
      <c r="H1" s="245"/>
      <c r="I1" s="245"/>
      <c r="J1" s="245"/>
      <c r="K1" s="245"/>
    </row>
    <row r="2" spans="1:26" ht="18.95" customHeight="1">
      <c r="A2" s="110"/>
      <c r="C2" s="241" t="s">
        <v>46</v>
      </c>
      <c r="D2" s="241"/>
      <c r="E2" s="241"/>
      <c r="F2" s="241"/>
      <c r="G2" s="245"/>
      <c r="H2" s="245"/>
      <c r="I2" s="245"/>
      <c r="J2" s="245"/>
      <c r="K2" s="245"/>
    </row>
    <row r="3" spans="1:26" ht="18.95" customHeight="1">
      <c r="C3" s="241" t="s">
        <v>47</v>
      </c>
      <c r="D3" s="241"/>
      <c r="E3" s="241"/>
      <c r="F3" s="241"/>
      <c r="G3" s="194" t="str">
        <f>'feuille de présence'!$A$2</f>
        <v>du au septembre</v>
      </c>
      <c r="H3" s="194"/>
      <c r="I3" s="194"/>
      <c r="J3" s="194"/>
      <c r="K3" s="194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</row>
    <row r="4" spans="1:26" ht="20.100000000000001" customHeight="1">
      <c r="C4" s="241" t="s">
        <v>48</v>
      </c>
      <c r="D4" s="241"/>
      <c r="E4" s="241"/>
      <c r="F4" s="241"/>
      <c r="G4" s="194">
        <f>'feuille de présence'!$A$3</f>
        <v>0</v>
      </c>
      <c r="H4" s="194"/>
      <c r="I4" s="194"/>
      <c r="J4" s="194"/>
      <c r="K4" s="194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</row>
    <row r="5" spans="1:26" ht="20.100000000000001" customHeight="1" thickBot="1"/>
    <row r="6" spans="1:26" ht="20.100000000000001" customHeight="1" thickTop="1" thickBot="1">
      <c r="A6" s="217" t="s">
        <v>13</v>
      </c>
      <c r="B6" s="219" t="s">
        <v>14</v>
      </c>
      <c r="C6" s="220"/>
      <c r="D6" s="109" t="s">
        <v>15</v>
      </c>
      <c r="E6" s="220" t="s">
        <v>16</v>
      </c>
      <c r="F6" s="220"/>
      <c r="G6" s="109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26" ht="20.100000000000001" customHeight="1" thickBot="1">
      <c r="A7" s="244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107" t="s">
        <v>22</v>
      </c>
      <c r="M7" s="107" t="s">
        <v>23</v>
      </c>
    </row>
    <row r="8" spans="1:26" ht="24.95" customHeight="1" thickTop="1" thickBot="1">
      <c r="A8" s="102">
        <f>'Eric G'!$A$9</f>
        <v>0</v>
      </c>
      <c r="B8" s="32"/>
      <c r="C8" s="32"/>
      <c r="D8" s="33">
        <f t="shared" ref="D8:D14" si="0">C8-B8</f>
        <v>0</v>
      </c>
      <c r="E8" s="32"/>
      <c r="F8" s="32"/>
      <c r="G8" s="34">
        <f t="shared" ref="G8:G14" si="1">F8-E8</f>
        <v>0</v>
      </c>
      <c r="H8" s="32"/>
      <c r="I8" s="32"/>
      <c r="J8" s="35">
        <f t="shared" ref="J8:J14" si="2">I8-H8</f>
        <v>0</v>
      </c>
      <c r="K8" s="36">
        <f t="shared" ref="K8:K15" si="3">SUM(D8,G8,J8)</f>
        <v>0</v>
      </c>
      <c r="L8" s="108"/>
      <c r="M8" s="108"/>
    </row>
    <row r="9" spans="1:26" ht="24.95" customHeight="1" thickTop="1" thickBot="1">
      <c r="A9" s="102">
        <f>Bruno!$A$11</f>
        <v>0</v>
      </c>
      <c r="B9" s="36"/>
      <c r="C9" s="36"/>
      <c r="D9" s="37">
        <f t="shared" si="0"/>
        <v>0</v>
      </c>
      <c r="E9" s="36"/>
      <c r="F9" s="36"/>
      <c r="G9" s="38">
        <f t="shared" si="1"/>
        <v>0</v>
      </c>
      <c r="H9" s="36"/>
      <c r="I9" s="36"/>
      <c r="J9" s="39">
        <f t="shared" si="2"/>
        <v>0</v>
      </c>
      <c r="K9" s="36">
        <f t="shared" si="3"/>
        <v>0</v>
      </c>
      <c r="L9" s="108"/>
      <c r="M9" s="108"/>
    </row>
    <row r="10" spans="1:26" ht="24.95" customHeight="1" thickTop="1" thickBot="1">
      <c r="A10" s="102">
        <f>Bruno!$A$13</f>
        <v>0</v>
      </c>
      <c r="B10" s="36"/>
      <c r="C10" s="36"/>
      <c r="D10" s="37">
        <f t="shared" si="0"/>
        <v>0</v>
      </c>
      <c r="E10" s="36"/>
      <c r="F10" s="36"/>
      <c r="G10" s="38">
        <f t="shared" si="1"/>
        <v>0</v>
      </c>
      <c r="H10" s="36"/>
      <c r="I10" s="36"/>
      <c r="J10" s="35">
        <f t="shared" si="2"/>
        <v>0</v>
      </c>
      <c r="K10" s="36">
        <f t="shared" si="3"/>
        <v>0</v>
      </c>
      <c r="L10" s="108"/>
      <c r="M10" s="108"/>
    </row>
    <row r="11" spans="1:26" ht="24.95" customHeight="1" thickTop="1" thickBot="1">
      <c r="A11" s="102">
        <f>Bruno!$A$15</f>
        <v>0</v>
      </c>
      <c r="B11" s="36"/>
      <c r="C11" s="36"/>
      <c r="D11" s="37">
        <f t="shared" si="0"/>
        <v>0</v>
      </c>
      <c r="E11" s="36"/>
      <c r="F11" s="36"/>
      <c r="G11" s="38">
        <f t="shared" si="1"/>
        <v>0</v>
      </c>
      <c r="H11" s="36"/>
      <c r="I11" s="36"/>
      <c r="J11" s="35">
        <f t="shared" si="2"/>
        <v>0</v>
      </c>
      <c r="K11" s="36">
        <f t="shared" si="3"/>
        <v>0</v>
      </c>
      <c r="L11" s="108"/>
      <c r="M11" s="108"/>
    </row>
    <row r="12" spans="1:26" ht="24.95" customHeight="1" thickTop="1" thickBot="1">
      <c r="A12" s="102">
        <f>Bruno!$A$17</f>
        <v>0</v>
      </c>
      <c r="B12" s="36"/>
      <c r="C12" s="36"/>
      <c r="D12" s="37">
        <f t="shared" si="0"/>
        <v>0</v>
      </c>
      <c r="E12" s="36"/>
      <c r="F12" s="36"/>
      <c r="G12" s="38">
        <f t="shared" si="1"/>
        <v>0</v>
      </c>
      <c r="H12" s="36"/>
      <c r="I12" s="36"/>
      <c r="J12" s="35">
        <f t="shared" si="2"/>
        <v>0</v>
      </c>
      <c r="K12" s="36">
        <f t="shared" si="3"/>
        <v>0</v>
      </c>
      <c r="L12" s="108"/>
      <c r="M12" s="108"/>
    </row>
    <row r="13" spans="1:26" ht="24.95" customHeight="1" thickTop="1" thickBot="1">
      <c r="A13" s="102">
        <f>Bruno!$A$19</f>
        <v>0</v>
      </c>
      <c r="B13" s="36"/>
      <c r="C13" s="36"/>
      <c r="D13" s="37">
        <f t="shared" si="0"/>
        <v>0</v>
      </c>
      <c r="E13" s="36"/>
      <c r="F13" s="36"/>
      <c r="G13" s="38">
        <f t="shared" si="1"/>
        <v>0</v>
      </c>
      <c r="H13" s="36"/>
      <c r="I13" s="36"/>
      <c r="J13" s="35">
        <f t="shared" si="2"/>
        <v>0</v>
      </c>
      <c r="K13" s="36">
        <f t="shared" si="3"/>
        <v>0</v>
      </c>
      <c r="L13" s="108"/>
      <c r="M13" s="108"/>
    </row>
    <row r="14" spans="1:26" ht="24.95" customHeight="1" thickTop="1" thickBot="1">
      <c r="A14" s="102">
        <f>Bruno!$A$21</f>
        <v>0</v>
      </c>
      <c r="B14" s="36"/>
      <c r="C14" s="36"/>
      <c r="D14" s="37">
        <f t="shared" si="0"/>
        <v>0</v>
      </c>
      <c r="E14" s="36"/>
      <c r="F14" s="36"/>
      <c r="G14" s="38">
        <f t="shared" si="1"/>
        <v>0</v>
      </c>
      <c r="H14" s="36"/>
      <c r="I14" s="36"/>
      <c r="J14" s="35">
        <f t="shared" si="2"/>
        <v>0</v>
      </c>
      <c r="K14" s="36">
        <f t="shared" si="3"/>
        <v>0</v>
      </c>
      <c r="L14" s="40"/>
      <c r="M14" s="40"/>
    </row>
    <row r="15" spans="1:26" ht="20.100000000000001" customHeight="1" thickBot="1">
      <c r="A15" s="41"/>
      <c r="B15" s="42"/>
      <c r="C15" s="42"/>
      <c r="D15" s="43">
        <f>SUM(D8:D14)</f>
        <v>0</v>
      </c>
      <c r="E15" s="42"/>
      <c r="F15" s="42"/>
      <c r="G15" s="43">
        <f>SUM(G8:G14)</f>
        <v>0</v>
      </c>
      <c r="H15" s="42"/>
      <c r="I15" s="42"/>
      <c r="J15" s="43">
        <f>SUM(J8:J14)</f>
        <v>0</v>
      </c>
      <c r="K15" s="44">
        <f t="shared" si="3"/>
        <v>0</v>
      </c>
      <c r="L15" s="224"/>
      <c r="M15" s="225"/>
    </row>
    <row r="16" spans="1:26" ht="20.100000000000001" customHeight="1" thickBot="1">
      <c r="A16" s="226" t="s">
        <v>24</v>
      </c>
      <c r="B16" s="227"/>
      <c r="C16" s="222">
        <f>SUM(L8,L9,L10,L11,L12,L13,L14)</f>
        <v>0</v>
      </c>
      <c r="D16" s="223"/>
      <c r="E16" s="222" t="s">
        <v>22</v>
      </c>
      <c r="F16" s="223"/>
      <c r="G16" s="45"/>
      <c r="H16" s="46"/>
      <c r="I16" s="222" t="s">
        <v>25</v>
      </c>
      <c r="J16" s="243"/>
      <c r="K16" s="223"/>
      <c r="L16" s="47"/>
      <c r="M16" s="47"/>
    </row>
    <row r="17" spans="1:13" ht="20.100000000000001" customHeight="1" thickBot="1">
      <c r="A17" s="45"/>
      <c r="B17" s="48"/>
      <c r="C17" s="222">
        <f>SUM(M8:M14)</f>
        <v>0</v>
      </c>
      <c r="D17" s="223"/>
      <c r="E17" s="222" t="s">
        <v>26</v>
      </c>
      <c r="F17" s="223"/>
      <c r="G17" s="80"/>
      <c r="H17" s="81"/>
      <c r="I17" s="242"/>
      <c r="J17" s="242"/>
      <c r="K17" s="242"/>
      <c r="L17" s="47"/>
      <c r="M17" s="47"/>
    </row>
    <row r="18" spans="1:13" ht="20.100000000000001" customHeight="1"/>
    <row r="19" spans="1:13" ht="20.100000000000001" customHeight="1">
      <c r="A19" s="234" t="s">
        <v>27</v>
      </c>
      <c r="B19" s="234"/>
      <c r="C19" s="234"/>
      <c r="K19" s="234" t="s">
        <v>28</v>
      </c>
      <c r="L19" s="234"/>
      <c r="M19" s="234"/>
    </row>
    <row r="20" spans="1:13" ht="20.100000000000001" customHeight="1"/>
    <row r="21" spans="1:13" ht="20.100000000000001" customHeight="1"/>
    <row r="22" spans="1:13" ht="18.95" customHeight="1"/>
    <row r="23" spans="1:13" ht="18.95" customHeight="1"/>
    <row r="24" spans="1:13" ht="18.95" customHeight="1"/>
  </sheetData>
  <mergeCells count="23">
    <mergeCell ref="C4:F4"/>
    <mergeCell ref="G4:K4"/>
    <mergeCell ref="C1:F1"/>
    <mergeCell ref="G1:K1"/>
    <mergeCell ref="C2:F2"/>
    <mergeCell ref="G2:K2"/>
    <mergeCell ref="C3:F3"/>
    <mergeCell ref="G3:K3"/>
    <mergeCell ref="L6:M6"/>
    <mergeCell ref="A19:C19"/>
    <mergeCell ref="K19:M19"/>
    <mergeCell ref="L15:M15"/>
    <mergeCell ref="A16:B16"/>
    <mergeCell ref="C16:D16"/>
    <mergeCell ref="E16:F16"/>
    <mergeCell ref="I16:K16"/>
    <mergeCell ref="C17:D17"/>
    <mergeCell ref="E17:F17"/>
    <mergeCell ref="I17:K17"/>
    <mergeCell ref="A6:A7"/>
    <mergeCell ref="B6:C6"/>
    <mergeCell ref="E6:F6"/>
    <mergeCell ref="H6:I6"/>
  </mergeCells>
  <phoneticPr fontId="1" type="noConversion"/>
  <conditionalFormatting sqref="K15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9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8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7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17" priority="6" operator="greaterThan">
      <formula>12</formula>
    </cfRule>
  </conditionalFormatting>
  <conditionalFormatting sqref="K15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4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3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2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16" priority="1" operator="greaterThan">
      <formula>12</formula>
    </cfRule>
  </conditionalFormatting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Z19"/>
  <sheetViews>
    <sheetView showZeros="0" topLeftCell="C1" workbookViewId="0">
      <selection sqref="A1:A2"/>
    </sheetView>
  </sheetViews>
  <sheetFormatPr baseColWidth="10" defaultRowHeight="12.75"/>
  <cols>
    <col min="1" max="1" width="12.85546875" customWidth="1"/>
    <col min="2" max="11" width="8.7109375" customWidth="1"/>
  </cols>
  <sheetData>
    <row r="1" spans="1:26" ht="24.75" customHeight="1">
      <c r="A1" s="110"/>
      <c r="C1" s="241" t="s">
        <v>45</v>
      </c>
      <c r="D1" s="241"/>
      <c r="E1" s="241"/>
      <c r="F1" s="241"/>
      <c r="G1" s="245"/>
      <c r="H1" s="245"/>
      <c r="I1" s="245"/>
      <c r="J1" s="245"/>
      <c r="K1" s="245"/>
    </row>
    <row r="2" spans="1:26" ht="18.75" customHeight="1">
      <c r="A2" s="110"/>
      <c r="C2" s="241" t="s">
        <v>46</v>
      </c>
      <c r="D2" s="241"/>
      <c r="E2" s="241"/>
      <c r="F2" s="241"/>
      <c r="G2" s="245"/>
      <c r="H2" s="245"/>
      <c r="I2" s="245"/>
      <c r="J2" s="245"/>
      <c r="K2" s="245"/>
    </row>
    <row r="3" spans="1:26" ht="18.75" customHeight="1">
      <c r="C3" s="241" t="s">
        <v>47</v>
      </c>
      <c r="D3" s="241"/>
      <c r="E3" s="241"/>
      <c r="F3" s="241"/>
      <c r="G3" s="194" t="str">
        <f>'feuille de présence'!$A$2</f>
        <v>du au septembre</v>
      </c>
      <c r="H3" s="194"/>
      <c r="I3" s="194"/>
      <c r="J3" s="194"/>
      <c r="K3" s="194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</row>
    <row r="4" spans="1:26" ht="19.5" customHeight="1">
      <c r="C4" s="241" t="s">
        <v>48</v>
      </c>
      <c r="D4" s="241"/>
      <c r="E4" s="241"/>
      <c r="F4" s="241"/>
      <c r="G4" s="194">
        <f>'feuille de présence'!$A$3</f>
        <v>0</v>
      </c>
      <c r="H4" s="194"/>
      <c r="I4" s="194"/>
      <c r="J4" s="194"/>
      <c r="K4" s="194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</row>
    <row r="5" spans="1:26" ht="19.5" customHeight="1" thickBot="1"/>
    <row r="6" spans="1:26" ht="19.5" customHeight="1" thickTop="1" thickBot="1">
      <c r="A6" s="217" t="s">
        <v>13</v>
      </c>
      <c r="B6" s="219" t="s">
        <v>14</v>
      </c>
      <c r="C6" s="220"/>
      <c r="D6" s="109" t="s">
        <v>15</v>
      </c>
      <c r="E6" s="220" t="s">
        <v>16</v>
      </c>
      <c r="F6" s="220"/>
      <c r="G6" s="109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26" ht="19.5" customHeight="1" thickBot="1">
      <c r="A7" s="244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107" t="s">
        <v>22</v>
      </c>
      <c r="M7" s="107" t="s">
        <v>23</v>
      </c>
    </row>
    <row r="8" spans="1:26" ht="24.75" customHeight="1" thickTop="1" thickBot="1">
      <c r="A8" s="102">
        <f>'Eric G'!$A$9</f>
        <v>0</v>
      </c>
      <c r="B8" s="32"/>
      <c r="C8" s="32"/>
      <c r="D8" s="33">
        <f t="shared" ref="D8:D14" si="0">C8-B8</f>
        <v>0</v>
      </c>
      <c r="E8" s="32"/>
      <c r="F8" s="32"/>
      <c r="G8" s="34">
        <f t="shared" ref="G8:G14" si="1">F8-E8</f>
        <v>0</v>
      </c>
      <c r="H8" s="32"/>
      <c r="I8" s="32"/>
      <c r="J8" s="35">
        <f t="shared" ref="J8:J14" si="2">I8-H8</f>
        <v>0</v>
      </c>
      <c r="K8" s="36">
        <f t="shared" ref="K8:K15" si="3">SUM(D8,G8,J8)</f>
        <v>0</v>
      </c>
      <c r="L8" s="108"/>
      <c r="M8" s="108"/>
    </row>
    <row r="9" spans="1:26" ht="24.75" customHeight="1" thickTop="1" thickBot="1">
      <c r="A9" s="102">
        <f>Bruno!$A$11</f>
        <v>0</v>
      </c>
      <c r="B9" s="36"/>
      <c r="C9" s="36"/>
      <c r="D9" s="37">
        <f t="shared" si="0"/>
        <v>0</v>
      </c>
      <c r="E9" s="36"/>
      <c r="F9" s="36"/>
      <c r="G9" s="38">
        <f t="shared" si="1"/>
        <v>0</v>
      </c>
      <c r="H9" s="36"/>
      <c r="I9" s="36"/>
      <c r="J9" s="39">
        <f t="shared" si="2"/>
        <v>0</v>
      </c>
      <c r="K9" s="36">
        <f t="shared" si="3"/>
        <v>0</v>
      </c>
      <c r="L9" s="108"/>
      <c r="M9" s="108"/>
    </row>
    <row r="10" spans="1:26" ht="24.75" customHeight="1" thickTop="1" thickBot="1">
      <c r="A10" s="102">
        <f>Bruno!$A$13</f>
        <v>0</v>
      </c>
      <c r="B10" s="36"/>
      <c r="C10" s="36"/>
      <c r="D10" s="37">
        <f t="shared" si="0"/>
        <v>0</v>
      </c>
      <c r="E10" s="36"/>
      <c r="F10" s="36"/>
      <c r="G10" s="38">
        <f t="shared" si="1"/>
        <v>0</v>
      </c>
      <c r="H10" s="36"/>
      <c r="I10" s="36"/>
      <c r="J10" s="35">
        <f t="shared" si="2"/>
        <v>0</v>
      </c>
      <c r="K10" s="36">
        <f t="shared" si="3"/>
        <v>0</v>
      </c>
      <c r="L10" s="108"/>
      <c r="M10" s="108"/>
    </row>
    <row r="11" spans="1:26" ht="24.75" customHeight="1" thickTop="1" thickBot="1">
      <c r="A11" s="102">
        <f>Bruno!$A$15</f>
        <v>0</v>
      </c>
      <c r="B11" s="36"/>
      <c r="C11" s="36"/>
      <c r="D11" s="37">
        <f t="shared" si="0"/>
        <v>0</v>
      </c>
      <c r="E11" s="36"/>
      <c r="F11" s="36"/>
      <c r="G11" s="38">
        <f t="shared" si="1"/>
        <v>0</v>
      </c>
      <c r="H11" s="36"/>
      <c r="I11" s="36"/>
      <c r="J11" s="35">
        <f t="shared" si="2"/>
        <v>0</v>
      </c>
      <c r="K11" s="36">
        <f t="shared" si="3"/>
        <v>0</v>
      </c>
      <c r="L11" s="108"/>
      <c r="M11" s="108"/>
    </row>
    <row r="12" spans="1:26" ht="24.75" customHeight="1" thickTop="1" thickBot="1">
      <c r="A12" s="102">
        <f>Bruno!$A$17</f>
        <v>0</v>
      </c>
      <c r="B12" s="36"/>
      <c r="C12" s="36"/>
      <c r="D12" s="37">
        <f t="shared" si="0"/>
        <v>0</v>
      </c>
      <c r="E12" s="36"/>
      <c r="F12" s="36"/>
      <c r="G12" s="38">
        <f t="shared" si="1"/>
        <v>0</v>
      </c>
      <c r="H12" s="36"/>
      <c r="I12" s="36"/>
      <c r="J12" s="35">
        <f t="shared" si="2"/>
        <v>0</v>
      </c>
      <c r="K12" s="36">
        <f t="shared" si="3"/>
        <v>0</v>
      </c>
      <c r="L12" s="108"/>
      <c r="M12" s="108"/>
    </row>
    <row r="13" spans="1:26" ht="24.75" customHeight="1" thickTop="1" thickBot="1">
      <c r="A13" s="102">
        <f>Bruno!$A$19</f>
        <v>0</v>
      </c>
      <c r="B13" s="36"/>
      <c r="C13" s="36"/>
      <c r="D13" s="37">
        <f t="shared" si="0"/>
        <v>0</v>
      </c>
      <c r="E13" s="36"/>
      <c r="F13" s="36"/>
      <c r="G13" s="38">
        <f t="shared" si="1"/>
        <v>0</v>
      </c>
      <c r="H13" s="36"/>
      <c r="I13" s="36"/>
      <c r="J13" s="35">
        <f t="shared" si="2"/>
        <v>0</v>
      </c>
      <c r="K13" s="36">
        <f t="shared" si="3"/>
        <v>0</v>
      </c>
      <c r="L13" s="108"/>
      <c r="M13" s="108"/>
    </row>
    <row r="14" spans="1:26" ht="24.75" customHeight="1" thickTop="1" thickBot="1">
      <c r="A14" s="102">
        <f>Bruno!$A$21</f>
        <v>0</v>
      </c>
      <c r="B14" s="36"/>
      <c r="C14" s="36"/>
      <c r="D14" s="37">
        <f t="shared" si="0"/>
        <v>0</v>
      </c>
      <c r="E14" s="36"/>
      <c r="F14" s="36"/>
      <c r="G14" s="38">
        <f t="shared" si="1"/>
        <v>0</v>
      </c>
      <c r="H14" s="36"/>
      <c r="I14" s="36"/>
      <c r="J14" s="35">
        <f t="shared" si="2"/>
        <v>0</v>
      </c>
      <c r="K14" s="36">
        <f t="shared" si="3"/>
        <v>0</v>
      </c>
      <c r="L14" s="40"/>
      <c r="M14" s="40"/>
    </row>
    <row r="15" spans="1:26" ht="19.5" customHeight="1" thickBot="1">
      <c r="A15" s="41"/>
      <c r="B15" s="42"/>
      <c r="C15" s="42"/>
      <c r="D15" s="43">
        <f>SUM(D8:D14)</f>
        <v>0</v>
      </c>
      <c r="E15" s="42"/>
      <c r="F15" s="42"/>
      <c r="G15" s="43">
        <f>SUM(G8:G14)</f>
        <v>0</v>
      </c>
      <c r="H15" s="42"/>
      <c r="I15" s="42"/>
      <c r="J15" s="43">
        <f>SUM(J8:J14)</f>
        <v>0</v>
      </c>
      <c r="K15" s="44">
        <f t="shared" si="3"/>
        <v>0</v>
      </c>
      <c r="L15" s="224"/>
      <c r="M15" s="225"/>
    </row>
    <row r="16" spans="1:26" ht="19.5" customHeight="1" thickBot="1">
      <c r="A16" s="226" t="s">
        <v>24</v>
      </c>
      <c r="B16" s="227"/>
      <c r="C16" s="222">
        <f>SUM(L8,L9,L10,L11,L12,L13,L14)</f>
        <v>0</v>
      </c>
      <c r="D16" s="223"/>
      <c r="E16" s="222" t="s">
        <v>22</v>
      </c>
      <c r="F16" s="223"/>
      <c r="G16" s="45"/>
      <c r="H16" s="46"/>
      <c r="I16" s="222" t="s">
        <v>25</v>
      </c>
      <c r="J16" s="243"/>
      <c r="K16" s="223"/>
      <c r="L16" s="47"/>
      <c r="M16" s="47"/>
    </row>
    <row r="17" spans="1:13" ht="19.5" customHeight="1" thickBot="1">
      <c r="A17" s="45"/>
      <c r="B17" s="48"/>
      <c r="C17" s="222">
        <f>SUM(M8:M14)</f>
        <v>0</v>
      </c>
      <c r="D17" s="223"/>
      <c r="E17" s="222" t="s">
        <v>26</v>
      </c>
      <c r="F17" s="223"/>
      <c r="G17" s="80"/>
      <c r="H17" s="81"/>
      <c r="I17" s="242"/>
      <c r="J17" s="242"/>
      <c r="K17" s="242"/>
      <c r="L17" s="47"/>
      <c r="M17" s="47"/>
    </row>
    <row r="18" spans="1:13" ht="19.5" customHeight="1"/>
    <row r="19" spans="1:13" ht="19.5" customHeight="1">
      <c r="A19" s="234" t="s">
        <v>27</v>
      </c>
      <c r="B19" s="234"/>
      <c r="C19" s="234"/>
      <c r="K19" s="234" t="s">
        <v>28</v>
      </c>
      <c r="L19" s="234"/>
      <c r="M19" s="234"/>
    </row>
  </sheetData>
  <mergeCells count="23">
    <mergeCell ref="C4:F4"/>
    <mergeCell ref="G4:K4"/>
    <mergeCell ref="L6:M6"/>
    <mergeCell ref="B6:C6"/>
    <mergeCell ref="E6:F6"/>
    <mergeCell ref="H6:I6"/>
    <mergeCell ref="C1:F1"/>
    <mergeCell ref="G1:K1"/>
    <mergeCell ref="C2:F2"/>
    <mergeCell ref="G2:K2"/>
    <mergeCell ref="C3:F3"/>
    <mergeCell ref="G3:K3"/>
    <mergeCell ref="A6:A7"/>
    <mergeCell ref="A19:C19"/>
    <mergeCell ref="K19:M19"/>
    <mergeCell ref="A16:B16"/>
    <mergeCell ref="C16:D16"/>
    <mergeCell ref="E16:F16"/>
    <mergeCell ref="I16:K16"/>
    <mergeCell ref="C17:D17"/>
    <mergeCell ref="E17:F17"/>
    <mergeCell ref="I17:K17"/>
    <mergeCell ref="L15:M15"/>
  </mergeCells>
  <phoneticPr fontId="1" type="noConversion"/>
  <conditionalFormatting sqref="K15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9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8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7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15" priority="6" operator="greaterThan">
      <formula>12</formula>
    </cfRule>
  </conditionalFormatting>
  <conditionalFormatting sqref="K15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4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3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2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14" priority="1" operator="greaterThan">
      <formula>12</formula>
    </cfRule>
  </conditionalFormatting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Z19"/>
  <sheetViews>
    <sheetView showZeros="0" workbookViewId="0">
      <selection sqref="A1:A2"/>
    </sheetView>
  </sheetViews>
  <sheetFormatPr baseColWidth="10" defaultRowHeight="12.75"/>
  <cols>
    <col min="1" max="1" width="12.7109375" customWidth="1"/>
    <col min="2" max="11" width="8.7109375" customWidth="1"/>
  </cols>
  <sheetData>
    <row r="1" spans="1:26" ht="24.75" customHeight="1">
      <c r="A1" s="110"/>
      <c r="C1" s="241" t="s">
        <v>45</v>
      </c>
      <c r="D1" s="241"/>
      <c r="E1" s="241"/>
      <c r="F1" s="241"/>
      <c r="G1" s="245"/>
      <c r="H1" s="245"/>
      <c r="I1" s="245"/>
      <c r="J1" s="245"/>
      <c r="K1" s="245"/>
    </row>
    <row r="2" spans="1:26" ht="18.75" customHeight="1">
      <c r="A2" s="110"/>
      <c r="C2" s="241" t="s">
        <v>46</v>
      </c>
      <c r="D2" s="241"/>
      <c r="E2" s="241"/>
      <c r="F2" s="241"/>
      <c r="G2" s="245"/>
      <c r="H2" s="245"/>
      <c r="I2" s="245"/>
      <c r="J2" s="245"/>
      <c r="K2" s="245"/>
    </row>
    <row r="3" spans="1:26" ht="18.75" customHeight="1">
      <c r="C3" s="241" t="s">
        <v>47</v>
      </c>
      <c r="D3" s="241"/>
      <c r="E3" s="241"/>
      <c r="F3" s="241"/>
      <c r="G3" s="194" t="str">
        <f>'feuille de présence'!$A$2</f>
        <v>du au septembre</v>
      </c>
      <c r="H3" s="194"/>
      <c r="I3" s="194"/>
      <c r="J3" s="194"/>
      <c r="K3" s="194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</row>
    <row r="4" spans="1:26" ht="19.5" customHeight="1">
      <c r="C4" s="241" t="s">
        <v>48</v>
      </c>
      <c r="D4" s="241"/>
      <c r="E4" s="241"/>
      <c r="F4" s="241"/>
      <c r="G4" s="194">
        <f>'feuille de présence'!$A$3</f>
        <v>0</v>
      </c>
      <c r="H4" s="194"/>
      <c r="I4" s="194"/>
      <c r="J4" s="194"/>
      <c r="K4" s="194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</row>
    <row r="5" spans="1:26" ht="19.5" customHeight="1" thickBot="1"/>
    <row r="6" spans="1:26" ht="19.5" customHeight="1" thickTop="1" thickBot="1">
      <c r="A6" s="217" t="s">
        <v>13</v>
      </c>
      <c r="B6" s="219" t="s">
        <v>14</v>
      </c>
      <c r="C6" s="220"/>
      <c r="D6" s="109" t="s">
        <v>15</v>
      </c>
      <c r="E6" s="220" t="s">
        <v>16</v>
      </c>
      <c r="F6" s="220"/>
      <c r="G6" s="109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26" ht="19.5" customHeight="1" thickBot="1">
      <c r="A7" s="244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107" t="s">
        <v>22</v>
      </c>
      <c r="M7" s="107" t="s">
        <v>23</v>
      </c>
    </row>
    <row r="8" spans="1:26" ht="24.75" customHeight="1" thickTop="1" thickBot="1">
      <c r="A8" s="102">
        <f>'Eric G'!$A$9</f>
        <v>0</v>
      </c>
      <c r="B8" s="32"/>
      <c r="C8" s="32"/>
      <c r="D8" s="33">
        <f t="shared" ref="D8:D14" si="0">C8-B8</f>
        <v>0</v>
      </c>
      <c r="E8" s="32"/>
      <c r="F8" s="32"/>
      <c r="G8" s="34">
        <f t="shared" ref="G8:G14" si="1">F8-E8</f>
        <v>0</v>
      </c>
      <c r="H8" s="32"/>
      <c r="I8" s="32"/>
      <c r="J8" s="35">
        <f t="shared" ref="J8:J14" si="2">I8-H8</f>
        <v>0</v>
      </c>
      <c r="K8" s="36">
        <f t="shared" ref="K8:K15" si="3">SUM(D8,G8,J8)</f>
        <v>0</v>
      </c>
      <c r="L8" s="108"/>
      <c r="M8" s="108"/>
    </row>
    <row r="9" spans="1:26" ht="24.75" customHeight="1" thickTop="1" thickBot="1">
      <c r="A9" s="102">
        <f>Bruno!$A$11</f>
        <v>0</v>
      </c>
      <c r="B9" s="36"/>
      <c r="C9" s="36"/>
      <c r="D9" s="37">
        <f t="shared" si="0"/>
        <v>0</v>
      </c>
      <c r="E9" s="36"/>
      <c r="F9" s="36"/>
      <c r="G9" s="38">
        <f t="shared" si="1"/>
        <v>0</v>
      </c>
      <c r="H9" s="36"/>
      <c r="I9" s="36"/>
      <c r="J9" s="39">
        <f t="shared" si="2"/>
        <v>0</v>
      </c>
      <c r="K9" s="36">
        <f t="shared" si="3"/>
        <v>0</v>
      </c>
      <c r="L9" s="108"/>
      <c r="M9" s="108"/>
    </row>
    <row r="10" spans="1:26" ht="24.75" customHeight="1" thickTop="1" thickBot="1">
      <c r="A10" s="102">
        <f>Bruno!$A$13</f>
        <v>0</v>
      </c>
      <c r="B10" s="36"/>
      <c r="C10" s="36"/>
      <c r="D10" s="37">
        <f t="shared" si="0"/>
        <v>0</v>
      </c>
      <c r="E10" s="36"/>
      <c r="F10" s="36"/>
      <c r="G10" s="38">
        <f t="shared" si="1"/>
        <v>0</v>
      </c>
      <c r="H10" s="36"/>
      <c r="I10" s="36"/>
      <c r="J10" s="35">
        <f t="shared" si="2"/>
        <v>0</v>
      </c>
      <c r="K10" s="36">
        <f t="shared" si="3"/>
        <v>0</v>
      </c>
      <c r="L10" s="108"/>
      <c r="M10" s="108"/>
    </row>
    <row r="11" spans="1:26" ht="24.75" customHeight="1" thickTop="1" thickBot="1">
      <c r="A11" s="102">
        <f>Bruno!$A$15</f>
        <v>0</v>
      </c>
      <c r="B11" s="36"/>
      <c r="C11" s="36"/>
      <c r="D11" s="37">
        <f t="shared" si="0"/>
        <v>0</v>
      </c>
      <c r="E11" s="36"/>
      <c r="F11" s="36"/>
      <c r="G11" s="38">
        <f t="shared" si="1"/>
        <v>0</v>
      </c>
      <c r="H11" s="36"/>
      <c r="I11" s="36"/>
      <c r="J11" s="35">
        <f t="shared" si="2"/>
        <v>0</v>
      </c>
      <c r="K11" s="36">
        <f t="shared" si="3"/>
        <v>0</v>
      </c>
      <c r="L11" s="108"/>
      <c r="M11" s="108"/>
    </row>
    <row r="12" spans="1:26" ht="24.75" customHeight="1" thickTop="1" thickBot="1">
      <c r="A12" s="102">
        <f>Bruno!$A$17</f>
        <v>0</v>
      </c>
      <c r="B12" s="36"/>
      <c r="C12" s="36"/>
      <c r="D12" s="37">
        <f t="shared" si="0"/>
        <v>0</v>
      </c>
      <c r="E12" s="36"/>
      <c r="F12" s="36"/>
      <c r="G12" s="38">
        <f t="shared" si="1"/>
        <v>0</v>
      </c>
      <c r="H12" s="36"/>
      <c r="I12" s="36"/>
      <c r="J12" s="35">
        <f t="shared" si="2"/>
        <v>0</v>
      </c>
      <c r="K12" s="36">
        <f t="shared" si="3"/>
        <v>0</v>
      </c>
      <c r="L12" s="108"/>
      <c r="M12" s="108"/>
    </row>
    <row r="13" spans="1:26" ht="24.75" customHeight="1" thickTop="1" thickBot="1">
      <c r="A13" s="102">
        <f>Bruno!$A$19</f>
        <v>0</v>
      </c>
      <c r="B13" s="36"/>
      <c r="C13" s="36"/>
      <c r="D13" s="37">
        <f t="shared" si="0"/>
        <v>0</v>
      </c>
      <c r="E13" s="36"/>
      <c r="F13" s="36"/>
      <c r="G13" s="38">
        <f t="shared" si="1"/>
        <v>0</v>
      </c>
      <c r="H13" s="36"/>
      <c r="I13" s="36"/>
      <c r="J13" s="35">
        <f t="shared" si="2"/>
        <v>0</v>
      </c>
      <c r="K13" s="36">
        <f t="shared" si="3"/>
        <v>0</v>
      </c>
      <c r="L13" s="108"/>
      <c r="M13" s="108"/>
    </row>
    <row r="14" spans="1:26" ht="24.75" customHeight="1" thickTop="1" thickBot="1">
      <c r="A14" s="102">
        <f>Bruno!$A$21</f>
        <v>0</v>
      </c>
      <c r="B14" s="36"/>
      <c r="C14" s="36"/>
      <c r="D14" s="37">
        <f t="shared" si="0"/>
        <v>0</v>
      </c>
      <c r="E14" s="36"/>
      <c r="F14" s="36"/>
      <c r="G14" s="38">
        <f t="shared" si="1"/>
        <v>0</v>
      </c>
      <c r="H14" s="36"/>
      <c r="I14" s="36"/>
      <c r="J14" s="35">
        <f t="shared" si="2"/>
        <v>0</v>
      </c>
      <c r="K14" s="36">
        <f t="shared" si="3"/>
        <v>0</v>
      </c>
      <c r="L14" s="40"/>
      <c r="M14" s="40"/>
    </row>
    <row r="15" spans="1:26" ht="19.5" customHeight="1" thickBot="1">
      <c r="A15" s="41"/>
      <c r="B15" s="42"/>
      <c r="C15" s="42"/>
      <c r="D15" s="43">
        <f>SUM(D8:D14)</f>
        <v>0</v>
      </c>
      <c r="E15" s="42"/>
      <c r="F15" s="42"/>
      <c r="G15" s="43">
        <f>SUM(G8:G14)</f>
        <v>0</v>
      </c>
      <c r="H15" s="42"/>
      <c r="I15" s="42"/>
      <c r="J15" s="43">
        <f>SUM(J8:J14)</f>
        <v>0</v>
      </c>
      <c r="K15" s="44">
        <f t="shared" si="3"/>
        <v>0</v>
      </c>
      <c r="L15" s="224"/>
      <c r="M15" s="225"/>
    </row>
    <row r="16" spans="1:26" ht="19.5" customHeight="1" thickBot="1">
      <c r="A16" s="226" t="s">
        <v>24</v>
      </c>
      <c r="B16" s="227"/>
      <c r="C16" s="222">
        <f>SUM(L8,L9,L10,L11,L12,L13,L14)</f>
        <v>0</v>
      </c>
      <c r="D16" s="223"/>
      <c r="E16" s="222" t="s">
        <v>22</v>
      </c>
      <c r="F16" s="223"/>
      <c r="G16" s="45"/>
      <c r="H16" s="46"/>
      <c r="I16" s="222" t="s">
        <v>25</v>
      </c>
      <c r="J16" s="243"/>
      <c r="K16" s="223"/>
      <c r="L16" s="47"/>
      <c r="M16" s="47"/>
    </row>
    <row r="17" spans="1:13" ht="19.5" customHeight="1" thickBot="1">
      <c r="A17" s="45"/>
      <c r="B17" s="48"/>
      <c r="C17" s="222">
        <f>SUM(M8:M14)</f>
        <v>0</v>
      </c>
      <c r="D17" s="223"/>
      <c r="E17" s="222" t="s">
        <v>26</v>
      </c>
      <c r="F17" s="223"/>
      <c r="G17" s="80"/>
      <c r="H17" s="81"/>
      <c r="I17" s="242"/>
      <c r="J17" s="242"/>
      <c r="K17" s="242"/>
      <c r="L17" s="47"/>
      <c r="M17" s="47"/>
    </row>
    <row r="18" spans="1:13" ht="19.5" customHeight="1"/>
    <row r="19" spans="1:13" ht="19.5" customHeight="1">
      <c r="A19" s="234" t="s">
        <v>27</v>
      </c>
      <c r="B19" s="234"/>
      <c r="C19" s="234"/>
      <c r="K19" s="234" t="s">
        <v>28</v>
      </c>
      <c r="L19" s="234"/>
      <c r="M19" s="234"/>
    </row>
  </sheetData>
  <mergeCells count="23">
    <mergeCell ref="C4:F4"/>
    <mergeCell ref="G4:K4"/>
    <mergeCell ref="L6:M6"/>
    <mergeCell ref="B6:C6"/>
    <mergeCell ref="E6:F6"/>
    <mergeCell ref="H6:I6"/>
    <mergeCell ref="C1:F1"/>
    <mergeCell ref="G1:K1"/>
    <mergeCell ref="C2:F2"/>
    <mergeCell ref="G2:K2"/>
    <mergeCell ref="C3:F3"/>
    <mergeCell ref="G3:K3"/>
    <mergeCell ref="A6:A7"/>
    <mergeCell ref="A19:C19"/>
    <mergeCell ref="K19:M19"/>
    <mergeCell ref="A16:B16"/>
    <mergeCell ref="C16:D16"/>
    <mergeCell ref="E16:F16"/>
    <mergeCell ref="I16:K16"/>
    <mergeCell ref="C17:D17"/>
    <mergeCell ref="E17:F17"/>
    <mergeCell ref="I17:K17"/>
    <mergeCell ref="L15:M15"/>
  </mergeCells>
  <phoneticPr fontId="1" type="noConversion"/>
  <conditionalFormatting sqref="K15">
    <cfRule type="colorScale" priority="13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12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11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10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15">
    <cfRule type="colorScale" priority="9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8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7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13" priority="6" operator="greaterThan">
      <formula>12</formula>
    </cfRule>
  </conditionalFormatting>
  <conditionalFormatting sqref="K15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4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3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2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12" priority="1" operator="greaterThan">
      <formula>12</formula>
    </cfRule>
  </conditionalFormatting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Z19"/>
  <sheetViews>
    <sheetView showZeros="0" workbookViewId="0">
      <selection sqref="A1:A2"/>
    </sheetView>
  </sheetViews>
  <sheetFormatPr baseColWidth="10" defaultRowHeight="12.75"/>
  <cols>
    <col min="1" max="1" width="12.7109375" customWidth="1"/>
    <col min="2" max="11" width="8.7109375" customWidth="1"/>
  </cols>
  <sheetData>
    <row r="1" spans="1:26" ht="24.75" customHeight="1">
      <c r="A1" s="110"/>
      <c r="C1" s="241" t="s">
        <v>45</v>
      </c>
      <c r="D1" s="241"/>
      <c r="E1" s="241"/>
      <c r="F1" s="241"/>
      <c r="G1" s="245"/>
      <c r="H1" s="245"/>
      <c r="I1" s="245"/>
      <c r="J1" s="245"/>
      <c r="K1" s="245"/>
    </row>
    <row r="2" spans="1:26" ht="18.75" customHeight="1">
      <c r="A2" s="110"/>
      <c r="C2" s="241" t="s">
        <v>46</v>
      </c>
      <c r="D2" s="241"/>
      <c r="E2" s="241"/>
      <c r="F2" s="241"/>
      <c r="G2" s="245"/>
      <c r="H2" s="245"/>
      <c r="I2" s="245"/>
      <c r="J2" s="245"/>
      <c r="K2" s="245"/>
    </row>
    <row r="3" spans="1:26" ht="18.75" customHeight="1">
      <c r="C3" s="241" t="s">
        <v>47</v>
      </c>
      <c r="D3" s="241"/>
      <c r="E3" s="241"/>
      <c r="F3" s="241"/>
      <c r="G3" s="194" t="str">
        <f>'feuille de présence'!$A$2</f>
        <v>du au septembre</v>
      </c>
      <c r="H3" s="194"/>
      <c r="I3" s="194"/>
      <c r="J3" s="194"/>
      <c r="K3" s="194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</row>
    <row r="4" spans="1:26" ht="19.5" customHeight="1">
      <c r="C4" s="241" t="s">
        <v>48</v>
      </c>
      <c r="D4" s="241"/>
      <c r="E4" s="241"/>
      <c r="F4" s="241"/>
      <c r="G4" s="194">
        <f>'feuille de présence'!$A$3</f>
        <v>0</v>
      </c>
      <c r="H4" s="194"/>
      <c r="I4" s="194"/>
      <c r="J4" s="194"/>
      <c r="K4" s="194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</row>
    <row r="5" spans="1:26" ht="19.5" customHeight="1" thickBot="1"/>
    <row r="6" spans="1:26" ht="19.5" customHeight="1" thickTop="1" thickBot="1">
      <c r="A6" s="217" t="s">
        <v>13</v>
      </c>
      <c r="B6" s="219" t="s">
        <v>14</v>
      </c>
      <c r="C6" s="220"/>
      <c r="D6" s="109" t="s">
        <v>15</v>
      </c>
      <c r="E6" s="220" t="s">
        <v>16</v>
      </c>
      <c r="F6" s="220"/>
      <c r="G6" s="109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26" ht="19.5" customHeight="1" thickBot="1">
      <c r="A7" s="244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107" t="s">
        <v>22</v>
      </c>
      <c r="M7" s="107" t="s">
        <v>23</v>
      </c>
    </row>
    <row r="8" spans="1:26" ht="24.75" customHeight="1" thickTop="1" thickBot="1">
      <c r="A8" s="102">
        <f>'Eric G'!$A$9</f>
        <v>0</v>
      </c>
      <c r="B8" s="32"/>
      <c r="C8" s="32"/>
      <c r="D8" s="33">
        <f t="shared" ref="D8:D14" si="0">C8-B8</f>
        <v>0</v>
      </c>
      <c r="E8" s="32"/>
      <c r="F8" s="32"/>
      <c r="G8" s="34">
        <f t="shared" ref="G8:G14" si="1">F8-E8</f>
        <v>0</v>
      </c>
      <c r="H8" s="32"/>
      <c r="I8" s="32"/>
      <c r="J8" s="35">
        <f t="shared" ref="J8:J14" si="2">I8-H8</f>
        <v>0</v>
      </c>
      <c r="K8" s="36">
        <f t="shared" ref="K8:K15" si="3">SUM(D8,G8,J8)</f>
        <v>0</v>
      </c>
      <c r="L8" s="108"/>
      <c r="M8" s="108"/>
    </row>
    <row r="9" spans="1:26" ht="24.75" customHeight="1" thickTop="1" thickBot="1">
      <c r="A9" s="102">
        <f>Bruno!$A$11</f>
        <v>0</v>
      </c>
      <c r="B9" s="36"/>
      <c r="C9" s="36"/>
      <c r="D9" s="37">
        <f t="shared" si="0"/>
        <v>0</v>
      </c>
      <c r="E9" s="36"/>
      <c r="F9" s="36"/>
      <c r="G9" s="38">
        <f t="shared" si="1"/>
        <v>0</v>
      </c>
      <c r="H9" s="36"/>
      <c r="I9" s="36"/>
      <c r="J9" s="39">
        <f t="shared" si="2"/>
        <v>0</v>
      </c>
      <c r="K9" s="36">
        <f t="shared" si="3"/>
        <v>0</v>
      </c>
      <c r="L9" s="108"/>
      <c r="M9" s="108"/>
    </row>
    <row r="10" spans="1:26" ht="24.75" customHeight="1" thickTop="1" thickBot="1">
      <c r="A10" s="102">
        <f>Bruno!$A$13</f>
        <v>0</v>
      </c>
      <c r="B10" s="36"/>
      <c r="C10" s="36"/>
      <c r="D10" s="37">
        <f t="shared" si="0"/>
        <v>0</v>
      </c>
      <c r="E10" s="36"/>
      <c r="F10" s="36"/>
      <c r="G10" s="38">
        <f t="shared" si="1"/>
        <v>0</v>
      </c>
      <c r="H10" s="36"/>
      <c r="I10" s="36"/>
      <c r="J10" s="35">
        <f t="shared" si="2"/>
        <v>0</v>
      </c>
      <c r="K10" s="36">
        <f t="shared" si="3"/>
        <v>0</v>
      </c>
      <c r="L10" s="108"/>
      <c r="M10" s="108"/>
    </row>
    <row r="11" spans="1:26" ht="24.75" customHeight="1" thickTop="1" thickBot="1">
      <c r="A11" s="102">
        <f>Bruno!$A$15</f>
        <v>0</v>
      </c>
      <c r="B11" s="36"/>
      <c r="C11" s="36"/>
      <c r="D11" s="37">
        <f t="shared" si="0"/>
        <v>0</v>
      </c>
      <c r="E11" s="36"/>
      <c r="F11" s="36"/>
      <c r="G11" s="38">
        <f t="shared" si="1"/>
        <v>0</v>
      </c>
      <c r="H11" s="36"/>
      <c r="I11" s="36"/>
      <c r="J11" s="35">
        <f t="shared" si="2"/>
        <v>0</v>
      </c>
      <c r="K11" s="36">
        <f t="shared" si="3"/>
        <v>0</v>
      </c>
      <c r="L11" s="108"/>
      <c r="M11" s="108"/>
    </row>
    <row r="12" spans="1:26" ht="24.75" customHeight="1" thickTop="1" thickBot="1">
      <c r="A12" s="102">
        <f>Bruno!$A$17</f>
        <v>0</v>
      </c>
      <c r="B12" s="36"/>
      <c r="C12" s="36"/>
      <c r="D12" s="37">
        <f t="shared" si="0"/>
        <v>0</v>
      </c>
      <c r="E12" s="36"/>
      <c r="F12" s="36"/>
      <c r="G12" s="38">
        <f t="shared" si="1"/>
        <v>0</v>
      </c>
      <c r="H12" s="36"/>
      <c r="I12" s="36"/>
      <c r="J12" s="35">
        <f t="shared" si="2"/>
        <v>0</v>
      </c>
      <c r="K12" s="36">
        <f t="shared" si="3"/>
        <v>0</v>
      </c>
      <c r="L12" s="108"/>
      <c r="M12" s="108"/>
    </row>
    <row r="13" spans="1:26" ht="24.75" customHeight="1" thickTop="1" thickBot="1">
      <c r="A13" s="102">
        <f>Bruno!$A$19</f>
        <v>0</v>
      </c>
      <c r="B13" s="36"/>
      <c r="C13" s="36"/>
      <c r="D13" s="37">
        <f t="shared" si="0"/>
        <v>0</v>
      </c>
      <c r="E13" s="36"/>
      <c r="F13" s="36"/>
      <c r="G13" s="38">
        <f t="shared" si="1"/>
        <v>0</v>
      </c>
      <c r="H13" s="36"/>
      <c r="I13" s="36"/>
      <c r="J13" s="35">
        <f t="shared" si="2"/>
        <v>0</v>
      </c>
      <c r="K13" s="36">
        <f t="shared" si="3"/>
        <v>0</v>
      </c>
      <c r="L13" s="108"/>
      <c r="M13" s="108"/>
    </row>
    <row r="14" spans="1:26" ht="24.75" customHeight="1" thickTop="1" thickBot="1">
      <c r="A14" s="102">
        <f>Bruno!$A$21</f>
        <v>0</v>
      </c>
      <c r="B14" s="36"/>
      <c r="C14" s="36"/>
      <c r="D14" s="37">
        <f t="shared" si="0"/>
        <v>0</v>
      </c>
      <c r="E14" s="36"/>
      <c r="F14" s="36"/>
      <c r="G14" s="38">
        <f t="shared" si="1"/>
        <v>0</v>
      </c>
      <c r="H14" s="36"/>
      <c r="I14" s="36"/>
      <c r="J14" s="35">
        <f t="shared" si="2"/>
        <v>0</v>
      </c>
      <c r="K14" s="36">
        <f t="shared" si="3"/>
        <v>0</v>
      </c>
      <c r="L14" s="40"/>
      <c r="M14" s="40"/>
    </row>
    <row r="15" spans="1:26" ht="19.5" customHeight="1" thickBot="1">
      <c r="A15" s="41"/>
      <c r="B15" s="42"/>
      <c r="C15" s="42"/>
      <c r="D15" s="43">
        <f>SUM(D8:D14)</f>
        <v>0</v>
      </c>
      <c r="E15" s="42"/>
      <c r="F15" s="42"/>
      <c r="G15" s="43">
        <f>SUM(G8:G14)</f>
        <v>0</v>
      </c>
      <c r="H15" s="42"/>
      <c r="I15" s="42"/>
      <c r="J15" s="43">
        <f>SUM(J8:J14)</f>
        <v>0</v>
      </c>
      <c r="K15" s="44">
        <f t="shared" si="3"/>
        <v>0</v>
      </c>
      <c r="L15" s="224"/>
      <c r="M15" s="225"/>
    </row>
    <row r="16" spans="1:26" ht="19.5" customHeight="1" thickBot="1">
      <c r="A16" s="226" t="s">
        <v>24</v>
      </c>
      <c r="B16" s="227"/>
      <c r="C16" s="222">
        <f>SUM(L8,L9,L10,L11,L12,L13,L14)</f>
        <v>0</v>
      </c>
      <c r="D16" s="223"/>
      <c r="E16" s="222" t="s">
        <v>22</v>
      </c>
      <c r="F16" s="223"/>
      <c r="G16" s="45"/>
      <c r="H16" s="46"/>
      <c r="I16" s="222" t="s">
        <v>25</v>
      </c>
      <c r="J16" s="243"/>
      <c r="K16" s="223"/>
      <c r="L16" s="47"/>
      <c r="M16" s="47"/>
    </row>
    <row r="17" spans="1:13" ht="19.5" customHeight="1" thickBot="1">
      <c r="A17" s="45"/>
      <c r="B17" s="48"/>
      <c r="C17" s="222">
        <f>SUM(M8:M14)</f>
        <v>0</v>
      </c>
      <c r="D17" s="223"/>
      <c r="E17" s="222" t="s">
        <v>26</v>
      </c>
      <c r="F17" s="223"/>
      <c r="G17" s="80"/>
      <c r="H17" s="81"/>
      <c r="I17" s="242"/>
      <c r="J17" s="242"/>
      <c r="K17" s="242"/>
      <c r="L17" s="47"/>
      <c r="M17" s="47"/>
    </row>
    <row r="18" spans="1:13" ht="19.5" customHeight="1"/>
    <row r="19" spans="1:13" ht="19.5" customHeight="1">
      <c r="A19" s="234" t="s">
        <v>27</v>
      </c>
      <c r="B19" s="234"/>
      <c r="C19" s="234"/>
      <c r="K19" s="234" t="s">
        <v>28</v>
      </c>
      <c r="L19" s="234"/>
      <c r="M19" s="234"/>
    </row>
  </sheetData>
  <mergeCells count="23">
    <mergeCell ref="C4:F4"/>
    <mergeCell ref="G4:K4"/>
    <mergeCell ref="L6:M6"/>
    <mergeCell ref="B6:C6"/>
    <mergeCell ref="E6:F6"/>
    <mergeCell ref="H6:I6"/>
    <mergeCell ref="C1:F1"/>
    <mergeCell ref="G1:K1"/>
    <mergeCell ref="C2:F2"/>
    <mergeCell ref="G2:K2"/>
    <mergeCell ref="C3:F3"/>
    <mergeCell ref="G3:K3"/>
    <mergeCell ref="A6:A7"/>
    <mergeCell ref="A19:C19"/>
    <mergeCell ref="K19:M19"/>
    <mergeCell ref="A16:B16"/>
    <mergeCell ref="C16:D16"/>
    <mergeCell ref="E16:F16"/>
    <mergeCell ref="I16:K16"/>
    <mergeCell ref="C17:D17"/>
    <mergeCell ref="E17:F17"/>
    <mergeCell ref="I17:K17"/>
    <mergeCell ref="L15:M15"/>
  </mergeCells>
  <phoneticPr fontId="1" type="noConversion"/>
  <conditionalFormatting sqref="K15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9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8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7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11" priority="6" operator="greaterThan">
      <formula>12</formula>
    </cfRule>
  </conditionalFormatting>
  <conditionalFormatting sqref="K15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4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3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2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10" priority="1" operator="greaterThan">
      <formula>12</formula>
    </cfRule>
  </conditionalFormatting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Z19"/>
  <sheetViews>
    <sheetView showZeros="0" workbookViewId="0">
      <selection sqref="A1:A2"/>
    </sheetView>
  </sheetViews>
  <sheetFormatPr baseColWidth="10" defaultRowHeight="12.75"/>
  <cols>
    <col min="1" max="1" width="12.85546875" customWidth="1"/>
    <col min="2" max="11" width="8.7109375" customWidth="1"/>
  </cols>
  <sheetData>
    <row r="1" spans="1:26" ht="24.75" customHeight="1">
      <c r="A1" s="110"/>
      <c r="C1" s="241" t="s">
        <v>45</v>
      </c>
      <c r="D1" s="241"/>
      <c r="E1" s="241"/>
      <c r="F1" s="241"/>
      <c r="G1" s="245"/>
      <c r="H1" s="245"/>
      <c r="I1" s="245"/>
      <c r="J1" s="245"/>
      <c r="K1" s="245"/>
    </row>
    <row r="2" spans="1:26" ht="18.75" customHeight="1">
      <c r="A2" s="110"/>
      <c r="C2" s="241" t="s">
        <v>46</v>
      </c>
      <c r="D2" s="241"/>
      <c r="E2" s="241"/>
      <c r="F2" s="241"/>
      <c r="G2" s="245"/>
      <c r="H2" s="245"/>
      <c r="I2" s="245"/>
      <c r="J2" s="245"/>
      <c r="K2" s="245"/>
    </row>
    <row r="3" spans="1:26" ht="18.75" customHeight="1">
      <c r="C3" s="241" t="s">
        <v>47</v>
      </c>
      <c r="D3" s="241"/>
      <c r="E3" s="241"/>
      <c r="F3" s="241"/>
      <c r="G3" s="194" t="str">
        <f>'feuille de présence'!$A$2</f>
        <v>du au septembre</v>
      </c>
      <c r="H3" s="194"/>
      <c r="I3" s="194"/>
      <c r="J3" s="194"/>
      <c r="K3" s="194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</row>
    <row r="4" spans="1:26" ht="19.5" customHeight="1">
      <c r="C4" s="241" t="s">
        <v>48</v>
      </c>
      <c r="D4" s="241"/>
      <c r="E4" s="241"/>
      <c r="F4" s="241"/>
      <c r="G4" s="194">
        <f>'feuille de présence'!$A$3</f>
        <v>0</v>
      </c>
      <c r="H4" s="194"/>
      <c r="I4" s="194"/>
      <c r="J4" s="194"/>
      <c r="K4" s="194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</row>
    <row r="5" spans="1:26" ht="19.5" customHeight="1" thickBot="1"/>
    <row r="6" spans="1:26" ht="19.5" customHeight="1" thickTop="1" thickBot="1">
      <c r="A6" s="217" t="s">
        <v>13</v>
      </c>
      <c r="B6" s="219" t="s">
        <v>14</v>
      </c>
      <c r="C6" s="220"/>
      <c r="D6" s="109" t="s">
        <v>15</v>
      </c>
      <c r="E6" s="220" t="s">
        <v>16</v>
      </c>
      <c r="F6" s="220"/>
      <c r="G6" s="109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26" ht="19.5" customHeight="1" thickBot="1">
      <c r="A7" s="244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107" t="s">
        <v>22</v>
      </c>
      <c r="M7" s="107" t="s">
        <v>23</v>
      </c>
    </row>
    <row r="8" spans="1:26" ht="24.75" customHeight="1" thickTop="1" thickBot="1">
      <c r="A8" s="102">
        <f>'Eric G'!$A$9</f>
        <v>0</v>
      </c>
      <c r="B8" s="32"/>
      <c r="C8" s="32"/>
      <c r="D8" s="33">
        <f t="shared" ref="D8:D14" si="0">C8-B8</f>
        <v>0</v>
      </c>
      <c r="E8" s="32"/>
      <c r="F8" s="32"/>
      <c r="G8" s="34">
        <f t="shared" ref="G8:G14" si="1">F8-E8</f>
        <v>0</v>
      </c>
      <c r="H8" s="32"/>
      <c r="I8" s="32"/>
      <c r="J8" s="35">
        <f t="shared" ref="J8:J14" si="2">I8-H8</f>
        <v>0</v>
      </c>
      <c r="K8" s="36">
        <f t="shared" ref="K8:K15" si="3">SUM(D8,G8,J8)</f>
        <v>0</v>
      </c>
      <c r="L8" s="108"/>
      <c r="M8" s="108"/>
    </row>
    <row r="9" spans="1:26" ht="24.75" customHeight="1" thickTop="1" thickBot="1">
      <c r="A9" s="102">
        <f>Bruno!$A$11</f>
        <v>0</v>
      </c>
      <c r="B9" s="36"/>
      <c r="C9" s="36"/>
      <c r="D9" s="37">
        <f t="shared" si="0"/>
        <v>0</v>
      </c>
      <c r="E9" s="36"/>
      <c r="F9" s="36"/>
      <c r="G9" s="38">
        <f t="shared" si="1"/>
        <v>0</v>
      </c>
      <c r="H9" s="36"/>
      <c r="I9" s="36"/>
      <c r="J9" s="39">
        <f t="shared" si="2"/>
        <v>0</v>
      </c>
      <c r="K9" s="36">
        <f t="shared" si="3"/>
        <v>0</v>
      </c>
      <c r="L9" s="108"/>
      <c r="M9" s="108"/>
    </row>
    <row r="10" spans="1:26" ht="24.75" customHeight="1" thickTop="1" thickBot="1">
      <c r="A10" s="102">
        <f>Bruno!$A$13</f>
        <v>0</v>
      </c>
      <c r="B10" s="36"/>
      <c r="C10" s="36"/>
      <c r="D10" s="37">
        <f t="shared" si="0"/>
        <v>0</v>
      </c>
      <c r="E10" s="36"/>
      <c r="F10" s="36"/>
      <c r="G10" s="38">
        <f t="shared" si="1"/>
        <v>0</v>
      </c>
      <c r="H10" s="36"/>
      <c r="I10" s="36"/>
      <c r="J10" s="35">
        <f t="shared" si="2"/>
        <v>0</v>
      </c>
      <c r="K10" s="36">
        <f t="shared" si="3"/>
        <v>0</v>
      </c>
      <c r="L10" s="108"/>
      <c r="M10" s="108"/>
    </row>
    <row r="11" spans="1:26" ht="24.75" customHeight="1" thickTop="1" thickBot="1">
      <c r="A11" s="102">
        <f>Bruno!$A$15</f>
        <v>0</v>
      </c>
      <c r="B11" s="36"/>
      <c r="C11" s="36"/>
      <c r="D11" s="37">
        <f t="shared" si="0"/>
        <v>0</v>
      </c>
      <c r="E11" s="36"/>
      <c r="F11" s="36"/>
      <c r="G11" s="38">
        <f t="shared" si="1"/>
        <v>0</v>
      </c>
      <c r="H11" s="36"/>
      <c r="I11" s="36"/>
      <c r="J11" s="35">
        <f t="shared" si="2"/>
        <v>0</v>
      </c>
      <c r="K11" s="36">
        <f t="shared" si="3"/>
        <v>0</v>
      </c>
      <c r="L11" s="108"/>
      <c r="M11" s="108"/>
    </row>
    <row r="12" spans="1:26" ht="24.75" customHeight="1" thickTop="1" thickBot="1">
      <c r="A12" s="102">
        <f>Bruno!$A$17</f>
        <v>0</v>
      </c>
      <c r="B12" s="36"/>
      <c r="C12" s="36"/>
      <c r="D12" s="37">
        <f t="shared" si="0"/>
        <v>0</v>
      </c>
      <c r="E12" s="36"/>
      <c r="F12" s="36"/>
      <c r="G12" s="38">
        <f t="shared" si="1"/>
        <v>0</v>
      </c>
      <c r="H12" s="36"/>
      <c r="I12" s="36"/>
      <c r="J12" s="35">
        <f t="shared" si="2"/>
        <v>0</v>
      </c>
      <c r="K12" s="36">
        <f t="shared" si="3"/>
        <v>0</v>
      </c>
      <c r="L12" s="108"/>
      <c r="M12" s="108"/>
    </row>
    <row r="13" spans="1:26" ht="24.75" customHeight="1" thickTop="1" thickBot="1">
      <c r="A13" s="102">
        <f>Bruno!$A$19</f>
        <v>0</v>
      </c>
      <c r="B13" s="36"/>
      <c r="C13" s="36"/>
      <c r="D13" s="37">
        <f t="shared" si="0"/>
        <v>0</v>
      </c>
      <c r="E13" s="36"/>
      <c r="F13" s="36"/>
      <c r="G13" s="38">
        <f t="shared" si="1"/>
        <v>0</v>
      </c>
      <c r="H13" s="36"/>
      <c r="I13" s="36"/>
      <c r="J13" s="35">
        <f t="shared" si="2"/>
        <v>0</v>
      </c>
      <c r="K13" s="36">
        <f t="shared" si="3"/>
        <v>0</v>
      </c>
      <c r="L13" s="108"/>
      <c r="M13" s="108"/>
    </row>
    <row r="14" spans="1:26" ht="24.75" customHeight="1" thickTop="1" thickBot="1">
      <c r="A14" s="102">
        <f>Bruno!$A$21</f>
        <v>0</v>
      </c>
      <c r="B14" s="36"/>
      <c r="C14" s="36"/>
      <c r="D14" s="37">
        <f t="shared" si="0"/>
        <v>0</v>
      </c>
      <c r="E14" s="36"/>
      <c r="F14" s="36"/>
      <c r="G14" s="38">
        <f t="shared" si="1"/>
        <v>0</v>
      </c>
      <c r="H14" s="36"/>
      <c r="I14" s="36"/>
      <c r="J14" s="35">
        <f t="shared" si="2"/>
        <v>0</v>
      </c>
      <c r="K14" s="36">
        <f t="shared" si="3"/>
        <v>0</v>
      </c>
      <c r="L14" s="40"/>
      <c r="M14" s="40"/>
    </row>
    <row r="15" spans="1:26" ht="19.5" customHeight="1" thickBot="1">
      <c r="A15" s="41"/>
      <c r="B15" s="42"/>
      <c r="C15" s="42"/>
      <c r="D15" s="43">
        <f>SUM(D8:D14)</f>
        <v>0</v>
      </c>
      <c r="E15" s="42"/>
      <c r="F15" s="42"/>
      <c r="G15" s="43">
        <f>SUM(G8:G14)</f>
        <v>0</v>
      </c>
      <c r="H15" s="42"/>
      <c r="I15" s="42"/>
      <c r="J15" s="43">
        <f>SUM(J8:J14)</f>
        <v>0</v>
      </c>
      <c r="K15" s="44">
        <f t="shared" si="3"/>
        <v>0</v>
      </c>
      <c r="L15" s="224"/>
      <c r="M15" s="225"/>
    </row>
    <row r="16" spans="1:26" ht="19.5" customHeight="1" thickBot="1">
      <c r="A16" s="226" t="s">
        <v>24</v>
      </c>
      <c r="B16" s="227"/>
      <c r="C16" s="222">
        <f>SUM(L8,L9,L10,L11,L12,L13,L14)</f>
        <v>0</v>
      </c>
      <c r="D16" s="223"/>
      <c r="E16" s="222" t="s">
        <v>22</v>
      </c>
      <c r="F16" s="223"/>
      <c r="G16" s="45"/>
      <c r="H16" s="46"/>
      <c r="I16" s="222" t="s">
        <v>25</v>
      </c>
      <c r="J16" s="243"/>
      <c r="K16" s="223"/>
      <c r="L16" s="47"/>
      <c r="M16" s="47"/>
    </row>
    <row r="17" spans="1:13" ht="19.5" customHeight="1" thickBot="1">
      <c r="A17" s="45"/>
      <c r="B17" s="48"/>
      <c r="C17" s="222">
        <f>SUM(M8:M14)</f>
        <v>0</v>
      </c>
      <c r="D17" s="223"/>
      <c r="E17" s="222" t="s">
        <v>26</v>
      </c>
      <c r="F17" s="223"/>
      <c r="G17" s="80"/>
      <c r="H17" s="81"/>
      <c r="I17" s="242"/>
      <c r="J17" s="242"/>
      <c r="K17" s="242"/>
      <c r="L17" s="47"/>
      <c r="M17" s="47"/>
    </row>
    <row r="18" spans="1:13" ht="19.5" customHeight="1"/>
    <row r="19" spans="1:13" ht="19.5" customHeight="1">
      <c r="A19" s="234" t="s">
        <v>27</v>
      </c>
      <c r="B19" s="234"/>
      <c r="C19" s="234"/>
      <c r="K19" s="234" t="s">
        <v>28</v>
      </c>
      <c r="L19" s="234"/>
      <c r="M19" s="234"/>
    </row>
  </sheetData>
  <mergeCells count="23">
    <mergeCell ref="L6:M6"/>
    <mergeCell ref="L15:M15"/>
    <mergeCell ref="A16:B16"/>
    <mergeCell ref="C16:D16"/>
    <mergeCell ref="E16:F16"/>
    <mergeCell ref="I16:K16"/>
    <mergeCell ref="A6:A7"/>
    <mergeCell ref="B6:C6"/>
    <mergeCell ref="E6:F6"/>
    <mergeCell ref="H6:I6"/>
    <mergeCell ref="C17:D17"/>
    <mergeCell ref="E17:F17"/>
    <mergeCell ref="I17:K17"/>
    <mergeCell ref="A19:C19"/>
    <mergeCell ref="K19:M19"/>
    <mergeCell ref="C4:F4"/>
    <mergeCell ref="G4:K4"/>
    <mergeCell ref="C1:F1"/>
    <mergeCell ref="G1:K1"/>
    <mergeCell ref="C2:F2"/>
    <mergeCell ref="G2:K2"/>
    <mergeCell ref="C3:F3"/>
    <mergeCell ref="G3:K3"/>
  </mergeCells>
  <phoneticPr fontId="1" type="noConversion"/>
  <conditionalFormatting sqref="K15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9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8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7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9" priority="6" operator="greaterThan">
      <formula>12</formula>
    </cfRule>
  </conditionalFormatting>
  <conditionalFormatting sqref="K15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4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3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2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8" priority="1" operator="greaterThan">
      <formula>12</formula>
    </cfRule>
  </conditionalFormatting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Z19"/>
  <sheetViews>
    <sheetView showZeros="0" workbookViewId="0">
      <selection sqref="A1:A2"/>
    </sheetView>
  </sheetViews>
  <sheetFormatPr baseColWidth="10" defaultRowHeight="12.75"/>
  <cols>
    <col min="1" max="1" width="12.85546875" customWidth="1"/>
    <col min="2" max="11" width="8.7109375" customWidth="1"/>
  </cols>
  <sheetData>
    <row r="1" spans="1:26" ht="24.75" customHeight="1">
      <c r="A1" s="110"/>
      <c r="C1" s="241" t="s">
        <v>45</v>
      </c>
      <c r="D1" s="241"/>
      <c r="E1" s="241"/>
      <c r="F1" s="241"/>
      <c r="G1" s="245"/>
      <c r="H1" s="245"/>
      <c r="I1" s="245"/>
      <c r="J1" s="245"/>
      <c r="K1" s="245"/>
    </row>
    <row r="2" spans="1:26" ht="18.75" customHeight="1">
      <c r="A2" s="110"/>
      <c r="C2" s="241" t="s">
        <v>46</v>
      </c>
      <c r="D2" s="241"/>
      <c r="E2" s="241"/>
      <c r="F2" s="241"/>
      <c r="G2" s="245"/>
      <c r="H2" s="245"/>
      <c r="I2" s="245"/>
      <c r="J2" s="245"/>
      <c r="K2" s="245"/>
    </row>
    <row r="3" spans="1:26" ht="18.75" customHeight="1">
      <c r="C3" s="241" t="s">
        <v>47</v>
      </c>
      <c r="D3" s="241"/>
      <c r="E3" s="241"/>
      <c r="F3" s="241"/>
      <c r="G3" s="194" t="str">
        <f>'feuille de présence'!$A$2</f>
        <v>du au septembre</v>
      </c>
      <c r="H3" s="194"/>
      <c r="I3" s="194"/>
      <c r="J3" s="194"/>
      <c r="K3" s="194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</row>
    <row r="4" spans="1:26" ht="19.5" customHeight="1">
      <c r="C4" s="241" t="s">
        <v>48</v>
      </c>
      <c r="D4" s="241"/>
      <c r="E4" s="241"/>
      <c r="F4" s="241"/>
      <c r="G4" s="194">
        <f>'feuille de présence'!$A$3</f>
        <v>0</v>
      </c>
      <c r="H4" s="194"/>
      <c r="I4" s="194"/>
      <c r="J4" s="194"/>
      <c r="K4" s="194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</row>
    <row r="5" spans="1:26" ht="19.5" customHeight="1" thickBot="1"/>
    <row r="6" spans="1:26" ht="19.5" customHeight="1" thickTop="1" thickBot="1">
      <c r="A6" s="217" t="s">
        <v>13</v>
      </c>
      <c r="B6" s="219" t="s">
        <v>14</v>
      </c>
      <c r="C6" s="220"/>
      <c r="D6" s="109" t="s">
        <v>15</v>
      </c>
      <c r="E6" s="220" t="s">
        <v>16</v>
      </c>
      <c r="F6" s="220"/>
      <c r="G6" s="109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26" ht="19.5" customHeight="1" thickBot="1">
      <c r="A7" s="244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107" t="s">
        <v>22</v>
      </c>
      <c r="M7" s="107" t="s">
        <v>23</v>
      </c>
    </row>
    <row r="8" spans="1:26" ht="24.75" customHeight="1" thickTop="1" thickBot="1">
      <c r="A8" s="102">
        <f>'Eric G'!$A$9</f>
        <v>0</v>
      </c>
      <c r="B8" s="32"/>
      <c r="C8" s="32"/>
      <c r="D8" s="33">
        <f t="shared" ref="D8:D14" si="0">C8-B8</f>
        <v>0</v>
      </c>
      <c r="E8" s="32"/>
      <c r="F8" s="32"/>
      <c r="G8" s="34">
        <f t="shared" ref="G8:G14" si="1">F8-E8</f>
        <v>0</v>
      </c>
      <c r="H8" s="32"/>
      <c r="I8" s="32"/>
      <c r="J8" s="35">
        <f t="shared" ref="J8:J14" si="2">I8-H8</f>
        <v>0</v>
      </c>
      <c r="K8" s="36">
        <f t="shared" ref="K8:K15" si="3">SUM(D8,G8,J8)</f>
        <v>0</v>
      </c>
      <c r="L8" s="108"/>
      <c r="M8" s="108"/>
    </row>
    <row r="9" spans="1:26" ht="24.75" customHeight="1" thickTop="1" thickBot="1">
      <c r="A9" s="102">
        <f>Bruno!$A$11</f>
        <v>0</v>
      </c>
      <c r="B9" s="36"/>
      <c r="C9" s="36"/>
      <c r="D9" s="37">
        <f t="shared" si="0"/>
        <v>0</v>
      </c>
      <c r="E9" s="36"/>
      <c r="F9" s="36"/>
      <c r="G9" s="38">
        <f t="shared" si="1"/>
        <v>0</v>
      </c>
      <c r="H9" s="36"/>
      <c r="I9" s="36"/>
      <c r="J9" s="39">
        <f t="shared" si="2"/>
        <v>0</v>
      </c>
      <c r="K9" s="36">
        <f t="shared" si="3"/>
        <v>0</v>
      </c>
      <c r="L9" s="108"/>
      <c r="M9" s="108"/>
    </row>
    <row r="10" spans="1:26" ht="24.75" customHeight="1" thickTop="1" thickBot="1">
      <c r="A10" s="102">
        <f>Bruno!$A$13</f>
        <v>0</v>
      </c>
      <c r="B10" s="36"/>
      <c r="C10" s="36"/>
      <c r="D10" s="37">
        <f t="shared" si="0"/>
        <v>0</v>
      </c>
      <c r="E10" s="36"/>
      <c r="F10" s="36"/>
      <c r="G10" s="38">
        <f t="shared" si="1"/>
        <v>0</v>
      </c>
      <c r="H10" s="36"/>
      <c r="I10" s="36"/>
      <c r="J10" s="35">
        <f t="shared" si="2"/>
        <v>0</v>
      </c>
      <c r="K10" s="36">
        <f t="shared" si="3"/>
        <v>0</v>
      </c>
      <c r="L10" s="108"/>
      <c r="M10" s="108"/>
    </row>
    <row r="11" spans="1:26" ht="24.75" customHeight="1" thickTop="1" thickBot="1">
      <c r="A11" s="102">
        <f>Bruno!$A$15</f>
        <v>0</v>
      </c>
      <c r="B11" s="36"/>
      <c r="C11" s="36"/>
      <c r="D11" s="37">
        <f t="shared" si="0"/>
        <v>0</v>
      </c>
      <c r="E11" s="36"/>
      <c r="F11" s="36"/>
      <c r="G11" s="38">
        <f t="shared" si="1"/>
        <v>0</v>
      </c>
      <c r="H11" s="36"/>
      <c r="I11" s="36"/>
      <c r="J11" s="35">
        <f t="shared" si="2"/>
        <v>0</v>
      </c>
      <c r="K11" s="36">
        <f t="shared" si="3"/>
        <v>0</v>
      </c>
      <c r="L11" s="108"/>
      <c r="M11" s="108"/>
    </row>
    <row r="12" spans="1:26" ht="24.75" customHeight="1" thickTop="1" thickBot="1">
      <c r="A12" s="102">
        <f>Bruno!$A$17</f>
        <v>0</v>
      </c>
      <c r="B12" s="36"/>
      <c r="C12" s="36"/>
      <c r="D12" s="37">
        <f t="shared" si="0"/>
        <v>0</v>
      </c>
      <c r="E12" s="36"/>
      <c r="F12" s="36"/>
      <c r="G12" s="38">
        <f t="shared" si="1"/>
        <v>0</v>
      </c>
      <c r="H12" s="36"/>
      <c r="I12" s="36"/>
      <c r="J12" s="35">
        <f t="shared" si="2"/>
        <v>0</v>
      </c>
      <c r="K12" s="36">
        <f t="shared" si="3"/>
        <v>0</v>
      </c>
      <c r="L12" s="108"/>
      <c r="M12" s="108"/>
    </row>
    <row r="13" spans="1:26" ht="24.75" customHeight="1" thickTop="1" thickBot="1">
      <c r="A13" s="102">
        <f>Bruno!$A$19</f>
        <v>0</v>
      </c>
      <c r="B13" s="36"/>
      <c r="C13" s="36"/>
      <c r="D13" s="37">
        <f t="shared" si="0"/>
        <v>0</v>
      </c>
      <c r="E13" s="36"/>
      <c r="F13" s="36"/>
      <c r="G13" s="38">
        <f t="shared" si="1"/>
        <v>0</v>
      </c>
      <c r="H13" s="36"/>
      <c r="I13" s="36"/>
      <c r="J13" s="35">
        <f t="shared" si="2"/>
        <v>0</v>
      </c>
      <c r="K13" s="36">
        <f t="shared" si="3"/>
        <v>0</v>
      </c>
      <c r="L13" s="108"/>
      <c r="M13" s="108"/>
    </row>
    <row r="14" spans="1:26" ht="24.75" customHeight="1" thickTop="1" thickBot="1">
      <c r="A14" s="102">
        <f>Bruno!$A$21</f>
        <v>0</v>
      </c>
      <c r="B14" s="36"/>
      <c r="C14" s="36"/>
      <c r="D14" s="37">
        <f t="shared" si="0"/>
        <v>0</v>
      </c>
      <c r="E14" s="36"/>
      <c r="F14" s="36"/>
      <c r="G14" s="38">
        <f t="shared" si="1"/>
        <v>0</v>
      </c>
      <c r="H14" s="36"/>
      <c r="I14" s="36"/>
      <c r="J14" s="35">
        <f t="shared" si="2"/>
        <v>0</v>
      </c>
      <c r="K14" s="36">
        <f t="shared" si="3"/>
        <v>0</v>
      </c>
      <c r="L14" s="40"/>
      <c r="M14" s="40"/>
    </row>
    <row r="15" spans="1:26" ht="19.5" customHeight="1" thickBot="1">
      <c r="A15" s="41"/>
      <c r="B15" s="42"/>
      <c r="C15" s="42"/>
      <c r="D15" s="43">
        <f>SUM(D8:D14)</f>
        <v>0</v>
      </c>
      <c r="E15" s="42"/>
      <c r="F15" s="42"/>
      <c r="G15" s="43">
        <f>SUM(G8:G14)</f>
        <v>0</v>
      </c>
      <c r="H15" s="42"/>
      <c r="I15" s="42"/>
      <c r="J15" s="43">
        <f>SUM(J8:J14)</f>
        <v>0</v>
      </c>
      <c r="K15" s="44">
        <f t="shared" si="3"/>
        <v>0</v>
      </c>
      <c r="L15" s="224"/>
      <c r="M15" s="225"/>
    </row>
    <row r="16" spans="1:26" ht="19.5" customHeight="1" thickBot="1">
      <c r="A16" s="226" t="s">
        <v>24</v>
      </c>
      <c r="B16" s="227"/>
      <c r="C16" s="222">
        <f>SUM(L8,L9,L10,L11,L12,L13,L14)</f>
        <v>0</v>
      </c>
      <c r="D16" s="223"/>
      <c r="E16" s="222" t="s">
        <v>22</v>
      </c>
      <c r="F16" s="223"/>
      <c r="G16" s="45"/>
      <c r="H16" s="46"/>
      <c r="I16" s="222" t="s">
        <v>25</v>
      </c>
      <c r="J16" s="243"/>
      <c r="K16" s="223"/>
      <c r="L16" s="47"/>
      <c r="M16" s="47"/>
    </row>
    <row r="17" spans="1:13" ht="19.5" customHeight="1" thickBot="1">
      <c r="A17" s="45"/>
      <c r="B17" s="48"/>
      <c r="C17" s="222">
        <f>SUM(M8:M14)</f>
        <v>0</v>
      </c>
      <c r="D17" s="223"/>
      <c r="E17" s="222" t="s">
        <v>26</v>
      </c>
      <c r="F17" s="223"/>
      <c r="G17" s="80"/>
      <c r="H17" s="81"/>
      <c r="I17" s="242"/>
      <c r="J17" s="242"/>
      <c r="K17" s="242"/>
      <c r="L17" s="47"/>
      <c r="M17" s="47"/>
    </row>
    <row r="18" spans="1:13" ht="19.5" customHeight="1"/>
    <row r="19" spans="1:13" ht="19.5" customHeight="1">
      <c r="A19" s="234" t="s">
        <v>27</v>
      </c>
      <c r="B19" s="234"/>
      <c r="C19" s="234"/>
      <c r="K19" s="234" t="s">
        <v>28</v>
      </c>
      <c r="L19" s="234"/>
      <c r="M19" s="234"/>
    </row>
  </sheetData>
  <mergeCells count="23">
    <mergeCell ref="C4:F4"/>
    <mergeCell ref="G4:K4"/>
    <mergeCell ref="L6:M6"/>
    <mergeCell ref="B6:C6"/>
    <mergeCell ref="E6:F6"/>
    <mergeCell ref="H6:I6"/>
    <mergeCell ref="C1:F1"/>
    <mergeCell ref="G1:K1"/>
    <mergeCell ref="C2:F2"/>
    <mergeCell ref="G2:K2"/>
    <mergeCell ref="C3:F3"/>
    <mergeCell ref="G3:K3"/>
    <mergeCell ref="A6:A7"/>
    <mergeCell ref="A19:C19"/>
    <mergeCell ref="K19:M19"/>
    <mergeCell ref="A16:B16"/>
    <mergeCell ref="C16:D16"/>
    <mergeCell ref="E16:F16"/>
    <mergeCell ref="I16:K16"/>
    <mergeCell ref="C17:D17"/>
    <mergeCell ref="E17:F17"/>
    <mergeCell ref="I17:K17"/>
    <mergeCell ref="L15:M15"/>
  </mergeCells>
  <phoneticPr fontId="1" type="noConversion"/>
  <conditionalFormatting sqref="K15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9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8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7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7" priority="6" operator="greaterThan">
      <formula>12</formula>
    </cfRule>
  </conditionalFormatting>
  <conditionalFormatting sqref="K15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4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3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2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6" priority="1" operator="greaterThan">
      <formula>12</formula>
    </cfRule>
  </conditionalFormatting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Z24"/>
  <sheetViews>
    <sheetView showZeros="0" topLeftCell="C1" workbookViewId="0">
      <selection sqref="A1:A2"/>
    </sheetView>
  </sheetViews>
  <sheetFormatPr baseColWidth="10" defaultRowHeight="12.75"/>
  <cols>
    <col min="1" max="1" width="12.85546875" customWidth="1"/>
    <col min="2" max="11" width="8.7109375" customWidth="1"/>
  </cols>
  <sheetData>
    <row r="1" spans="1:26" ht="24.75" customHeight="1">
      <c r="A1" s="110"/>
      <c r="C1" s="241" t="s">
        <v>45</v>
      </c>
      <c r="D1" s="241"/>
      <c r="E1" s="241"/>
      <c r="F1" s="241"/>
      <c r="G1" s="245"/>
      <c r="H1" s="245"/>
      <c r="I1" s="245"/>
      <c r="J1" s="245"/>
      <c r="K1" s="245"/>
    </row>
    <row r="2" spans="1:26" ht="18.75" customHeight="1">
      <c r="A2" s="110"/>
      <c r="C2" s="241" t="s">
        <v>46</v>
      </c>
      <c r="D2" s="241"/>
      <c r="E2" s="241"/>
      <c r="F2" s="241"/>
      <c r="G2" s="245"/>
      <c r="H2" s="245"/>
      <c r="I2" s="245"/>
      <c r="J2" s="245"/>
      <c r="K2" s="245"/>
    </row>
    <row r="3" spans="1:26" ht="18.75" customHeight="1">
      <c r="C3" s="241" t="s">
        <v>47</v>
      </c>
      <c r="D3" s="241"/>
      <c r="E3" s="241"/>
      <c r="F3" s="241"/>
      <c r="G3" s="194" t="str">
        <f>'feuille de présence'!$A$2</f>
        <v>du au septembre</v>
      </c>
      <c r="H3" s="194"/>
      <c r="I3" s="194"/>
      <c r="J3" s="194"/>
      <c r="K3" s="194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</row>
    <row r="4" spans="1:26" ht="19.5" customHeight="1">
      <c r="C4" s="241" t="s">
        <v>48</v>
      </c>
      <c r="D4" s="241"/>
      <c r="E4" s="241"/>
      <c r="F4" s="241"/>
      <c r="G4" s="194">
        <f>'feuille de présence'!$A$3</f>
        <v>0</v>
      </c>
      <c r="H4" s="194"/>
      <c r="I4" s="194"/>
      <c r="J4" s="194"/>
      <c r="K4" s="194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</row>
    <row r="5" spans="1:26" ht="19.5" customHeight="1" thickBot="1"/>
    <row r="6" spans="1:26" ht="19.5" customHeight="1" thickTop="1" thickBot="1">
      <c r="A6" s="217" t="s">
        <v>13</v>
      </c>
      <c r="B6" s="219" t="s">
        <v>14</v>
      </c>
      <c r="C6" s="220"/>
      <c r="D6" s="109" t="s">
        <v>15</v>
      </c>
      <c r="E6" s="220" t="s">
        <v>16</v>
      </c>
      <c r="F6" s="220"/>
      <c r="G6" s="109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26" ht="19.5" customHeight="1" thickBot="1">
      <c r="A7" s="244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107" t="s">
        <v>22</v>
      </c>
      <c r="M7" s="107" t="s">
        <v>23</v>
      </c>
    </row>
    <row r="8" spans="1:26" ht="24.75" customHeight="1" thickTop="1" thickBot="1">
      <c r="A8" s="102">
        <f>'Eric G'!$A$9</f>
        <v>0</v>
      </c>
      <c r="B8" s="32"/>
      <c r="C8" s="32"/>
      <c r="D8" s="33">
        <f t="shared" ref="D8:D14" si="0">C8-B8</f>
        <v>0</v>
      </c>
      <c r="E8" s="32"/>
      <c r="F8" s="32"/>
      <c r="G8" s="34">
        <f t="shared" ref="G8:G14" si="1">F8-E8</f>
        <v>0</v>
      </c>
      <c r="H8" s="32"/>
      <c r="I8" s="32"/>
      <c r="J8" s="35">
        <f t="shared" ref="J8:J14" si="2">I8-H8</f>
        <v>0</v>
      </c>
      <c r="K8" s="36">
        <f t="shared" ref="K8:K15" si="3">SUM(D8,G8,J8)</f>
        <v>0</v>
      </c>
      <c r="L8" s="108"/>
      <c r="M8" s="108"/>
    </row>
    <row r="9" spans="1:26" ht="24.75" customHeight="1" thickTop="1" thickBot="1">
      <c r="A9" s="102">
        <f>Bruno!$A$11</f>
        <v>0</v>
      </c>
      <c r="B9" s="36"/>
      <c r="C9" s="36"/>
      <c r="D9" s="37">
        <f t="shared" si="0"/>
        <v>0</v>
      </c>
      <c r="E9" s="36"/>
      <c r="F9" s="36"/>
      <c r="G9" s="38">
        <f t="shared" si="1"/>
        <v>0</v>
      </c>
      <c r="H9" s="36"/>
      <c r="I9" s="36"/>
      <c r="J9" s="39">
        <f t="shared" si="2"/>
        <v>0</v>
      </c>
      <c r="K9" s="36">
        <f t="shared" si="3"/>
        <v>0</v>
      </c>
      <c r="L9" s="108"/>
      <c r="M9" s="108"/>
    </row>
    <row r="10" spans="1:26" ht="24.75" customHeight="1" thickTop="1" thickBot="1">
      <c r="A10" s="102">
        <f>Bruno!$A$13</f>
        <v>0</v>
      </c>
      <c r="B10" s="36"/>
      <c r="C10" s="36"/>
      <c r="D10" s="37">
        <f t="shared" si="0"/>
        <v>0</v>
      </c>
      <c r="E10" s="36"/>
      <c r="F10" s="36"/>
      <c r="G10" s="38">
        <f t="shared" si="1"/>
        <v>0</v>
      </c>
      <c r="H10" s="36"/>
      <c r="I10" s="36"/>
      <c r="J10" s="35">
        <f t="shared" si="2"/>
        <v>0</v>
      </c>
      <c r="K10" s="36">
        <f t="shared" si="3"/>
        <v>0</v>
      </c>
      <c r="L10" s="108"/>
      <c r="M10" s="108"/>
    </row>
    <row r="11" spans="1:26" ht="24.75" customHeight="1" thickTop="1" thickBot="1">
      <c r="A11" s="102">
        <f>Bruno!$A$15</f>
        <v>0</v>
      </c>
      <c r="B11" s="36"/>
      <c r="C11" s="36"/>
      <c r="D11" s="37">
        <f t="shared" si="0"/>
        <v>0</v>
      </c>
      <c r="E11" s="36"/>
      <c r="F11" s="36"/>
      <c r="G11" s="38">
        <f t="shared" si="1"/>
        <v>0</v>
      </c>
      <c r="H11" s="36"/>
      <c r="I11" s="36"/>
      <c r="J11" s="35">
        <f t="shared" si="2"/>
        <v>0</v>
      </c>
      <c r="K11" s="36">
        <f t="shared" si="3"/>
        <v>0</v>
      </c>
      <c r="L11" s="108"/>
      <c r="M11" s="108"/>
    </row>
    <row r="12" spans="1:26" ht="24.75" customHeight="1" thickTop="1" thickBot="1">
      <c r="A12" s="102">
        <f>Bruno!$A$17</f>
        <v>0</v>
      </c>
      <c r="B12" s="36"/>
      <c r="C12" s="36"/>
      <c r="D12" s="37">
        <f t="shared" si="0"/>
        <v>0</v>
      </c>
      <c r="E12" s="36"/>
      <c r="F12" s="36"/>
      <c r="G12" s="38">
        <f t="shared" si="1"/>
        <v>0</v>
      </c>
      <c r="H12" s="36"/>
      <c r="I12" s="36"/>
      <c r="J12" s="35">
        <f t="shared" si="2"/>
        <v>0</v>
      </c>
      <c r="K12" s="36">
        <f t="shared" si="3"/>
        <v>0</v>
      </c>
      <c r="L12" s="108"/>
      <c r="M12" s="108"/>
    </row>
    <row r="13" spans="1:26" ht="24.75" customHeight="1" thickTop="1" thickBot="1">
      <c r="A13" s="102">
        <f>Bruno!$A$19</f>
        <v>0</v>
      </c>
      <c r="B13" s="36"/>
      <c r="C13" s="36"/>
      <c r="D13" s="37">
        <f t="shared" si="0"/>
        <v>0</v>
      </c>
      <c r="E13" s="36"/>
      <c r="F13" s="36"/>
      <c r="G13" s="38">
        <f t="shared" si="1"/>
        <v>0</v>
      </c>
      <c r="H13" s="36"/>
      <c r="I13" s="36"/>
      <c r="J13" s="35">
        <f t="shared" si="2"/>
        <v>0</v>
      </c>
      <c r="K13" s="36">
        <f t="shared" si="3"/>
        <v>0</v>
      </c>
      <c r="L13" s="108"/>
      <c r="M13" s="108"/>
    </row>
    <row r="14" spans="1:26" ht="24.75" customHeight="1" thickTop="1" thickBot="1">
      <c r="A14" s="102">
        <f>Bruno!$A$21</f>
        <v>0</v>
      </c>
      <c r="B14" s="36"/>
      <c r="C14" s="36"/>
      <c r="D14" s="37">
        <f t="shared" si="0"/>
        <v>0</v>
      </c>
      <c r="E14" s="36"/>
      <c r="F14" s="36"/>
      <c r="G14" s="38">
        <f t="shared" si="1"/>
        <v>0</v>
      </c>
      <c r="H14" s="36"/>
      <c r="I14" s="36"/>
      <c r="J14" s="35">
        <f t="shared" si="2"/>
        <v>0</v>
      </c>
      <c r="K14" s="36">
        <f t="shared" si="3"/>
        <v>0</v>
      </c>
      <c r="L14" s="40"/>
      <c r="M14" s="40"/>
    </row>
    <row r="15" spans="1:26" ht="19.5" customHeight="1" thickBot="1">
      <c r="A15" s="41"/>
      <c r="B15" s="42"/>
      <c r="C15" s="42"/>
      <c r="D15" s="43">
        <f>SUM(D8:D14)</f>
        <v>0</v>
      </c>
      <c r="E15" s="42"/>
      <c r="F15" s="42"/>
      <c r="G15" s="43">
        <f>SUM(G8:G14)</f>
        <v>0</v>
      </c>
      <c r="H15" s="42"/>
      <c r="I15" s="42"/>
      <c r="J15" s="43">
        <f>SUM(J8:J14)</f>
        <v>0</v>
      </c>
      <c r="K15" s="44">
        <f t="shared" si="3"/>
        <v>0</v>
      </c>
      <c r="L15" s="224"/>
      <c r="M15" s="225"/>
    </row>
    <row r="16" spans="1:26" ht="19.5" customHeight="1" thickBot="1">
      <c r="A16" s="226" t="s">
        <v>24</v>
      </c>
      <c r="B16" s="227"/>
      <c r="C16" s="222">
        <f>SUM(L8,L9,L10,L11,L12,L13,L14)</f>
        <v>0</v>
      </c>
      <c r="D16" s="223"/>
      <c r="E16" s="222" t="s">
        <v>22</v>
      </c>
      <c r="F16" s="223"/>
      <c r="G16" s="45"/>
      <c r="H16" s="46"/>
      <c r="I16" s="222" t="s">
        <v>25</v>
      </c>
      <c r="J16" s="243"/>
      <c r="K16" s="223"/>
      <c r="L16" s="47"/>
      <c r="M16" s="47"/>
    </row>
    <row r="17" spans="1:13" ht="19.5" customHeight="1" thickBot="1">
      <c r="A17" s="45"/>
      <c r="B17" s="48"/>
      <c r="C17" s="222">
        <f>SUM(M8:M14)</f>
        <v>0</v>
      </c>
      <c r="D17" s="223"/>
      <c r="E17" s="222" t="s">
        <v>26</v>
      </c>
      <c r="F17" s="223"/>
      <c r="G17" s="80"/>
      <c r="H17" s="81"/>
      <c r="I17" s="242"/>
      <c r="J17" s="242"/>
      <c r="K17" s="242"/>
      <c r="L17" s="47"/>
      <c r="M17" s="47"/>
    </row>
    <row r="18" spans="1:13" ht="19.5" customHeight="1"/>
    <row r="19" spans="1:13" ht="19.5" customHeight="1">
      <c r="A19" s="234" t="s">
        <v>27</v>
      </c>
      <c r="B19" s="234"/>
      <c r="C19" s="234"/>
      <c r="K19" s="234" t="s">
        <v>28</v>
      </c>
      <c r="L19" s="234"/>
      <c r="M19" s="234"/>
    </row>
    <row r="20" spans="1:13" ht="24.75" customHeight="1"/>
    <row r="21" spans="1:13" ht="24.75" customHeight="1"/>
    <row r="22" spans="1:13" ht="24.75" customHeight="1"/>
    <row r="23" spans="1:13" ht="24.75" customHeight="1"/>
    <row r="24" spans="1:13" ht="24.75" customHeight="1"/>
  </sheetData>
  <mergeCells count="23">
    <mergeCell ref="C4:F4"/>
    <mergeCell ref="G4:K4"/>
    <mergeCell ref="L6:M6"/>
    <mergeCell ref="B6:C6"/>
    <mergeCell ref="E6:F6"/>
    <mergeCell ref="H6:I6"/>
    <mergeCell ref="C1:F1"/>
    <mergeCell ref="G1:K1"/>
    <mergeCell ref="C2:F2"/>
    <mergeCell ref="G2:K2"/>
    <mergeCell ref="C3:F3"/>
    <mergeCell ref="G3:K3"/>
    <mergeCell ref="A6:A7"/>
    <mergeCell ref="A19:C19"/>
    <mergeCell ref="K19:M19"/>
    <mergeCell ref="A16:B16"/>
    <mergeCell ref="C16:D16"/>
    <mergeCell ref="E16:F16"/>
    <mergeCell ref="I16:K16"/>
    <mergeCell ref="C17:D17"/>
    <mergeCell ref="E17:F17"/>
    <mergeCell ref="I17:K17"/>
    <mergeCell ref="L15:M15"/>
  </mergeCells>
  <phoneticPr fontId="1" type="noConversion"/>
  <conditionalFormatting sqref="K15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9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8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7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5" priority="6" operator="greaterThan">
      <formula>12</formula>
    </cfRule>
  </conditionalFormatting>
  <conditionalFormatting sqref="K15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4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3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2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4" priority="1" operator="greaterThan">
      <formula>12</formula>
    </cfRule>
  </conditionalFormatting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Z19"/>
  <sheetViews>
    <sheetView showZeros="0" workbookViewId="0">
      <selection sqref="A1:A2"/>
    </sheetView>
  </sheetViews>
  <sheetFormatPr baseColWidth="10" defaultRowHeight="12.75"/>
  <cols>
    <col min="1" max="1" width="12.85546875" customWidth="1"/>
    <col min="2" max="11" width="8.7109375" customWidth="1"/>
  </cols>
  <sheetData>
    <row r="1" spans="1:26" ht="24.75" customHeight="1">
      <c r="A1" s="110"/>
      <c r="C1" s="241" t="s">
        <v>45</v>
      </c>
      <c r="D1" s="241"/>
      <c r="E1" s="241"/>
      <c r="F1" s="241"/>
      <c r="G1" s="245"/>
      <c r="H1" s="245"/>
      <c r="I1" s="245"/>
      <c r="J1" s="245"/>
      <c r="K1" s="245"/>
    </row>
    <row r="2" spans="1:26" ht="18.75" customHeight="1">
      <c r="A2" s="110"/>
      <c r="C2" s="241" t="s">
        <v>46</v>
      </c>
      <c r="D2" s="241"/>
      <c r="E2" s="241"/>
      <c r="F2" s="241"/>
      <c r="G2" s="245"/>
      <c r="H2" s="245"/>
      <c r="I2" s="245"/>
      <c r="J2" s="245"/>
      <c r="K2" s="245"/>
    </row>
    <row r="3" spans="1:26" ht="18.75" customHeight="1">
      <c r="C3" s="241" t="s">
        <v>47</v>
      </c>
      <c r="D3" s="241"/>
      <c r="E3" s="241"/>
      <c r="F3" s="241"/>
      <c r="G3" s="194" t="str">
        <f>'feuille de présence'!$A$2</f>
        <v>du au septembre</v>
      </c>
      <c r="H3" s="194"/>
      <c r="I3" s="194"/>
      <c r="J3" s="194"/>
      <c r="K3" s="194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</row>
    <row r="4" spans="1:26" ht="19.5" customHeight="1">
      <c r="C4" s="241" t="s">
        <v>48</v>
      </c>
      <c r="D4" s="241"/>
      <c r="E4" s="241"/>
      <c r="F4" s="241"/>
      <c r="G4" s="194">
        <f>'feuille de présence'!$A$3</f>
        <v>0</v>
      </c>
      <c r="H4" s="194"/>
      <c r="I4" s="194"/>
      <c r="J4" s="194"/>
      <c r="K4" s="194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</row>
    <row r="5" spans="1:26" ht="19.5" customHeight="1" thickBot="1"/>
    <row r="6" spans="1:26" ht="19.5" customHeight="1" thickTop="1" thickBot="1">
      <c r="A6" s="217" t="s">
        <v>13</v>
      </c>
      <c r="B6" s="219" t="s">
        <v>14</v>
      </c>
      <c r="C6" s="220"/>
      <c r="D6" s="109" t="s">
        <v>15</v>
      </c>
      <c r="E6" s="220" t="s">
        <v>16</v>
      </c>
      <c r="F6" s="220"/>
      <c r="G6" s="109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26" ht="19.5" customHeight="1" thickBot="1">
      <c r="A7" s="244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107" t="s">
        <v>22</v>
      </c>
      <c r="M7" s="107" t="s">
        <v>23</v>
      </c>
    </row>
    <row r="8" spans="1:26" ht="24.75" customHeight="1" thickTop="1" thickBot="1">
      <c r="A8" s="102">
        <f>'Eric G'!$A$9</f>
        <v>0</v>
      </c>
      <c r="B8" s="32"/>
      <c r="C8" s="32"/>
      <c r="D8" s="33">
        <f t="shared" ref="D8:D14" si="0">C8-B8</f>
        <v>0</v>
      </c>
      <c r="E8" s="32"/>
      <c r="F8" s="32"/>
      <c r="G8" s="34">
        <f t="shared" ref="G8:G14" si="1">F8-E8</f>
        <v>0</v>
      </c>
      <c r="H8" s="32"/>
      <c r="I8" s="32"/>
      <c r="J8" s="35">
        <f t="shared" ref="J8:J14" si="2">I8-H8</f>
        <v>0</v>
      </c>
      <c r="K8" s="36">
        <f t="shared" ref="K8:K15" si="3">SUM(D8,G8,J8)</f>
        <v>0</v>
      </c>
      <c r="L8" s="108"/>
      <c r="M8" s="108"/>
    </row>
    <row r="9" spans="1:26" ht="24.75" customHeight="1" thickTop="1" thickBot="1">
      <c r="A9" s="102">
        <f>Bruno!$A$11</f>
        <v>0</v>
      </c>
      <c r="B9" s="36"/>
      <c r="C9" s="36"/>
      <c r="D9" s="37">
        <f t="shared" si="0"/>
        <v>0</v>
      </c>
      <c r="E9" s="36"/>
      <c r="F9" s="36"/>
      <c r="G9" s="38">
        <f t="shared" si="1"/>
        <v>0</v>
      </c>
      <c r="H9" s="36"/>
      <c r="I9" s="36"/>
      <c r="J9" s="39">
        <f t="shared" si="2"/>
        <v>0</v>
      </c>
      <c r="K9" s="36">
        <f t="shared" si="3"/>
        <v>0</v>
      </c>
      <c r="L9" s="108"/>
      <c r="M9" s="108"/>
    </row>
    <row r="10" spans="1:26" ht="24.75" customHeight="1" thickTop="1" thickBot="1">
      <c r="A10" s="102">
        <f>Bruno!$A$13</f>
        <v>0</v>
      </c>
      <c r="B10" s="36"/>
      <c r="C10" s="36"/>
      <c r="D10" s="37">
        <f t="shared" si="0"/>
        <v>0</v>
      </c>
      <c r="E10" s="36"/>
      <c r="F10" s="36"/>
      <c r="G10" s="38">
        <f t="shared" si="1"/>
        <v>0</v>
      </c>
      <c r="H10" s="36"/>
      <c r="I10" s="36"/>
      <c r="J10" s="35">
        <f t="shared" si="2"/>
        <v>0</v>
      </c>
      <c r="K10" s="36">
        <f t="shared" si="3"/>
        <v>0</v>
      </c>
      <c r="L10" s="108"/>
      <c r="M10" s="108"/>
    </row>
    <row r="11" spans="1:26" ht="24.75" customHeight="1" thickTop="1" thickBot="1">
      <c r="A11" s="102">
        <f>Bruno!$A$15</f>
        <v>0</v>
      </c>
      <c r="B11" s="36"/>
      <c r="C11" s="36"/>
      <c r="D11" s="37">
        <f t="shared" si="0"/>
        <v>0</v>
      </c>
      <c r="E11" s="36"/>
      <c r="F11" s="36"/>
      <c r="G11" s="38">
        <f t="shared" si="1"/>
        <v>0</v>
      </c>
      <c r="H11" s="36"/>
      <c r="I11" s="36"/>
      <c r="J11" s="35">
        <f t="shared" si="2"/>
        <v>0</v>
      </c>
      <c r="K11" s="36">
        <f t="shared" si="3"/>
        <v>0</v>
      </c>
      <c r="L11" s="108"/>
      <c r="M11" s="108"/>
    </row>
    <row r="12" spans="1:26" ht="24.75" customHeight="1" thickTop="1" thickBot="1">
      <c r="A12" s="102">
        <f>Bruno!$A$17</f>
        <v>0</v>
      </c>
      <c r="B12" s="36"/>
      <c r="C12" s="36"/>
      <c r="D12" s="37">
        <f t="shared" si="0"/>
        <v>0</v>
      </c>
      <c r="E12" s="36"/>
      <c r="F12" s="36"/>
      <c r="G12" s="38">
        <f t="shared" si="1"/>
        <v>0</v>
      </c>
      <c r="H12" s="36"/>
      <c r="I12" s="36"/>
      <c r="J12" s="35">
        <f t="shared" si="2"/>
        <v>0</v>
      </c>
      <c r="K12" s="36">
        <f t="shared" si="3"/>
        <v>0</v>
      </c>
      <c r="L12" s="108"/>
      <c r="M12" s="108"/>
    </row>
    <row r="13" spans="1:26" ht="24.75" customHeight="1" thickTop="1" thickBot="1">
      <c r="A13" s="102">
        <f>Bruno!$A$19</f>
        <v>0</v>
      </c>
      <c r="B13" s="36"/>
      <c r="C13" s="36"/>
      <c r="D13" s="37">
        <f t="shared" si="0"/>
        <v>0</v>
      </c>
      <c r="E13" s="36"/>
      <c r="F13" s="36"/>
      <c r="G13" s="38">
        <f t="shared" si="1"/>
        <v>0</v>
      </c>
      <c r="H13" s="36"/>
      <c r="I13" s="36"/>
      <c r="J13" s="35">
        <f t="shared" si="2"/>
        <v>0</v>
      </c>
      <c r="K13" s="36">
        <f t="shared" si="3"/>
        <v>0</v>
      </c>
      <c r="L13" s="108"/>
      <c r="M13" s="108"/>
    </row>
    <row r="14" spans="1:26" ht="24.75" customHeight="1" thickTop="1" thickBot="1">
      <c r="A14" s="102">
        <f>Bruno!$A$21</f>
        <v>0</v>
      </c>
      <c r="B14" s="36"/>
      <c r="C14" s="36"/>
      <c r="D14" s="37">
        <f t="shared" si="0"/>
        <v>0</v>
      </c>
      <c r="E14" s="36"/>
      <c r="F14" s="36"/>
      <c r="G14" s="38">
        <f t="shared" si="1"/>
        <v>0</v>
      </c>
      <c r="H14" s="36"/>
      <c r="I14" s="36"/>
      <c r="J14" s="35">
        <f t="shared" si="2"/>
        <v>0</v>
      </c>
      <c r="K14" s="36">
        <f t="shared" si="3"/>
        <v>0</v>
      </c>
      <c r="L14" s="40"/>
      <c r="M14" s="40"/>
    </row>
    <row r="15" spans="1:26" ht="19.5" customHeight="1" thickBot="1">
      <c r="A15" s="41"/>
      <c r="B15" s="42"/>
      <c r="C15" s="42"/>
      <c r="D15" s="43">
        <f>SUM(D8:D14)</f>
        <v>0</v>
      </c>
      <c r="E15" s="42"/>
      <c r="F15" s="42"/>
      <c r="G15" s="43">
        <f>SUM(G8:G14)</f>
        <v>0</v>
      </c>
      <c r="H15" s="42"/>
      <c r="I15" s="42"/>
      <c r="J15" s="43">
        <f>SUM(J8:J14)</f>
        <v>0</v>
      </c>
      <c r="K15" s="44">
        <f t="shared" si="3"/>
        <v>0</v>
      </c>
      <c r="L15" s="224"/>
      <c r="M15" s="225"/>
    </row>
    <row r="16" spans="1:26" ht="19.5" customHeight="1" thickBot="1">
      <c r="A16" s="226" t="s">
        <v>24</v>
      </c>
      <c r="B16" s="227"/>
      <c r="C16" s="222">
        <f>SUM(L8,L9,L10,L11,L12,L13,L14)</f>
        <v>0</v>
      </c>
      <c r="D16" s="223"/>
      <c r="E16" s="222" t="s">
        <v>22</v>
      </c>
      <c r="F16" s="223"/>
      <c r="G16" s="45"/>
      <c r="H16" s="46"/>
      <c r="I16" s="222" t="s">
        <v>25</v>
      </c>
      <c r="J16" s="243"/>
      <c r="K16" s="223"/>
      <c r="L16" s="47"/>
      <c r="M16" s="47"/>
    </row>
    <row r="17" spans="1:13" ht="19.5" customHeight="1" thickBot="1">
      <c r="A17" s="45"/>
      <c r="B17" s="48"/>
      <c r="C17" s="222">
        <f>SUM(M8:M14)</f>
        <v>0</v>
      </c>
      <c r="D17" s="223"/>
      <c r="E17" s="222" t="s">
        <v>26</v>
      </c>
      <c r="F17" s="223"/>
      <c r="G17" s="80"/>
      <c r="H17" s="81"/>
      <c r="I17" s="242"/>
      <c r="J17" s="242"/>
      <c r="K17" s="242"/>
      <c r="L17" s="47"/>
      <c r="M17" s="47"/>
    </row>
    <row r="18" spans="1:13" ht="19.5" customHeight="1"/>
    <row r="19" spans="1:13" ht="19.5" customHeight="1">
      <c r="A19" s="234" t="s">
        <v>27</v>
      </c>
      <c r="B19" s="234"/>
      <c r="C19" s="234"/>
      <c r="K19" s="234" t="s">
        <v>28</v>
      </c>
      <c r="L19" s="234"/>
      <c r="M19" s="234"/>
    </row>
  </sheetData>
  <mergeCells count="23">
    <mergeCell ref="L6:M6"/>
    <mergeCell ref="L15:M15"/>
    <mergeCell ref="A16:B16"/>
    <mergeCell ref="C16:D16"/>
    <mergeCell ref="E16:F16"/>
    <mergeCell ref="I16:K16"/>
    <mergeCell ref="A6:A7"/>
    <mergeCell ref="B6:C6"/>
    <mergeCell ref="E6:F6"/>
    <mergeCell ref="H6:I6"/>
    <mergeCell ref="C17:D17"/>
    <mergeCell ref="E17:F17"/>
    <mergeCell ref="I17:K17"/>
    <mergeCell ref="A19:C19"/>
    <mergeCell ref="K19:M19"/>
    <mergeCell ref="C4:F4"/>
    <mergeCell ref="G4:K4"/>
    <mergeCell ref="C1:F1"/>
    <mergeCell ref="G1:K1"/>
    <mergeCell ref="C2:F2"/>
    <mergeCell ref="G2:K2"/>
    <mergeCell ref="C3:F3"/>
    <mergeCell ref="G3:K3"/>
  </mergeCells>
  <phoneticPr fontId="1" type="noConversion"/>
  <conditionalFormatting sqref="K15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9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8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7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3" priority="6" operator="greaterThan">
      <formula>12</formula>
    </cfRule>
  </conditionalFormatting>
  <conditionalFormatting sqref="K15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4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3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2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2" priority="1" operator="greaterThan">
      <formula>12</formula>
    </cfRule>
  </conditionalFormatting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dimension ref="A1:Z19"/>
  <sheetViews>
    <sheetView showZeros="0" workbookViewId="0">
      <selection sqref="A1:A2"/>
    </sheetView>
  </sheetViews>
  <sheetFormatPr baseColWidth="10" defaultRowHeight="12.75"/>
  <cols>
    <col min="1" max="1" width="12.85546875" customWidth="1"/>
    <col min="2" max="11" width="8.7109375" customWidth="1"/>
  </cols>
  <sheetData>
    <row r="1" spans="1:26" ht="24.75" customHeight="1">
      <c r="A1" s="110"/>
      <c r="C1" s="241" t="s">
        <v>45</v>
      </c>
      <c r="D1" s="241"/>
      <c r="E1" s="241"/>
      <c r="F1" s="241"/>
      <c r="G1" s="245"/>
      <c r="H1" s="245"/>
      <c r="I1" s="245"/>
      <c r="J1" s="245"/>
      <c r="K1" s="245"/>
    </row>
    <row r="2" spans="1:26" ht="18.75" customHeight="1">
      <c r="A2" s="110"/>
      <c r="C2" s="241" t="s">
        <v>46</v>
      </c>
      <c r="D2" s="241"/>
      <c r="E2" s="241"/>
      <c r="F2" s="241"/>
      <c r="G2" s="245"/>
      <c r="H2" s="245"/>
      <c r="I2" s="245"/>
      <c r="J2" s="245"/>
      <c r="K2" s="245"/>
    </row>
    <row r="3" spans="1:26" ht="18.75" customHeight="1">
      <c r="C3" s="241" t="s">
        <v>47</v>
      </c>
      <c r="D3" s="241"/>
      <c r="E3" s="241"/>
      <c r="F3" s="241"/>
      <c r="G3" s="194" t="s">
        <v>42</v>
      </c>
      <c r="H3" s="194"/>
      <c r="I3" s="194"/>
      <c r="J3" s="194"/>
      <c r="K3" s="194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</row>
    <row r="4" spans="1:26" ht="19.5" customHeight="1">
      <c r="C4" s="241" t="s">
        <v>48</v>
      </c>
      <c r="D4" s="241"/>
      <c r="E4" s="241"/>
      <c r="F4" s="241"/>
      <c r="G4" s="194">
        <f>'feuille de présence'!$A$3</f>
        <v>0</v>
      </c>
      <c r="H4" s="194"/>
      <c r="I4" s="194"/>
      <c r="J4" s="194"/>
      <c r="K4" s="194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</row>
    <row r="5" spans="1:26" ht="19.5" customHeight="1" thickBot="1"/>
    <row r="6" spans="1:26" ht="19.5" customHeight="1" thickTop="1" thickBot="1">
      <c r="A6" s="217" t="s">
        <v>13</v>
      </c>
      <c r="B6" s="219" t="s">
        <v>14</v>
      </c>
      <c r="C6" s="220"/>
      <c r="D6" s="109" t="s">
        <v>15</v>
      </c>
      <c r="E6" s="220" t="s">
        <v>16</v>
      </c>
      <c r="F6" s="220"/>
      <c r="G6" s="109" t="s">
        <v>15</v>
      </c>
      <c r="H6" s="220" t="s">
        <v>17</v>
      </c>
      <c r="I6" s="220"/>
      <c r="J6" s="25" t="s">
        <v>15</v>
      </c>
      <c r="K6" s="25" t="s">
        <v>18</v>
      </c>
      <c r="L6" s="222" t="s">
        <v>19</v>
      </c>
      <c r="M6" s="223"/>
    </row>
    <row r="7" spans="1:26" ht="19.5" customHeight="1" thickBot="1">
      <c r="A7" s="244"/>
      <c r="B7" s="26" t="s">
        <v>20</v>
      </c>
      <c r="C7" s="27" t="s">
        <v>21</v>
      </c>
      <c r="D7" s="28"/>
      <c r="E7" s="29" t="s">
        <v>20</v>
      </c>
      <c r="F7" s="27" t="s">
        <v>21</v>
      </c>
      <c r="G7" s="28"/>
      <c r="H7" s="29" t="s">
        <v>20</v>
      </c>
      <c r="I7" s="27" t="s">
        <v>21</v>
      </c>
      <c r="J7" s="30"/>
      <c r="K7" s="30"/>
      <c r="L7" s="107" t="s">
        <v>22</v>
      </c>
      <c r="M7" s="107" t="s">
        <v>23</v>
      </c>
    </row>
    <row r="8" spans="1:26" ht="24.75" customHeight="1" thickTop="1" thickBot="1">
      <c r="A8" s="102">
        <f>'Eric G'!$A$9</f>
        <v>0</v>
      </c>
      <c r="B8" s="32"/>
      <c r="C8" s="32"/>
      <c r="D8" s="33">
        <f t="shared" ref="D8:D14" si="0">C8-B8</f>
        <v>0</v>
      </c>
      <c r="E8" s="32"/>
      <c r="F8" s="32"/>
      <c r="G8" s="34">
        <f t="shared" ref="G8:G14" si="1">F8-E8</f>
        <v>0</v>
      </c>
      <c r="H8" s="32"/>
      <c r="I8" s="32"/>
      <c r="J8" s="35">
        <f t="shared" ref="J8:J14" si="2">I8-H8</f>
        <v>0</v>
      </c>
      <c r="K8" s="36">
        <f t="shared" ref="K8:K15" si="3">SUM(D8,G8,J8)</f>
        <v>0</v>
      </c>
      <c r="L8" s="108"/>
      <c r="M8" s="108"/>
    </row>
    <row r="9" spans="1:26" ht="24.75" customHeight="1" thickTop="1" thickBot="1">
      <c r="A9" s="102">
        <f>Bruno!$A$11</f>
        <v>0</v>
      </c>
      <c r="B9" s="36"/>
      <c r="C9" s="36"/>
      <c r="D9" s="37">
        <f t="shared" si="0"/>
        <v>0</v>
      </c>
      <c r="E9" s="36"/>
      <c r="F9" s="36"/>
      <c r="G9" s="38">
        <f t="shared" si="1"/>
        <v>0</v>
      </c>
      <c r="H9" s="36"/>
      <c r="I9" s="36"/>
      <c r="J9" s="39">
        <f t="shared" si="2"/>
        <v>0</v>
      </c>
      <c r="K9" s="36">
        <f t="shared" si="3"/>
        <v>0</v>
      </c>
      <c r="L9" s="108"/>
      <c r="M9" s="108"/>
    </row>
    <row r="10" spans="1:26" ht="24.75" customHeight="1" thickTop="1" thickBot="1">
      <c r="A10" s="102">
        <f>Bruno!$A$13</f>
        <v>0</v>
      </c>
      <c r="B10" s="36"/>
      <c r="C10" s="36"/>
      <c r="D10" s="37">
        <f t="shared" si="0"/>
        <v>0</v>
      </c>
      <c r="E10" s="36"/>
      <c r="F10" s="36"/>
      <c r="G10" s="38">
        <f t="shared" si="1"/>
        <v>0</v>
      </c>
      <c r="H10" s="36"/>
      <c r="I10" s="36"/>
      <c r="J10" s="35">
        <f t="shared" si="2"/>
        <v>0</v>
      </c>
      <c r="K10" s="36">
        <f t="shared" si="3"/>
        <v>0</v>
      </c>
      <c r="L10" s="108"/>
      <c r="M10" s="108"/>
    </row>
    <row r="11" spans="1:26" ht="24.75" customHeight="1" thickTop="1" thickBot="1">
      <c r="A11" s="102">
        <f>Bruno!$A$15</f>
        <v>0</v>
      </c>
      <c r="B11" s="36"/>
      <c r="C11" s="36"/>
      <c r="D11" s="37">
        <f t="shared" si="0"/>
        <v>0</v>
      </c>
      <c r="E11" s="36"/>
      <c r="F11" s="36"/>
      <c r="G11" s="38">
        <f t="shared" si="1"/>
        <v>0</v>
      </c>
      <c r="H11" s="36"/>
      <c r="I11" s="36"/>
      <c r="J11" s="35">
        <f t="shared" si="2"/>
        <v>0</v>
      </c>
      <c r="K11" s="36">
        <f t="shared" si="3"/>
        <v>0</v>
      </c>
      <c r="L11" s="108"/>
      <c r="M11" s="108"/>
    </row>
    <row r="12" spans="1:26" ht="24.75" customHeight="1" thickTop="1" thickBot="1">
      <c r="A12" s="102">
        <f>Bruno!$A$17</f>
        <v>0</v>
      </c>
      <c r="B12" s="36"/>
      <c r="C12" s="36"/>
      <c r="D12" s="37">
        <f t="shared" si="0"/>
        <v>0</v>
      </c>
      <c r="E12" s="36"/>
      <c r="F12" s="36"/>
      <c r="G12" s="38">
        <f t="shared" si="1"/>
        <v>0</v>
      </c>
      <c r="H12" s="36"/>
      <c r="I12" s="36"/>
      <c r="J12" s="35">
        <f t="shared" si="2"/>
        <v>0</v>
      </c>
      <c r="K12" s="36">
        <f t="shared" si="3"/>
        <v>0</v>
      </c>
      <c r="L12" s="108"/>
      <c r="M12" s="108"/>
    </row>
    <row r="13" spans="1:26" ht="24.75" customHeight="1" thickTop="1" thickBot="1">
      <c r="A13" s="102">
        <f>Bruno!$A$19</f>
        <v>0</v>
      </c>
      <c r="B13" s="36"/>
      <c r="C13" s="36"/>
      <c r="D13" s="37">
        <f t="shared" si="0"/>
        <v>0</v>
      </c>
      <c r="E13" s="36"/>
      <c r="F13" s="36"/>
      <c r="G13" s="38">
        <f t="shared" si="1"/>
        <v>0</v>
      </c>
      <c r="H13" s="36"/>
      <c r="I13" s="36"/>
      <c r="J13" s="35">
        <f t="shared" si="2"/>
        <v>0</v>
      </c>
      <c r="K13" s="36">
        <f t="shared" si="3"/>
        <v>0</v>
      </c>
      <c r="L13" s="108"/>
      <c r="M13" s="108"/>
    </row>
    <row r="14" spans="1:26" ht="24.75" customHeight="1" thickTop="1" thickBot="1">
      <c r="A14" s="102">
        <f>Bruno!$A$21</f>
        <v>0</v>
      </c>
      <c r="B14" s="36"/>
      <c r="C14" s="36"/>
      <c r="D14" s="37">
        <f t="shared" si="0"/>
        <v>0</v>
      </c>
      <c r="E14" s="36"/>
      <c r="F14" s="36"/>
      <c r="G14" s="38">
        <f t="shared" si="1"/>
        <v>0</v>
      </c>
      <c r="H14" s="36"/>
      <c r="I14" s="36"/>
      <c r="J14" s="35">
        <f t="shared" si="2"/>
        <v>0</v>
      </c>
      <c r="K14" s="36">
        <f t="shared" si="3"/>
        <v>0</v>
      </c>
      <c r="L14" s="40"/>
      <c r="M14" s="40"/>
    </row>
    <row r="15" spans="1:26" ht="19.5" customHeight="1" thickBot="1">
      <c r="A15" s="41"/>
      <c r="B15" s="42"/>
      <c r="C15" s="42"/>
      <c r="D15" s="43">
        <f>SUM(D8:D14)</f>
        <v>0</v>
      </c>
      <c r="E15" s="42"/>
      <c r="F15" s="42"/>
      <c r="G15" s="43">
        <f>SUM(G8:G14)</f>
        <v>0</v>
      </c>
      <c r="H15" s="42"/>
      <c r="I15" s="42"/>
      <c r="J15" s="43">
        <f>SUM(J8:J14)</f>
        <v>0</v>
      </c>
      <c r="K15" s="44">
        <f t="shared" si="3"/>
        <v>0</v>
      </c>
      <c r="L15" s="224"/>
      <c r="M15" s="225"/>
    </row>
    <row r="16" spans="1:26" ht="19.5" customHeight="1" thickBot="1">
      <c r="A16" s="226" t="s">
        <v>24</v>
      </c>
      <c r="B16" s="227"/>
      <c r="C16" s="222">
        <f>SUM(L8,L9,L10,L11,L12,L13,L14)</f>
        <v>0</v>
      </c>
      <c r="D16" s="223"/>
      <c r="E16" s="222" t="s">
        <v>22</v>
      </c>
      <c r="F16" s="223"/>
      <c r="G16" s="45"/>
      <c r="H16" s="46"/>
      <c r="I16" s="222" t="s">
        <v>25</v>
      </c>
      <c r="J16" s="243"/>
      <c r="K16" s="223"/>
      <c r="L16" s="47"/>
      <c r="M16" s="47"/>
    </row>
    <row r="17" spans="1:13" ht="19.5" customHeight="1" thickBot="1">
      <c r="A17" s="45"/>
      <c r="B17" s="48"/>
      <c r="C17" s="222">
        <f>SUM(M8:M14)</f>
        <v>0</v>
      </c>
      <c r="D17" s="223"/>
      <c r="E17" s="222" t="s">
        <v>26</v>
      </c>
      <c r="F17" s="223"/>
      <c r="G17" s="80"/>
      <c r="H17" s="81"/>
      <c r="I17" s="242"/>
      <c r="J17" s="242"/>
      <c r="K17" s="242"/>
      <c r="L17" s="47"/>
      <c r="M17" s="47"/>
    </row>
    <row r="18" spans="1:13" ht="19.5" customHeight="1"/>
    <row r="19" spans="1:13" ht="19.5" customHeight="1">
      <c r="A19" s="234" t="s">
        <v>27</v>
      </c>
      <c r="B19" s="234"/>
      <c r="C19" s="234"/>
      <c r="K19" s="234" t="s">
        <v>28</v>
      </c>
      <c r="L19" s="234"/>
      <c r="M19" s="234"/>
    </row>
  </sheetData>
  <mergeCells count="23">
    <mergeCell ref="L6:M6"/>
    <mergeCell ref="L15:M15"/>
    <mergeCell ref="A16:B16"/>
    <mergeCell ref="C16:D16"/>
    <mergeCell ref="E16:F16"/>
    <mergeCell ref="I16:K16"/>
    <mergeCell ref="A6:A7"/>
    <mergeCell ref="B6:C6"/>
    <mergeCell ref="E6:F6"/>
    <mergeCell ref="H6:I6"/>
    <mergeCell ref="C17:D17"/>
    <mergeCell ref="E17:F17"/>
    <mergeCell ref="I17:K17"/>
    <mergeCell ref="A19:C19"/>
    <mergeCell ref="K19:M19"/>
    <mergeCell ref="C4:F4"/>
    <mergeCell ref="G4:K4"/>
    <mergeCell ref="C1:F1"/>
    <mergeCell ref="G1:K1"/>
    <mergeCell ref="C2:F2"/>
    <mergeCell ref="G2:K2"/>
    <mergeCell ref="C3:F3"/>
    <mergeCell ref="G3:K3"/>
  </mergeCells>
  <phoneticPr fontId="1" type="noConversion"/>
  <conditionalFormatting sqref="K15">
    <cfRule type="colorScale" priority="10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9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8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7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1" priority="6" operator="greaterThan">
      <formula>12</formula>
    </cfRule>
  </conditionalFormatting>
  <conditionalFormatting sqref="K15">
    <cfRule type="colorScale" priority="5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4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3">
      <colorScale>
        <cfvo type="num" val="48"/>
        <cfvo type="num" val="49"/>
        <color rgb="FF00B050"/>
        <color rgb="FFFF0000"/>
      </colorScale>
    </cfRule>
  </conditionalFormatting>
  <conditionalFormatting sqref="K15">
    <cfRule type="colorScale" priority="2">
      <colorScale>
        <cfvo type="num" val="44"/>
        <cfvo type="percentile" val="48"/>
        <cfvo type="num" val="49"/>
        <color rgb="FF00B050"/>
        <color rgb="FFFFEB84"/>
        <color rgb="FFFF0000"/>
      </colorScale>
    </cfRule>
  </conditionalFormatting>
  <conditionalFormatting sqref="K8:K14">
    <cfRule type="cellIs" dxfId="0" priority="1" operator="greaterThan">
      <formula>12</formula>
    </cfRule>
  </conditionalFormatting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contrats</vt:lpstr>
      <vt:lpstr>feuille de présence</vt:lpstr>
      <vt:lpstr>Bruno</vt:lpstr>
      <vt:lpstr>JLuc</vt:lpstr>
      <vt:lpstr>Eric G</vt:lpstr>
      <vt:lpstr>Eric D</vt:lpstr>
      <vt:lpstr>Philippe</vt:lpstr>
      <vt:lpstr>Florent</vt:lpstr>
      <vt:lpstr>Seb</vt:lpstr>
      <vt:lpstr>inter 1</vt:lpstr>
      <vt:lpstr>inter 2</vt:lpstr>
      <vt:lpstr>inter 3</vt:lpstr>
      <vt:lpstr>inter 4</vt:lpstr>
      <vt:lpstr>inter 5</vt:lpstr>
      <vt:lpstr>inter 6</vt:lpstr>
      <vt:lpstr>inter 7</vt:lpstr>
      <vt:lpstr>inter 8</vt:lpstr>
      <vt:lpstr>inter 9</vt:lpstr>
      <vt:lpstr>inter 10</vt:lpstr>
      <vt:lpstr>inter 11</vt:lpstr>
      <vt:lpstr>inter 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regiedescene</cp:lastModifiedBy>
  <cp:lastPrinted>2015-09-20T14:23:16Z</cp:lastPrinted>
  <dcterms:created xsi:type="dcterms:W3CDTF">2007-01-20T13:26:04Z</dcterms:created>
  <dcterms:modified xsi:type="dcterms:W3CDTF">2019-05-26T07:30:19Z</dcterms:modified>
</cp:coreProperties>
</file>