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urine\Desktop\"/>
    </mc:Choice>
  </mc:AlternateContent>
  <bookViews>
    <workbookView xWindow="0" yWindow="0" windowWidth="20490" windowHeight="7455"/>
  </bookViews>
  <sheets>
    <sheet name="Janvier 2020" sheetId="1" r:id="rId1"/>
    <sheet name="Février 2020" sheetId="2" r:id="rId2"/>
  </sheets>
  <definedNames>
    <definedName name="mois">'Février 2020'!$A$2:$I$34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0" i="2" l="1"/>
  <c r="C40" i="1"/>
  <c r="B40" i="1"/>
  <c r="B40" i="2"/>
  <c r="I36" i="2" l="1"/>
  <c r="H36" i="2"/>
  <c r="G36" i="2"/>
  <c r="F36" i="2"/>
  <c r="F37" i="2" s="1"/>
  <c r="E36" i="2"/>
  <c r="E40" i="2" s="1"/>
  <c r="E41" i="2" s="1"/>
  <c r="E42" i="2" s="1"/>
  <c r="D36" i="2"/>
  <c r="D40" i="2" s="1"/>
  <c r="D41" i="2" s="1"/>
  <c r="D42" i="2" s="1"/>
  <c r="C36" i="2"/>
  <c r="B36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I36" i="1"/>
  <c r="H36" i="1"/>
  <c r="G36" i="1"/>
  <c r="F36" i="1"/>
  <c r="E36" i="1"/>
  <c r="C41" i="1" s="1"/>
  <c r="C42" i="1" s="1"/>
  <c r="D36" i="1"/>
  <c r="D40" i="1" s="1"/>
  <c r="D41" i="1" s="1"/>
  <c r="D42" i="1" s="1"/>
  <c r="C36" i="1"/>
  <c r="B36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N4" i="1" s="1"/>
  <c r="B37" i="2" l="1"/>
  <c r="E40" i="1"/>
  <c r="E41" i="1" s="1"/>
  <c r="E42" i="1" s="1"/>
  <c r="B37" i="1"/>
  <c r="N5" i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D1" i="2" s="1"/>
  <c r="N4" i="2" s="1"/>
  <c r="N5" i="2" s="1"/>
  <c r="N6" i="2" s="1"/>
  <c r="N7" i="2" s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B41" i="2"/>
  <c r="B42" i="2" s="1"/>
  <c r="C41" i="2"/>
  <c r="C42" i="2" s="1"/>
  <c r="F37" i="1"/>
  <c r="B41" i="1"/>
  <c r="B42" i="1" s="1"/>
</calcChain>
</file>

<file path=xl/sharedStrings.xml><?xml version="1.0" encoding="utf-8"?>
<sst xmlns="http://schemas.openxmlformats.org/spreadsheetml/2006/main" count="52" uniqueCount="22">
  <si>
    <t>Recettes TTC</t>
  </si>
  <si>
    <t>Encaissements</t>
  </si>
  <si>
    <t>Fonds de caisse</t>
  </si>
  <si>
    <t>CB</t>
  </si>
  <si>
    <t>Chèques</t>
  </si>
  <si>
    <t>Espèces</t>
  </si>
  <si>
    <t>Tickets restaurant</t>
  </si>
  <si>
    <t>Encaissements espèces</t>
  </si>
  <si>
    <t>Dépôt banque</t>
  </si>
  <si>
    <t>Fournisseurs espèces</t>
  </si>
  <si>
    <t xml:space="preserve">Solde de caisse </t>
  </si>
  <si>
    <t>Détails Nom Fournisseur</t>
  </si>
  <si>
    <t>TOTAL RECETTES DU MOIS</t>
  </si>
  <si>
    <t>Répartition par taux</t>
  </si>
  <si>
    <t>TTC</t>
  </si>
  <si>
    <t>HT</t>
  </si>
  <si>
    <t>TVA</t>
  </si>
  <si>
    <t>A</t>
  </si>
  <si>
    <t>B</t>
  </si>
  <si>
    <t>C</t>
  </si>
  <si>
    <t>D</t>
  </si>
  <si>
    <t>Solde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</si>
</sst>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17" fontId="3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 wrapText="1"/>
    </xf>
    <xf numFmtId="44" fontId="0" fillId="0" borderId="2" xfId="1" applyFont="1" applyFill="1" applyBorder="1" applyAlignment="1" applyProtection="1">
      <alignment horizontal="center" vertical="center" wrapText="1"/>
      <protection locked="0"/>
    </xf>
    <xf numFmtId="44" fontId="0" fillId="0" borderId="2" xfId="1" applyFont="1" applyFill="1" applyBorder="1" applyAlignment="1">
      <alignment horizontal="center" vertical="center" wrapText="1"/>
    </xf>
    <xf numFmtId="0" fontId="0" fillId="0" borderId="2" xfId="0" applyFill="1" applyBorder="1" applyAlignment="1" applyProtection="1">
      <alignment horizontal="center" vertical="center" wrapText="1"/>
      <protection locked="0"/>
    </xf>
    <xf numFmtId="44" fontId="2" fillId="0" borderId="2" xfId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9" fontId="2" fillId="0" borderId="2" xfId="0" applyNumberFormat="1" applyFont="1" applyFill="1" applyBorder="1" applyAlignment="1">
      <alignment horizontal="center" vertical="center" wrapText="1"/>
    </xf>
    <xf numFmtId="10" fontId="2" fillId="0" borderId="2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4" fontId="2" fillId="0" borderId="4" xfId="1" applyFont="1" applyFill="1" applyBorder="1" applyAlignment="1">
      <alignment horizontal="center" vertical="center" wrapText="1"/>
    </xf>
    <xf numFmtId="44" fontId="2" fillId="0" borderId="5" xfId="1" applyFont="1" applyFill="1" applyBorder="1" applyAlignment="1">
      <alignment horizontal="center" vertical="center" wrapText="1"/>
    </xf>
    <xf numFmtId="44" fontId="2" fillId="0" borderId="2" xfId="1" applyFont="1" applyFill="1" applyBorder="1" applyAlignment="1">
      <alignment horizontal="center" vertical="center" wrapText="1"/>
    </xf>
    <xf numFmtId="44" fontId="0" fillId="0" borderId="0" xfId="0" applyNumberFormat="1" applyFill="1" applyAlignment="1" applyProtection="1">
      <alignment horizontal="center" vertical="center" wrapText="1"/>
      <protection locked="0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4"/>
  <sheetViews>
    <sheetView tabSelected="1" workbookViewId="0">
      <pane xSplit="1" ySplit="3" topLeftCell="L26" activePane="bottomRight" state="frozen"/>
      <selection pane="topRight" activeCell="B1" sqref="B1"/>
      <selection pane="bottomLeft" activeCell="A4" sqref="A4"/>
      <selection pane="bottomRight" activeCell="P4" sqref="P4"/>
    </sheetView>
  </sheetViews>
  <sheetFormatPr baseColWidth="10" defaultRowHeight="15" x14ac:dyDescent="0.25"/>
  <cols>
    <col min="1" max="1" width="18.28515625" style="2" customWidth="1"/>
    <col min="2" max="3" width="15.28515625" style="2" customWidth="1"/>
    <col min="4" max="4" width="14" style="2" customWidth="1"/>
    <col min="5" max="5" width="14.42578125" style="2" customWidth="1"/>
    <col min="6" max="10" width="11.42578125" style="2"/>
    <col min="11" max="11" width="14.28515625" style="2" customWidth="1"/>
    <col min="12" max="12" width="11.42578125" style="2"/>
    <col min="13" max="13" width="12.28515625" style="2" customWidth="1"/>
    <col min="14" max="14" width="11.42578125" style="2"/>
    <col min="15" max="15" width="18.5703125" style="2" customWidth="1"/>
    <col min="16" max="16384" width="11.42578125" style="2"/>
  </cols>
  <sheetData>
    <row r="1" spans="1:15" ht="18.75" x14ac:dyDescent="0.25">
      <c r="A1" s="1">
        <v>43831</v>
      </c>
      <c r="C1" s="2" t="s">
        <v>21</v>
      </c>
      <c r="D1" s="3">
        <v>100</v>
      </c>
      <c r="E1" s="4"/>
    </row>
    <row r="2" spans="1:15" ht="30" customHeight="1" x14ac:dyDescent="0.25">
      <c r="A2" s="14"/>
      <c r="B2" s="16" t="s">
        <v>0</v>
      </c>
      <c r="C2" s="16"/>
      <c r="D2" s="16"/>
      <c r="E2" s="16"/>
      <c r="F2" s="16" t="s">
        <v>1</v>
      </c>
      <c r="G2" s="16"/>
      <c r="H2" s="16"/>
      <c r="I2" s="16"/>
      <c r="K2" s="16" t="s">
        <v>2</v>
      </c>
      <c r="L2" s="16"/>
      <c r="M2" s="16"/>
      <c r="N2" s="16"/>
    </row>
    <row r="3" spans="1:15" ht="30" x14ac:dyDescent="0.25">
      <c r="A3" s="15"/>
      <c r="B3" s="5" t="s">
        <v>17</v>
      </c>
      <c r="C3" s="5" t="s">
        <v>18</v>
      </c>
      <c r="D3" s="5" t="s">
        <v>19</v>
      </c>
      <c r="E3" s="5" t="s">
        <v>20</v>
      </c>
      <c r="F3" s="5" t="s">
        <v>3</v>
      </c>
      <c r="G3" s="5" t="s">
        <v>4</v>
      </c>
      <c r="H3" s="5" t="s">
        <v>5</v>
      </c>
      <c r="I3" s="5" t="s">
        <v>6</v>
      </c>
      <c r="K3" s="5" t="s">
        <v>7</v>
      </c>
      <c r="L3" s="5" t="s">
        <v>8</v>
      </c>
      <c r="M3" s="5" t="s">
        <v>9</v>
      </c>
      <c r="N3" s="5" t="s">
        <v>10</v>
      </c>
      <c r="O3" s="5" t="s">
        <v>11</v>
      </c>
    </row>
    <row r="4" spans="1:15" x14ac:dyDescent="0.25">
      <c r="A4" s="6">
        <v>43831</v>
      </c>
      <c r="B4" s="7">
        <v>15</v>
      </c>
      <c r="C4" s="7">
        <v>2</v>
      </c>
      <c r="D4" s="7">
        <v>16</v>
      </c>
      <c r="E4" s="7">
        <v>1</v>
      </c>
      <c r="F4" s="7">
        <v>14</v>
      </c>
      <c r="G4" s="7">
        <v>10</v>
      </c>
      <c r="H4" s="7">
        <v>8</v>
      </c>
      <c r="I4" s="7">
        <v>2</v>
      </c>
      <c r="K4" s="8">
        <f>H4</f>
        <v>8</v>
      </c>
      <c r="L4" s="7"/>
      <c r="M4" s="7"/>
      <c r="N4" s="8">
        <f>D1+K4-L4-M4</f>
        <v>108</v>
      </c>
      <c r="O4" s="9"/>
    </row>
    <row r="5" spans="1:15" x14ac:dyDescent="0.25">
      <c r="A5" s="6">
        <v>43832</v>
      </c>
      <c r="B5" s="7">
        <v>15</v>
      </c>
      <c r="C5" s="7">
        <v>5</v>
      </c>
      <c r="D5" s="7">
        <v>26</v>
      </c>
      <c r="E5" s="7">
        <v>24</v>
      </c>
      <c r="F5" s="7">
        <v>40</v>
      </c>
      <c r="G5" s="7">
        <v>4</v>
      </c>
      <c r="H5" s="7">
        <v>15</v>
      </c>
      <c r="I5" s="7">
        <v>11</v>
      </c>
      <c r="K5" s="8">
        <f t="shared" ref="K5:K34" si="0">H5</f>
        <v>15</v>
      </c>
      <c r="L5" s="7"/>
      <c r="M5" s="7"/>
      <c r="N5" s="8">
        <f>N4+K5-L5-M5</f>
        <v>123</v>
      </c>
      <c r="O5" s="9"/>
    </row>
    <row r="6" spans="1:15" x14ac:dyDescent="0.25">
      <c r="A6" s="6">
        <v>43833</v>
      </c>
      <c r="B6" s="7">
        <v>78</v>
      </c>
      <c r="C6" s="7">
        <v>94</v>
      </c>
      <c r="D6" s="7">
        <v>91</v>
      </c>
      <c r="E6" s="7">
        <v>27</v>
      </c>
      <c r="F6" s="7">
        <v>180</v>
      </c>
      <c r="G6" s="7">
        <v>35</v>
      </c>
      <c r="H6" s="7">
        <v>25</v>
      </c>
      <c r="I6" s="7">
        <v>50</v>
      </c>
      <c r="K6" s="8">
        <f t="shared" si="0"/>
        <v>25</v>
      </c>
      <c r="L6" s="7">
        <v>100</v>
      </c>
      <c r="M6" s="7"/>
      <c r="N6" s="8">
        <f>N5+K6-L6-M6</f>
        <v>48</v>
      </c>
      <c r="O6" s="9"/>
    </row>
    <row r="7" spans="1:15" x14ac:dyDescent="0.25">
      <c r="A7" s="6">
        <v>43834</v>
      </c>
      <c r="B7" s="7">
        <v>45</v>
      </c>
      <c r="C7" s="7">
        <v>35</v>
      </c>
      <c r="D7" s="7">
        <v>21</v>
      </c>
      <c r="E7" s="7">
        <v>91</v>
      </c>
      <c r="F7" s="7">
        <v>34</v>
      </c>
      <c r="G7" s="7">
        <v>58</v>
      </c>
      <c r="H7" s="7">
        <v>50</v>
      </c>
      <c r="I7" s="7">
        <v>50</v>
      </c>
      <c r="K7" s="8">
        <f t="shared" si="0"/>
        <v>50</v>
      </c>
      <c r="L7" s="7"/>
      <c r="M7" s="7"/>
      <c r="N7" s="8">
        <f t="shared" ref="N7:N34" si="1">N6+K7-L7-M7</f>
        <v>98</v>
      </c>
      <c r="O7" s="9"/>
    </row>
    <row r="8" spans="1:15" x14ac:dyDescent="0.25">
      <c r="A8" s="6">
        <v>43835</v>
      </c>
      <c r="B8" s="7">
        <v>96</v>
      </c>
      <c r="C8" s="7">
        <v>1</v>
      </c>
      <c r="D8" s="7">
        <v>54</v>
      </c>
      <c r="E8" s="7">
        <v>21</v>
      </c>
      <c r="F8" s="7">
        <v>50</v>
      </c>
      <c r="G8" s="7">
        <v>20</v>
      </c>
      <c r="H8" s="7">
        <v>48</v>
      </c>
      <c r="I8" s="7">
        <v>54</v>
      </c>
      <c r="K8" s="8">
        <f t="shared" si="0"/>
        <v>48</v>
      </c>
      <c r="L8" s="7"/>
      <c r="M8" s="7"/>
      <c r="N8" s="8">
        <f t="shared" si="1"/>
        <v>146</v>
      </c>
      <c r="O8" s="9"/>
    </row>
    <row r="9" spans="1:15" x14ac:dyDescent="0.25">
      <c r="A9" s="6">
        <v>43836</v>
      </c>
      <c r="B9" s="7">
        <v>85</v>
      </c>
      <c r="C9" s="7">
        <v>6</v>
      </c>
      <c r="D9" s="7">
        <v>34</v>
      </c>
      <c r="E9" s="7">
        <v>2</v>
      </c>
      <c r="F9" s="7">
        <v>20</v>
      </c>
      <c r="G9" s="7">
        <v>18</v>
      </c>
      <c r="H9" s="7">
        <v>34</v>
      </c>
      <c r="I9" s="7">
        <v>55</v>
      </c>
      <c r="K9" s="8">
        <f t="shared" si="0"/>
        <v>34</v>
      </c>
      <c r="L9" s="7"/>
      <c r="M9" s="7"/>
      <c r="N9" s="8">
        <f t="shared" si="1"/>
        <v>180</v>
      </c>
      <c r="O9" s="9"/>
    </row>
    <row r="10" spans="1:15" x14ac:dyDescent="0.25">
      <c r="A10" s="6">
        <v>43837</v>
      </c>
      <c r="B10" s="7">
        <v>25</v>
      </c>
      <c r="C10" s="7">
        <v>92</v>
      </c>
      <c r="D10" s="7">
        <v>25</v>
      </c>
      <c r="E10" s="7">
        <v>61</v>
      </c>
      <c r="F10" s="7">
        <v>123</v>
      </c>
      <c r="G10" s="7">
        <v>14</v>
      </c>
      <c r="H10" s="7">
        <v>36</v>
      </c>
      <c r="I10" s="7">
        <v>30</v>
      </c>
      <c r="K10" s="8">
        <f t="shared" si="0"/>
        <v>36</v>
      </c>
      <c r="L10" s="7"/>
      <c r="M10" s="7"/>
      <c r="N10" s="8">
        <f t="shared" si="1"/>
        <v>216</v>
      </c>
      <c r="O10" s="9"/>
    </row>
    <row r="11" spans="1:15" x14ac:dyDescent="0.25">
      <c r="A11" s="6">
        <v>43838</v>
      </c>
      <c r="B11" s="7">
        <v>45</v>
      </c>
      <c r="C11" s="7">
        <v>15</v>
      </c>
      <c r="D11" s="7">
        <v>38</v>
      </c>
      <c r="E11" s="7">
        <v>54</v>
      </c>
      <c r="F11" s="7">
        <v>80</v>
      </c>
      <c r="G11" s="7">
        <v>25</v>
      </c>
      <c r="H11" s="7">
        <v>27</v>
      </c>
      <c r="I11" s="7">
        <v>20</v>
      </c>
      <c r="K11" s="8">
        <f t="shared" si="0"/>
        <v>27</v>
      </c>
      <c r="L11" s="7"/>
      <c r="M11" s="7"/>
      <c r="N11" s="8">
        <f t="shared" si="1"/>
        <v>243</v>
      </c>
      <c r="O11" s="9"/>
    </row>
    <row r="12" spans="1:15" x14ac:dyDescent="0.25">
      <c r="A12" s="6">
        <v>43839</v>
      </c>
      <c r="B12" s="7">
        <v>16</v>
      </c>
      <c r="C12" s="7">
        <v>35</v>
      </c>
      <c r="D12" s="7">
        <v>45</v>
      </c>
      <c r="E12" s="7">
        <v>24</v>
      </c>
      <c r="F12" s="7">
        <v>25</v>
      </c>
      <c r="G12" s="7">
        <v>55</v>
      </c>
      <c r="H12" s="7">
        <v>35</v>
      </c>
      <c r="I12" s="7">
        <v>5</v>
      </c>
      <c r="K12" s="8">
        <f t="shared" si="0"/>
        <v>35</v>
      </c>
      <c r="L12" s="7"/>
      <c r="M12" s="7"/>
      <c r="N12" s="8">
        <f t="shared" si="1"/>
        <v>278</v>
      </c>
      <c r="O12" s="9"/>
    </row>
    <row r="13" spans="1:15" x14ac:dyDescent="0.25">
      <c r="A13" s="6">
        <v>43840</v>
      </c>
      <c r="B13" s="7">
        <v>48</v>
      </c>
      <c r="C13" s="7">
        <v>48</v>
      </c>
      <c r="D13" s="7">
        <v>41</v>
      </c>
      <c r="E13" s="7">
        <v>36</v>
      </c>
      <c r="F13" s="7">
        <v>20</v>
      </c>
      <c r="G13" s="7">
        <v>91</v>
      </c>
      <c r="H13" s="7">
        <v>41</v>
      </c>
      <c r="I13" s="7">
        <v>21</v>
      </c>
      <c r="K13" s="8">
        <f t="shared" si="0"/>
        <v>41</v>
      </c>
      <c r="L13" s="7">
        <v>250</v>
      </c>
      <c r="M13" s="7"/>
      <c r="N13" s="8">
        <f t="shared" si="1"/>
        <v>69</v>
      </c>
      <c r="O13" s="9"/>
    </row>
    <row r="14" spans="1:15" x14ac:dyDescent="0.25">
      <c r="A14" s="6">
        <v>43841</v>
      </c>
      <c r="B14" s="7">
        <v>32</v>
      </c>
      <c r="C14" s="7">
        <v>71</v>
      </c>
      <c r="D14" s="7">
        <v>46</v>
      </c>
      <c r="E14" s="7">
        <v>91</v>
      </c>
      <c r="F14" s="7">
        <v>75</v>
      </c>
      <c r="G14" s="7">
        <v>35</v>
      </c>
      <c r="H14" s="7">
        <v>74</v>
      </c>
      <c r="I14" s="7">
        <v>56</v>
      </c>
      <c r="K14" s="8">
        <f t="shared" si="0"/>
        <v>74</v>
      </c>
      <c r="L14" s="7"/>
      <c r="M14" s="7"/>
      <c r="N14" s="8">
        <f t="shared" si="1"/>
        <v>143</v>
      </c>
      <c r="O14" s="9"/>
    </row>
    <row r="15" spans="1:15" x14ac:dyDescent="0.25">
      <c r="A15" s="6">
        <v>43842</v>
      </c>
      <c r="B15" s="7">
        <v>65</v>
      </c>
      <c r="C15" s="7">
        <v>62</v>
      </c>
      <c r="D15" s="7">
        <v>19</v>
      </c>
      <c r="E15" s="7">
        <v>81</v>
      </c>
      <c r="F15" s="7">
        <v>62</v>
      </c>
      <c r="G15" s="7">
        <v>45</v>
      </c>
      <c r="H15" s="7">
        <v>85</v>
      </c>
      <c r="I15" s="7">
        <v>35</v>
      </c>
      <c r="K15" s="8">
        <f t="shared" si="0"/>
        <v>85</v>
      </c>
      <c r="L15" s="7"/>
      <c r="M15" s="7"/>
      <c r="N15" s="8">
        <f t="shared" si="1"/>
        <v>228</v>
      </c>
      <c r="O15" s="9"/>
    </row>
    <row r="16" spans="1:15" x14ac:dyDescent="0.25">
      <c r="A16" s="6">
        <v>43843</v>
      </c>
      <c r="B16" s="7">
        <v>35</v>
      </c>
      <c r="C16" s="7">
        <v>2</v>
      </c>
      <c r="D16" s="7">
        <v>21</v>
      </c>
      <c r="E16" s="7">
        <v>14</v>
      </c>
      <c r="F16" s="7">
        <v>64</v>
      </c>
      <c r="G16" s="7">
        <v>0</v>
      </c>
      <c r="H16" s="7">
        <v>8</v>
      </c>
      <c r="I16" s="7">
        <v>0</v>
      </c>
      <c r="K16" s="8">
        <f t="shared" si="0"/>
        <v>8</v>
      </c>
      <c r="L16" s="7"/>
      <c r="M16" s="7"/>
      <c r="N16" s="8">
        <f t="shared" si="1"/>
        <v>236</v>
      </c>
      <c r="O16" s="9"/>
    </row>
    <row r="17" spans="1:15" x14ac:dyDescent="0.25">
      <c r="A17" s="6">
        <v>43844</v>
      </c>
      <c r="B17" s="7">
        <v>84</v>
      </c>
      <c r="C17" s="7">
        <v>21</v>
      </c>
      <c r="D17" s="7">
        <v>81</v>
      </c>
      <c r="E17" s="7">
        <v>25</v>
      </c>
      <c r="F17" s="7">
        <v>143</v>
      </c>
      <c r="G17" s="7">
        <v>59</v>
      </c>
      <c r="H17" s="7">
        <v>9</v>
      </c>
      <c r="I17" s="7">
        <v>0</v>
      </c>
      <c r="K17" s="8">
        <f t="shared" si="0"/>
        <v>9</v>
      </c>
      <c r="L17" s="7"/>
      <c r="M17" s="7"/>
      <c r="N17" s="8">
        <f t="shared" si="1"/>
        <v>245</v>
      </c>
      <c r="O17" s="9"/>
    </row>
    <row r="18" spans="1:15" x14ac:dyDescent="0.25">
      <c r="A18" s="6">
        <v>43845</v>
      </c>
      <c r="B18" s="7">
        <v>51</v>
      </c>
      <c r="C18" s="7">
        <v>45</v>
      </c>
      <c r="D18" s="7">
        <v>73</v>
      </c>
      <c r="E18" s="7">
        <v>62</v>
      </c>
      <c r="F18" s="7">
        <v>34</v>
      </c>
      <c r="G18" s="7">
        <v>67</v>
      </c>
      <c r="H18" s="7">
        <v>75</v>
      </c>
      <c r="I18" s="7">
        <v>55</v>
      </c>
      <c r="K18" s="8">
        <f t="shared" si="0"/>
        <v>75</v>
      </c>
      <c r="L18" s="7"/>
      <c r="M18" s="7"/>
      <c r="N18" s="8">
        <f t="shared" si="1"/>
        <v>320</v>
      </c>
      <c r="O18" s="9"/>
    </row>
    <row r="19" spans="1:15" x14ac:dyDescent="0.25">
      <c r="A19" s="6">
        <v>43846</v>
      </c>
      <c r="B19" s="7">
        <v>34</v>
      </c>
      <c r="C19" s="7">
        <v>32</v>
      </c>
      <c r="D19" s="7">
        <v>65</v>
      </c>
      <c r="E19" s="7">
        <v>51</v>
      </c>
      <c r="F19" s="7">
        <v>35</v>
      </c>
      <c r="G19" s="7">
        <v>84</v>
      </c>
      <c r="H19" s="7">
        <v>31</v>
      </c>
      <c r="I19" s="7">
        <v>32</v>
      </c>
      <c r="K19" s="8">
        <f t="shared" si="0"/>
        <v>31</v>
      </c>
      <c r="L19" s="7">
        <v>300</v>
      </c>
      <c r="M19" s="7"/>
      <c r="N19" s="8">
        <f t="shared" si="1"/>
        <v>51</v>
      </c>
      <c r="O19" s="9"/>
    </row>
    <row r="20" spans="1:15" x14ac:dyDescent="0.25">
      <c r="A20" s="6">
        <v>43847</v>
      </c>
      <c r="B20" s="7">
        <v>51</v>
      </c>
      <c r="C20" s="7">
        <v>35</v>
      </c>
      <c r="D20" s="7">
        <v>30</v>
      </c>
      <c r="E20" s="7">
        <v>35</v>
      </c>
      <c r="F20" s="7">
        <v>71</v>
      </c>
      <c r="G20" s="7">
        <v>19</v>
      </c>
      <c r="H20" s="7">
        <v>41</v>
      </c>
      <c r="I20" s="7">
        <v>20</v>
      </c>
      <c r="K20" s="8">
        <f t="shared" si="0"/>
        <v>41</v>
      </c>
      <c r="L20" s="7"/>
      <c r="M20" s="7"/>
      <c r="N20" s="8">
        <f t="shared" si="1"/>
        <v>92</v>
      </c>
      <c r="O20" s="9"/>
    </row>
    <row r="21" spans="1:15" x14ac:dyDescent="0.25">
      <c r="A21" s="6">
        <v>43848</v>
      </c>
      <c r="B21" s="7">
        <v>82</v>
      </c>
      <c r="C21" s="7">
        <v>81</v>
      </c>
      <c r="D21" s="7">
        <v>30</v>
      </c>
      <c r="E21" s="7">
        <v>85</v>
      </c>
      <c r="F21" s="7">
        <v>98</v>
      </c>
      <c r="G21" s="7">
        <v>55</v>
      </c>
      <c r="H21" s="7">
        <v>85</v>
      </c>
      <c r="I21" s="7">
        <v>40</v>
      </c>
      <c r="K21" s="8">
        <f t="shared" si="0"/>
        <v>85</v>
      </c>
      <c r="L21" s="7"/>
      <c r="M21" s="7"/>
      <c r="N21" s="8">
        <f t="shared" si="1"/>
        <v>177</v>
      </c>
      <c r="O21" s="9"/>
    </row>
    <row r="22" spans="1:15" x14ac:dyDescent="0.25">
      <c r="A22" s="6">
        <v>43849</v>
      </c>
      <c r="B22" s="7">
        <v>12</v>
      </c>
      <c r="C22" s="7">
        <v>9</v>
      </c>
      <c r="D22" s="7">
        <v>25</v>
      </c>
      <c r="E22" s="7">
        <v>81</v>
      </c>
      <c r="F22" s="7">
        <v>37</v>
      </c>
      <c r="G22" s="7">
        <v>48</v>
      </c>
      <c r="H22" s="7">
        <v>22</v>
      </c>
      <c r="I22" s="7">
        <v>20</v>
      </c>
      <c r="K22" s="8">
        <f t="shared" si="0"/>
        <v>22</v>
      </c>
      <c r="L22" s="7"/>
      <c r="M22" s="7"/>
      <c r="N22" s="8">
        <f t="shared" si="1"/>
        <v>199</v>
      </c>
      <c r="O22" s="9"/>
    </row>
    <row r="23" spans="1:15" x14ac:dyDescent="0.25">
      <c r="A23" s="6">
        <v>43850</v>
      </c>
      <c r="B23" s="7">
        <v>20</v>
      </c>
      <c r="C23" s="7">
        <v>62</v>
      </c>
      <c r="D23" s="7">
        <v>81</v>
      </c>
      <c r="E23" s="7">
        <v>1</v>
      </c>
      <c r="F23" s="7">
        <v>84</v>
      </c>
      <c r="G23" s="7">
        <v>0</v>
      </c>
      <c r="H23" s="7">
        <v>15</v>
      </c>
      <c r="I23" s="7">
        <v>65</v>
      </c>
      <c r="K23" s="8">
        <f t="shared" si="0"/>
        <v>15</v>
      </c>
      <c r="L23" s="7"/>
      <c r="M23" s="7"/>
      <c r="N23" s="8">
        <f t="shared" si="1"/>
        <v>214</v>
      </c>
      <c r="O23" s="9"/>
    </row>
    <row r="24" spans="1:15" x14ac:dyDescent="0.25">
      <c r="A24" s="6">
        <v>43851</v>
      </c>
      <c r="B24" s="7">
        <v>22</v>
      </c>
      <c r="C24" s="7">
        <v>9</v>
      </c>
      <c r="D24" s="7">
        <v>93</v>
      </c>
      <c r="E24" s="7">
        <v>8</v>
      </c>
      <c r="F24" s="7">
        <v>34</v>
      </c>
      <c r="G24" s="7">
        <v>16</v>
      </c>
      <c r="H24" s="7">
        <v>42</v>
      </c>
      <c r="I24" s="7">
        <v>40</v>
      </c>
      <c r="K24" s="8">
        <f t="shared" si="0"/>
        <v>42</v>
      </c>
      <c r="L24" s="7"/>
      <c r="M24" s="7"/>
      <c r="N24" s="8">
        <f t="shared" si="1"/>
        <v>256</v>
      </c>
      <c r="O24" s="9"/>
    </row>
    <row r="25" spans="1:15" x14ac:dyDescent="0.25">
      <c r="A25" s="6">
        <v>43852</v>
      </c>
      <c r="B25" s="7">
        <v>44</v>
      </c>
      <c r="C25" s="7">
        <v>40</v>
      </c>
      <c r="D25" s="7">
        <v>26</v>
      </c>
      <c r="E25" s="7">
        <v>97</v>
      </c>
      <c r="F25" s="7">
        <v>107.5</v>
      </c>
      <c r="G25" s="7">
        <v>19</v>
      </c>
      <c r="H25" s="7">
        <v>29.5</v>
      </c>
      <c r="I25" s="7">
        <v>51</v>
      </c>
      <c r="K25" s="8">
        <f t="shared" si="0"/>
        <v>29.5</v>
      </c>
      <c r="L25" s="7"/>
      <c r="M25" s="7"/>
      <c r="N25" s="8">
        <f t="shared" si="1"/>
        <v>285.5</v>
      </c>
      <c r="O25" s="9"/>
    </row>
    <row r="26" spans="1:15" x14ac:dyDescent="0.25">
      <c r="A26" s="6">
        <v>43853</v>
      </c>
      <c r="B26" s="7">
        <v>79</v>
      </c>
      <c r="C26" s="7">
        <v>6</v>
      </c>
      <c r="D26" s="7">
        <v>16</v>
      </c>
      <c r="E26" s="7">
        <v>20</v>
      </c>
      <c r="F26" s="7">
        <v>21</v>
      </c>
      <c r="G26" s="7">
        <v>89</v>
      </c>
      <c r="H26" s="7">
        <v>11</v>
      </c>
      <c r="I26" s="7">
        <v>0</v>
      </c>
      <c r="K26" s="8">
        <f t="shared" si="0"/>
        <v>11</v>
      </c>
      <c r="L26" s="7"/>
      <c r="M26" s="7"/>
      <c r="N26" s="8">
        <f t="shared" si="1"/>
        <v>296.5</v>
      </c>
      <c r="O26" s="9"/>
    </row>
    <row r="27" spans="1:15" x14ac:dyDescent="0.25">
      <c r="A27" s="6">
        <v>43854</v>
      </c>
      <c r="B27" s="7">
        <v>32</v>
      </c>
      <c r="C27" s="7">
        <v>62</v>
      </c>
      <c r="D27" s="7">
        <v>35</v>
      </c>
      <c r="E27" s="7">
        <v>3</v>
      </c>
      <c r="F27" s="7">
        <v>34</v>
      </c>
      <c r="G27" s="7">
        <v>45</v>
      </c>
      <c r="H27" s="7">
        <v>26</v>
      </c>
      <c r="I27" s="7">
        <v>27</v>
      </c>
      <c r="K27" s="8">
        <f t="shared" si="0"/>
        <v>26</v>
      </c>
      <c r="L27" s="7"/>
      <c r="M27" s="7"/>
      <c r="N27" s="8">
        <f t="shared" si="1"/>
        <v>322.5</v>
      </c>
      <c r="O27" s="9"/>
    </row>
    <row r="28" spans="1:15" x14ac:dyDescent="0.25">
      <c r="A28" s="6">
        <v>43855</v>
      </c>
      <c r="B28" s="7">
        <v>1</v>
      </c>
      <c r="C28" s="7">
        <v>82</v>
      </c>
      <c r="D28" s="7">
        <v>19</v>
      </c>
      <c r="E28" s="7">
        <v>64</v>
      </c>
      <c r="F28" s="7">
        <v>25</v>
      </c>
      <c r="G28" s="7">
        <v>61</v>
      </c>
      <c r="H28" s="7">
        <v>15</v>
      </c>
      <c r="I28" s="7">
        <v>65</v>
      </c>
      <c r="K28" s="8">
        <f t="shared" si="0"/>
        <v>15</v>
      </c>
      <c r="L28" s="7"/>
      <c r="M28" s="7"/>
      <c r="N28" s="8">
        <f t="shared" si="1"/>
        <v>337.5</v>
      </c>
      <c r="O28" s="9"/>
    </row>
    <row r="29" spans="1:15" x14ac:dyDescent="0.25">
      <c r="A29" s="6">
        <v>43856</v>
      </c>
      <c r="B29" s="7">
        <v>5</v>
      </c>
      <c r="C29" s="7">
        <v>1</v>
      </c>
      <c r="D29" s="7">
        <v>17</v>
      </c>
      <c r="E29" s="7">
        <v>4</v>
      </c>
      <c r="F29" s="7">
        <v>27</v>
      </c>
      <c r="G29" s="7">
        <v>0</v>
      </c>
      <c r="H29" s="7">
        <v>0</v>
      </c>
      <c r="I29" s="7">
        <v>0</v>
      </c>
      <c r="K29" s="8">
        <f t="shared" si="0"/>
        <v>0</v>
      </c>
      <c r="L29" s="7"/>
      <c r="M29" s="7"/>
      <c r="N29" s="8">
        <f t="shared" si="1"/>
        <v>337.5</v>
      </c>
      <c r="O29" s="9"/>
    </row>
    <row r="30" spans="1:15" x14ac:dyDescent="0.25">
      <c r="A30" s="6">
        <v>43857</v>
      </c>
      <c r="B30" s="7">
        <v>63</v>
      </c>
      <c r="C30" s="7">
        <v>25</v>
      </c>
      <c r="D30" s="7">
        <v>25</v>
      </c>
      <c r="E30" s="7">
        <v>58</v>
      </c>
      <c r="F30" s="7">
        <v>26</v>
      </c>
      <c r="G30" s="7">
        <v>52</v>
      </c>
      <c r="H30" s="7">
        <v>42</v>
      </c>
      <c r="I30" s="7">
        <v>51</v>
      </c>
      <c r="K30" s="8">
        <f t="shared" si="0"/>
        <v>42</v>
      </c>
      <c r="L30" s="7"/>
      <c r="M30" s="7"/>
      <c r="N30" s="8">
        <f t="shared" si="1"/>
        <v>379.5</v>
      </c>
      <c r="O30" s="9"/>
    </row>
    <row r="31" spans="1:15" x14ac:dyDescent="0.25">
      <c r="A31" s="6">
        <v>43858</v>
      </c>
      <c r="B31" s="7">
        <v>31</v>
      </c>
      <c r="C31" s="7">
        <v>35</v>
      </c>
      <c r="D31" s="7">
        <v>26</v>
      </c>
      <c r="E31" s="7">
        <v>15</v>
      </c>
      <c r="F31" s="7">
        <v>28</v>
      </c>
      <c r="G31" s="7">
        <v>32</v>
      </c>
      <c r="H31" s="7">
        <v>47</v>
      </c>
      <c r="I31" s="7">
        <v>0</v>
      </c>
      <c r="K31" s="8">
        <f t="shared" si="0"/>
        <v>47</v>
      </c>
      <c r="L31" s="7"/>
      <c r="M31" s="7"/>
      <c r="N31" s="8">
        <f t="shared" si="1"/>
        <v>426.5</v>
      </c>
      <c r="O31" s="9"/>
    </row>
    <row r="32" spans="1:15" x14ac:dyDescent="0.25">
      <c r="A32" s="6">
        <v>43859</v>
      </c>
      <c r="B32" s="7">
        <v>61</v>
      </c>
      <c r="C32" s="7">
        <v>91</v>
      </c>
      <c r="D32" s="7">
        <v>16</v>
      </c>
      <c r="E32" s="7">
        <v>24</v>
      </c>
      <c r="F32" s="7">
        <v>115</v>
      </c>
      <c r="G32" s="7">
        <v>65</v>
      </c>
      <c r="H32" s="7">
        <v>2</v>
      </c>
      <c r="I32" s="7">
        <v>10</v>
      </c>
      <c r="K32" s="8">
        <f t="shared" si="0"/>
        <v>2</v>
      </c>
      <c r="L32" s="7">
        <v>400</v>
      </c>
      <c r="M32" s="7"/>
      <c r="N32" s="8">
        <f t="shared" si="1"/>
        <v>28.5</v>
      </c>
      <c r="O32" s="9"/>
    </row>
    <row r="33" spans="1:15" x14ac:dyDescent="0.25">
      <c r="A33" s="6">
        <v>43860</v>
      </c>
      <c r="B33" s="7">
        <v>91</v>
      </c>
      <c r="C33" s="7">
        <v>34</v>
      </c>
      <c r="D33" s="7">
        <v>20</v>
      </c>
      <c r="E33" s="7">
        <v>61</v>
      </c>
      <c r="F33" s="7">
        <v>56</v>
      </c>
      <c r="G33" s="7">
        <v>41</v>
      </c>
      <c r="H33" s="7">
        <v>47</v>
      </c>
      <c r="I33" s="7">
        <v>62</v>
      </c>
      <c r="K33" s="8">
        <f t="shared" si="0"/>
        <v>47</v>
      </c>
      <c r="L33" s="7"/>
      <c r="M33" s="7"/>
      <c r="N33" s="8">
        <f t="shared" si="1"/>
        <v>75.5</v>
      </c>
      <c r="O33" s="9"/>
    </row>
    <row r="34" spans="1:15" x14ac:dyDescent="0.25">
      <c r="A34" s="6">
        <v>43861</v>
      </c>
      <c r="B34" s="7">
        <v>82</v>
      </c>
      <c r="C34" s="7">
        <v>2</v>
      </c>
      <c r="D34" s="7">
        <v>25</v>
      </c>
      <c r="E34" s="7">
        <v>34</v>
      </c>
      <c r="F34" s="7">
        <v>43</v>
      </c>
      <c r="G34" s="7">
        <v>15</v>
      </c>
      <c r="H34" s="7">
        <v>45</v>
      </c>
      <c r="I34" s="7">
        <v>40</v>
      </c>
      <c r="K34" s="8">
        <f t="shared" si="0"/>
        <v>45</v>
      </c>
      <c r="L34" s="7"/>
      <c r="M34" s="7"/>
      <c r="N34" s="8">
        <f t="shared" si="1"/>
        <v>120.5</v>
      </c>
      <c r="O34" s="9"/>
    </row>
    <row r="36" spans="1:15" ht="30" customHeight="1" x14ac:dyDescent="0.25">
      <c r="A36" s="17" t="s">
        <v>12</v>
      </c>
      <c r="B36" s="10">
        <f>SUM(B4:B34)</f>
        <v>1445</v>
      </c>
      <c r="C36" s="10">
        <f t="shared" ref="C36:I36" si="2">SUM(C4:C34)</f>
        <v>1140</v>
      </c>
      <c r="D36" s="10">
        <f t="shared" si="2"/>
        <v>1180</v>
      </c>
      <c r="E36" s="10">
        <f t="shared" si="2"/>
        <v>1255</v>
      </c>
      <c r="F36" s="10">
        <f t="shared" si="2"/>
        <v>1805.5</v>
      </c>
      <c r="G36" s="10">
        <f t="shared" si="2"/>
        <v>1177</v>
      </c>
      <c r="H36" s="10">
        <f t="shared" si="2"/>
        <v>1070.5</v>
      </c>
      <c r="I36" s="10">
        <f t="shared" si="2"/>
        <v>967</v>
      </c>
    </row>
    <row r="37" spans="1:15" x14ac:dyDescent="0.25">
      <c r="A37" s="17"/>
      <c r="B37" s="18">
        <f>B36+C36+D36+E36</f>
        <v>5020</v>
      </c>
      <c r="C37" s="19"/>
      <c r="D37" s="19"/>
      <c r="E37" s="19"/>
      <c r="F37" s="20">
        <f>F36+G36+H36+I36</f>
        <v>5020</v>
      </c>
      <c r="G37" s="20"/>
      <c r="H37" s="20"/>
      <c r="I37" s="20"/>
    </row>
    <row r="39" spans="1:15" ht="68.25" customHeight="1" x14ac:dyDescent="0.25">
      <c r="A39" s="11" t="s">
        <v>13</v>
      </c>
      <c r="B39" s="12" t="s">
        <v>17</v>
      </c>
      <c r="C39" s="12" t="s">
        <v>18</v>
      </c>
      <c r="D39" s="13" t="s">
        <v>19</v>
      </c>
      <c r="E39" s="12" t="s">
        <v>20</v>
      </c>
    </row>
    <row r="40" spans="1:15" x14ac:dyDescent="0.25">
      <c r="A40" s="11" t="s">
        <v>14</v>
      </c>
      <c r="B40" s="8">
        <f>B36</f>
        <v>1445</v>
      </c>
      <c r="C40" s="8">
        <f>C36</f>
        <v>1140</v>
      </c>
      <c r="D40" s="8">
        <f>+D36</f>
        <v>1180</v>
      </c>
      <c r="E40" s="10">
        <f>+E36</f>
        <v>1255</v>
      </c>
    </row>
    <row r="41" spans="1:15" x14ac:dyDescent="0.25">
      <c r="A41" s="11" t="s">
        <v>15</v>
      </c>
      <c r="B41" s="8">
        <f>B40/1.055</f>
        <v>1369.6682464454977</v>
      </c>
      <c r="C41" s="8">
        <f>C40/1.055</f>
        <v>1080.568720379147</v>
      </c>
      <c r="D41" s="8">
        <f>D40/1.2</f>
        <v>983.33333333333337</v>
      </c>
      <c r="E41" s="10">
        <f>E40/1.1</f>
        <v>1140.9090909090908</v>
      </c>
    </row>
    <row r="42" spans="1:15" x14ac:dyDescent="0.25">
      <c r="A42" s="11" t="s">
        <v>16</v>
      </c>
      <c r="B42" s="8">
        <f>B41*0.055</f>
        <v>75.33175355450237</v>
      </c>
      <c r="C42" s="8">
        <f>C41*0.055</f>
        <v>59.431279620853083</v>
      </c>
      <c r="D42" s="8">
        <f>D41*0.2</f>
        <v>196.66666666666669</v>
      </c>
      <c r="E42" s="10">
        <f>E41*0.1</f>
        <v>114.09090909090908</v>
      </c>
    </row>
    <row r="44" spans="1:15" s="3" customFormat="1" x14ac:dyDescent="0.25"/>
  </sheetData>
  <mergeCells count="7">
    <mergeCell ref="A2:A3"/>
    <mergeCell ref="B2:E2"/>
    <mergeCell ref="F2:I2"/>
    <mergeCell ref="K2:N2"/>
    <mergeCell ref="A36:A37"/>
    <mergeCell ref="B37:E37"/>
    <mergeCell ref="F37:I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4"/>
  <sheetViews>
    <sheetView workbookViewId="0">
      <selection activeCell="L10" sqref="L10"/>
    </sheetView>
  </sheetViews>
  <sheetFormatPr baseColWidth="10" defaultRowHeight="15" x14ac:dyDescent="0.25"/>
  <cols>
    <col min="1" max="1" width="18.28515625" style="2" customWidth="1"/>
    <col min="2" max="3" width="15.28515625" style="2" customWidth="1"/>
    <col min="4" max="4" width="14" style="2" customWidth="1"/>
    <col min="5" max="5" width="14.42578125" style="2" customWidth="1"/>
    <col min="6" max="10" width="11.42578125" style="2"/>
    <col min="11" max="11" width="14.28515625" style="2" customWidth="1"/>
    <col min="12" max="12" width="11.42578125" style="2"/>
    <col min="13" max="13" width="12.28515625" style="2" customWidth="1"/>
    <col min="14" max="14" width="11.42578125" style="2"/>
    <col min="15" max="15" width="18.5703125" style="2" customWidth="1"/>
    <col min="16" max="16384" width="11.42578125" style="2"/>
  </cols>
  <sheetData>
    <row r="1" spans="1:15" ht="18.75" x14ac:dyDescent="0.25">
      <c r="A1" s="1">
        <v>43862</v>
      </c>
      <c r="C1" s="2" t="s">
        <v>21</v>
      </c>
      <c r="D1" s="21">
        <f>'Janvier 2020'!N34</f>
        <v>120.5</v>
      </c>
      <c r="E1" s="4"/>
    </row>
    <row r="2" spans="1:15" ht="30" customHeight="1" x14ac:dyDescent="0.25">
      <c r="A2" s="14"/>
      <c r="B2" s="16" t="s">
        <v>0</v>
      </c>
      <c r="C2" s="16"/>
      <c r="D2" s="16"/>
      <c r="E2" s="16"/>
      <c r="F2" s="16" t="s">
        <v>1</v>
      </c>
      <c r="G2" s="16"/>
      <c r="H2" s="16"/>
      <c r="I2" s="16"/>
      <c r="K2" s="16" t="s">
        <v>2</v>
      </c>
      <c r="L2" s="16"/>
      <c r="M2" s="16"/>
      <c r="N2" s="16"/>
    </row>
    <row r="3" spans="1:15" ht="30" x14ac:dyDescent="0.25">
      <c r="A3" s="15"/>
      <c r="B3" s="5" t="s">
        <v>17</v>
      </c>
      <c r="C3" s="5" t="s">
        <v>18</v>
      </c>
      <c r="D3" s="5" t="s">
        <v>19</v>
      </c>
      <c r="E3" s="5" t="s">
        <v>20</v>
      </c>
      <c r="F3" s="5" t="s">
        <v>3</v>
      </c>
      <c r="G3" s="5" t="s">
        <v>4</v>
      </c>
      <c r="H3" s="5" t="s">
        <v>5</v>
      </c>
      <c r="I3" s="5" t="s">
        <v>6</v>
      </c>
      <c r="K3" s="5" t="s">
        <v>7</v>
      </c>
      <c r="L3" s="5" t="s">
        <v>8</v>
      </c>
      <c r="M3" s="5" t="s">
        <v>9</v>
      </c>
      <c r="N3" s="5" t="s">
        <v>10</v>
      </c>
      <c r="O3" s="5" t="s">
        <v>11</v>
      </c>
    </row>
    <row r="4" spans="1:15" x14ac:dyDescent="0.25">
      <c r="A4" s="6">
        <v>43862</v>
      </c>
      <c r="B4" s="7">
        <v>15</v>
      </c>
      <c r="C4" s="7">
        <v>2</v>
      </c>
      <c r="D4" s="7">
        <v>16</v>
      </c>
      <c r="E4" s="7">
        <v>1</v>
      </c>
      <c r="F4" s="7">
        <v>14</v>
      </c>
      <c r="G4" s="7">
        <v>10</v>
      </c>
      <c r="H4" s="7">
        <v>8</v>
      </c>
      <c r="I4" s="7">
        <v>2</v>
      </c>
      <c r="K4" s="8">
        <f>H4</f>
        <v>8</v>
      </c>
      <c r="L4" s="7"/>
      <c r="M4" s="7"/>
      <c r="N4" s="8">
        <f>D1+K4-L4-M4</f>
        <v>128.5</v>
      </c>
      <c r="O4" s="9"/>
    </row>
    <row r="5" spans="1:15" x14ac:dyDescent="0.25">
      <c r="A5" s="6">
        <v>43863</v>
      </c>
      <c r="B5" s="7">
        <v>15</v>
      </c>
      <c r="C5" s="7">
        <v>5</v>
      </c>
      <c r="D5" s="7">
        <v>26</v>
      </c>
      <c r="E5" s="7">
        <v>24</v>
      </c>
      <c r="F5" s="7">
        <v>40</v>
      </c>
      <c r="G5" s="7">
        <v>4</v>
      </c>
      <c r="H5" s="7">
        <v>15</v>
      </c>
      <c r="I5" s="7">
        <v>11</v>
      </c>
      <c r="K5" s="8">
        <f t="shared" ref="K5:K34" si="0">H5</f>
        <v>15</v>
      </c>
      <c r="L5" s="7"/>
      <c r="M5" s="7"/>
      <c r="N5" s="8">
        <f>N4+K5-L5-M5</f>
        <v>143.5</v>
      </c>
      <c r="O5" s="9"/>
    </row>
    <row r="6" spans="1:15" x14ac:dyDescent="0.25">
      <c r="A6" s="6">
        <v>43864</v>
      </c>
      <c r="B6" s="7">
        <v>78</v>
      </c>
      <c r="C6" s="7">
        <v>94</v>
      </c>
      <c r="D6" s="7">
        <v>91</v>
      </c>
      <c r="E6" s="7">
        <v>27</v>
      </c>
      <c r="F6" s="7">
        <v>180</v>
      </c>
      <c r="G6" s="7">
        <v>35</v>
      </c>
      <c r="H6" s="7">
        <v>25</v>
      </c>
      <c r="I6" s="7">
        <v>50</v>
      </c>
      <c r="K6" s="8">
        <f t="shared" si="0"/>
        <v>25</v>
      </c>
      <c r="L6" s="7"/>
      <c r="M6" s="7"/>
      <c r="N6" s="8">
        <f>N5+K6-L6-M6</f>
        <v>168.5</v>
      </c>
      <c r="O6" s="9"/>
    </row>
    <row r="7" spans="1:15" x14ac:dyDescent="0.25">
      <c r="A7" s="6">
        <v>43865</v>
      </c>
      <c r="B7" s="7">
        <v>45</v>
      </c>
      <c r="C7" s="7">
        <v>35</v>
      </c>
      <c r="D7" s="7">
        <v>21</v>
      </c>
      <c r="E7" s="7">
        <v>91</v>
      </c>
      <c r="F7" s="7">
        <v>34</v>
      </c>
      <c r="G7" s="7">
        <v>58</v>
      </c>
      <c r="H7" s="7">
        <v>50</v>
      </c>
      <c r="I7" s="7">
        <v>50</v>
      </c>
      <c r="K7" s="8">
        <f t="shared" si="0"/>
        <v>50</v>
      </c>
      <c r="L7" s="7"/>
      <c r="M7" s="7"/>
      <c r="N7" s="8">
        <f t="shared" ref="N7:N34" si="1">N6+K7-L7-M7</f>
        <v>218.5</v>
      </c>
      <c r="O7" s="9"/>
    </row>
    <row r="8" spans="1:15" x14ac:dyDescent="0.25">
      <c r="A8" s="6">
        <v>43866</v>
      </c>
      <c r="B8" s="7">
        <v>96</v>
      </c>
      <c r="C8" s="7">
        <v>1</v>
      </c>
      <c r="D8" s="7">
        <v>54</v>
      </c>
      <c r="E8" s="7">
        <v>21</v>
      </c>
      <c r="F8" s="7">
        <v>50</v>
      </c>
      <c r="G8" s="7">
        <v>20</v>
      </c>
      <c r="H8" s="7">
        <v>48</v>
      </c>
      <c r="I8" s="7">
        <v>54</v>
      </c>
      <c r="K8" s="8">
        <f t="shared" si="0"/>
        <v>48</v>
      </c>
      <c r="L8" s="7"/>
      <c r="M8" s="7"/>
      <c r="N8" s="8">
        <f t="shared" si="1"/>
        <v>266.5</v>
      </c>
      <c r="O8" s="9"/>
    </row>
    <row r="9" spans="1:15" x14ac:dyDescent="0.25">
      <c r="A9" s="6">
        <v>43867</v>
      </c>
      <c r="B9" s="7">
        <v>85</v>
      </c>
      <c r="C9" s="7">
        <v>6</v>
      </c>
      <c r="D9" s="7">
        <v>34</v>
      </c>
      <c r="E9" s="7">
        <v>2</v>
      </c>
      <c r="F9" s="7">
        <v>20</v>
      </c>
      <c r="G9" s="7">
        <v>18</v>
      </c>
      <c r="H9" s="7">
        <v>34</v>
      </c>
      <c r="I9" s="7">
        <v>55</v>
      </c>
      <c r="K9" s="8">
        <f t="shared" si="0"/>
        <v>34</v>
      </c>
      <c r="L9" s="7"/>
      <c r="M9" s="7"/>
      <c r="N9" s="8">
        <f t="shared" si="1"/>
        <v>300.5</v>
      </c>
      <c r="O9" s="9"/>
    </row>
    <row r="10" spans="1:15" x14ac:dyDescent="0.25">
      <c r="A10" s="6">
        <v>43868</v>
      </c>
      <c r="B10" s="7">
        <v>25</v>
      </c>
      <c r="C10" s="7">
        <v>92</v>
      </c>
      <c r="D10" s="7">
        <v>25</v>
      </c>
      <c r="E10" s="7">
        <v>61</v>
      </c>
      <c r="F10" s="7">
        <v>123</v>
      </c>
      <c r="G10" s="7">
        <v>14</v>
      </c>
      <c r="H10" s="7">
        <v>36</v>
      </c>
      <c r="I10" s="7">
        <v>30</v>
      </c>
      <c r="K10" s="8">
        <f t="shared" si="0"/>
        <v>36</v>
      </c>
      <c r="L10" s="7">
        <v>250</v>
      </c>
      <c r="M10" s="7"/>
      <c r="N10" s="8">
        <f t="shared" si="1"/>
        <v>86.5</v>
      </c>
      <c r="O10" s="9"/>
    </row>
    <row r="11" spans="1:15" x14ac:dyDescent="0.25">
      <c r="A11" s="6">
        <v>43869</v>
      </c>
      <c r="B11" s="7">
        <v>45</v>
      </c>
      <c r="C11" s="7">
        <v>15</v>
      </c>
      <c r="D11" s="7">
        <v>38</v>
      </c>
      <c r="E11" s="7">
        <v>54</v>
      </c>
      <c r="F11" s="7">
        <v>80</v>
      </c>
      <c r="G11" s="7">
        <v>25</v>
      </c>
      <c r="H11" s="7">
        <v>27</v>
      </c>
      <c r="I11" s="7">
        <v>20</v>
      </c>
      <c r="K11" s="8">
        <f t="shared" si="0"/>
        <v>27</v>
      </c>
      <c r="L11" s="7"/>
      <c r="M11" s="7"/>
      <c r="N11" s="8">
        <f t="shared" si="1"/>
        <v>113.5</v>
      </c>
      <c r="O11" s="9"/>
    </row>
    <row r="12" spans="1:15" x14ac:dyDescent="0.25">
      <c r="A12" s="6">
        <v>43870</v>
      </c>
      <c r="B12" s="7">
        <v>16</v>
      </c>
      <c r="C12" s="7">
        <v>35</v>
      </c>
      <c r="D12" s="7">
        <v>45</v>
      </c>
      <c r="E12" s="7">
        <v>24</v>
      </c>
      <c r="F12" s="7">
        <v>25</v>
      </c>
      <c r="G12" s="7">
        <v>55</v>
      </c>
      <c r="H12" s="7">
        <v>35</v>
      </c>
      <c r="I12" s="7">
        <v>5</v>
      </c>
      <c r="K12" s="8">
        <f t="shared" si="0"/>
        <v>35</v>
      </c>
      <c r="L12" s="7"/>
      <c r="M12" s="7"/>
      <c r="N12" s="8">
        <f t="shared" si="1"/>
        <v>148.5</v>
      </c>
      <c r="O12" s="9"/>
    </row>
    <row r="13" spans="1:15" x14ac:dyDescent="0.25">
      <c r="A13" s="6">
        <v>43871</v>
      </c>
      <c r="B13" s="7">
        <v>48</v>
      </c>
      <c r="C13" s="7">
        <v>48</v>
      </c>
      <c r="D13" s="7">
        <v>41</v>
      </c>
      <c r="E13" s="7">
        <v>36</v>
      </c>
      <c r="F13" s="7">
        <v>20</v>
      </c>
      <c r="G13" s="7">
        <v>91</v>
      </c>
      <c r="H13" s="7">
        <v>41</v>
      </c>
      <c r="I13" s="7">
        <v>21</v>
      </c>
      <c r="K13" s="8">
        <f t="shared" si="0"/>
        <v>41</v>
      </c>
      <c r="L13" s="7"/>
      <c r="M13" s="7"/>
      <c r="N13" s="8">
        <f t="shared" si="1"/>
        <v>189.5</v>
      </c>
      <c r="O13" s="9"/>
    </row>
    <row r="14" spans="1:15" x14ac:dyDescent="0.25">
      <c r="A14" s="6">
        <v>43872</v>
      </c>
      <c r="B14" s="7">
        <v>32</v>
      </c>
      <c r="C14" s="7">
        <v>71</v>
      </c>
      <c r="D14" s="7">
        <v>46</v>
      </c>
      <c r="E14" s="7">
        <v>91</v>
      </c>
      <c r="F14" s="7">
        <v>75</v>
      </c>
      <c r="G14" s="7">
        <v>35</v>
      </c>
      <c r="H14" s="7">
        <v>74</v>
      </c>
      <c r="I14" s="7">
        <v>56</v>
      </c>
      <c r="K14" s="8">
        <f t="shared" si="0"/>
        <v>74</v>
      </c>
      <c r="L14" s="7"/>
      <c r="M14" s="7"/>
      <c r="N14" s="8">
        <f t="shared" si="1"/>
        <v>263.5</v>
      </c>
      <c r="O14" s="9"/>
    </row>
    <row r="15" spans="1:15" x14ac:dyDescent="0.25">
      <c r="A15" s="6">
        <v>43873</v>
      </c>
      <c r="B15" s="7">
        <v>65</v>
      </c>
      <c r="C15" s="7">
        <v>62</v>
      </c>
      <c r="D15" s="7">
        <v>19</v>
      </c>
      <c r="E15" s="7">
        <v>81</v>
      </c>
      <c r="F15" s="7">
        <v>62</v>
      </c>
      <c r="G15" s="7">
        <v>45</v>
      </c>
      <c r="H15" s="7">
        <v>85</v>
      </c>
      <c r="I15" s="7">
        <v>35</v>
      </c>
      <c r="K15" s="8">
        <f t="shared" si="0"/>
        <v>85</v>
      </c>
      <c r="L15" s="7"/>
      <c r="M15" s="7"/>
      <c r="N15" s="8">
        <f t="shared" si="1"/>
        <v>348.5</v>
      </c>
      <c r="O15" s="9"/>
    </row>
    <row r="16" spans="1:15" x14ac:dyDescent="0.25">
      <c r="A16" s="6">
        <v>43874</v>
      </c>
      <c r="B16" s="7">
        <v>35</v>
      </c>
      <c r="C16" s="7">
        <v>2</v>
      </c>
      <c r="D16" s="7">
        <v>21</v>
      </c>
      <c r="E16" s="7">
        <v>14</v>
      </c>
      <c r="F16" s="7">
        <v>64</v>
      </c>
      <c r="G16" s="7">
        <v>0</v>
      </c>
      <c r="H16" s="7">
        <v>8</v>
      </c>
      <c r="I16" s="7">
        <v>0</v>
      </c>
      <c r="K16" s="8">
        <f t="shared" si="0"/>
        <v>8</v>
      </c>
      <c r="L16" s="7"/>
      <c r="M16" s="7"/>
      <c r="N16" s="8">
        <f t="shared" si="1"/>
        <v>356.5</v>
      </c>
      <c r="O16" s="9"/>
    </row>
    <row r="17" spans="1:15" x14ac:dyDescent="0.25">
      <c r="A17" s="6">
        <v>43875</v>
      </c>
      <c r="B17" s="7">
        <v>84</v>
      </c>
      <c r="C17" s="7">
        <v>21</v>
      </c>
      <c r="D17" s="7">
        <v>81</v>
      </c>
      <c r="E17" s="7">
        <v>25</v>
      </c>
      <c r="F17" s="7">
        <v>143</v>
      </c>
      <c r="G17" s="7">
        <v>59</v>
      </c>
      <c r="H17" s="7">
        <v>9</v>
      </c>
      <c r="I17" s="7">
        <v>0</v>
      </c>
      <c r="K17" s="8">
        <f t="shared" si="0"/>
        <v>9</v>
      </c>
      <c r="L17" s="7"/>
      <c r="M17" s="7"/>
      <c r="N17" s="8">
        <f t="shared" si="1"/>
        <v>365.5</v>
      </c>
      <c r="O17" s="9"/>
    </row>
    <row r="18" spans="1:15" x14ac:dyDescent="0.25">
      <c r="A18" s="6">
        <v>43876</v>
      </c>
      <c r="B18" s="7">
        <v>51</v>
      </c>
      <c r="C18" s="7">
        <v>45</v>
      </c>
      <c r="D18" s="7">
        <v>73</v>
      </c>
      <c r="E18" s="7">
        <v>62</v>
      </c>
      <c r="F18" s="7">
        <v>34</v>
      </c>
      <c r="G18" s="7">
        <v>67</v>
      </c>
      <c r="H18" s="7">
        <v>75</v>
      </c>
      <c r="I18" s="7">
        <v>55</v>
      </c>
      <c r="K18" s="8">
        <f t="shared" si="0"/>
        <v>75</v>
      </c>
      <c r="L18" s="7"/>
      <c r="M18" s="7"/>
      <c r="N18" s="8">
        <f t="shared" si="1"/>
        <v>440.5</v>
      </c>
      <c r="O18" s="9"/>
    </row>
    <row r="19" spans="1:15" x14ac:dyDescent="0.25">
      <c r="A19" s="6">
        <v>43877</v>
      </c>
      <c r="B19" s="7">
        <v>34</v>
      </c>
      <c r="C19" s="7">
        <v>32</v>
      </c>
      <c r="D19" s="7">
        <v>65</v>
      </c>
      <c r="E19" s="7">
        <v>51</v>
      </c>
      <c r="F19" s="7">
        <v>35</v>
      </c>
      <c r="G19" s="7">
        <v>84</v>
      </c>
      <c r="H19" s="7">
        <v>31</v>
      </c>
      <c r="I19" s="7">
        <v>32</v>
      </c>
      <c r="K19" s="8">
        <f t="shared" si="0"/>
        <v>31</v>
      </c>
      <c r="L19" s="7">
        <v>350</v>
      </c>
      <c r="M19" s="7"/>
      <c r="N19" s="8">
        <f t="shared" si="1"/>
        <v>121.5</v>
      </c>
      <c r="O19" s="9"/>
    </row>
    <row r="20" spans="1:15" x14ac:dyDescent="0.25">
      <c r="A20" s="6">
        <v>43878</v>
      </c>
      <c r="B20" s="7">
        <v>51</v>
      </c>
      <c r="C20" s="7">
        <v>35</v>
      </c>
      <c r="D20" s="7">
        <v>30</v>
      </c>
      <c r="E20" s="7">
        <v>35</v>
      </c>
      <c r="F20" s="7">
        <v>71</v>
      </c>
      <c r="G20" s="7">
        <v>19</v>
      </c>
      <c r="H20" s="7">
        <v>41</v>
      </c>
      <c r="I20" s="7">
        <v>20</v>
      </c>
      <c r="K20" s="8">
        <f t="shared" si="0"/>
        <v>41</v>
      </c>
      <c r="L20" s="7"/>
      <c r="M20" s="7"/>
      <c r="N20" s="8">
        <f t="shared" si="1"/>
        <v>162.5</v>
      </c>
      <c r="O20" s="9"/>
    </row>
    <row r="21" spans="1:15" x14ac:dyDescent="0.25">
      <c r="A21" s="6">
        <v>43879</v>
      </c>
      <c r="B21" s="7">
        <v>82</v>
      </c>
      <c r="C21" s="7">
        <v>81</v>
      </c>
      <c r="D21" s="7">
        <v>30</v>
      </c>
      <c r="E21" s="7">
        <v>85</v>
      </c>
      <c r="F21" s="7">
        <v>98</v>
      </c>
      <c r="G21" s="7">
        <v>55</v>
      </c>
      <c r="H21" s="7">
        <v>85</v>
      </c>
      <c r="I21" s="7">
        <v>40</v>
      </c>
      <c r="K21" s="8">
        <f t="shared" si="0"/>
        <v>85</v>
      </c>
      <c r="L21" s="7"/>
      <c r="M21" s="7"/>
      <c r="N21" s="8">
        <f t="shared" si="1"/>
        <v>247.5</v>
      </c>
      <c r="O21" s="9"/>
    </row>
    <row r="22" spans="1:15" x14ac:dyDescent="0.25">
      <c r="A22" s="6">
        <v>43880</v>
      </c>
      <c r="B22" s="7">
        <v>12</v>
      </c>
      <c r="C22" s="7">
        <v>9</v>
      </c>
      <c r="D22" s="7">
        <v>25</v>
      </c>
      <c r="E22" s="7">
        <v>81</v>
      </c>
      <c r="F22" s="7">
        <v>37</v>
      </c>
      <c r="G22" s="7">
        <v>48</v>
      </c>
      <c r="H22" s="7">
        <v>22</v>
      </c>
      <c r="I22" s="7">
        <v>20</v>
      </c>
      <c r="K22" s="8">
        <f t="shared" si="0"/>
        <v>22</v>
      </c>
      <c r="L22" s="7"/>
      <c r="M22" s="7"/>
      <c r="N22" s="8">
        <f t="shared" si="1"/>
        <v>269.5</v>
      </c>
      <c r="O22" s="9"/>
    </row>
    <row r="23" spans="1:15" x14ac:dyDescent="0.25">
      <c r="A23" s="6">
        <v>43881</v>
      </c>
      <c r="B23" s="7">
        <v>20</v>
      </c>
      <c r="C23" s="7">
        <v>62</v>
      </c>
      <c r="D23" s="7">
        <v>81</v>
      </c>
      <c r="E23" s="7">
        <v>1</v>
      </c>
      <c r="F23" s="7">
        <v>84</v>
      </c>
      <c r="G23" s="7">
        <v>0</v>
      </c>
      <c r="H23" s="7">
        <v>15</v>
      </c>
      <c r="I23" s="7">
        <v>65</v>
      </c>
      <c r="K23" s="8">
        <f t="shared" si="0"/>
        <v>15</v>
      </c>
      <c r="L23" s="7"/>
      <c r="M23" s="7"/>
      <c r="N23" s="8">
        <f t="shared" si="1"/>
        <v>284.5</v>
      </c>
      <c r="O23" s="9"/>
    </row>
    <row r="24" spans="1:15" x14ac:dyDescent="0.25">
      <c r="A24" s="6">
        <v>43882</v>
      </c>
      <c r="B24" s="7">
        <v>22</v>
      </c>
      <c r="C24" s="7">
        <v>9</v>
      </c>
      <c r="D24" s="7">
        <v>93</v>
      </c>
      <c r="E24" s="7">
        <v>8</v>
      </c>
      <c r="F24" s="7">
        <v>34</v>
      </c>
      <c r="G24" s="7">
        <v>16</v>
      </c>
      <c r="H24" s="7">
        <v>42</v>
      </c>
      <c r="I24" s="7">
        <v>40</v>
      </c>
      <c r="K24" s="8">
        <f t="shared" si="0"/>
        <v>42</v>
      </c>
      <c r="L24" s="7"/>
      <c r="M24" s="7"/>
      <c r="N24" s="8">
        <f t="shared" si="1"/>
        <v>326.5</v>
      </c>
      <c r="O24" s="9"/>
    </row>
    <row r="25" spans="1:15" x14ac:dyDescent="0.25">
      <c r="A25" s="6">
        <v>43883</v>
      </c>
      <c r="B25" s="7">
        <v>44</v>
      </c>
      <c r="C25" s="7">
        <v>40</v>
      </c>
      <c r="D25" s="7">
        <v>26</v>
      </c>
      <c r="E25" s="7">
        <v>97</v>
      </c>
      <c r="F25" s="7">
        <v>107.5</v>
      </c>
      <c r="G25" s="7">
        <v>19</v>
      </c>
      <c r="H25" s="7">
        <v>29.5</v>
      </c>
      <c r="I25" s="7">
        <v>51</v>
      </c>
      <c r="K25" s="8">
        <f t="shared" si="0"/>
        <v>29.5</v>
      </c>
      <c r="L25" s="7"/>
      <c r="M25" s="7"/>
      <c r="N25" s="8">
        <f t="shared" si="1"/>
        <v>356</v>
      </c>
      <c r="O25" s="9"/>
    </row>
    <row r="26" spans="1:15" x14ac:dyDescent="0.25">
      <c r="A26" s="6">
        <v>43884</v>
      </c>
      <c r="B26" s="7">
        <v>79</v>
      </c>
      <c r="C26" s="7">
        <v>6</v>
      </c>
      <c r="D26" s="7">
        <v>16</v>
      </c>
      <c r="E26" s="7">
        <v>20</v>
      </c>
      <c r="F26" s="7">
        <v>21</v>
      </c>
      <c r="G26" s="7">
        <v>89</v>
      </c>
      <c r="H26" s="7">
        <v>11</v>
      </c>
      <c r="I26" s="7">
        <v>0</v>
      </c>
      <c r="K26" s="8">
        <f t="shared" si="0"/>
        <v>11</v>
      </c>
      <c r="L26" s="7"/>
      <c r="M26" s="7"/>
      <c r="N26" s="8">
        <f t="shared" si="1"/>
        <v>367</v>
      </c>
      <c r="O26" s="9"/>
    </row>
    <row r="27" spans="1:15" x14ac:dyDescent="0.25">
      <c r="A27" s="6">
        <v>43885</v>
      </c>
      <c r="B27" s="7">
        <v>32</v>
      </c>
      <c r="C27" s="7">
        <v>62</v>
      </c>
      <c r="D27" s="7">
        <v>35</v>
      </c>
      <c r="E27" s="7">
        <v>3</v>
      </c>
      <c r="F27" s="7">
        <v>34</v>
      </c>
      <c r="G27" s="7">
        <v>45</v>
      </c>
      <c r="H27" s="7">
        <v>26</v>
      </c>
      <c r="I27" s="7">
        <v>27</v>
      </c>
      <c r="K27" s="8">
        <f t="shared" si="0"/>
        <v>26</v>
      </c>
      <c r="L27" s="7"/>
      <c r="M27" s="7"/>
      <c r="N27" s="8">
        <f t="shared" si="1"/>
        <v>393</v>
      </c>
      <c r="O27" s="9"/>
    </row>
    <row r="28" spans="1:15" x14ac:dyDescent="0.25">
      <c r="A28" s="6">
        <v>43886</v>
      </c>
      <c r="B28" s="7">
        <v>1</v>
      </c>
      <c r="C28" s="7">
        <v>82</v>
      </c>
      <c r="D28" s="7">
        <v>19</v>
      </c>
      <c r="E28" s="7">
        <v>64</v>
      </c>
      <c r="F28" s="7">
        <v>25</v>
      </c>
      <c r="G28" s="7">
        <v>61</v>
      </c>
      <c r="H28" s="7">
        <v>15</v>
      </c>
      <c r="I28" s="7">
        <v>65</v>
      </c>
      <c r="K28" s="8">
        <f t="shared" si="0"/>
        <v>15</v>
      </c>
      <c r="L28" s="7"/>
      <c r="M28" s="7"/>
      <c r="N28" s="8">
        <f t="shared" si="1"/>
        <v>408</v>
      </c>
      <c r="O28" s="9"/>
    </row>
    <row r="29" spans="1:15" x14ac:dyDescent="0.25">
      <c r="A29" s="6">
        <v>43887</v>
      </c>
      <c r="B29" s="7">
        <v>5</v>
      </c>
      <c r="C29" s="7">
        <v>1</v>
      </c>
      <c r="D29" s="7">
        <v>17</v>
      </c>
      <c r="E29" s="7">
        <v>4</v>
      </c>
      <c r="F29" s="7">
        <v>27</v>
      </c>
      <c r="G29" s="7">
        <v>0</v>
      </c>
      <c r="H29" s="7">
        <v>0</v>
      </c>
      <c r="I29" s="7">
        <v>0</v>
      </c>
      <c r="K29" s="8">
        <f t="shared" si="0"/>
        <v>0</v>
      </c>
      <c r="L29" s="7">
        <v>300</v>
      </c>
      <c r="M29" s="7"/>
      <c r="N29" s="8">
        <f t="shared" si="1"/>
        <v>108</v>
      </c>
      <c r="O29" s="9"/>
    </row>
    <row r="30" spans="1:15" x14ac:dyDescent="0.25">
      <c r="A30" s="6">
        <v>43888</v>
      </c>
      <c r="B30" s="7">
        <v>63</v>
      </c>
      <c r="C30" s="7">
        <v>25</v>
      </c>
      <c r="D30" s="7">
        <v>25</v>
      </c>
      <c r="E30" s="7">
        <v>58</v>
      </c>
      <c r="F30" s="7">
        <v>26</v>
      </c>
      <c r="G30" s="7">
        <v>52</v>
      </c>
      <c r="H30" s="7">
        <v>42</v>
      </c>
      <c r="I30" s="7">
        <v>51</v>
      </c>
      <c r="K30" s="8">
        <f t="shared" si="0"/>
        <v>42</v>
      </c>
      <c r="L30" s="7"/>
      <c r="M30" s="7"/>
      <c r="N30" s="8">
        <f t="shared" si="1"/>
        <v>150</v>
      </c>
      <c r="O30" s="9"/>
    </row>
    <row r="31" spans="1:15" x14ac:dyDescent="0.25">
      <c r="A31" s="6">
        <v>43889</v>
      </c>
      <c r="B31" s="7">
        <v>31</v>
      </c>
      <c r="C31" s="7">
        <v>35</v>
      </c>
      <c r="D31" s="7">
        <v>26</v>
      </c>
      <c r="E31" s="7">
        <v>15</v>
      </c>
      <c r="F31" s="7">
        <v>28</v>
      </c>
      <c r="G31" s="7">
        <v>32</v>
      </c>
      <c r="H31" s="7">
        <v>47</v>
      </c>
      <c r="I31" s="7">
        <v>0</v>
      </c>
      <c r="K31" s="8">
        <f t="shared" si="0"/>
        <v>47</v>
      </c>
      <c r="L31" s="7"/>
      <c r="M31" s="7"/>
      <c r="N31" s="8">
        <f t="shared" si="1"/>
        <v>197</v>
      </c>
      <c r="O31" s="9"/>
    </row>
    <row r="32" spans="1:15" x14ac:dyDescent="0.25">
      <c r="A32" s="6">
        <v>43890</v>
      </c>
      <c r="B32" s="7">
        <v>61</v>
      </c>
      <c r="C32" s="7">
        <v>91</v>
      </c>
      <c r="D32" s="7">
        <v>16</v>
      </c>
      <c r="E32" s="7">
        <v>24</v>
      </c>
      <c r="F32" s="7">
        <v>115</v>
      </c>
      <c r="G32" s="7">
        <v>65</v>
      </c>
      <c r="H32" s="7">
        <v>2</v>
      </c>
      <c r="I32" s="7">
        <v>10</v>
      </c>
      <c r="K32" s="8">
        <f t="shared" si="0"/>
        <v>2</v>
      </c>
      <c r="L32" s="7"/>
      <c r="M32" s="7"/>
      <c r="N32" s="8">
        <f t="shared" si="1"/>
        <v>199</v>
      </c>
      <c r="O32" s="9"/>
    </row>
    <row r="33" spans="1:15" x14ac:dyDescent="0.25">
      <c r="A33" s="6"/>
      <c r="B33" s="7">
        <v>91</v>
      </c>
      <c r="C33" s="7">
        <v>34</v>
      </c>
      <c r="D33" s="7">
        <v>20</v>
      </c>
      <c r="E33" s="7">
        <v>61</v>
      </c>
      <c r="F33" s="7">
        <v>56</v>
      </c>
      <c r="G33" s="7">
        <v>41</v>
      </c>
      <c r="H33" s="7">
        <v>47</v>
      </c>
      <c r="I33" s="7">
        <v>62</v>
      </c>
      <c r="K33" s="8">
        <f t="shared" si="0"/>
        <v>47</v>
      </c>
      <c r="L33" s="7"/>
      <c r="M33" s="7"/>
      <c r="N33" s="8">
        <f t="shared" si="1"/>
        <v>246</v>
      </c>
      <c r="O33" s="9"/>
    </row>
    <row r="34" spans="1:15" x14ac:dyDescent="0.25">
      <c r="A34" s="6"/>
      <c r="B34" s="7">
        <v>82</v>
      </c>
      <c r="C34" s="7">
        <v>2</v>
      </c>
      <c r="D34" s="7">
        <v>25</v>
      </c>
      <c r="E34" s="7">
        <v>34</v>
      </c>
      <c r="F34" s="7">
        <v>43</v>
      </c>
      <c r="G34" s="7">
        <v>15</v>
      </c>
      <c r="H34" s="7">
        <v>45</v>
      </c>
      <c r="I34" s="7">
        <v>40</v>
      </c>
      <c r="K34" s="8">
        <f t="shared" si="0"/>
        <v>45</v>
      </c>
      <c r="L34" s="7"/>
      <c r="M34" s="7"/>
      <c r="N34" s="8">
        <f t="shared" si="1"/>
        <v>291</v>
      </c>
      <c r="O34" s="9"/>
    </row>
    <row r="36" spans="1:15" ht="30" customHeight="1" x14ac:dyDescent="0.25">
      <c r="A36" s="17" t="s">
        <v>12</v>
      </c>
      <c r="B36" s="10">
        <f>SUM(B4:B34)</f>
        <v>1445</v>
      </c>
      <c r="C36" s="10">
        <f t="shared" ref="C36:I36" si="2">SUM(C4:C34)</f>
        <v>1140</v>
      </c>
      <c r="D36" s="10">
        <f t="shared" si="2"/>
        <v>1180</v>
      </c>
      <c r="E36" s="10">
        <f t="shared" si="2"/>
        <v>1255</v>
      </c>
      <c r="F36" s="10">
        <f t="shared" si="2"/>
        <v>1805.5</v>
      </c>
      <c r="G36" s="10">
        <f t="shared" si="2"/>
        <v>1177</v>
      </c>
      <c r="H36" s="10">
        <f t="shared" si="2"/>
        <v>1070.5</v>
      </c>
      <c r="I36" s="10">
        <f t="shared" si="2"/>
        <v>967</v>
      </c>
    </row>
    <row r="37" spans="1:15" x14ac:dyDescent="0.25">
      <c r="A37" s="17"/>
      <c r="B37" s="18">
        <f>B36+C36+D36+E36</f>
        <v>5020</v>
      </c>
      <c r="C37" s="19"/>
      <c r="D37" s="19"/>
      <c r="E37" s="19"/>
      <c r="F37" s="20">
        <f>F36+G36+H36+I36</f>
        <v>5020</v>
      </c>
      <c r="G37" s="20"/>
      <c r="H37" s="20"/>
      <c r="I37" s="20"/>
    </row>
    <row r="39" spans="1:15" ht="68.25" customHeight="1" x14ac:dyDescent="0.25">
      <c r="A39" s="11" t="s">
        <v>13</v>
      </c>
      <c r="B39" s="12" t="s">
        <v>17</v>
      </c>
      <c r="C39" s="12" t="s">
        <v>18</v>
      </c>
      <c r="D39" s="13" t="s">
        <v>19</v>
      </c>
      <c r="E39" s="12" t="s">
        <v>20</v>
      </c>
    </row>
    <row r="40" spans="1:15" x14ac:dyDescent="0.25">
      <c r="A40" s="11" t="s">
        <v>14</v>
      </c>
      <c r="B40" s="8">
        <f>B36</f>
        <v>1445</v>
      </c>
      <c r="C40" s="8">
        <f>+C36</f>
        <v>1140</v>
      </c>
      <c r="D40" s="8">
        <f>+D36</f>
        <v>1180</v>
      </c>
      <c r="E40" s="10">
        <f>+E36</f>
        <v>1255</v>
      </c>
    </row>
    <row r="41" spans="1:15" x14ac:dyDescent="0.25">
      <c r="A41" s="11" t="s">
        <v>15</v>
      </c>
      <c r="B41" s="8">
        <f>B40/1.055</f>
        <v>1369.6682464454977</v>
      </c>
      <c r="C41" s="8">
        <f>C40/1.055</f>
        <v>1080.568720379147</v>
      </c>
      <c r="D41" s="8">
        <f>D40/1.2</f>
        <v>983.33333333333337</v>
      </c>
      <c r="E41" s="10">
        <f>E40/1.1</f>
        <v>1140.9090909090908</v>
      </c>
    </row>
    <row r="42" spans="1:15" x14ac:dyDescent="0.25">
      <c r="A42" s="11" t="s">
        <v>16</v>
      </c>
      <c r="B42" s="8">
        <f>B41*0.055</f>
        <v>75.33175355450237</v>
      </c>
      <c r="C42" s="8">
        <f>C41*0.055</f>
        <v>59.431279620853083</v>
      </c>
      <c r="D42" s="8">
        <f>D41*0.2</f>
        <v>196.66666666666669</v>
      </c>
      <c r="E42" s="10">
        <f>E41*0.1</f>
        <v>114.09090909090908</v>
      </c>
    </row>
    <row r="44" spans="1:15" s="3" customFormat="1" x14ac:dyDescent="0.25"/>
  </sheetData>
  <mergeCells count="7">
    <mergeCell ref="A2:A3"/>
    <mergeCell ref="B2:E2"/>
    <mergeCell ref="F2:I2"/>
    <mergeCell ref="K2:N2"/>
    <mergeCell ref="A36:A37"/>
    <mergeCell ref="B37:E37"/>
    <mergeCell ref="F37:I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Janvier 2020</vt:lpstr>
      <vt:lpstr>Février 2020</vt:lpstr>
      <vt:lpstr>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Maurine GRYSELEYN</dc:creator>
  <cp:lastModifiedBy>Maurine GRYSELEYN</cp:lastModifiedBy>
  <dcterms:created xsi:type="dcterms:W3CDTF">2020-02-05T19:02:29Z</dcterms:created>
  <dcterms:modified xsi:type="dcterms:W3CDTF">2020-02-05T21:27:09Z</dcterms:modified>
</cp:coreProperties>
</file>