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0" windowWidth="16608" windowHeight="5796"/>
  </bookViews>
  <sheets>
    <sheet name="Feuil1" sheetId="8" r:id="rId1"/>
  </sheets>
  <calcPr calcId="125725" iterate="1"/>
</workbook>
</file>

<file path=xl/calcChain.xml><?xml version="1.0" encoding="utf-8"?>
<calcChain xmlns="http://schemas.openxmlformats.org/spreadsheetml/2006/main">
  <c r="N10" i="8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5"/>
  <c r="N6"/>
  <c r="N7"/>
  <c r="N8"/>
  <c r="N9"/>
  <c r="N47" l="1"/>
  <c r="N48"/>
  <c r="N49"/>
  <c r="N50"/>
  <c r="N51"/>
  <c r="N44"/>
  <c r="N43"/>
  <c r="N42"/>
  <c r="N41"/>
  <c r="N40"/>
  <c r="N259"/>
  <c r="N258"/>
  <c r="N257"/>
  <c r="N256"/>
  <c r="N255"/>
  <c r="N254"/>
  <c r="N253"/>
  <c r="N252"/>
  <c r="N251"/>
  <c r="N250"/>
  <c r="N249"/>
  <c r="N248"/>
  <c r="N247"/>
  <c r="N246"/>
  <c r="N245"/>
  <c r="N244"/>
  <c r="N243"/>
  <c r="N242"/>
  <c r="N241"/>
  <c r="N240"/>
  <c r="N239"/>
  <c r="N238"/>
  <c r="N237"/>
  <c r="N236"/>
  <c r="N235"/>
  <c r="N234"/>
  <c r="N233"/>
  <c r="N232"/>
  <c r="N231"/>
  <c r="N230"/>
  <c r="N229"/>
  <c r="N228"/>
  <c r="N227"/>
  <c r="N226"/>
  <c r="N225"/>
  <c r="N224"/>
  <c r="N223"/>
  <c r="N222"/>
  <c r="N221"/>
  <c r="N220"/>
  <c r="N219"/>
  <c r="N218"/>
  <c r="N217"/>
  <c r="N216"/>
  <c r="N215"/>
  <c r="N214"/>
  <c r="N213"/>
  <c r="N212"/>
  <c r="N211"/>
  <c r="N210"/>
  <c r="N209"/>
  <c r="N208"/>
  <c r="N207"/>
  <c r="N206"/>
  <c r="N205"/>
  <c r="N204"/>
  <c r="N203"/>
  <c r="N202"/>
  <c r="N201"/>
  <c r="N200"/>
  <c r="N199"/>
  <c r="N198"/>
  <c r="N197"/>
  <c r="N196"/>
  <c r="N195"/>
  <c r="N194"/>
  <c r="N193"/>
  <c r="N192"/>
  <c r="N191"/>
  <c r="N190"/>
  <c r="N189"/>
  <c r="N188"/>
  <c r="N187"/>
  <c r="N186"/>
  <c r="N185"/>
  <c r="N184"/>
  <c r="N183"/>
  <c r="N182"/>
  <c r="N181"/>
  <c r="N180"/>
  <c r="N179"/>
  <c r="N178"/>
  <c r="N177"/>
  <c r="N176"/>
  <c r="N175"/>
  <c r="N174"/>
  <c r="N173"/>
  <c r="N172"/>
  <c r="N171"/>
  <c r="N170"/>
  <c r="N169"/>
  <c r="N168"/>
  <c r="N167"/>
  <c r="N166"/>
  <c r="N165"/>
  <c r="N164"/>
  <c r="N163"/>
  <c r="N162"/>
  <c r="N161"/>
  <c r="N160"/>
  <c r="N159"/>
  <c r="N158"/>
  <c r="N157"/>
  <c r="N156"/>
  <c r="N155"/>
  <c r="N154"/>
  <c r="N153"/>
  <c r="N152"/>
  <c r="N151"/>
  <c r="N150"/>
  <c r="N149"/>
  <c r="N148"/>
  <c r="N147"/>
  <c r="N146"/>
  <c r="N145"/>
  <c r="N144"/>
  <c r="N143"/>
  <c r="N142"/>
  <c r="N141"/>
  <c r="N140"/>
  <c r="N139"/>
  <c r="N138"/>
  <c r="N137"/>
  <c r="N136"/>
  <c r="N135"/>
  <c r="N134"/>
  <c r="N133"/>
  <c r="N132"/>
  <c r="N131"/>
  <c r="N130"/>
  <c r="N129"/>
  <c r="N128"/>
  <c r="N127"/>
  <c r="N126"/>
  <c r="N125"/>
  <c r="N124"/>
  <c r="N123"/>
  <c r="N122"/>
  <c r="N121"/>
  <c r="N120"/>
  <c r="N119"/>
  <c r="N118"/>
  <c r="N117"/>
  <c r="N116"/>
  <c r="N115"/>
  <c r="N114"/>
  <c r="N113"/>
  <c r="N112"/>
  <c r="N111"/>
  <c r="N110"/>
  <c r="N109"/>
  <c r="N108"/>
  <c r="N107"/>
  <c r="N106"/>
  <c r="N105"/>
  <c r="N104"/>
  <c r="N103"/>
  <c r="N102"/>
  <c r="N101"/>
  <c r="N100"/>
  <c r="N99"/>
  <c r="N98"/>
  <c r="N97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46"/>
  <c r="N45"/>
  <c r="Q154" l="1"/>
  <c r="R154" s="1"/>
  <c r="Q44"/>
  <c r="R44" s="1"/>
  <c r="Q219"/>
  <c r="R219" s="1"/>
  <c r="Q259"/>
  <c r="R259" s="1"/>
  <c r="Q244"/>
  <c r="R244" s="1"/>
  <c r="Q234"/>
  <c r="R234" s="1"/>
  <c r="Q229"/>
  <c r="R229" s="1"/>
  <c r="Q199"/>
  <c r="R199" s="1"/>
  <c r="Q149"/>
  <c r="R149" s="1"/>
  <c r="Q144"/>
  <c r="R144" s="1"/>
  <c r="Q124"/>
  <c r="R124" s="1"/>
  <c r="Q94"/>
  <c r="R94" s="1"/>
  <c r="Q84"/>
  <c r="R84" s="1"/>
  <c r="Q32"/>
  <c r="R32" s="1"/>
  <c r="Q69"/>
  <c r="R69" s="1"/>
  <c r="Q129"/>
  <c r="R129" s="1"/>
  <c r="Q184"/>
  <c r="R184" s="1"/>
  <c r="Q204"/>
  <c r="R204" s="1"/>
  <c r="Q54"/>
  <c r="R54" s="1"/>
  <c r="Q74"/>
  <c r="R74" s="1"/>
  <c r="Q169"/>
  <c r="R169" s="1"/>
  <c r="Q189"/>
  <c r="R189" s="1"/>
  <c r="Q194"/>
  <c r="R194" s="1"/>
  <c r="Q39"/>
  <c r="R39" s="1"/>
  <c r="Q64"/>
  <c r="R64" s="1"/>
  <c r="Q99"/>
  <c r="R99" s="1"/>
  <c r="Q139"/>
  <c r="R139" s="1"/>
  <c r="Q174"/>
  <c r="R174" s="1"/>
  <c r="Q214"/>
  <c r="R214" s="1"/>
  <c r="Q224"/>
  <c r="R224" s="1"/>
  <c r="Q89"/>
  <c r="R89" s="1"/>
  <c r="Q104"/>
  <c r="R104" s="1"/>
  <c r="Q239"/>
  <c r="R239" s="1"/>
  <c r="Q119"/>
  <c r="R119" s="1"/>
  <c r="Q164"/>
  <c r="R164" s="1"/>
  <c r="Q254"/>
  <c r="R254" s="1"/>
  <c r="Q49"/>
  <c r="R49" s="1"/>
  <c r="Q79"/>
  <c r="R79" s="1"/>
  <c r="Q134"/>
  <c r="R134" s="1"/>
  <c r="Q179"/>
  <c r="R179" s="1"/>
  <c r="Q209"/>
  <c r="R209" s="1"/>
  <c r="Q59"/>
  <c r="R59" s="1"/>
  <c r="Q109"/>
  <c r="R109" s="1"/>
  <c r="Q114"/>
  <c r="R114" s="1"/>
  <c r="Q159"/>
  <c r="R159" s="1"/>
  <c r="Q249"/>
  <c r="R249" s="1"/>
  <c r="Q11"/>
  <c r="R11" s="1"/>
  <c r="Q18"/>
  <c r="Q25"/>
  <c r="R25" s="1"/>
  <c r="S18" l="1"/>
  <c r="R18"/>
  <c r="T18"/>
</calcChain>
</file>

<file path=xl/sharedStrings.xml><?xml version="1.0" encoding="utf-8"?>
<sst xmlns="http://schemas.openxmlformats.org/spreadsheetml/2006/main" count="84" uniqueCount="76">
  <si>
    <t xml:space="preserve">depart </t>
  </si>
  <si>
    <t xml:space="preserve">arrivee </t>
  </si>
  <si>
    <t>Total semaine</t>
  </si>
  <si>
    <t xml:space="preserve">HEURES matin </t>
  </si>
  <si>
    <t xml:space="preserve">HEURES après  midi </t>
  </si>
  <si>
    <t>S 4</t>
  </si>
  <si>
    <t>S 5</t>
  </si>
  <si>
    <t>S 6</t>
  </si>
  <si>
    <t>journéee</t>
  </si>
  <si>
    <t>Total
journée</t>
  </si>
  <si>
    <t>Total
HS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</si>
  <si>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</si>
  <si>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</si>
  <si>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</si>
  <si>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</si>
  <si>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</si>
  <si>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</si>
  <si>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</si>
  <si>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</si>
  <si>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</si>
  <si>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</si>
  <si>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</si>
  <si>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</si>
  <si>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</si>
  <si>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</si>
  <si>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</si>
  <si>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</si>
  <si>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</si>
  <si>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</si>
  <si>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</si>
  <si>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</si>
  <si>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</si>
  <si>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</si>
  <si>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</si>
  <si>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</si>
  <si>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</si>
  <si>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</si>
  <si>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</si>
  <si>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</si>
  <si>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</si>
  <si>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</si>
  <si>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</si>
  <si>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</si>
  <si>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</si>
  <si>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</si>
  <si>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</si>
  <si>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</si>
  <si>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</si>
  <si>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</si>
  <si>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</si>
  <si>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</si>
  <si>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</si>
  <si>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</si>
  <si>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</si>
  <si>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</si>
  <si>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S 31</t>
  </si>
  <si>
    <t>S 41</t>
  </si>
  <si>
    <t>25%</t>
  </si>
  <si>
    <t>44/+</t>
  </si>
  <si>
    <t>Heures
repos</t>
  </si>
  <si>
    <t>HN 35</t>
  </si>
  <si>
    <t>debut</t>
  </si>
  <si>
    <t>fin</t>
  </si>
  <si>
    <t>intervention 1</t>
  </si>
  <si>
    <t>intervention 2</t>
  </si>
  <si>
    <t>intervention 3</t>
  </si>
  <si>
    <t>intervention 4</t>
  </si>
  <si>
    <t>35/43h</t>
  </si>
  <si>
    <t>SALARIE</t>
  </si>
  <si>
    <t>LE TEMPS DE REPOS ENTRE LA DERNIERE INTERVENTIO DU SOIR ET LA PREMIER DU MATIN</t>
  </si>
  <si>
    <t>LE NOMBRE D'HEURE A 25%</t>
  </si>
  <si>
    <t>LE NOMBRE D'HEURE A 50%</t>
  </si>
  <si>
    <t>TEMPS DE REPOS TOTAL</t>
  </si>
  <si>
    <t>TEMPS DE REPOS CONSECUTIF</t>
  </si>
  <si>
    <t>LE TEMPS DE REPOS TOTAL</t>
  </si>
  <si>
    <t>HEURE DE REPOS RIEN SI 11H CONSECUTIF, EGAL TEMPS D'INTREVENTION SI 11H NON CONSECUTIF, EGAL TEMPS D INTERVENTION +50 % SI PAS 11H AU TOTAL</t>
  </si>
</sst>
</file>

<file path=xl/styles.xml><?xml version="1.0" encoding="utf-8"?>
<styleSheet xmlns="http://schemas.openxmlformats.org/spreadsheetml/2006/main">
  <numFmts count="2">
    <numFmt numFmtId="164" formatCode="[h]:mm:ss;@"/>
    <numFmt numFmtId="168" formatCode="[$-40C]d\ mmmm\ yyyy;@"/>
  </numFmts>
  <fonts count="1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28"/>
      <name val="Calibri"/>
      <family val="2"/>
      <scheme val="minor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3" tint="0.39997558519241921"/>
      <name val="Arial"/>
      <family val="2"/>
    </font>
    <font>
      <sz val="8.9"/>
      <color rgb="FF303030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auto="1"/>
      </bottom>
      <diagonal/>
    </border>
    <border>
      <left style="thin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rgb="FFDDDDDD"/>
      </top>
      <bottom/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94">
    <xf numFmtId="0" fontId="0" fillId="0" borderId="0" xfId="0"/>
    <xf numFmtId="0" fontId="0" fillId="0" borderId="0" xfId="0" applyAlignment="1">
      <alignment horizontal="center"/>
    </xf>
    <xf numFmtId="0" fontId="4" fillId="0" borderId="3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Fill="1" applyAlignment="1">
      <alignment horizontal="center"/>
    </xf>
    <xf numFmtId="164" fontId="6" fillId="0" borderId="6" xfId="0" applyNumberFormat="1" applyFont="1" applyFill="1" applyBorder="1" applyAlignment="1" applyProtection="1">
      <alignment horizontal="center" vertical="center"/>
      <protection locked="0"/>
    </xf>
    <xf numFmtId="164" fontId="6" fillId="0" borderId="7" xfId="0" applyNumberFormat="1" applyFont="1" applyFill="1" applyBorder="1" applyAlignment="1" applyProtection="1">
      <alignment horizontal="center" vertical="center"/>
      <protection locked="0"/>
    </xf>
    <xf numFmtId="164" fontId="6" fillId="0" borderId="13" xfId="0" applyNumberFormat="1" applyFont="1" applyFill="1" applyBorder="1" applyAlignment="1" applyProtection="1">
      <alignment horizontal="center" vertical="center"/>
      <protection locked="0"/>
    </xf>
    <xf numFmtId="164" fontId="6" fillId="0" borderId="14" xfId="0" applyNumberFormat="1" applyFont="1" applyFill="1" applyBorder="1" applyAlignment="1" applyProtection="1">
      <alignment horizontal="center" vertical="center"/>
      <protection locked="0"/>
    </xf>
    <xf numFmtId="164" fontId="6" fillId="0" borderId="17" xfId="0" applyNumberFormat="1" applyFont="1" applyFill="1" applyBorder="1" applyAlignment="1" applyProtection="1">
      <alignment horizontal="center" vertical="center"/>
      <protection locked="0"/>
    </xf>
    <xf numFmtId="164" fontId="6" fillId="0" borderId="18" xfId="0" applyNumberFormat="1" applyFont="1" applyFill="1" applyBorder="1" applyAlignment="1" applyProtection="1">
      <alignment horizontal="center" vertical="center"/>
      <protection locked="0"/>
    </xf>
    <xf numFmtId="2" fontId="6" fillId="0" borderId="5" xfId="0" applyNumberFormat="1" applyFont="1" applyFill="1" applyBorder="1" applyAlignment="1" applyProtection="1">
      <alignment horizontal="center" vertical="center"/>
    </xf>
    <xf numFmtId="2" fontId="6" fillId="0" borderId="15" xfId="0" applyNumberFormat="1" applyFont="1" applyFill="1" applyBorder="1" applyAlignment="1" applyProtection="1">
      <alignment horizontal="center" vertical="center"/>
    </xf>
    <xf numFmtId="2" fontId="6" fillId="0" borderId="19" xfId="0" applyNumberFormat="1" applyFont="1" applyFill="1" applyBorder="1" applyAlignment="1" applyProtection="1">
      <alignment horizontal="center" vertical="center"/>
    </xf>
    <xf numFmtId="2" fontId="10" fillId="0" borderId="8" xfId="0" applyNumberFormat="1" applyFont="1" applyBorder="1" applyAlignment="1">
      <alignment horizontal="center" vertical="center"/>
    </xf>
    <xf numFmtId="2" fontId="11" fillId="0" borderId="10" xfId="0" applyNumberFormat="1" applyFont="1" applyBorder="1" applyAlignment="1">
      <alignment horizontal="center" vertical="center"/>
    </xf>
    <xf numFmtId="164" fontId="13" fillId="0" borderId="6" xfId="0" applyNumberFormat="1" applyFont="1" applyFill="1" applyBorder="1" applyAlignment="1" applyProtection="1">
      <alignment horizontal="center" vertical="center"/>
      <protection locked="0"/>
    </xf>
    <xf numFmtId="164" fontId="13" fillId="0" borderId="7" xfId="0" applyNumberFormat="1" applyFont="1" applyFill="1" applyBorder="1" applyAlignment="1" applyProtection="1">
      <alignment horizontal="center" vertical="center"/>
      <protection locked="0"/>
    </xf>
    <xf numFmtId="164" fontId="13" fillId="0" borderId="13" xfId="0" applyNumberFormat="1" applyFont="1" applyFill="1" applyBorder="1" applyAlignment="1" applyProtection="1">
      <alignment horizontal="center" vertical="center"/>
      <protection locked="0"/>
    </xf>
    <xf numFmtId="164" fontId="13" fillId="0" borderId="14" xfId="0" applyNumberFormat="1" applyFont="1" applyFill="1" applyBorder="1" applyAlignment="1" applyProtection="1">
      <alignment horizontal="center" vertical="center"/>
      <protection locked="0"/>
    </xf>
    <xf numFmtId="164" fontId="13" fillId="0" borderId="17" xfId="0" applyNumberFormat="1" applyFont="1" applyFill="1" applyBorder="1" applyAlignment="1" applyProtection="1">
      <alignment horizontal="center" vertical="center"/>
      <protection locked="0"/>
    </xf>
    <xf numFmtId="164" fontId="13" fillId="0" borderId="18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Alignment="1"/>
    <xf numFmtId="0" fontId="9" fillId="0" borderId="2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2" fontId="11" fillId="0" borderId="29" xfId="0" applyNumberFormat="1" applyFont="1" applyBorder="1" applyAlignment="1">
      <alignment horizontal="center" vertical="center"/>
    </xf>
    <xf numFmtId="49" fontId="5" fillId="0" borderId="23" xfId="0" applyNumberFormat="1" applyFont="1" applyFill="1" applyBorder="1" applyAlignment="1">
      <alignment horizontal="center" vertical="center" wrapText="1"/>
    </xf>
    <xf numFmtId="49" fontId="5" fillId="0" borderId="30" xfId="0" applyNumberFormat="1" applyFont="1" applyFill="1" applyBorder="1" applyAlignment="1">
      <alignment horizontal="center" vertical="center" wrapText="1"/>
    </xf>
    <xf numFmtId="0" fontId="12" fillId="0" borderId="23" xfId="0" applyFont="1" applyBorder="1" applyAlignment="1">
      <alignment horizontal="center"/>
    </xf>
    <xf numFmtId="9" fontId="12" fillId="0" borderId="30" xfId="0" applyNumberFormat="1" applyFont="1" applyBorder="1" applyAlignment="1">
      <alignment horizontal="center"/>
    </xf>
    <xf numFmtId="0" fontId="14" fillId="0" borderId="3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5" fillId="0" borderId="9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25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49" fontId="5" fillId="0" borderId="4" xfId="0" applyNumberFormat="1" applyFont="1" applyFill="1" applyBorder="1" applyAlignment="1">
      <alignment horizontal="center" vertical="center" wrapText="1"/>
    </xf>
    <xf numFmtId="49" fontId="5" fillId="0" borderId="21" xfId="0" applyNumberFormat="1" applyFont="1" applyFill="1" applyBorder="1" applyAlignment="1">
      <alignment horizontal="center" vertical="center" wrapText="1"/>
    </xf>
    <xf numFmtId="0" fontId="12" fillId="0" borderId="23" xfId="0" applyFont="1" applyBorder="1" applyAlignment="1">
      <alignment horizontal="center" wrapText="1"/>
    </xf>
    <xf numFmtId="0" fontId="12" fillId="0" borderId="30" xfId="0" applyFont="1" applyBorder="1" applyAlignment="1">
      <alignment horizontal="center"/>
    </xf>
    <xf numFmtId="49" fontId="5" fillId="0" borderId="3" xfId="0" applyNumberFormat="1" applyFont="1" applyFill="1" applyBorder="1" applyAlignment="1">
      <alignment horizontal="center" vertical="center" wrapText="1"/>
    </xf>
    <xf numFmtId="49" fontId="5" fillId="0" borderId="24" xfId="0" applyNumberFormat="1" applyFont="1" applyFill="1" applyBorder="1" applyAlignment="1">
      <alignment horizontal="center" vertical="center" wrapText="1"/>
    </xf>
    <xf numFmtId="2" fontId="6" fillId="0" borderId="20" xfId="0" applyNumberFormat="1" applyFont="1" applyFill="1" applyBorder="1" applyAlignment="1" applyProtection="1">
      <alignment horizontal="center" vertical="center"/>
    </xf>
    <xf numFmtId="2" fontId="6" fillId="0" borderId="0" xfId="0" applyNumberFormat="1" applyFont="1" applyFill="1" applyBorder="1" applyAlignment="1" applyProtection="1">
      <alignment horizontal="center" vertical="center"/>
    </xf>
    <xf numFmtId="2" fontId="6" fillId="0" borderId="29" xfId="0" applyNumberFormat="1" applyFont="1" applyFill="1" applyBorder="1" applyAlignment="1" applyProtection="1">
      <alignment horizontal="center" vertical="center"/>
    </xf>
    <xf numFmtId="49" fontId="5" fillId="0" borderId="1" xfId="0" applyNumberFormat="1" applyFont="1" applyFill="1" applyBorder="1" applyAlignment="1">
      <alignment horizontal="center" vertical="center" wrapText="1"/>
    </xf>
    <xf numFmtId="49" fontId="5" fillId="0" borderId="2" xfId="0" applyNumberFormat="1" applyFont="1" applyFill="1" applyBorder="1" applyAlignment="1">
      <alignment horizontal="center" vertical="center" wrapText="1"/>
    </xf>
    <xf numFmtId="164" fontId="13" fillId="0" borderId="20" xfId="0" applyNumberFormat="1" applyFont="1" applyFill="1" applyBorder="1" applyAlignment="1" applyProtection="1">
      <alignment horizontal="center" vertical="center"/>
      <protection locked="0"/>
    </xf>
    <xf numFmtId="168" fontId="7" fillId="0" borderId="0" xfId="0" applyNumberFormat="1" applyFont="1" applyFill="1" applyAlignment="1"/>
    <xf numFmtId="168" fontId="0" fillId="0" borderId="0" xfId="0" applyNumberFormat="1"/>
    <xf numFmtId="168" fontId="3" fillId="0" borderId="4" xfId="0" applyNumberFormat="1" applyFont="1" applyFill="1" applyBorder="1" applyAlignment="1">
      <alignment horizontal="center" vertical="center"/>
    </xf>
    <xf numFmtId="168" fontId="3" fillId="0" borderId="9" xfId="0" applyNumberFormat="1" applyFont="1" applyFill="1" applyBorder="1" applyAlignment="1">
      <alignment horizontal="center" vertical="center"/>
    </xf>
    <xf numFmtId="168" fontId="8" fillId="0" borderId="11" xfId="0" applyNumberFormat="1" applyFont="1" applyBorder="1" applyAlignment="1">
      <alignment horizontal="left" vertical="center"/>
    </xf>
    <xf numFmtId="168" fontId="8" fillId="0" borderId="12" xfId="0" applyNumberFormat="1" applyFont="1" applyBorder="1" applyAlignment="1">
      <alignment horizontal="left" vertical="center"/>
    </xf>
    <xf numFmtId="168" fontId="8" fillId="0" borderId="16" xfId="0" applyNumberFormat="1" applyFont="1" applyBorder="1" applyAlignment="1">
      <alignment horizontal="left" vertical="center"/>
    </xf>
    <xf numFmtId="168" fontId="8" fillId="0" borderId="32" xfId="0" applyNumberFormat="1" applyFont="1" applyBorder="1" applyAlignment="1">
      <alignment horizontal="left" vertical="center"/>
    </xf>
    <xf numFmtId="168" fontId="8" fillId="0" borderId="33" xfId="0" applyNumberFormat="1" applyFont="1" applyBorder="1" applyAlignment="1">
      <alignment horizontal="left" vertical="center"/>
    </xf>
    <xf numFmtId="168" fontId="8" fillId="0" borderId="34" xfId="0" applyNumberFormat="1" applyFont="1" applyBorder="1" applyAlignment="1">
      <alignment horizontal="left" vertical="center"/>
    </xf>
    <xf numFmtId="168" fontId="8" fillId="0" borderId="35" xfId="0" applyNumberFormat="1" applyFont="1" applyBorder="1" applyAlignment="1">
      <alignment horizontal="left" vertical="center"/>
    </xf>
    <xf numFmtId="168" fontId="8" fillId="0" borderId="36" xfId="0" applyNumberFormat="1" applyFont="1" applyBorder="1" applyAlignment="1">
      <alignment horizontal="left" vertical="center"/>
    </xf>
    <xf numFmtId="49" fontId="5" fillId="0" borderId="37" xfId="0" applyNumberFormat="1" applyFont="1" applyFill="1" applyBorder="1" applyAlignment="1">
      <alignment horizontal="center" vertical="center" wrapText="1"/>
    </xf>
    <xf numFmtId="49" fontId="5" fillId="0" borderId="0" xfId="0" applyNumberFormat="1" applyFont="1" applyFill="1" applyBorder="1" applyAlignment="1">
      <alignment horizontal="center" vertical="center" wrapText="1"/>
    </xf>
    <xf numFmtId="164" fontId="13" fillId="0" borderId="33" xfId="0" applyNumberFormat="1" applyFont="1" applyFill="1" applyBorder="1" applyAlignment="1" applyProtection="1">
      <alignment horizontal="center" vertical="center"/>
      <protection locked="0"/>
    </xf>
    <xf numFmtId="164" fontId="13" fillId="0" borderId="34" xfId="0" applyNumberFormat="1" applyFont="1" applyFill="1" applyBorder="1" applyAlignment="1" applyProtection="1">
      <alignment horizontal="center" vertical="center"/>
      <protection locked="0"/>
    </xf>
    <xf numFmtId="164" fontId="13" fillId="0" borderId="35" xfId="0" applyNumberFormat="1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4" fillId="0" borderId="42" xfId="0" applyFont="1" applyFill="1" applyBorder="1" applyAlignment="1">
      <alignment horizontal="center"/>
    </xf>
    <xf numFmtId="0" fontId="4" fillId="0" borderId="43" xfId="0" applyFont="1" applyFill="1" applyBorder="1" applyAlignment="1">
      <alignment horizontal="center"/>
    </xf>
    <xf numFmtId="164" fontId="13" fillId="0" borderId="11" xfId="0" applyNumberFormat="1" applyFont="1" applyFill="1" applyBorder="1" applyAlignment="1" applyProtection="1">
      <alignment horizontal="center" vertical="center"/>
      <protection locked="0"/>
    </xf>
    <xf numFmtId="164" fontId="13" fillId="0" borderId="44" xfId="0" applyNumberFormat="1" applyFont="1" applyFill="1" applyBorder="1" applyAlignment="1" applyProtection="1">
      <alignment horizontal="center" vertical="center"/>
      <protection locked="0"/>
    </xf>
    <xf numFmtId="164" fontId="13" fillId="0" borderId="12" xfId="0" applyNumberFormat="1" applyFont="1" applyFill="1" applyBorder="1" applyAlignment="1" applyProtection="1">
      <alignment horizontal="center" vertical="center"/>
      <protection locked="0"/>
    </xf>
    <xf numFmtId="164" fontId="13" fillId="0" borderId="45" xfId="0" applyNumberFormat="1" applyFont="1" applyFill="1" applyBorder="1" applyAlignment="1" applyProtection="1">
      <alignment horizontal="center" vertical="center"/>
      <protection locked="0"/>
    </xf>
    <xf numFmtId="164" fontId="13" fillId="0" borderId="16" xfId="0" applyNumberFormat="1" applyFont="1" applyFill="1" applyBorder="1" applyAlignment="1" applyProtection="1">
      <alignment horizontal="center" vertical="center"/>
      <protection locked="0"/>
    </xf>
    <xf numFmtId="164" fontId="13" fillId="0" borderId="46" xfId="0" applyNumberFormat="1" applyFont="1" applyFill="1" applyBorder="1" applyAlignment="1" applyProtection="1">
      <alignment horizontal="center" vertical="center"/>
      <protection locked="0"/>
    </xf>
    <xf numFmtId="2" fontId="6" fillId="0" borderId="22" xfId="0" applyNumberFormat="1" applyFont="1" applyFill="1" applyBorder="1" applyAlignment="1" applyProtection="1">
      <alignment horizontal="center" vertical="center"/>
    </xf>
    <xf numFmtId="49" fontId="5" fillId="0" borderId="23" xfId="0" applyNumberFormat="1" applyFont="1" applyFill="1" applyBorder="1" applyAlignment="1">
      <alignment horizontal="center" vertical="center" wrapText="1"/>
    </xf>
    <xf numFmtId="49" fontId="5" fillId="0" borderId="47" xfId="0" applyNumberFormat="1" applyFont="1" applyFill="1" applyBorder="1" applyAlignment="1">
      <alignment horizontal="center" vertical="center" wrapText="1"/>
    </xf>
    <xf numFmtId="2" fontId="6" fillId="0" borderId="48" xfId="0" applyNumberFormat="1" applyFont="1" applyFill="1" applyBorder="1" applyAlignment="1" applyProtection="1">
      <alignment horizontal="center" vertical="center"/>
    </xf>
    <xf numFmtId="2" fontId="6" fillId="0" borderId="49" xfId="0" applyNumberFormat="1" applyFont="1" applyFill="1" applyBorder="1" applyAlignment="1" applyProtection="1">
      <alignment horizontal="center" vertical="center"/>
    </xf>
    <xf numFmtId="2" fontId="6" fillId="0" borderId="50" xfId="0" applyNumberFormat="1" applyFont="1" applyFill="1" applyBorder="1" applyAlignment="1" applyProtection="1">
      <alignment horizontal="center" vertical="center"/>
    </xf>
    <xf numFmtId="2" fontId="15" fillId="0" borderId="49" xfId="0" applyNumberFormat="1" applyFont="1" applyFill="1" applyBorder="1" applyAlignment="1" applyProtection="1">
      <alignment horizontal="center" vertical="center"/>
    </xf>
    <xf numFmtId="49" fontId="5" fillId="0" borderId="42" xfId="0" applyNumberFormat="1" applyFont="1" applyFill="1" applyBorder="1" applyAlignment="1">
      <alignment horizontal="center" vertical="center" wrapText="1"/>
    </xf>
    <xf numFmtId="49" fontId="5" fillId="0" borderId="51" xfId="0" applyNumberFormat="1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horizontal="left" vertical="center"/>
    </xf>
    <xf numFmtId="2" fontId="14" fillId="2" borderId="31" xfId="0" applyNumberFormat="1" applyFont="1" applyFill="1" applyBorder="1" applyAlignment="1">
      <alignment horizontal="left" vertical="center"/>
    </xf>
    <xf numFmtId="164" fontId="13" fillId="2" borderId="22" xfId="0" applyNumberFormat="1" applyFont="1" applyFill="1" applyBorder="1" applyAlignment="1" applyProtection="1">
      <alignment horizontal="left" vertical="center"/>
      <protection locked="0"/>
    </xf>
    <xf numFmtId="0" fontId="0" fillId="2" borderId="0" xfId="0" applyFill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4</xdr:row>
      <xdr:rowOff>0</xdr:rowOff>
    </xdr:from>
    <xdr:to>
      <xdr:col>22</xdr:col>
      <xdr:colOff>304800</xdr:colOff>
      <xdr:row>5</xdr:row>
      <xdr:rowOff>66675</xdr:rowOff>
    </xdr:to>
    <xdr:sp macro="" textlink="">
      <xdr:nvSpPr>
        <xdr:cNvPr id="1025" name="61329745" descr="http://ams1-ib.adnxs.com/it?e=wqT_3QKZBqgZAwAAAwDWAAUBCLLvvMUFEKOunPfblKPHNBiEnZe4laOBox4gASotCQAACQIAEQkHCAAAGREJACERCQApEQnwbzCP5JsDOMkZQMkZSAJQ0aKfHViiojpgAGjeg1R4xfEDgAEAigEDVVNEkgEDRVVSmAECoAECqAEBsAEAuAEBwAEEyAEC0AEA2AEA4AEA8AEAigJXdWYoJ2EnLCAxNDY1MjgwLCAxNDg3ODc4MDY2KTsBHSxyJywgNjEzMjk3NDUBJwA4Mh4AJGknLCA0NTQ5ODg2HADwZpIC6QEhN1MtM1pBaWo1N2dIRU5HaW54MFlBQ0Npb2pvd0FEZ0FRQVJJeVJsUWotU2JBMWdBWU93RWFBQndCSGl5R0lBQkJJZ0JzaGlRQVFHWUFRR2dBUUdvQVFPd0FRQzVBUUFBQUEJAwh3UUUJCQEBiE1rQk9NSGtaclFHLWpfWkFYbFlxRFhOTy00XzRBSE00aHYxCTxAQ1lBb3FFMExJTW9BSUF0UUkBPgRBdg0I2HdBSUF5QUlBMEFJRTJBS3lHT0FDQU9nQ0FQZ0NBSUFEQVpBREFKZ0RBUS4umgIxIVFBbUN2Z2ky7AA8b3FJNklBUW9pb1RRc2d3eAVhCQHwYC7YAo1D4AKeiC3qAl1odHRwOi8vd3d3LmNvbW1lbnRjYW1hcmNoZS5uZXQvZm9ydW0vYWZmaWNoLTI4MzIxMDgzLWZvcm11bGUtZGUtY2FsY3VsLWhldXJlcy1zdXBwbGUBRvB-YWlyZXOAAwGIAwGQAwCYAxegAwGqAwDAA6wCyAMA2APi7yPgAwDoAwD4AwKABACSBAYvdXQvdjKYBACiBA05MC41NC4yNDEuMTYxqAT8MrIEDAgAEAEYAiACKAAwALgEAMAEAMgEANIECzEwLjIuODQuMTk42gQCCAHgBADwBEGgRIgFAZgFAKAF____________AQ..&amp;s=6ea6cfe92a4795a26865c73ff2e8a32f0e84e09e&amp;referrer=http%3A%2F%2Fwww.commentcamarche.net%2Fforum%2Faffich-28321083-formule-de-calcul-heures-supplementaires"/>
        <xdr:cNvSpPr>
          <a:spLocks noChangeAspect="1" noChangeArrowheads="1"/>
        </xdr:cNvSpPr>
      </xdr:nvSpPr>
      <xdr:spPr bwMode="auto">
        <a:xfrm>
          <a:off x="9934575" y="1047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22</xdr:col>
      <xdr:colOff>314325</xdr:colOff>
      <xdr:row>4</xdr:row>
      <xdr:rowOff>0</xdr:rowOff>
    </xdr:from>
    <xdr:to>
      <xdr:col>22</xdr:col>
      <xdr:colOff>619125</xdr:colOff>
      <xdr:row>5</xdr:row>
      <xdr:rowOff>66675</xdr:rowOff>
    </xdr:to>
    <xdr:sp macro="" textlink="">
      <xdr:nvSpPr>
        <xdr:cNvPr id="1026" name="55940360" descr="http://ams1-ib.adnxs.com/it?e=wqT_3QK1Bqg1AwAAAwDWAAUBCLLvvMUFEOHD3f2H-s6lShiEnZe4laOBox4gASotCQAACQIAEQkHLAAAGQAAAMDMzPQ_IRESACkRCfB-MOmcrgM4yRlAyRlIAlCIqtYaWKGiOmAAaN6DVHjF8QOAAQCKAQNVU0SSAQNFVVKYAQGgAQGoAQGwAQC4AQHAAQTIAQLQAQDYAQDgAQDwAQCKAnN1ZignYScsIDk2Mzk1OSwgMTQ4Nzg3ODA2Nik7dWYoJ3InLCA1NTk0MDM2MEYeAChnJywgMzQ4NjY5N0YdAABpBR0MMzIyNDYcAPBmkgLpASFEVEhvcmdpbzBvWUhFSWlxMWhvWUFDQ2lvam93QkRnQVFBUkl5UmxRNlp5dUExZ0FZT3dFYUFCd0JIaXlHSUFCQklnQnNoaVFBUUdZQVFHZ0FSS29BUU93QVFDNUFRQUFBQQkDCHdRRQkJAQGITWtCb3ZaWWZpUFktVF9aQVhsWXFEWE5PLTRfNEFHNC1SVDEJPEBDWUFvcUUwTElNb0FJQXRRSQE-BEF2DQjYd0FJRXlBS3lHTkFDQk5nQ3NoamdBZ0RvQWdENEFnQ0FBd0dRQXdDWUF3RS6aAjEhOFFpTnRRaTLsADxvcUk2SUFRb2lvVFFzZ3d4BWEJAfBgLtgCjUPgAp6ILeoCXWh0dHA6Ly93d3cuY29tbWVudGNhbWFyY2hlLm5ldC9mb3J1bS9hZmZpY2gtMjgzMjEwODMtZm9ybXVsZS1kZS1jYWxjdWwtaGV1cmVzLXN1cHBsZQFG8H5haXJlc4ADAYgDAZADAJgDF6ADAaoDAMADrALIAwDYA-LvI-ADAOgDAPgDAoAEAJIEBi91dC92MpgEAKIEDTkwLjU0LjI0MS4xNjGoBPwysgQMCAAQARgAIAAoADAAuAQAwAQAyAQA0gQLMTAuMi44NC4xOTjaBAIIAeAEAPAEQbxEiAUBmAUAoAX___________8B&amp;s=1040bcd40a829afcd9998c22576ac66b642da8cf&amp;referrer=http%3A%2F%2Fwww.commentcamarche.net%2Fforum%2Faffich-28321083-formule-de-calcul-heures-supplementaires"/>
        <xdr:cNvSpPr>
          <a:spLocks noChangeAspect="1" noChangeArrowheads="1"/>
        </xdr:cNvSpPr>
      </xdr:nvSpPr>
      <xdr:spPr bwMode="auto">
        <a:xfrm>
          <a:off x="10248900" y="1047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22</xdr:col>
      <xdr:colOff>628650</xdr:colOff>
      <xdr:row>4</xdr:row>
      <xdr:rowOff>0</xdr:rowOff>
    </xdr:from>
    <xdr:to>
      <xdr:col>23</xdr:col>
      <xdr:colOff>171450</xdr:colOff>
      <xdr:row>5</xdr:row>
      <xdr:rowOff>66675</xdr:rowOff>
    </xdr:to>
    <xdr:sp macro="" textlink="">
      <xdr:nvSpPr>
        <xdr:cNvPr id="1027" name="61468671" descr="http://ams1-ib.adnxs.com/it?e=wqT_3QLFB_DYxQMAAAMA1gAFAQiy77zFBRD1h86bl7md41kYhJ2XuJWjgaMeIAEqLQlbg9zxM2ciQBHjU2GLYdYfQBkAAACAPQoyQCGNb97umwUgQClLH7qgvoUiQDCL5psDOMkZQJoJSAJQ_9-nHViiojpgAGjeg1R4xfEDgAEAigEDVVNEkgEDRVVSmAGIDqAB6AeoAQGwAQC4AQHAAQXIAQLQAQDYAQDgAQDwAQCKAnV1ZignYScsIDEzODMwNDMsIDE0ODc4NzgwNjYpO3VmKCdyJywgNjE0Njg2NzEsID4eAABjATsgNTI2NTExMSwgPh4AJGknLCA0MjkwNjU2HADwxJIC8QIhMldNczdRalgycU1IRVBfZnB4MFlBQ0Npb2pvd0FEZ0FRQUJJbWdsUWktYWJBMWdBWU93RWFBQndBbml5R0lBQkJJZ0IyZ0tRQVFHWUFRR2dBUUdvQVFPd0FRQzVBVFZZM1k4QWdDRkF3UUZlQUxNaHY0VWlRTWtCQUFBQUFBQUE4RF9aQVhsWXFEWE5PLTRfNEFHSm1CcjFBUUFBQUFDQUFnR0lBdDZMTm9nQzJ1dXNBNGdDMi11c0E0Z0MzZXVzARAEMy0JEAQ0ZQ0IDSgANA0YBDVPCRgANQ0gADYNCAA4DQgAOQ0IAF8NKABfDTh0bnV5c0E1QUNFSmdDaW9UUXNneWdBZ0NvQWhDMUFnAcAEQzkJCOBEQUFnRElBZ0RRQWdUWUF0b0M0QUlBNkFJQS1BSUFnQU1Ca0FNQW1BTUKaAjEhd1FtRHl3algycU01dBxvcUk2SUFBbwloCHd4QRkB8GAu2AKNQ-ACnogt6gJdaHR0cDovL3d3dy5jb21tZW50Y2FtYXJjaGUubmV0L2ZvcnVtL2FmZmljaC0yODMyMTA4My1mb3JtdWxlLWRlLWNhbGN1bC1oZXVyZXMtc3VwcGxlAUbwmGFpcmVzgAMBiAMBkAPG3BCYAxegAwGqAwDAA6wCyAMA2APi7yPgAwDoAwD4AwKABACSBAYvdXQvdjKYBACiBA05MC41NC4yNDEuMTYxqAT8MrIEDggAEAEYiA4g6AcoADAAuAQAwAQAyAQA0gQLMTAuMi44NC4xOTjaBAIIAeAEAPAE_9-nHYgFAZgFAKAF____________AQ..&amp;s=b77097c2e13c8bad329829b83cb1fe3843fb1b19&amp;referrer=http%3A%2F%2Fwww.commentcamarche.net%2Fforum%2Faffich-28321083-formule-de-calcul-heures-supplementaires"/>
        <xdr:cNvSpPr>
          <a:spLocks noChangeAspect="1" noChangeArrowheads="1"/>
        </xdr:cNvSpPr>
      </xdr:nvSpPr>
      <xdr:spPr bwMode="auto">
        <a:xfrm>
          <a:off x="10563225" y="1047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23</xdr:col>
      <xdr:colOff>180975</xdr:colOff>
      <xdr:row>4</xdr:row>
      <xdr:rowOff>0</xdr:rowOff>
    </xdr:from>
    <xdr:to>
      <xdr:col>23</xdr:col>
      <xdr:colOff>485775</xdr:colOff>
      <xdr:row>5</xdr:row>
      <xdr:rowOff>66675</xdr:rowOff>
    </xdr:to>
    <xdr:sp macro="" textlink="">
      <xdr:nvSpPr>
        <xdr:cNvPr id="1028" name="62734539" descr="http://ams1-ib.adnxs.com/it?e=wqT_3QKcBqgcAwAAAwDWAAUBCLLvvMUFEMq8_9n2ntzlWxiEnZe4laOBox4gASotCQAACQIAEQkHLAAAGQAAAEAK1_M_IRESACkRCfCBMJXhmwM4yRlAyRlIAlDLgfUdWKGiOmAAaN6DVHjF8QOAAQCKAQNVU0SSAQNFVVKYAawCoAH6AagBAbABALgBAcABBMgBAtABANgBAOABAPABAIoCVnVmKCdhJywgOTAzNjc5LCAxNDg3ODc4MDY2KTt1ZigncicsIDYyNzM0NTM5LEIeAChpJywgMzMzMzE3LDIcAPBmkgLpASE4aV84Z1FqWHNNVUhFTXVCOVIwWUFDQ2lvam93QURnQVFBUkl5UmxRbGVHYkExZ0FZT3dFYUFCd0JuaXlHSUFCQm9nQnNoaVFBUUdZQVFHZ0FRR29BUU93QVFDNUFRQUFBQQkDCHdRRQkJAQGITWtCdmt1QmNkMkI1VF9aQVhsWXFEWE5PLTRfNEFHRnJCVDEJPEBDWUFvcUUwTElNb0FJQXRRSQE-BEF2DQjYd0FJQXlBSUEwQUlHMkFLeUdPQUNBT2dDQVBnQ0FJQURBWkFEQUpnREFRLi6aAjEhZVFuWHd3ajLsADxvcUk2SUFRb2lvVFFzZ3d4BWEJAfBgLtgCjUPgAp6ILeoCXWh0dHA6Ly93d3cuY29tbWVudGNhbWFyY2hlLm5ldC9mb3J1bS9hZmZpY2gtMjgzMjEwODMtZm9ybXVsZS1kZS1jYWxjdWwtaGV1cmVzLXN1cHBsZQFG8JZhaXJlc4ADAYgDAZADAJgDF6ADAaoDAMADrALIAwDYA-LvI-ADAOgDAPgDAoAEAJIEBi91dC92MpgEAKIEDTkwLjU0LjI0MS4xNjGoBPwysgQOCAAQARisAiD6ASgAMAC4BADABADIBADSBAsxMC4yLjg0LjE5ONoEAggB4AQA8ATLgfUdiAUBmAUAoAX___________8B&amp;s=77d6f30ba1f90deac0fb6987db9f6552690d40dd&amp;referrer=http%3A%2F%2Fwww.commentcamarche.net%2Fforum%2Faffich-28321083-formule-de-calcul-heures-supplementaires"/>
        <xdr:cNvSpPr>
          <a:spLocks noChangeAspect="1" noChangeArrowheads="1"/>
        </xdr:cNvSpPr>
      </xdr:nvSpPr>
      <xdr:spPr bwMode="auto">
        <a:xfrm>
          <a:off x="10877550" y="1047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23</xdr:col>
      <xdr:colOff>495300</xdr:colOff>
      <xdr:row>4</xdr:row>
      <xdr:rowOff>0</xdr:rowOff>
    </xdr:from>
    <xdr:to>
      <xdr:col>24</xdr:col>
      <xdr:colOff>38100</xdr:colOff>
      <xdr:row>5</xdr:row>
      <xdr:rowOff>66675</xdr:rowOff>
    </xdr:to>
    <xdr:sp macro="" textlink="">
      <xdr:nvSpPr>
        <xdr:cNvPr id="1029" name="56613126" descr="http://ams1-ib.adnxs.com/it?e=wqT_3QLKBvA8SgMAAAMA1gAFAQiy77zFBRDs84WC4PTD-G4YhJ2XuJWjgaMeIAEqLQloBYasbrUHQBFoBYasbrUHQBkAAAECCAhAIREbACkRCfCBMJngmwM4yRlAyRlIAlCGsv8aWKGiOmAAaN6DVHjF8QOAAQCKAQNVU0SSAQNFVVKYAawCoAH6AagBAbABALgBAcABBMgBAtABANgBAOABAPABAIoCdHVmKCdhJywgMTM3ODgwNiwgMTQ4Nzg3ODA2Nik7dWYoJ3InLCA1NjYxMzEyNkYeAChnJywgMzc3OTIzOEYdACRpJywgNDYyNDA3NhwA8MSSAvkBIVNqbWdPUWpBaWNRSEVJYXlfeG9ZQUNDaW9qb3dBRGdBUUFSSXlSbFFtZUNiQTFnQVlPd0VhQUJ3QUhnQWdBRUFpQUVBa0FFQm1BRUJvQUVCcUFFRHNBRUF1UUVHOW9zZVoyWUdRTUVCbDRWTGgyLTFCMERKQWJMOW5iZTRrUEFfMlFGNVdLZzF6VHZ1UC1BQng1d2M5UUVBQUFBQWdBSUJpQUxtNWJJQ2tBSUJtQUtLaE5DeURLQUNBS2dDQUxVQwEoDEFMMEMFCNBNQUNBTWdDQU5BQ0FOZ0NBT0FDQU9nQ0FQZ0NBSUFEQVpBREFKZ0RBUS4umgIxIUxRa2R1dzb8AEBvcUk2SUFRb2lvVFFzZ3d4QRkB8GAu2AKNQ-ACnogt6gJdaHR0cDovL3d3dy5jb21tZW50Y2FtYXJjaGUubmV0L2ZvcnVtL2FmZmljaC0yODMyMTA4My1mb3JtdWxlLWRlLWNhbGN1bC1oZXVyZXMtc3VwcGxlAUbwlmFpcmVzgAMBiAMBkAMAmAMXoAMBqgMAwAOsAsgDANgD4u8j4AMA6AMA-AMCgAQAkgQGL3V0L3YymAQAogQNOTAuNTQuMjQxLjE2MagE_DKyBA4IABABGKwCIPoBKAAwALgEAMAEAMgEANIECzEwLjIuODQuMTk42gQCCAHgBADwBIay_xqIBQGYBQCgBf___________wE.&amp;s=955519d052433d0fd43c54a6a34fb76308f4b5ce&amp;referrer=http%3A%2F%2Fwww.commentcamarche.net%2Fforum%2Faffich-28321083-formule-de-calcul-heures-supplementaires"/>
        <xdr:cNvSpPr>
          <a:spLocks noChangeAspect="1" noChangeArrowheads="1"/>
        </xdr:cNvSpPr>
      </xdr:nvSpPr>
      <xdr:spPr bwMode="auto">
        <a:xfrm>
          <a:off x="11191875" y="1047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59"/>
  <sheetViews>
    <sheetView tabSelected="1" zoomScale="75" zoomScaleNormal="75" workbookViewId="0">
      <selection activeCell="T13" sqref="T13"/>
    </sheetView>
  </sheetViews>
  <sheetFormatPr baseColWidth="10" defaultRowHeight="14.4"/>
  <cols>
    <col min="1" max="1" width="20.109375" style="53" bestFit="1" customWidth="1"/>
    <col min="2" max="5" width="8.88671875" style="53" customWidth="1"/>
    <col min="6" max="9" width="9.6640625" customWidth="1"/>
    <col min="10" max="14" width="8.88671875" customWidth="1"/>
    <col min="15" max="16" width="12.44140625" customWidth="1"/>
    <col min="17" max="17" width="11.44140625" style="5"/>
    <col min="18" max="20" width="11.44140625" style="1"/>
  </cols>
  <sheetData>
    <row r="1" spans="1:21" ht="36.6">
      <c r="A1" s="52" t="s">
        <v>68</v>
      </c>
      <c r="B1" s="52"/>
      <c r="C1" s="52"/>
      <c r="D1" s="52"/>
      <c r="E1" s="52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 t="s">
        <v>60</v>
      </c>
    </row>
    <row r="2" spans="1:21" ht="15" thickBot="1">
      <c r="Q2" s="4"/>
      <c r="R2" s="6"/>
      <c r="S2" s="6"/>
    </row>
    <row r="3" spans="1:21" ht="15" customHeight="1">
      <c r="A3" s="54" t="s">
        <v>8</v>
      </c>
      <c r="B3" s="49" t="s">
        <v>63</v>
      </c>
      <c r="C3" s="50"/>
      <c r="D3" s="49" t="s">
        <v>64</v>
      </c>
      <c r="E3" s="64"/>
      <c r="F3" s="69" t="s">
        <v>3</v>
      </c>
      <c r="G3" s="70"/>
      <c r="H3" s="71" t="s">
        <v>4</v>
      </c>
      <c r="I3" s="72"/>
      <c r="J3" s="64" t="s">
        <v>65</v>
      </c>
      <c r="K3" s="50"/>
      <c r="L3" s="49" t="s">
        <v>66</v>
      </c>
      <c r="M3" s="64"/>
      <c r="N3" s="82" t="s">
        <v>9</v>
      </c>
      <c r="O3" s="88" t="s">
        <v>73</v>
      </c>
      <c r="P3" s="44" t="s">
        <v>72</v>
      </c>
      <c r="Q3" s="44" t="s">
        <v>2</v>
      </c>
      <c r="R3" s="40" t="s">
        <v>10</v>
      </c>
      <c r="S3" s="28" t="s">
        <v>67</v>
      </c>
      <c r="T3" s="30" t="s">
        <v>58</v>
      </c>
      <c r="U3" s="42" t="s">
        <v>59</v>
      </c>
    </row>
    <row r="4" spans="1:21" ht="31.8" customHeight="1" thickBot="1">
      <c r="A4" s="55"/>
      <c r="B4" s="34" t="s">
        <v>61</v>
      </c>
      <c r="C4" s="34" t="s">
        <v>62</v>
      </c>
      <c r="D4" s="34" t="s">
        <v>61</v>
      </c>
      <c r="E4" s="34" t="s">
        <v>62</v>
      </c>
      <c r="F4" s="73" t="s">
        <v>1</v>
      </c>
      <c r="G4" s="2" t="s">
        <v>0</v>
      </c>
      <c r="H4" s="2" t="s">
        <v>1</v>
      </c>
      <c r="I4" s="74" t="s">
        <v>0</v>
      </c>
      <c r="J4" s="65" t="s">
        <v>61</v>
      </c>
      <c r="K4" s="34" t="s">
        <v>62</v>
      </c>
      <c r="L4" s="34" t="s">
        <v>61</v>
      </c>
      <c r="M4" s="34" t="s">
        <v>62</v>
      </c>
      <c r="N4" s="83"/>
      <c r="O4" s="89"/>
      <c r="P4" s="45"/>
      <c r="Q4" s="45"/>
      <c r="R4" s="41"/>
      <c r="S4" s="29" t="s">
        <v>57</v>
      </c>
      <c r="T4" s="31">
        <v>0.5</v>
      </c>
      <c r="U4" s="43"/>
    </row>
    <row r="5" spans="1:21" s="3" customFormat="1" ht="18.75" customHeight="1">
      <c r="A5" s="56">
        <v>44312</v>
      </c>
      <c r="B5" s="18"/>
      <c r="C5" s="18"/>
      <c r="D5" s="18"/>
      <c r="E5" s="19"/>
      <c r="F5" s="75">
        <v>0.35416666666666669</v>
      </c>
      <c r="G5" s="18">
        <v>0.5</v>
      </c>
      <c r="H5" s="18">
        <v>0.5625</v>
      </c>
      <c r="I5" s="76">
        <v>0.75</v>
      </c>
      <c r="J5" s="66"/>
      <c r="K5" s="18"/>
      <c r="L5" s="18"/>
      <c r="M5" s="19"/>
      <c r="N5" s="87">
        <f t="shared" ref="N5:N39" si="0">(IF(C5&lt;B5,(1-C5+B5),((C5-B5)))+IF(E5&lt;D5,(1-D5+E5),((E5-D5)))+IF(G5&lt;F5,(1-F5+G5),((G5-F5)))+IF(I5&lt;H5,(1-H5+I5),((I5-H5)))+IF(K5&lt;J5,(1-J5+K5),((K5-J5)))+IF(M5&lt;L5,(1-L5+M5),((M5-L5))))*24</f>
        <v>8</v>
      </c>
      <c r="O5" s="51"/>
      <c r="P5" s="51"/>
      <c r="Q5" s="36" t="s">
        <v>5</v>
      </c>
      <c r="R5" s="37"/>
      <c r="S5" s="26"/>
      <c r="T5" s="33"/>
    </row>
    <row r="6" spans="1:21" s="3" customFormat="1" ht="18.75" customHeight="1">
      <c r="A6" s="57">
        <v>44313</v>
      </c>
      <c r="B6" s="20"/>
      <c r="C6" s="20"/>
      <c r="D6" s="20"/>
      <c r="E6" s="21"/>
      <c r="F6" s="77">
        <v>0.35416666666666669</v>
      </c>
      <c r="G6" s="20">
        <v>0.5</v>
      </c>
      <c r="H6" s="20">
        <v>0.5625</v>
      </c>
      <c r="I6" s="78">
        <v>0.75</v>
      </c>
      <c r="J6" s="67"/>
      <c r="K6" s="20"/>
      <c r="L6" s="20"/>
      <c r="M6" s="21"/>
      <c r="N6" s="87">
        <f t="shared" si="0"/>
        <v>8</v>
      </c>
      <c r="O6" s="35"/>
      <c r="P6" s="35"/>
      <c r="Q6" s="38"/>
      <c r="R6" s="39"/>
      <c r="S6" s="26"/>
      <c r="T6" s="33"/>
    </row>
    <row r="7" spans="1:21" s="3" customFormat="1" ht="18.75" customHeight="1">
      <c r="A7" s="57">
        <v>44314</v>
      </c>
      <c r="B7" s="20"/>
      <c r="C7" s="20"/>
      <c r="D7" s="20"/>
      <c r="E7" s="21"/>
      <c r="F7" s="77">
        <v>0.35416666666666669</v>
      </c>
      <c r="G7" s="20">
        <v>0.5</v>
      </c>
      <c r="H7" s="20">
        <v>0.5625</v>
      </c>
      <c r="I7" s="78">
        <v>0.75</v>
      </c>
      <c r="J7" s="67"/>
      <c r="K7" s="20"/>
      <c r="L7" s="20"/>
      <c r="M7" s="21"/>
      <c r="N7" s="87">
        <f t="shared" si="0"/>
        <v>8</v>
      </c>
      <c r="O7" s="35"/>
      <c r="P7" s="35"/>
      <c r="Q7" s="38"/>
      <c r="R7" s="39"/>
      <c r="S7" s="26"/>
      <c r="T7" s="33"/>
    </row>
    <row r="8" spans="1:21" s="3" customFormat="1" ht="18.75" customHeight="1">
      <c r="A8" s="57">
        <v>44315</v>
      </c>
      <c r="B8" s="20"/>
      <c r="C8" s="20"/>
      <c r="D8" s="20"/>
      <c r="E8" s="21"/>
      <c r="F8" s="77">
        <v>0.35416666666666669</v>
      </c>
      <c r="G8" s="20">
        <v>0.5</v>
      </c>
      <c r="H8" s="20">
        <v>0.5625</v>
      </c>
      <c r="I8" s="78">
        <v>0.75</v>
      </c>
      <c r="J8" s="67"/>
      <c r="K8" s="20"/>
      <c r="L8" s="20"/>
      <c r="M8" s="21"/>
      <c r="N8" s="87">
        <f t="shared" si="0"/>
        <v>8</v>
      </c>
      <c r="O8" s="35"/>
      <c r="P8" s="35"/>
      <c r="Q8" s="38"/>
      <c r="R8" s="39"/>
      <c r="S8" s="26"/>
      <c r="T8" s="33"/>
    </row>
    <row r="9" spans="1:21" s="3" customFormat="1" ht="18.75" customHeight="1">
      <c r="A9" s="57">
        <v>44316</v>
      </c>
      <c r="B9" s="20">
        <v>2.0833333333333332E-2</v>
      </c>
      <c r="C9" s="20">
        <v>6.25E-2</v>
      </c>
      <c r="D9" s="20">
        <v>0.26111111111111113</v>
      </c>
      <c r="E9" s="21">
        <v>0.30555555555555552</v>
      </c>
      <c r="F9" s="77">
        <v>0.35416666666666669</v>
      </c>
      <c r="G9" s="20">
        <v>0.5</v>
      </c>
      <c r="H9" s="20">
        <v>0.5625</v>
      </c>
      <c r="I9" s="78">
        <v>0.77083333333333337</v>
      </c>
      <c r="J9" s="67"/>
      <c r="K9" s="20"/>
      <c r="L9" s="20"/>
      <c r="M9" s="21"/>
      <c r="N9" s="87">
        <f>(IF(C9&lt;B9,(1-C9+B9),((C9-B9)))+IF(E9&lt;D9,(1-D9+E9),((E9-D9)))+IF(G9&lt;F9,(1-F9+G9),((G9-F9)))+IF(I9&lt;H9,(1-H9+I9),((I9-H9)))+IF(K9&lt;J9,(1-J9+K9),((K9-J9)))+IF(M9&lt;L9,(1-L9+M9),((M9-L9))))*24</f>
        <v>10.566666666666666</v>
      </c>
      <c r="O9" s="35"/>
      <c r="P9" s="35"/>
      <c r="Q9" s="38"/>
      <c r="R9" s="39"/>
      <c r="S9" s="26"/>
      <c r="T9" s="33"/>
    </row>
    <row r="10" spans="1:21" s="3" customFormat="1" ht="18.75" customHeight="1" thickBot="1">
      <c r="A10" s="57">
        <v>44317</v>
      </c>
      <c r="B10" s="20"/>
      <c r="C10" s="20"/>
      <c r="D10" s="20"/>
      <c r="E10" s="21"/>
      <c r="F10" s="77">
        <v>0</v>
      </c>
      <c r="G10" s="20">
        <v>0</v>
      </c>
      <c r="H10" s="20">
        <v>0</v>
      </c>
      <c r="I10" s="78">
        <v>0</v>
      </c>
      <c r="J10" s="67">
        <v>0.70763888888888893</v>
      </c>
      <c r="K10" s="20">
        <v>0.77083333333333337</v>
      </c>
      <c r="L10" s="20"/>
      <c r="M10" s="21"/>
      <c r="N10" s="87">
        <f t="shared" si="0"/>
        <v>1.5166666666666666</v>
      </c>
      <c r="O10" s="35"/>
      <c r="P10" s="35"/>
      <c r="Q10" s="38"/>
      <c r="R10" s="39"/>
      <c r="S10" s="26"/>
      <c r="T10" s="33"/>
    </row>
    <row r="11" spans="1:21" s="3" customFormat="1" ht="18.75" customHeight="1" thickBot="1">
      <c r="A11" s="58">
        <v>44318</v>
      </c>
      <c r="B11" s="22"/>
      <c r="C11" s="22"/>
      <c r="D11" s="22"/>
      <c r="E11" s="23"/>
      <c r="F11" s="79">
        <v>0</v>
      </c>
      <c r="G11" s="22">
        <v>0</v>
      </c>
      <c r="H11" s="22">
        <v>0</v>
      </c>
      <c r="I11" s="80">
        <v>0</v>
      </c>
      <c r="J11" s="68">
        <v>0.75694444444444453</v>
      </c>
      <c r="K11" s="22">
        <v>0.80555555555555547</v>
      </c>
      <c r="L11" s="22"/>
      <c r="M11" s="23"/>
      <c r="N11" s="87">
        <f t="shared" si="0"/>
        <v>1.1666666666666625</v>
      </c>
      <c r="O11" s="92" t="s">
        <v>69</v>
      </c>
      <c r="P11" s="92" t="s">
        <v>74</v>
      </c>
      <c r="Q11" s="16">
        <f>SUM(N5:N11)</f>
        <v>45.249999999999993</v>
      </c>
      <c r="R11" s="17">
        <f>+$Q11-$R$2</f>
        <v>45.249999999999993</v>
      </c>
      <c r="S11" s="91" t="s">
        <v>70</v>
      </c>
      <c r="T11" s="90" t="s">
        <v>71</v>
      </c>
      <c r="U11" s="93" t="s">
        <v>75</v>
      </c>
    </row>
    <row r="12" spans="1:21" s="3" customFormat="1" ht="18.75" customHeight="1">
      <c r="A12" s="59">
        <v>44319</v>
      </c>
      <c r="B12" s="18"/>
      <c r="C12" s="18"/>
      <c r="D12" s="18"/>
      <c r="E12" s="19"/>
      <c r="F12" s="75">
        <v>0.35416666666666669</v>
      </c>
      <c r="G12" s="18">
        <v>0.5</v>
      </c>
      <c r="H12" s="18">
        <v>0.5625</v>
      </c>
      <c r="I12" s="76">
        <v>0.75</v>
      </c>
      <c r="J12" s="66">
        <v>0.7597222222222223</v>
      </c>
      <c r="K12" s="18">
        <v>0.8125</v>
      </c>
      <c r="L12" s="18"/>
      <c r="M12" s="19"/>
      <c r="N12" s="87">
        <f t="shared" si="0"/>
        <v>9.2666666666666639</v>
      </c>
      <c r="O12" s="46"/>
      <c r="P12" s="46"/>
      <c r="Q12" s="36" t="s">
        <v>6</v>
      </c>
      <c r="R12" s="37"/>
      <c r="S12" s="26"/>
      <c r="T12" s="33"/>
    </row>
    <row r="13" spans="1:21" s="3" customFormat="1" ht="18.75" customHeight="1">
      <c r="A13" s="57">
        <v>44320</v>
      </c>
      <c r="B13" s="20"/>
      <c r="C13" s="20"/>
      <c r="D13" s="20"/>
      <c r="E13" s="21"/>
      <c r="F13" s="77">
        <v>0.33124999999999999</v>
      </c>
      <c r="G13" s="20">
        <v>0.5625</v>
      </c>
      <c r="H13" s="20">
        <v>0.58333333333333337</v>
      </c>
      <c r="I13" s="78">
        <v>0.75</v>
      </c>
      <c r="J13" s="67"/>
      <c r="K13" s="20"/>
      <c r="L13" s="20"/>
      <c r="M13" s="21"/>
      <c r="N13" s="87">
        <f t="shared" si="0"/>
        <v>9.5499999999999989</v>
      </c>
      <c r="O13" s="47"/>
      <c r="P13" s="47"/>
      <c r="Q13" s="38"/>
      <c r="R13" s="39"/>
      <c r="S13" s="26"/>
      <c r="T13" s="33"/>
    </row>
    <row r="14" spans="1:21" s="3" customFormat="1" ht="18.75" customHeight="1">
      <c r="A14" s="57">
        <v>44321</v>
      </c>
      <c r="B14" s="20"/>
      <c r="C14" s="20"/>
      <c r="D14" s="20"/>
      <c r="E14" s="21"/>
      <c r="F14" s="77">
        <v>0.35416666666666669</v>
      </c>
      <c r="G14" s="20">
        <v>0.5</v>
      </c>
      <c r="H14" s="20">
        <v>0.5625</v>
      </c>
      <c r="I14" s="78">
        <v>0.75</v>
      </c>
      <c r="J14" s="67"/>
      <c r="K14" s="20"/>
      <c r="L14" s="20"/>
      <c r="M14" s="21"/>
      <c r="N14" s="87">
        <f t="shared" si="0"/>
        <v>8</v>
      </c>
      <c r="O14" s="47"/>
      <c r="P14" s="47"/>
      <c r="Q14" s="38"/>
      <c r="R14" s="39"/>
      <c r="S14" s="26"/>
      <c r="T14" s="33"/>
    </row>
    <row r="15" spans="1:21" s="3" customFormat="1" ht="18.75" customHeight="1">
      <c r="A15" s="57">
        <v>44322</v>
      </c>
      <c r="B15" s="20"/>
      <c r="C15" s="20"/>
      <c r="D15" s="20"/>
      <c r="E15" s="21"/>
      <c r="F15" s="77">
        <v>0.35416666666666669</v>
      </c>
      <c r="G15" s="20">
        <v>0.55208333333333337</v>
      </c>
      <c r="H15" s="20">
        <v>0.58333333333333337</v>
      </c>
      <c r="I15" s="78">
        <v>0.75</v>
      </c>
      <c r="J15" s="67"/>
      <c r="K15" s="20"/>
      <c r="L15" s="20"/>
      <c r="M15" s="21"/>
      <c r="N15" s="87">
        <f t="shared" si="0"/>
        <v>8.75</v>
      </c>
      <c r="O15" s="47"/>
      <c r="P15" s="47"/>
      <c r="Q15" s="38"/>
      <c r="R15" s="39"/>
      <c r="S15" s="26"/>
      <c r="T15" s="33"/>
    </row>
    <row r="16" spans="1:21" s="3" customFormat="1" ht="18.75" customHeight="1">
      <c r="A16" s="57">
        <v>44323</v>
      </c>
      <c r="B16" s="20"/>
      <c r="C16" s="20"/>
      <c r="D16" s="20"/>
      <c r="E16" s="21"/>
      <c r="F16" s="77">
        <v>0.35416666666666669</v>
      </c>
      <c r="G16" s="20">
        <v>0.5</v>
      </c>
      <c r="H16" s="20">
        <v>0.5625</v>
      </c>
      <c r="I16" s="78">
        <v>0.70833333333333337</v>
      </c>
      <c r="J16" s="67"/>
      <c r="K16" s="20"/>
      <c r="L16" s="20"/>
      <c r="M16" s="21"/>
      <c r="N16" s="87">
        <f t="shared" si="0"/>
        <v>7</v>
      </c>
      <c r="O16" s="47"/>
      <c r="P16" s="47"/>
      <c r="Q16" s="38"/>
      <c r="R16" s="39"/>
      <c r="S16" s="26"/>
      <c r="T16" s="33"/>
    </row>
    <row r="17" spans="1:20" s="3" customFormat="1" ht="18.75" customHeight="1" thickBot="1">
      <c r="A17" s="57">
        <v>44324</v>
      </c>
      <c r="B17" s="20"/>
      <c r="C17" s="20"/>
      <c r="D17" s="20"/>
      <c r="E17" s="21"/>
      <c r="F17" s="77">
        <v>0</v>
      </c>
      <c r="G17" s="20">
        <v>0</v>
      </c>
      <c r="H17" s="20">
        <v>0</v>
      </c>
      <c r="I17" s="78">
        <v>0</v>
      </c>
      <c r="J17" s="67"/>
      <c r="K17" s="20"/>
      <c r="L17" s="20"/>
      <c r="M17" s="21"/>
      <c r="N17" s="87">
        <f t="shared" si="0"/>
        <v>0</v>
      </c>
      <c r="O17" s="47"/>
      <c r="P17" s="47"/>
      <c r="Q17" s="38"/>
      <c r="R17" s="39"/>
      <c r="S17" s="26"/>
      <c r="T17" s="33"/>
    </row>
    <row r="18" spans="1:20" s="3" customFormat="1" ht="18.75" customHeight="1" thickBot="1">
      <c r="A18" s="58">
        <v>44325</v>
      </c>
      <c r="B18" s="22"/>
      <c r="C18" s="22"/>
      <c r="D18" s="22"/>
      <c r="E18" s="23"/>
      <c r="F18" s="79">
        <v>0</v>
      </c>
      <c r="G18" s="22">
        <v>0</v>
      </c>
      <c r="H18" s="22">
        <v>0</v>
      </c>
      <c r="I18" s="80">
        <v>0</v>
      </c>
      <c r="J18" s="68"/>
      <c r="K18" s="22"/>
      <c r="L18" s="22"/>
      <c r="M18" s="23"/>
      <c r="N18" s="87">
        <f t="shared" si="0"/>
        <v>0</v>
      </c>
      <c r="O18" s="48"/>
      <c r="P18" s="48"/>
      <c r="Q18" s="16">
        <f>SUM(N12:N18)</f>
        <v>42.566666666666663</v>
      </c>
      <c r="R18" s="17">
        <f>+$Q18-$R$2</f>
        <v>42.566666666666663</v>
      </c>
      <c r="S18" s="32">
        <f>IF(AND($Q18&gt;=35,$Q18&gt;43),43-35,0)</f>
        <v>0</v>
      </c>
      <c r="T18" s="32">
        <f>IF($Q18&gt;43,$Q18-43,0)</f>
        <v>0</v>
      </c>
    </row>
    <row r="19" spans="1:20" s="3" customFormat="1" ht="18.75" customHeight="1">
      <c r="A19" s="59">
        <v>44326</v>
      </c>
      <c r="B19" s="18"/>
      <c r="C19" s="18"/>
      <c r="D19" s="18"/>
      <c r="E19" s="19"/>
      <c r="F19" s="75">
        <v>0.35416666666666669</v>
      </c>
      <c r="G19" s="18">
        <v>0.5</v>
      </c>
      <c r="H19" s="18">
        <v>0.5625</v>
      </c>
      <c r="I19" s="76">
        <v>0.75</v>
      </c>
      <c r="J19" s="66"/>
      <c r="K19" s="18"/>
      <c r="L19" s="18"/>
      <c r="M19" s="19"/>
      <c r="N19" s="87">
        <f t="shared" si="0"/>
        <v>8</v>
      </c>
      <c r="O19" s="46"/>
      <c r="P19" s="46"/>
      <c r="Q19" s="36" t="s">
        <v>7</v>
      </c>
      <c r="R19" s="37"/>
      <c r="S19" s="25"/>
      <c r="T19" s="33"/>
    </row>
    <row r="20" spans="1:20" s="3" customFormat="1" ht="18.75" customHeight="1">
      <c r="A20" s="57">
        <v>44327</v>
      </c>
      <c r="B20" s="20"/>
      <c r="C20" s="20"/>
      <c r="D20" s="20"/>
      <c r="E20" s="21"/>
      <c r="F20" s="77">
        <v>0.35416666666666669</v>
      </c>
      <c r="G20" s="20">
        <v>0.5</v>
      </c>
      <c r="H20" s="20">
        <v>0.5625</v>
      </c>
      <c r="I20" s="78">
        <v>0.75</v>
      </c>
      <c r="J20" s="67"/>
      <c r="K20" s="20"/>
      <c r="L20" s="20"/>
      <c r="M20" s="21"/>
      <c r="N20" s="87">
        <f t="shared" si="0"/>
        <v>8</v>
      </c>
      <c r="O20" s="47"/>
      <c r="P20" s="47"/>
      <c r="Q20" s="38"/>
      <c r="R20" s="39"/>
      <c r="S20" s="26"/>
      <c r="T20" s="33"/>
    </row>
    <row r="21" spans="1:20" s="3" customFormat="1" ht="18.75" customHeight="1">
      <c r="A21" s="57">
        <v>44328</v>
      </c>
      <c r="B21" s="20"/>
      <c r="C21" s="20"/>
      <c r="D21" s="20"/>
      <c r="E21" s="21"/>
      <c r="F21" s="77">
        <v>0.35416666666666669</v>
      </c>
      <c r="G21" s="20">
        <v>0.5</v>
      </c>
      <c r="H21" s="20">
        <v>0.5625</v>
      </c>
      <c r="I21" s="78">
        <v>0.75</v>
      </c>
      <c r="J21" s="67"/>
      <c r="K21" s="20"/>
      <c r="L21" s="20"/>
      <c r="M21" s="21"/>
      <c r="N21" s="87">
        <f t="shared" si="0"/>
        <v>8</v>
      </c>
      <c r="O21" s="47"/>
      <c r="P21" s="47"/>
      <c r="Q21" s="38"/>
      <c r="R21" s="39"/>
      <c r="S21" s="26"/>
      <c r="T21" s="33"/>
    </row>
    <row r="22" spans="1:20" s="3" customFormat="1" ht="18.75" customHeight="1">
      <c r="A22" s="57">
        <v>44329</v>
      </c>
      <c r="B22" s="20"/>
      <c r="C22" s="20"/>
      <c r="D22" s="20"/>
      <c r="E22" s="21"/>
      <c r="F22" s="77">
        <v>0.35416666666666669</v>
      </c>
      <c r="G22" s="20">
        <v>0.5</v>
      </c>
      <c r="H22" s="20">
        <v>0.5625</v>
      </c>
      <c r="I22" s="78">
        <v>0.75</v>
      </c>
      <c r="J22" s="67">
        <v>0.75624999999999998</v>
      </c>
      <c r="K22" s="20">
        <v>0.8125</v>
      </c>
      <c r="L22" s="20"/>
      <c r="M22" s="21"/>
      <c r="N22" s="87">
        <f t="shared" si="0"/>
        <v>9.35</v>
      </c>
      <c r="O22" s="47"/>
      <c r="P22" s="47"/>
      <c r="Q22" s="38"/>
      <c r="R22" s="39"/>
      <c r="S22" s="26"/>
      <c r="T22" s="33"/>
    </row>
    <row r="23" spans="1:20" s="3" customFormat="1" ht="18.75" customHeight="1">
      <c r="A23" s="57">
        <v>44330</v>
      </c>
      <c r="B23" s="20"/>
      <c r="C23" s="20"/>
      <c r="D23" s="20"/>
      <c r="E23" s="21"/>
      <c r="F23" s="77">
        <v>0.35416666666666669</v>
      </c>
      <c r="G23" s="20">
        <v>0.54861111111111105</v>
      </c>
      <c r="H23" s="20">
        <v>0.56944444444444442</v>
      </c>
      <c r="I23" s="78">
        <v>0.70833333333333337</v>
      </c>
      <c r="J23" s="67"/>
      <c r="K23" s="20"/>
      <c r="L23" s="20"/>
      <c r="M23" s="21"/>
      <c r="N23" s="87">
        <f t="shared" si="0"/>
        <v>8</v>
      </c>
      <c r="O23" s="47"/>
      <c r="P23" s="47"/>
      <c r="Q23" s="38"/>
      <c r="R23" s="39"/>
      <c r="S23" s="26"/>
      <c r="T23" s="33"/>
    </row>
    <row r="24" spans="1:20" s="3" customFormat="1" ht="18.75" customHeight="1" thickBot="1">
      <c r="A24" s="57">
        <v>44331</v>
      </c>
      <c r="B24" s="20"/>
      <c r="C24" s="20"/>
      <c r="D24" s="20"/>
      <c r="E24" s="21"/>
      <c r="F24" s="77">
        <v>0</v>
      </c>
      <c r="G24" s="20">
        <v>0</v>
      </c>
      <c r="H24" s="20">
        <v>0.57847222222222217</v>
      </c>
      <c r="I24" s="78">
        <v>0.625</v>
      </c>
      <c r="J24" s="67"/>
      <c r="K24" s="20"/>
      <c r="L24" s="20"/>
      <c r="M24" s="21"/>
      <c r="N24" s="87">
        <f t="shared" si="0"/>
        <v>1.116666666666668</v>
      </c>
      <c r="O24" s="47"/>
      <c r="P24" s="47"/>
      <c r="Q24" s="38"/>
      <c r="R24" s="39"/>
      <c r="S24" s="26"/>
      <c r="T24" s="33"/>
    </row>
    <row r="25" spans="1:20" s="3" customFormat="1" ht="18.75" customHeight="1" thickBot="1">
      <c r="A25" s="58">
        <v>44332</v>
      </c>
      <c r="B25" s="22"/>
      <c r="C25" s="22"/>
      <c r="D25" s="22"/>
      <c r="E25" s="23"/>
      <c r="F25" s="79">
        <v>0</v>
      </c>
      <c r="G25" s="22">
        <v>0</v>
      </c>
      <c r="H25" s="22">
        <v>0.59375</v>
      </c>
      <c r="I25" s="80">
        <v>0.60763888888888895</v>
      </c>
      <c r="J25" s="68">
        <v>0.67222222222222217</v>
      </c>
      <c r="K25" s="22">
        <v>0.77569444444444446</v>
      </c>
      <c r="L25" s="22"/>
      <c r="M25" s="23"/>
      <c r="N25" s="87">
        <f t="shared" si="0"/>
        <v>2.81666666666667</v>
      </c>
      <c r="O25" s="48"/>
      <c r="P25" s="48"/>
      <c r="Q25" s="16">
        <f>SUM(N19:N25)</f>
        <v>45.283333333333339</v>
      </c>
      <c r="R25" s="17">
        <f>+$Q25-$R$2</f>
        <v>45.283333333333339</v>
      </c>
      <c r="S25" s="27"/>
      <c r="T25" s="33"/>
    </row>
    <row r="26" spans="1:20" ht="21">
      <c r="A26" s="59">
        <v>44333</v>
      </c>
      <c r="B26" s="18"/>
      <c r="C26" s="18"/>
      <c r="D26" s="18"/>
      <c r="E26" s="19"/>
      <c r="F26" s="75">
        <v>0.35416666666666669</v>
      </c>
      <c r="G26" s="18">
        <v>0.5</v>
      </c>
      <c r="H26" s="18">
        <v>0.5625</v>
      </c>
      <c r="I26" s="76">
        <v>0.75</v>
      </c>
      <c r="J26" s="66"/>
      <c r="K26" s="18"/>
      <c r="L26" s="18"/>
      <c r="M26" s="19"/>
      <c r="N26" s="87">
        <f t="shared" si="0"/>
        <v>8</v>
      </c>
      <c r="O26" s="46"/>
      <c r="P26" s="46"/>
      <c r="Q26" s="36" t="s">
        <v>11</v>
      </c>
      <c r="R26" s="37"/>
      <c r="S26" s="25"/>
    </row>
    <row r="27" spans="1:20" ht="21">
      <c r="A27" s="57">
        <v>44334</v>
      </c>
      <c r="B27" s="20"/>
      <c r="C27" s="20"/>
      <c r="D27" s="20"/>
      <c r="E27" s="21"/>
      <c r="F27" s="77">
        <v>0.35416666666666669</v>
      </c>
      <c r="G27" s="20">
        <v>0.5</v>
      </c>
      <c r="H27" s="20">
        <v>0.5625</v>
      </c>
      <c r="I27" s="78">
        <v>0.75</v>
      </c>
      <c r="J27" s="67"/>
      <c r="K27" s="20"/>
      <c r="L27" s="20"/>
      <c r="M27" s="21"/>
      <c r="N27" s="87">
        <f t="shared" si="0"/>
        <v>8</v>
      </c>
      <c r="O27" s="47"/>
      <c r="P27" s="47"/>
      <c r="Q27" s="38"/>
      <c r="R27" s="39"/>
      <c r="S27" s="26"/>
    </row>
    <row r="28" spans="1:20" ht="21">
      <c r="A28" s="57">
        <v>44335</v>
      </c>
      <c r="B28" s="20"/>
      <c r="C28" s="20"/>
      <c r="D28" s="20"/>
      <c r="E28" s="21"/>
      <c r="F28" s="77">
        <v>0.35416666666666669</v>
      </c>
      <c r="G28" s="20">
        <v>0.5</v>
      </c>
      <c r="H28" s="20">
        <v>0.5625</v>
      </c>
      <c r="I28" s="78">
        <v>0.75</v>
      </c>
      <c r="J28" s="67"/>
      <c r="K28" s="20"/>
      <c r="L28" s="20"/>
      <c r="M28" s="21"/>
      <c r="N28" s="87">
        <f t="shared" si="0"/>
        <v>8</v>
      </c>
      <c r="O28" s="47"/>
      <c r="P28" s="47"/>
      <c r="Q28" s="38"/>
      <c r="R28" s="39"/>
      <c r="S28" s="26"/>
    </row>
    <row r="29" spans="1:20" ht="21">
      <c r="A29" s="57">
        <v>44336</v>
      </c>
      <c r="B29" s="20"/>
      <c r="C29" s="20"/>
      <c r="D29" s="20"/>
      <c r="E29" s="21"/>
      <c r="F29" s="77">
        <v>0.35416666666666669</v>
      </c>
      <c r="G29" s="20">
        <v>0.5</v>
      </c>
      <c r="H29" s="20">
        <v>0.5625</v>
      </c>
      <c r="I29" s="78">
        <v>0.75</v>
      </c>
      <c r="J29" s="67"/>
      <c r="K29" s="20"/>
      <c r="L29" s="20"/>
      <c r="M29" s="21"/>
      <c r="N29" s="87">
        <f t="shared" si="0"/>
        <v>8</v>
      </c>
      <c r="O29" s="47"/>
      <c r="P29" s="47"/>
      <c r="Q29" s="38"/>
      <c r="R29" s="39"/>
      <c r="S29" s="26"/>
    </row>
    <row r="30" spans="1:20" ht="21">
      <c r="A30" s="57">
        <v>44337</v>
      </c>
      <c r="B30" s="20"/>
      <c r="C30" s="20"/>
      <c r="D30" s="20"/>
      <c r="E30" s="21"/>
      <c r="F30" s="77">
        <v>0.35416666666666669</v>
      </c>
      <c r="G30" s="20">
        <v>0.5</v>
      </c>
      <c r="H30" s="20">
        <v>0.5625</v>
      </c>
      <c r="I30" s="78">
        <v>0.70833333333333337</v>
      </c>
      <c r="J30" s="67"/>
      <c r="K30" s="20"/>
      <c r="L30" s="20"/>
      <c r="M30" s="21"/>
      <c r="N30" s="87">
        <f t="shared" si="0"/>
        <v>7</v>
      </c>
      <c r="O30" s="47"/>
      <c r="P30" s="47"/>
      <c r="Q30" s="38"/>
      <c r="R30" s="39"/>
      <c r="S30" s="26"/>
    </row>
    <row r="31" spans="1:20" ht="21.6" thickBot="1">
      <c r="A31" s="57">
        <v>44338</v>
      </c>
      <c r="B31" s="20"/>
      <c r="C31" s="20"/>
      <c r="D31" s="20"/>
      <c r="E31" s="21"/>
      <c r="F31" s="77">
        <v>0</v>
      </c>
      <c r="G31" s="20">
        <v>0</v>
      </c>
      <c r="H31" s="20">
        <v>0</v>
      </c>
      <c r="I31" s="78">
        <v>0</v>
      </c>
      <c r="J31" s="67"/>
      <c r="K31" s="20"/>
      <c r="L31" s="20"/>
      <c r="M31" s="21"/>
      <c r="N31" s="87">
        <f t="shared" si="0"/>
        <v>0</v>
      </c>
      <c r="O31" s="47"/>
      <c r="P31" s="47"/>
      <c r="Q31" s="38"/>
      <c r="R31" s="39"/>
      <c r="S31" s="26"/>
    </row>
    <row r="32" spans="1:20" ht="16.2" thickBot="1">
      <c r="A32" s="58">
        <v>44339</v>
      </c>
      <c r="B32" s="22"/>
      <c r="C32" s="22"/>
      <c r="D32" s="22"/>
      <c r="E32" s="23"/>
      <c r="F32" s="79">
        <v>0</v>
      </c>
      <c r="G32" s="22">
        <v>0</v>
      </c>
      <c r="H32" s="22">
        <v>0</v>
      </c>
      <c r="I32" s="80">
        <v>0</v>
      </c>
      <c r="J32" s="68"/>
      <c r="K32" s="22"/>
      <c r="L32" s="22"/>
      <c r="M32" s="23"/>
      <c r="N32" s="87">
        <f t="shared" si="0"/>
        <v>0</v>
      </c>
      <c r="O32" s="48"/>
      <c r="P32" s="48"/>
      <c r="Q32" s="16">
        <f>SUM(N26:N32)</f>
        <v>39</v>
      </c>
      <c r="R32" s="17">
        <f>+$Q32-$R$2</f>
        <v>39</v>
      </c>
      <c r="S32" s="27"/>
    </row>
    <row r="33" spans="1:19" ht="21">
      <c r="A33" s="59">
        <v>44340</v>
      </c>
      <c r="B33" s="18"/>
      <c r="C33" s="18"/>
      <c r="D33" s="18"/>
      <c r="E33" s="19"/>
      <c r="F33" s="75">
        <v>0.35416666666666669</v>
      </c>
      <c r="G33" s="18">
        <v>0.5</v>
      </c>
      <c r="H33" s="18">
        <v>0.5625</v>
      </c>
      <c r="I33" s="76">
        <v>0.75</v>
      </c>
      <c r="J33" s="66"/>
      <c r="K33" s="18"/>
      <c r="L33" s="18"/>
      <c r="M33" s="19"/>
      <c r="N33" s="87">
        <f t="shared" si="0"/>
        <v>8</v>
      </c>
      <c r="O33" s="46"/>
      <c r="P33" s="46"/>
      <c r="Q33" s="36" t="s">
        <v>12</v>
      </c>
      <c r="R33" s="37"/>
      <c r="S33" s="25"/>
    </row>
    <row r="34" spans="1:19" ht="21">
      <c r="A34" s="57">
        <v>44341</v>
      </c>
      <c r="B34" s="20"/>
      <c r="C34" s="20"/>
      <c r="D34" s="20"/>
      <c r="E34" s="21"/>
      <c r="F34" s="77">
        <v>0.35416666666666669</v>
      </c>
      <c r="G34" s="20">
        <v>0.5</v>
      </c>
      <c r="H34" s="20">
        <v>0.5625</v>
      </c>
      <c r="I34" s="78">
        <v>0.75</v>
      </c>
      <c r="J34" s="67"/>
      <c r="K34" s="20"/>
      <c r="L34" s="20"/>
      <c r="M34" s="21"/>
      <c r="N34" s="87">
        <f t="shared" si="0"/>
        <v>8</v>
      </c>
      <c r="O34" s="47"/>
      <c r="P34" s="47"/>
      <c r="Q34" s="38"/>
      <c r="R34" s="39"/>
      <c r="S34" s="26"/>
    </row>
    <row r="35" spans="1:19" ht="21">
      <c r="A35" s="59">
        <v>44342</v>
      </c>
      <c r="B35" s="20"/>
      <c r="C35" s="20"/>
      <c r="D35" s="20"/>
      <c r="E35" s="21"/>
      <c r="F35" s="77">
        <v>0.35416666666666669</v>
      </c>
      <c r="G35" s="20">
        <v>0.5</v>
      </c>
      <c r="H35" s="20">
        <v>0.5625</v>
      </c>
      <c r="I35" s="78">
        <v>0.75</v>
      </c>
      <c r="J35" s="67"/>
      <c r="K35" s="20"/>
      <c r="L35" s="20"/>
      <c r="M35" s="21"/>
      <c r="N35" s="87">
        <f t="shared" si="0"/>
        <v>8</v>
      </c>
      <c r="O35" s="47"/>
      <c r="P35" s="47"/>
      <c r="Q35" s="38"/>
      <c r="R35" s="39"/>
      <c r="S35" s="26"/>
    </row>
    <row r="36" spans="1:19" ht="21">
      <c r="A36" s="57">
        <v>44343</v>
      </c>
      <c r="B36" s="20"/>
      <c r="C36" s="20"/>
      <c r="D36" s="20"/>
      <c r="E36" s="21"/>
      <c r="F36" s="77">
        <v>0.35416666666666669</v>
      </c>
      <c r="G36" s="20">
        <v>0.5</v>
      </c>
      <c r="H36" s="20">
        <v>0.5625</v>
      </c>
      <c r="I36" s="78">
        <v>0.75</v>
      </c>
      <c r="J36" s="67"/>
      <c r="K36" s="20"/>
      <c r="L36" s="20"/>
      <c r="M36" s="21"/>
      <c r="N36" s="87">
        <f t="shared" si="0"/>
        <v>8</v>
      </c>
      <c r="O36" s="47"/>
      <c r="P36" s="47"/>
      <c r="Q36" s="38"/>
      <c r="R36" s="39"/>
      <c r="S36" s="26"/>
    </row>
    <row r="37" spans="1:19" ht="21">
      <c r="A37" s="59">
        <v>44344</v>
      </c>
      <c r="B37" s="20"/>
      <c r="C37" s="20"/>
      <c r="D37" s="20"/>
      <c r="E37" s="21"/>
      <c r="F37" s="77">
        <v>0.35416666666666669</v>
      </c>
      <c r="G37" s="20">
        <v>0.5</v>
      </c>
      <c r="H37" s="20">
        <v>0.5625</v>
      </c>
      <c r="I37" s="78">
        <v>0.70833333333333337</v>
      </c>
      <c r="J37" s="67"/>
      <c r="K37" s="20"/>
      <c r="L37" s="20"/>
      <c r="M37" s="21"/>
      <c r="N37" s="87">
        <f t="shared" si="0"/>
        <v>7</v>
      </c>
      <c r="O37" s="47"/>
      <c r="P37" s="47"/>
      <c r="Q37" s="38"/>
      <c r="R37" s="39"/>
      <c r="S37" s="26"/>
    </row>
    <row r="38" spans="1:19" ht="21.6" thickBot="1">
      <c r="A38" s="57">
        <v>44345</v>
      </c>
      <c r="B38" s="20"/>
      <c r="C38" s="20"/>
      <c r="D38" s="20"/>
      <c r="E38" s="21"/>
      <c r="F38" s="77">
        <v>0</v>
      </c>
      <c r="G38" s="20">
        <v>0</v>
      </c>
      <c r="H38" s="20">
        <v>0</v>
      </c>
      <c r="I38" s="78">
        <v>0</v>
      </c>
      <c r="J38" s="67"/>
      <c r="K38" s="20"/>
      <c r="L38" s="20"/>
      <c r="M38" s="21"/>
      <c r="N38" s="87">
        <f t="shared" si="0"/>
        <v>0</v>
      </c>
      <c r="O38" s="47"/>
      <c r="P38" s="47"/>
      <c r="Q38" s="38"/>
      <c r="R38" s="39"/>
      <c r="S38" s="26"/>
    </row>
    <row r="39" spans="1:19" ht="16.2" thickBot="1">
      <c r="A39" s="58">
        <v>44346</v>
      </c>
      <c r="B39" s="22"/>
      <c r="C39" s="22"/>
      <c r="D39" s="22"/>
      <c r="E39" s="23"/>
      <c r="F39" s="79">
        <v>0</v>
      </c>
      <c r="G39" s="22">
        <v>0</v>
      </c>
      <c r="H39" s="22">
        <v>0</v>
      </c>
      <c r="I39" s="80">
        <v>0</v>
      </c>
      <c r="J39" s="68"/>
      <c r="K39" s="22"/>
      <c r="L39" s="22"/>
      <c r="M39" s="23"/>
      <c r="N39" s="87">
        <f t="shared" si="0"/>
        <v>0</v>
      </c>
      <c r="O39" s="48"/>
      <c r="P39" s="48"/>
      <c r="Q39" s="16">
        <f>SUM(N33:N39)</f>
        <v>39</v>
      </c>
      <c r="R39" s="17">
        <f>+$Q39-$R$2</f>
        <v>39</v>
      </c>
      <c r="S39" s="27"/>
    </row>
    <row r="40" spans="1:19" ht="21">
      <c r="A40" s="59">
        <v>44347</v>
      </c>
      <c r="B40" s="63"/>
      <c r="C40" s="63"/>
      <c r="D40" s="63"/>
      <c r="E40" s="63"/>
      <c r="F40" s="7">
        <v>0.33333333333333331</v>
      </c>
      <c r="G40" s="7">
        <v>0.5</v>
      </c>
      <c r="H40" s="7">
        <v>0.5625</v>
      </c>
      <c r="I40" s="8">
        <v>0.72916666666666663</v>
      </c>
      <c r="J40" s="46"/>
      <c r="K40" s="46"/>
      <c r="L40" s="46"/>
      <c r="M40" s="46"/>
      <c r="N40" s="84">
        <f>(IF(G40&lt;F40,(1-F40+G40),((G40-F40)))+IF(I40&lt;H40,(1-H40+I40),((I40-H40))))*24</f>
        <v>8</v>
      </c>
      <c r="O40" s="46"/>
      <c r="P40" s="46"/>
      <c r="Q40" s="36" t="s">
        <v>13</v>
      </c>
      <c r="R40" s="37"/>
      <c r="S40" s="25"/>
    </row>
    <row r="41" spans="1:19" ht="21">
      <c r="A41" s="57">
        <v>44346</v>
      </c>
      <c r="B41" s="61"/>
      <c r="C41" s="61"/>
      <c r="D41" s="61"/>
      <c r="E41" s="61"/>
      <c r="F41" s="9">
        <v>0.33333333333333331</v>
      </c>
      <c r="G41" s="9">
        <v>0.5</v>
      </c>
      <c r="H41" s="9">
        <v>0.5625</v>
      </c>
      <c r="I41" s="10">
        <v>0.72916666666666663</v>
      </c>
      <c r="J41" s="47"/>
      <c r="K41" s="47"/>
      <c r="L41" s="47"/>
      <c r="M41" s="47"/>
      <c r="N41" s="85">
        <f>(IF(G41&lt;F41,(1-F41+G41),((G41-F41)))+IF(I41&lt;H41,(1-H41+I41),((I41-H41))))*24</f>
        <v>8</v>
      </c>
      <c r="O41" s="47"/>
      <c r="P41" s="47"/>
      <c r="Q41" s="38"/>
      <c r="R41" s="39"/>
      <c r="S41" s="26"/>
    </row>
    <row r="42" spans="1:19" ht="21">
      <c r="A42" s="57">
        <v>42795</v>
      </c>
      <c r="B42" s="61"/>
      <c r="C42" s="61"/>
      <c r="D42" s="61"/>
      <c r="E42" s="61"/>
      <c r="F42" s="9">
        <v>0.33333333333333331</v>
      </c>
      <c r="G42" s="9">
        <v>0.5</v>
      </c>
      <c r="H42" s="9">
        <v>0.5625</v>
      </c>
      <c r="I42" s="10">
        <v>0.72916666666666663</v>
      </c>
      <c r="J42" s="47"/>
      <c r="K42" s="47"/>
      <c r="L42" s="47"/>
      <c r="M42" s="47"/>
      <c r="N42" s="85">
        <f>(IF(G42&lt;F42,(1-F42+G42),((G42-F42)))+IF(I42&lt;H42,(1-H42+I42),((I42-H42))))*24</f>
        <v>8</v>
      </c>
      <c r="O42" s="47"/>
      <c r="P42" s="47"/>
      <c r="Q42" s="38"/>
      <c r="R42" s="39"/>
      <c r="S42" s="26"/>
    </row>
    <row r="43" spans="1:19" ht="21.6" thickBot="1">
      <c r="A43" s="57">
        <v>42796</v>
      </c>
      <c r="B43" s="61"/>
      <c r="C43" s="61"/>
      <c r="D43" s="61"/>
      <c r="E43" s="61"/>
      <c r="F43" s="9">
        <v>0.33333333333333331</v>
      </c>
      <c r="G43" s="9">
        <v>0.5</v>
      </c>
      <c r="H43" s="9">
        <v>0.5625</v>
      </c>
      <c r="I43" s="10">
        <v>0.72916666666666663</v>
      </c>
      <c r="J43" s="47"/>
      <c r="K43" s="47"/>
      <c r="L43" s="47"/>
      <c r="M43" s="47"/>
      <c r="N43" s="85">
        <f>(IF(G43&lt;F43,(1-F43+G43),((G43-F43)))+IF(I43&lt;H43,(1-H43+I43),((I43-H43))))*24</f>
        <v>8</v>
      </c>
      <c r="O43" s="47"/>
      <c r="P43" s="47"/>
      <c r="Q43" s="38"/>
      <c r="R43" s="39"/>
      <c r="S43" s="26"/>
    </row>
    <row r="44" spans="1:19" ht="16.2" thickBot="1">
      <c r="A44" s="58">
        <v>42797</v>
      </c>
      <c r="B44" s="62"/>
      <c r="C44" s="62"/>
      <c r="D44" s="62"/>
      <c r="E44" s="62"/>
      <c r="F44" s="11">
        <v>0.33333333333333331</v>
      </c>
      <c r="G44" s="11">
        <v>0.45833333333333331</v>
      </c>
      <c r="H44" s="11"/>
      <c r="I44" s="12"/>
      <c r="J44" s="48"/>
      <c r="K44" s="48"/>
      <c r="L44" s="48"/>
      <c r="M44" s="81"/>
      <c r="N44" s="86">
        <f>(IF(G44&lt;F44,(1-F44+G44),((G44-F44)))+IF(I44&lt;H44,(1-H44+I44),((I44-H44))))*24</f>
        <v>3</v>
      </c>
      <c r="O44" s="48"/>
      <c r="P44" s="48"/>
      <c r="Q44" s="16">
        <f>SUM(N40:N44)</f>
        <v>35</v>
      </c>
      <c r="R44" s="17">
        <f>+$Q44-$R$2</f>
        <v>35</v>
      </c>
      <c r="S44" s="27"/>
    </row>
    <row r="45" spans="1:19" ht="21">
      <c r="A45" s="56">
        <v>42800</v>
      </c>
      <c r="B45" s="60"/>
      <c r="C45" s="60"/>
      <c r="D45" s="60"/>
      <c r="E45" s="60"/>
      <c r="F45" s="7">
        <v>0.33333333333333331</v>
      </c>
      <c r="G45" s="7">
        <v>0.5</v>
      </c>
      <c r="H45" s="7">
        <v>0.5625</v>
      </c>
      <c r="I45" s="8">
        <v>0.72916666666666663</v>
      </c>
      <c r="J45" s="46"/>
      <c r="K45" s="46"/>
      <c r="L45" s="46"/>
      <c r="M45" s="46"/>
      <c r="N45" s="84">
        <f>(IF(G45&lt;F45,(1-F45+G45),((G45-F45)))+IF(I45&lt;H45,(1-H45+I45),((I45-H45))))*24</f>
        <v>8</v>
      </c>
      <c r="O45" s="46"/>
      <c r="P45" s="46"/>
      <c r="Q45" s="36" t="s">
        <v>14</v>
      </c>
      <c r="R45" s="37"/>
      <c r="S45" s="25"/>
    </row>
    <row r="46" spans="1:19" ht="21">
      <c r="A46" s="57">
        <v>42801</v>
      </c>
      <c r="B46" s="61"/>
      <c r="C46" s="61"/>
      <c r="D46" s="61"/>
      <c r="E46" s="61"/>
      <c r="F46" s="9">
        <v>0.33333333333333331</v>
      </c>
      <c r="G46" s="9">
        <v>0.5</v>
      </c>
      <c r="H46" s="9">
        <v>0.5625</v>
      </c>
      <c r="I46" s="10">
        <v>0.72916666666666663</v>
      </c>
      <c r="J46" s="47"/>
      <c r="K46" s="47"/>
      <c r="L46" s="47"/>
      <c r="M46" s="47"/>
      <c r="N46" s="85">
        <f>(IF(G46&lt;F46,(1-F46+G46),((G46-F46)))+IF(I46&lt;H46,(1-H46+I46),((I46-H46))))*24</f>
        <v>8</v>
      </c>
      <c r="O46" s="47"/>
      <c r="P46" s="47"/>
      <c r="Q46" s="38"/>
      <c r="R46" s="39"/>
      <c r="S46" s="26"/>
    </row>
    <row r="47" spans="1:19" ht="21">
      <c r="A47" s="57">
        <v>42802</v>
      </c>
      <c r="B47" s="61"/>
      <c r="C47" s="61"/>
      <c r="D47" s="61"/>
      <c r="E47" s="61"/>
      <c r="F47" s="9">
        <v>0.33333333333333331</v>
      </c>
      <c r="G47" s="9">
        <v>0.5</v>
      </c>
      <c r="H47" s="9">
        <v>0.5625</v>
      </c>
      <c r="I47" s="10">
        <v>0.72916666666666663</v>
      </c>
      <c r="J47" s="47"/>
      <c r="K47" s="47"/>
      <c r="L47" s="47"/>
      <c r="M47" s="47"/>
      <c r="N47" s="85">
        <f>(IF(G47&lt;F47,(1-F47+G47),((G47-F47)))+IF(I47&lt;H47,(1-H47+I47),((I47-H47))))*24</f>
        <v>8</v>
      </c>
      <c r="O47" s="47"/>
      <c r="P47" s="47"/>
      <c r="Q47" s="38"/>
      <c r="R47" s="39"/>
      <c r="S47" s="26"/>
    </row>
    <row r="48" spans="1:19" ht="21.6" thickBot="1">
      <c r="A48" s="57">
        <v>42803</v>
      </c>
      <c r="B48" s="61"/>
      <c r="C48" s="61"/>
      <c r="D48" s="61"/>
      <c r="E48" s="61"/>
      <c r="F48" s="9">
        <v>0.33333333333333331</v>
      </c>
      <c r="G48" s="9">
        <v>0.5</v>
      </c>
      <c r="H48" s="9">
        <v>0.5625</v>
      </c>
      <c r="I48" s="10">
        <v>0.72916666666666663</v>
      </c>
      <c r="J48" s="47"/>
      <c r="K48" s="47"/>
      <c r="L48" s="47"/>
      <c r="M48" s="47"/>
      <c r="N48" s="85">
        <f>(IF(G48&lt;F48,(1-F48+G48),((G48-F48)))+IF(I48&lt;H48,(1-H48+I48),((I48-H48))))*24</f>
        <v>8</v>
      </c>
      <c r="O48" s="47"/>
      <c r="P48" s="47"/>
      <c r="Q48" s="38"/>
      <c r="R48" s="39"/>
      <c r="S48" s="26"/>
    </row>
    <row r="49" spans="1:19" ht="16.2" thickBot="1">
      <c r="A49" s="58">
        <v>42804</v>
      </c>
      <c r="B49" s="62"/>
      <c r="C49" s="62"/>
      <c r="D49" s="62"/>
      <c r="E49" s="62"/>
      <c r="F49" s="11">
        <v>0.33333333333333331</v>
      </c>
      <c r="G49" s="11">
        <v>0.45833333333333331</v>
      </c>
      <c r="H49" s="11"/>
      <c r="I49" s="12"/>
      <c r="J49" s="48"/>
      <c r="K49" s="48"/>
      <c r="L49" s="48"/>
      <c r="M49" s="81"/>
      <c r="N49" s="86">
        <f>(IF(G49&lt;F49,(1-F49+G49),((G49-F49)))+IF(I49&lt;H49,(1-H49+I49),((I49-H49))))*24</f>
        <v>3</v>
      </c>
      <c r="O49" s="48"/>
      <c r="P49" s="48"/>
      <c r="Q49" s="16">
        <f>SUM(N45:N49)</f>
        <v>35</v>
      </c>
      <c r="R49" s="17">
        <f>+$Q49-$R$2</f>
        <v>35</v>
      </c>
      <c r="S49" s="27"/>
    </row>
    <row r="50" spans="1:19" ht="21">
      <c r="A50" s="56">
        <v>42807</v>
      </c>
      <c r="B50" s="60"/>
      <c r="C50" s="60"/>
      <c r="D50" s="60"/>
      <c r="E50" s="60"/>
      <c r="F50" s="7">
        <v>0.33333333333333331</v>
      </c>
      <c r="G50" s="7">
        <v>0.5</v>
      </c>
      <c r="H50" s="7">
        <v>0.5625</v>
      </c>
      <c r="I50" s="8">
        <v>0.72916666666666663</v>
      </c>
      <c r="J50" s="46"/>
      <c r="K50" s="46"/>
      <c r="L50" s="46"/>
      <c r="M50" s="46"/>
      <c r="N50" s="84">
        <f>(IF(G50&lt;F50,(1-F50+G50),((G50-F50)))+IF(I50&lt;H50,(1-H50+I50),((I50-H50))))*24</f>
        <v>8</v>
      </c>
      <c r="O50" s="46"/>
      <c r="P50" s="46"/>
      <c r="Q50" s="36" t="s">
        <v>15</v>
      </c>
      <c r="R50" s="37"/>
      <c r="S50" s="25"/>
    </row>
    <row r="51" spans="1:19" ht="21">
      <c r="A51" s="57">
        <v>42808</v>
      </c>
      <c r="B51" s="61"/>
      <c r="C51" s="61"/>
      <c r="D51" s="61"/>
      <c r="E51" s="61"/>
      <c r="F51" s="9">
        <v>0.33333333333333331</v>
      </c>
      <c r="G51" s="9">
        <v>0.5</v>
      </c>
      <c r="H51" s="9">
        <v>0.5625</v>
      </c>
      <c r="I51" s="10">
        <v>0.72916666666666663</v>
      </c>
      <c r="J51" s="47"/>
      <c r="K51" s="47"/>
      <c r="L51" s="47"/>
      <c r="M51" s="47"/>
      <c r="N51" s="85">
        <f>(IF(G51&lt;F51,(1-F51+G51),((G51-F51)))+IF(I51&lt;H51,(1-H51+I51),((I51-H51))))*24</f>
        <v>8</v>
      </c>
      <c r="O51" s="47"/>
      <c r="P51" s="47"/>
      <c r="Q51" s="38"/>
      <c r="R51" s="39"/>
      <c r="S51" s="26"/>
    </row>
    <row r="52" spans="1:19" ht="21">
      <c r="A52" s="57">
        <v>42809</v>
      </c>
      <c r="B52" s="61"/>
      <c r="C52" s="61"/>
      <c r="D52" s="61"/>
      <c r="E52" s="61"/>
      <c r="F52" s="9">
        <v>0.33333333333333331</v>
      </c>
      <c r="G52" s="9">
        <v>0.5</v>
      </c>
      <c r="H52" s="9">
        <v>0.5625</v>
      </c>
      <c r="I52" s="10">
        <v>0.72916666666666663</v>
      </c>
      <c r="J52" s="47"/>
      <c r="K52" s="47"/>
      <c r="L52" s="47"/>
      <c r="M52" s="47"/>
      <c r="N52" s="85">
        <f>(IF(G52&lt;F52,(1-F52+G52),((G52-F52)))+IF(I52&lt;H52,(1-H52+I52),((I52-H52))))*24</f>
        <v>8</v>
      </c>
      <c r="O52" s="47"/>
      <c r="P52" s="47"/>
      <c r="Q52" s="38"/>
      <c r="R52" s="39"/>
      <c r="S52" s="26"/>
    </row>
    <row r="53" spans="1:19" ht="21.6" thickBot="1">
      <c r="A53" s="57">
        <v>42810</v>
      </c>
      <c r="B53" s="61"/>
      <c r="C53" s="61"/>
      <c r="D53" s="61"/>
      <c r="E53" s="61"/>
      <c r="F53" s="9">
        <v>0.33333333333333331</v>
      </c>
      <c r="G53" s="9">
        <v>0.5</v>
      </c>
      <c r="H53" s="9">
        <v>0.5625</v>
      </c>
      <c r="I53" s="10">
        <v>0.72916666666666663</v>
      </c>
      <c r="J53" s="47"/>
      <c r="K53" s="47"/>
      <c r="L53" s="47"/>
      <c r="M53" s="47"/>
      <c r="N53" s="85">
        <f>(IF(G53&lt;F53,(1-F53+G53),((G53-F53)))+IF(I53&lt;H53,(1-H53+I53),((I53-H53))))*24</f>
        <v>8</v>
      </c>
      <c r="O53" s="47"/>
      <c r="P53" s="47"/>
      <c r="Q53" s="38"/>
      <c r="R53" s="39"/>
      <c r="S53" s="26"/>
    </row>
    <row r="54" spans="1:19" ht="16.2" thickBot="1">
      <c r="A54" s="58">
        <v>42811</v>
      </c>
      <c r="B54" s="62"/>
      <c r="C54" s="62"/>
      <c r="D54" s="62"/>
      <c r="E54" s="62"/>
      <c r="F54" s="11">
        <v>0.33333333333333331</v>
      </c>
      <c r="G54" s="11">
        <v>0.45833333333333331</v>
      </c>
      <c r="H54" s="11"/>
      <c r="I54" s="12"/>
      <c r="J54" s="48"/>
      <c r="K54" s="48"/>
      <c r="L54" s="48"/>
      <c r="M54" s="81"/>
      <c r="N54" s="86">
        <f>(IF(G54&lt;F54,(1-F54+G54),((G54-F54)))+IF(I54&lt;H54,(1-H54+I54),((I54-H54))))*24</f>
        <v>3</v>
      </c>
      <c r="O54" s="48"/>
      <c r="P54" s="48"/>
      <c r="Q54" s="16">
        <f>SUM(N50:N54)</f>
        <v>35</v>
      </c>
      <c r="R54" s="17">
        <f>+$Q54-$R$2</f>
        <v>35</v>
      </c>
      <c r="S54" s="27"/>
    </row>
    <row r="55" spans="1:19" ht="21">
      <c r="A55" s="56">
        <v>42814</v>
      </c>
      <c r="B55" s="60"/>
      <c r="C55" s="60"/>
      <c r="D55" s="60"/>
      <c r="E55" s="60"/>
      <c r="F55" s="7">
        <v>0.33333333333333331</v>
      </c>
      <c r="G55" s="7">
        <v>0.5</v>
      </c>
      <c r="H55" s="7">
        <v>0.5625</v>
      </c>
      <c r="I55" s="8">
        <v>0.72916666666666663</v>
      </c>
      <c r="J55" s="46"/>
      <c r="K55" s="46"/>
      <c r="L55" s="46"/>
      <c r="M55" s="46"/>
      <c r="N55" s="84">
        <f>(IF(G55&lt;F55,(1-F55+G55),((G55-F55)))+IF(I55&lt;H55,(1-H55+I55),((I55-H55))))*24</f>
        <v>8</v>
      </c>
      <c r="O55" s="46"/>
      <c r="P55" s="46"/>
      <c r="Q55" s="36" t="s">
        <v>16</v>
      </c>
      <c r="R55" s="37"/>
      <c r="S55" s="25"/>
    </row>
    <row r="56" spans="1:19" ht="21">
      <c r="A56" s="57">
        <v>42815</v>
      </c>
      <c r="B56" s="61"/>
      <c r="C56" s="61"/>
      <c r="D56" s="61"/>
      <c r="E56" s="61"/>
      <c r="F56" s="9">
        <v>0.33333333333333331</v>
      </c>
      <c r="G56" s="9">
        <v>0.5</v>
      </c>
      <c r="H56" s="9">
        <v>0.5625</v>
      </c>
      <c r="I56" s="10">
        <v>0.72916666666666663</v>
      </c>
      <c r="J56" s="47"/>
      <c r="K56" s="47"/>
      <c r="L56" s="47"/>
      <c r="M56" s="47"/>
      <c r="N56" s="85">
        <f>(IF(G56&lt;F56,(1-F56+G56),((G56-F56)))+IF(I56&lt;H56,(1-H56+I56),((I56-H56))))*24</f>
        <v>8</v>
      </c>
      <c r="O56" s="47"/>
      <c r="P56" s="47"/>
      <c r="Q56" s="38"/>
      <c r="R56" s="39"/>
      <c r="S56" s="26"/>
    </row>
    <row r="57" spans="1:19" ht="21">
      <c r="A57" s="57">
        <v>42816</v>
      </c>
      <c r="B57" s="61"/>
      <c r="C57" s="61"/>
      <c r="D57" s="61"/>
      <c r="E57" s="61"/>
      <c r="F57" s="9">
        <v>0.33333333333333331</v>
      </c>
      <c r="G57" s="9">
        <v>0.5</v>
      </c>
      <c r="H57" s="9">
        <v>0.5625</v>
      </c>
      <c r="I57" s="10">
        <v>0.72916666666666663</v>
      </c>
      <c r="J57" s="47"/>
      <c r="K57" s="47"/>
      <c r="L57" s="47"/>
      <c r="M57" s="47"/>
      <c r="N57" s="85">
        <f>(IF(G57&lt;F57,(1-F57+G57),((G57-F57)))+IF(I57&lt;H57,(1-H57+I57),((I57-H57))))*24</f>
        <v>8</v>
      </c>
      <c r="O57" s="47"/>
      <c r="P57" s="47"/>
      <c r="Q57" s="38"/>
      <c r="R57" s="39"/>
      <c r="S57" s="26"/>
    </row>
    <row r="58" spans="1:19" ht="21.6" thickBot="1">
      <c r="A58" s="57">
        <v>42817</v>
      </c>
      <c r="B58" s="61"/>
      <c r="C58" s="61"/>
      <c r="D58" s="61"/>
      <c r="E58" s="61"/>
      <c r="F58" s="9">
        <v>0.33333333333333331</v>
      </c>
      <c r="G58" s="9">
        <v>0.5</v>
      </c>
      <c r="H58" s="9">
        <v>0.5625</v>
      </c>
      <c r="I58" s="10">
        <v>0.72916666666666663</v>
      </c>
      <c r="J58" s="47"/>
      <c r="K58" s="47"/>
      <c r="L58" s="47"/>
      <c r="M58" s="47"/>
      <c r="N58" s="85">
        <f>(IF(G58&lt;F58,(1-F58+G58),((G58-F58)))+IF(I58&lt;H58,(1-H58+I58),((I58-H58))))*24</f>
        <v>8</v>
      </c>
      <c r="O58" s="47"/>
      <c r="P58" s="47"/>
      <c r="Q58" s="38"/>
      <c r="R58" s="39"/>
      <c r="S58" s="26"/>
    </row>
    <row r="59" spans="1:19" ht="16.2" thickBot="1">
      <c r="A59" s="58">
        <v>42818</v>
      </c>
      <c r="B59" s="62"/>
      <c r="C59" s="62"/>
      <c r="D59" s="62"/>
      <c r="E59" s="62"/>
      <c r="F59" s="11">
        <v>0.33333333333333331</v>
      </c>
      <c r="G59" s="11">
        <v>0.45833333333333331</v>
      </c>
      <c r="H59" s="11"/>
      <c r="I59" s="12"/>
      <c r="J59" s="48"/>
      <c r="K59" s="48"/>
      <c r="L59" s="48"/>
      <c r="M59" s="81"/>
      <c r="N59" s="86">
        <f>(IF(G59&lt;F59,(1-F59+G59),((G59-F59)))+IF(I59&lt;H59,(1-H59+I59),((I59-H59))))*24</f>
        <v>3</v>
      </c>
      <c r="O59" s="48"/>
      <c r="P59" s="48"/>
      <c r="Q59" s="16">
        <f>SUM(N55:N59)</f>
        <v>35</v>
      </c>
      <c r="R59" s="17">
        <f>+$Q59-$R$2</f>
        <v>35</v>
      </c>
      <c r="S59" s="27"/>
    </row>
    <row r="60" spans="1:19" ht="21">
      <c r="A60" s="56">
        <v>42821</v>
      </c>
      <c r="B60" s="60"/>
      <c r="C60" s="60"/>
      <c r="D60" s="60"/>
      <c r="E60" s="60"/>
      <c r="F60" s="7">
        <v>0.33333333333333331</v>
      </c>
      <c r="G60" s="7">
        <v>0.5</v>
      </c>
      <c r="H60" s="7">
        <v>0.5625</v>
      </c>
      <c r="I60" s="8">
        <v>0.72916666666666663</v>
      </c>
      <c r="J60" s="46"/>
      <c r="K60" s="46"/>
      <c r="L60" s="46"/>
      <c r="M60" s="46"/>
      <c r="N60" s="84">
        <f>(IF(G60&lt;F60,(1-F60+G60),((G60-F60)))+IF(I60&lt;H60,(1-H60+I60),((I60-H60))))*24</f>
        <v>8</v>
      </c>
      <c r="O60" s="46"/>
      <c r="P60" s="46"/>
      <c r="Q60" s="36" t="s">
        <v>17</v>
      </c>
      <c r="R60" s="37"/>
      <c r="S60" s="25"/>
    </row>
    <row r="61" spans="1:19" ht="21">
      <c r="A61" s="57">
        <v>42822</v>
      </c>
      <c r="B61" s="61"/>
      <c r="C61" s="61"/>
      <c r="D61" s="61"/>
      <c r="E61" s="61"/>
      <c r="F61" s="9">
        <v>0.33333333333333331</v>
      </c>
      <c r="G61" s="9">
        <v>0.5</v>
      </c>
      <c r="H61" s="9">
        <v>0.5625</v>
      </c>
      <c r="I61" s="10">
        <v>0.72916666666666663</v>
      </c>
      <c r="J61" s="47"/>
      <c r="K61" s="47"/>
      <c r="L61" s="47"/>
      <c r="M61" s="47"/>
      <c r="N61" s="85">
        <f>(IF(G61&lt;F61,(1-F61+G61),((G61-F61)))+IF(I61&lt;H61,(1-H61+I61),((I61-H61))))*24</f>
        <v>8</v>
      </c>
      <c r="O61" s="47"/>
      <c r="P61" s="47"/>
      <c r="Q61" s="38"/>
      <c r="R61" s="39"/>
      <c r="S61" s="26"/>
    </row>
    <row r="62" spans="1:19" ht="21">
      <c r="A62" s="57">
        <v>42823</v>
      </c>
      <c r="B62" s="61"/>
      <c r="C62" s="61"/>
      <c r="D62" s="61"/>
      <c r="E62" s="61"/>
      <c r="F62" s="9">
        <v>0.33333333333333331</v>
      </c>
      <c r="G62" s="9">
        <v>0.5</v>
      </c>
      <c r="H62" s="9">
        <v>0.5625</v>
      </c>
      <c r="I62" s="10">
        <v>0.72916666666666663</v>
      </c>
      <c r="J62" s="47"/>
      <c r="K62" s="47"/>
      <c r="L62" s="47"/>
      <c r="M62" s="47"/>
      <c r="N62" s="85">
        <f>(IF(G62&lt;F62,(1-F62+G62),((G62-F62)))+IF(I62&lt;H62,(1-H62+I62),((I62-H62))))*24</f>
        <v>8</v>
      </c>
      <c r="O62" s="47"/>
      <c r="P62" s="47"/>
      <c r="Q62" s="38"/>
      <c r="R62" s="39"/>
      <c r="S62" s="26"/>
    </row>
    <row r="63" spans="1:19" ht="21.6" thickBot="1">
      <c r="A63" s="57">
        <v>42824</v>
      </c>
      <c r="B63" s="61"/>
      <c r="C63" s="61"/>
      <c r="D63" s="61"/>
      <c r="E63" s="61"/>
      <c r="F63" s="9">
        <v>0.33333333333333331</v>
      </c>
      <c r="G63" s="9">
        <v>0.5</v>
      </c>
      <c r="H63" s="9">
        <v>0.5625</v>
      </c>
      <c r="I63" s="10">
        <v>0.72916666666666663</v>
      </c>
      <c r="J63" s="47"/>
      <c r="K63" s="47"/>
      <c r="L63" s="47"/>
      <c r="M63" s="47"/>
      <c r="N63" s="85">
        <f>(IF(G63&lt;F63,(1-F63+G63),((G63-F63)))+IF(I63&lt;H63,(1-H63+I63),((I63-H63))))*24</f>
        <v>8</v>
      </c>
      <c r="O63" s="47"/>
      <c r="P63" s="47"/>
      <c r="Q63" s="38"/>
      <c r="R63" s="39"/>
      <c r="S63" s="26"/>
    </row>
    <row r="64" spans="1:19" ht="16.2" thickBot="1">
      <c r="A64" s="58">
        <v>42825</v>
      </c>
      <c r="B64" s="62"/>
      <c r="C64" s="62"/>
      <c r="D64" s="62"/>
      <c r="E64" s="62"/>
      <c r="F64" s="11">
        <v>0.33333333333333331</v>
      </c>
      <c r="G64" s="11">
        <v>0.45833333333333331</v>
      </c>
      <c r="H64" s="11"/>
      <c r="I64" s="12"/>
      <c r="J64" s="48"/>
      <c r="K64" s="48"/>
      <c r="L64" s="48"/>
      <c r="M64" s="81"/>
      <c r="N64" s="86">
        <f>(IF(G64&lt;F64,(1-F64+G64),((G64-F64)))+IF(I64&lt;H64,(1-H64+I64),((I64-H64))))*24</f>
        <v>3</v>
      </c>
      <c r="O64" s="48"/>
      <c r="P64" s="48"/>
      <c r="Q64" s="16">
        <f>SUM(N60:N64)</f>
        <v>35</v>
      </c>
      <c r="R64" s="17">
        <f>+$Q64-$R$2</f>
        <v>35</v>
      </c>
      <c r="S64" s="27"/>
    </row>
    <row r="65" spans="1:19" ht="21">
      <c r="A65" s="56">
        <v>42828</v>
      </c>
      <c r="B65" s="60"/>
      <c r="C65" s="60"/>
      <c r="D65" s="60"/>
      <c r="E65" s="60"/>
      <c r="F65" s="7">
        <v>0.33333333333333331</v>
      </c>
      <c r="G65" s="7">
        <v>0.5</v>
      </c>
      <c r="H65" s="7">
        <v>0.5625</v>
      </c>
      <c r="I65" s="8">
        <v>0.72916666666666663</v>
      </c>
      <c r="J65" s="46"/>
      <c r="K65" s="46"/>
      <c r="L65" s="46"/>
      <c r="M65" s="46"/>
      <c r="N65" s="84">
        <f>(IF(G65&lt;F65,(1-F65+G65),((G65-F65)))+IF(I65&lt;H65,(1-H65+I65),((I65-H65))))*24</f>
        <v>8</v>
      </c>
      <c r="O65" s="46"/>
      <c r="P65" s="46"/>
      <c r="Q65" s="36" t="s">
        <v>18</v>
      </c>
      <c r="R65" s="37"/>
      <c r="S65" s="25"/>
    </row>
    <row r="66" spans="1:19" ht="21">
      <c r="A66" s="57">
        <v>42829</v>
      </c>
      <c r="B66" s="61"/>
      <c r="C66" s="61"/>
      <c r="D66" s="61"/>
      <c r="E66" s="61"/>
      <c r="F66" s="9">
        <v>0.33333333333333331</v>
      </c>
      <c r="G66" s="9">
        <v>0.5</v>
      </c>
      <c r="H66" s="9">
        <v>0.5625</v>
      </c>
      <c r="I66" s="10">
        <v>0.72916666666666663</v>
      </c>
      <c r="J66" s="47"/>
      <c r="K66" s="47"/>
      <c r="L66" s="47"/>
      <c r="M66" s="47"/>
      <c r="N66" s="85">
        <f>(IF(G66&lt;F66,(1-F66+G66),((G66-F66)))+IF(I66&lt;H66,(1-H66+I66),((I66-H66))))*24</f>
        <v>8</v>
      </c>
      <c r="O66" s="47"/>
      <c r="P66" s="47"/>
      <c r="Q66" s="38"/>
      <c r="R66" s="39"/>
      <c r="S66" s="26"/>
    </row>
    <row r="67" spans="1:19" ht="21">
      <c r="A67" s="57">
        <v>42830</v>
      </c>
      <c r="B67" s="61"/>
      <c r="C67" s="61"/>
      <c r="D67" s="61"/>
      <c r="E67" s="61"/>
      <c r="F67" s="9">
        <v>0.33333333333333331</v>
      </c>
      <c r="G67" s="9">
        <v>0.5</v>
      </c>
      <c r="H67" s="9">
        <v>0.5625</v>
      </c>
      <c r="I67" s="10">
        <v>0.72916666666666663</v>
      </c>
      <c r="J67" s="47"/>
      <c r="K67" s="47"/>
      <c r="L67" s="47"/>
      <c r="M67" s="47"/>
      <c r="N67" s="85">
        <f>(IF(G67&lt;F67,(1-F67+G67),((G67-F67)))+IF(I67&lt;H67,(1-H67+I67),((I67-H67))))*24</f>
        <v>8</v>
      </c>
      <c r="O67" s="47"/>
      <c r="P67" s="47"/>
      <c r="Q67" s="38"/>
      <c r="R67" s="39"/>
      <c r="S67" s="26"/>
    </row>
    <row r="68" spans="1:19" ht="21.6" thickBot="1">
      <c r="A68" s="57">
        <v>42831</v>
      </c>
      <c r="B68" s="61"/>
      <c r="C68" s="61"/>
      <c r="D68" s="61"/>
      <c r="E68" s="61"/>
      <c r="F68" s="9">
        <v>0.33333333333333331</v>
      </c>
      <c r="G68" s="9">
        <v>0.5</v>
      </c>
      <c r="H68" s="9">
        <v>0.5625</v>
      </c>
      <c r="I68" s="10">
        <v>0.72916666666666663</v>
      </c>
      <c r="J68" s="47"/>
      <c r="K68" s="47"/>
      <c r="L68" s="47"/>
      <c r="M68" s="47"/>
      <c r="N68" s="85">
        <f>(IF(G68&lt;F68,(1-F68+G68),((G68-F68)))+IF(I68&lt;H68,(1-H68+I68),((I68-H68))))*24</f>
        <v>8</v>
      </c>
      <c r="O68" s="47"/>
      <c r="P68" s="47"/>
      <c r="Q68" s="38"/>
      <c r="R68" s="39"/>
      <c r="S68" s="26"/>
    </row>
    <row r="69" spans="1:19" ht="16.2" thickBot="1">
      <c r="A69" s="58">
        <v>42832</v>
      </c>
      <c r="B69" s="62"/>
      <c r="C69" s="62"/>
      <c r="D69" s="62"/>
      <c r="E69" s="62"/>
      <c r="F69" s="11">
        <v>0.33333333333333331</v>
      </c>
      <c r="G69" s="11">
        <v>0.45833333333333331</v>
      </c>
      <c r="H69" s="11"/>
      <c r="I69" s="12"/>
      <c r="J69" s="48"/>
      <c r="K69" s="48"/>
      <c r="L69" s="48"/>
      <c r="M69" s="81"/>
      <c r="N69" s="86">
        <f>(IF(G69&lt;F69,(1-F69+G69),((G69-F69)))+IF(I69&lt;H69,(1-H69+I69),((I69-H69))))*24</f>
        <v>3</v>
      </c>
      <c r="O69" s="48"/>
      <c r="P69" s="48"/>
      <c r="Q69" s="16">
        <f>SUM(N65:N69)</f>
        <v>35</v>
      </c>
      <c r="R69" s="17">
        <f>+$Q69-$R$2</f>
        <v>35</v>
      </c>
      <c r="S69" s="27"/>
    </row>
    <row r="70" spans="1:19" ht="21">
      <c r="A70" s="56">
        <v>42835</v>
      </c>
      <c r="B70" s="60"/>
      <c r="C70" s="60"/>
      <c r="D70" s="60"/>
      <c r="E70" s="60"/>
      <c r="F70" s="7">
        <v>0.33333333333333331</v>
      </c>
      <c r="G70" s="7">
        <v>0.5</v>
      </c>
      <c r="H70" s="7">
        <v>0.5625</v>
      </c>
      <c r="I70" s="8">
        <v>0.72916666666666663</v>
      </c>
      <c r="J70" s="46"/>
      <c r="K70" s="46"/>
      <c r="L70" s="46"/>
      <c r="M70" s="46"/>
      <c r="N70" s="84">
        <f>(IF(G70&lt;F70,(1-F70+G70),((G70-F70)))+IF(I70&lt;H70,(1-H70+I70),((I70-H70))))*24</f>
        <v>8</v>
      </c>
      <c r="O70" s="46"/>
      <c r="P70" s="46"/>
      <c r="Q70" s="36" t="s">
        <v>19</v>
      </c>
      <c r="R70" s="37"/>
      <c r="S70" s="25"/>
    </row>
    <row r="71" spans="1:19" ht="21">
      <c r="A71" s="57">
        <v>42836</v>
      </c>
      <c r="B71" s="61"/>
      <c r="C71" s="61"/>
      <c r="D71" s="61"/>
      <c r="E71" s="61"/>
      <c r="F71" s="9">
        <v>0.33333333333333331</v>
      </c>
      <c r="G71" s="9">
        <v>0.5</v>
      </c>
      <c r="H71" s="9">
        <v>0.5625</v>
      </c>
      <c r="I71" s="10">
        <v>0.72916666666666663</v>
      </c>
      <c r="J71" s="47"/>
      <c r="K71" s="47"/>
      <c r="L71" s="47"/>
      <c r="M71" s="47"/>
      <c r="N71" s="85">
        <f>(IF(G71&lt;F71,(1-F71+G71),((G71-F71)))+IF(I71&lt;H71,(1-H71+I71),((I71-H71))))*24</f>
        <v>8</v>
      </c>
      <c r="O71" s="47"/>
      <c r="P71" s="47"/>
      <c r="Q71" s="38"/>
      <c r="R71" s="39"/>
      <c r="S71" s="26"/>
    </row>
    <row r="72" spans="1:19" ht="21">
      <c r="A72" s="57">
        <v>42837</v>
      </c>
      <c r="B72" s="61"/>
      <c r="C72" s="61"/>
      <c r="D72" s="61"/>
      <c r="E72" s="61"/>
      <c r="F72" s="9">
        <v>0.33333333333333331</v>
      </c>
      <c r="G72" s="9">
        <v>0.5</v>
      </c>
      <c r="H72" s="9">
        <v>0.5625</v>
      </c>
      <c r="I72" s="10">
        <v>0.72916666666666663</v>
      </c>
      <c r="J72" s="47"/>
      <c r="K72" s="47"/>
      <c r="L72" s="47"/>
      <c r="M72" s="47"/>
      <c r="N72" s="85">
        <f>(IF(G72&lt;F72,(1-F72+G72),((G72-F72)))+IF(I72&lt;H72,(1-H72+I72),((I72-H72))))*24</f>
        <v>8</v>
      </c>
      <c r="O72" s="47"/>
      <c r="P72" s="47"/>
      <c r="Q72" s="38"/>
      <c r="R72" s="39"/>
      <c r="S72" s="26"/>
    </row>
    <row r="73" spans="1:19" ht="21.6" thickBot="1">
      <c r="A73" s="57">
        <v>42838</v>
      </c>
      <c r="B73" s="61"/>
      <c r="C73" s="61"/>
      <c r="D73" s="61"/>
      <c r="E73" s="61"/>
      <c r="F73" s="9">
        <v>0.33333333333333331</v>
      </c>
      <c r="G73" s="9">
        <v>0.5</v>
      </c>
      <c r="H73" s="9">
        <v>0.5625</v>
      </c>
      <c r="I73" s="10">
        <v>0.72916666666666663</v>
      </c>
      <c r="J73" s="47"/>
      <c r="K73" s="47"/>
      <c r="L73" s="47"/>
      <c r="M73" s="47"/>
      <c r="N73" s="85">
        <f>(IF(G73&lt;F73,(1-F73+G73),((G73-F73)))+IF(I73&lt;H73,(1-H73+I73),((I73-H73))))*24</f>
        <v>8</v>
      </c>
      <c r="O73" s="47"/>
      <c r="P73" s="47"/>
      <c r="Q73" s="38"/>
      <c r="R73" s="39"/>
      <c r="S73" s="26"/>
    </row>
    <row r="74" spans="1:19" ht="16.2" thickBot="1">
      <c r="A74" s="58">
        <v>42839</v>
      </c>
      <c r="B74" s="62"/>
      <c r="C74" s="62"/>
      <c r="D74" s="62"/>
      <c r="E74" s="62"/>
      <c r="F74" s="11">
        <v>0.33333333333333331</v>
      </c>
      <c r="G74" s="11">
        <v>0.45833333333333331</v>
      </c>
      <c r="H74" s="11"/>
      <c r="I74" s="12"/>
      <c r="J74" s="48"/>
      <c r="K74" s="48"/>
      <c r="L74" s="48"/>
      <c r="M74" s="81"/>
      <c r="N74" s="86">
        <f>(IF(G74&lt;F74,(1-F74+G74),((G74-F74)))+IF(I74&lt;H74,(1-H74+I74),((I74-H74))))*24</f>
        <v>3</v>
      </c>
      <c r="O74" s="48"/>
      <c r="P74" s="48"/>
      <c r="Q74" s="16">
        <f>SUM(N70:N74)</f>
        <v>35</v>
      </c>
      <c r="R74" s="17">
        <f>+$Q74-$R$2</f>
        <v>35</v>
      </c>
      <c r="S74" s="27"/>
    </row>
    <row r="75" spans="1:19" ht="21">
      <c r="A75" s="56">
        <v>42842</v>
      </c>
      <c r="B75" s="60"/>
      <c r="C75" s="60"/>
      <c r="D75" s="60"/>
      <c r="E75" s="60"/>
      <c r="F75" s="7">
        <v>0.33333333333333331</v>
      </c>
      <c r="G75" s="7">
        <v>0.5</v>
      </c>
      <c r="H75" s="7">
        <v>0.5625</v>
      </c>
      <c r="I75" s="8">
        <v>0.72916666666666663</v>
      </c>
      <c r="J75" s="46"/>
      <c r="K75" s="46"/>
      <c r="L75" s="46"/>
      <c r="M75" s="46"/>
      <c r="N75" s="84">
        <f>(IF(G75&lt;F75,(1-F75+G75),((G75-F75)))+IF(I75&lt;H75,(1-H75+I75),((I75-H75))))*24</f>
        <v>8</v>
      </c>
      <c r="O75" s="46"/>
      <c r="P75" s="46"/>
      <c r="Q75" s="36" t="s">
        <v>20</v>
      </c>
      <c r="R75" s="37"/>
      <c r="S75" s="25"/>
    </row>
    <row r="76" spans="1:19" ht="21">
      <c r="A76" s="57">
        <v>42843</v>
      </c>
      <c r="B76" s="61"/>
      <c r="C76" s="61"/>
      <c r="D76" s="61"/>
      <c r="E76" s="61"/>
      <c r="F76" s="9">
        <v>0.33333333333333331</v>
      </c>
      <c r="G76" s="9">
        <v>0.5</v>
      </c>
      <c r="H76" s="9">
        <v>0.5625</v>
      </c>
      <c r="I76" s="10">
        <v>0.72916666666666663</v>
      </c>
      <c r="J76" s="47"/>
      <c r="K76" s="47"/>
      <c r="L76" s="47"/>
      <c r="M76" s="47"/>
      <c r="N76" s="85">
        <f>(IF(G76&lt;F76,(1-F76+G76),((G76-F76)))+IF(I76&lt;H76,(1-H76+I76),((I76-H76))))*24</f>
        <v>8</v>
      </c>
      <c r="O76" s="47"/>
      <c r="P76" s="47"/>
      <c r="Q76" s="38"/>
      <c r="R76" s="39"/>
      <c r="S76" s="26"/>
    </row>
    <row r="77" spans="1:19" ht="21">
      <c r="A77" s="57">
        <v>42844</v>
      </c>
      <c r="B77" s="61"/>
      <c r="C77" s="61"/>
      <c r="D77" s="61"/>
      <c r="E77" s="61"/>
      <c r="F77" s="9">
        <v>0.33333333333333331</v>
      </c>
      <c r="G77" s="9">
        <v>0.5</v>
      </c>
      <c r="H77" s="9">
        <v>0.5625</v>
      </c>
      <c r="I77" s="10">
        <v>0.72916666666666663</v>
      </c>
      <c r="J77" s="47"/>
      <c r="K77" s="47"/>
      <c r="L77" s="47"/>
      <c r="M77" s="47"/>
      <c r="N77" s="85">
        <f>(IF(G77&lt;F77,(1-F77+G77),((G77-F77)))+IF(I77&lt;H77,(1-H77+I77),((I77-H77))))*24</f>
        <v>8</v>
      </c>
      <c r="O77" s="47"/>
      <c r="P77" s="47"/>
      <c r="Q77" s="38"/>
      <c r="R77" s="39"/>
      <c r="S77" s="26"/>
    </row>
    <row r="78" spans="1:19" ht="21.6" thickBot="1">
      <c r="A78" s="57">
        <v>42845</v>
      </c>
      <c r="B78" s="61"/>
      <c r="C78" s="61"/>
      <c r="D78" s="61"/>
      <c r="E78" s="61"/>
      <c r="F78" s="9">
        <v>0.33333333333333331</v>
      </c>
      <c r="G78" s="9">
        <v>0.5</v>
      </c>
      <c r="H78" s="9">
        <v>0.5625</v>
      </c>
      <c r="I78" s="10">
        <v>0.72916666666666663</v>
      </c>
      <c r="J78" s="47"/>
      <c r="K78" s="47"/>
      <c r="L78" s="47"/>
      <c r="M78" s="47"/>
      <c r="N78" s="85">
        <f>(IF(G78&lt;F78,(1-F78+G78),((G78-F78)))+IF(I78&lt;H78,(1-H78+I78),((I78-H78))))*24</f>
        <v>8</v>
      </c>
      <c r="O78" s="47"/>
      <c r="P78" s="47"/>
      <c r="Q78" s="38"/>
      <c r="R78" s="39"/>
      <c r="S78" s="26"/>
    </row>
    <row r="79" spans="1:19" ht="16.2" thickBot="1">
      <c r="A79" s="58">
        <v>42846</v>
      </c>
      <c r="B79" s="62"/>
      <c r="C79" s="62"/>
      <c r="D79" s="62"/>
      <c r="E79" s="62"/>
      <c r="F79" s="11">
        <v>0.33333333333333331</v>
      </c>
      <c r="G79" s="11">
        <v>0.45833333333333331</v>
      </c>
      <c r="H79" s="11"/>
      <c r="I79" s="12"/>
      <c r="J79" s="48"/>
      <c r="K79" s="48"/>
      <c r="L79" s="48"/>
      <c r="M79" s="81"/>
      <c r="N79" s="86">
        <f>(IF(G79&lt;F79,(1-F79+G79),((G79-F79)))+IF(I79&lt;H79,(1-H79+I79),((I79-H79))))*24</f>
        <v>3</v>
      </c>
      <c r="O79" s="48"/>
      <c r="P79" s="48"/>
      <c r="Q79" s="16">
        <f>SUM(N75:N79)</f>
        <v>35</v>
      </c>
      <c r="R79" s="17">
        <f>+$Q79-$R$2</f>
        <v>35</v>
      </c>
      <c r="S79" s="27"/>
    </row>
    <row r="80" spans="1:19" ht="21">
      <c r="A80" s="56">
        <v>42849</v>
      </c>
      <c r="B80" s="60"/>
      <c r="C80" s="60"/>
      <c r="D80" s="60"/>
      <c r="E80" s="60"/>
      <c r="F80" s="7">
        <v>0.33333333333333331</v>
      </c>
      <c r="G80" s="7">
        <v>0.5</v>
      </c>
      <c r="H80" s="7">
        <v>0.5625</v>
      </c>
      <c r="I80" s="8">
        <v>0.72916666666666663</v>
      </c>
      <c r="J80" s="46"/>
      <c r="K80" s="46"/>
      <c r="L80" s="46"/>
      <c r="M80" s="46"/>
      <c r="N80" s="84">
        <f>(IF(G80&lt;F80,(1-F80+G80),((G80-F80)))+IF(I80&lt;H80,(1-H80+I80),((I80-H80))))*24</f>
        <v>8</v>
      </c>
      <c r="O80" s="46"/>
      <c r="P80" s="46"/>
      <c r="Q80" s="36" t="s">
        <v>21</v>
      </c>
      <c r="R80" s="37"/>
      <c r="S80" s="25"/>
    </row>
    <row r="81" spans="1:19" ht="21">
      <c r="A81" s="57">
        <v>42850</v>
      </c>
      <c r="B81" s="61"/>
      <c r="C81" s="61"/>
      <c r="D81" s="61"/>
      <c r="E81" s="61"/>
      <c r="F81" s="9">
        <v>0.33333333333333331</v>
      </c>
      <c r="G81" s="9">
        <v>0.5</v>
      </c>
      <c r="H81" s="9">
        <v>0.5625</v>
      </c>
      <c r="I81" s="10">
        <v>0.72916666666666663</v>
      </c>
      <c r="J81" s="47"/>
      <c r="K81" s="47"/>
      <c r="L81" s="47"/>
      <c r="M81" s="47"/>
      <c r="N81" s="85">
        <f>(IF(G81&lt;F81,(1-F81+G81),((G81-F81)))+IF(I81&lt;H81,(1-H81+I81),((I81-H81))))*24</f>
        <v>8</v>
      </c>
      <c r="O81" s="47"/>
      <c r="P81" s="47"/>
      <c r="Q81" s="38"/>
      <c r="R81" s="39"/>
      <c r="S81" s="26"/>
    </row>
    <row r="82" spans="1:19" ht="21">
      <c r="A82" s="57">
        <v>42851</v>
      </c>
      <c r="B82" s="61"/>
      <c r="C82" s="61"/>
      <c r="D82" s="61"/>
      <c r="E82" s="61"/>
      <c r="F82" s="9">
        <v>0.33333333333333331</v>
      </c>
      <c r="G82" s="9">
        <v>0.5</v>
      </c>
      <c r="H82" s="9">
        <v>0.5625</v>
      </c>
      <c r="I82" s="10">
        <v>0.72916666666666663</v>
      </c>
      <c r="J82" s="47"/>
      <c r="K82" s="47"/>
      <c r="L82" s="47"/>
      <c r="M82" s="47"/>
      <c r="N82" s="85">
        <f>(IF(G82&lt;F82,(1-F82+G82),((G82-F82)))+IF(I82&lt;H82,(1-H82+I82),((I82-H82))))*24</f>
        <v>8</v>
      </c>
      <c r="O82" s="47"/>
      <c r="P82" s="47"/>
      <c r="Q82" s="38"/>
      <c r="R82" s="39"/>
      <c r="S82" s="26"/>
    </row>
    <row r="83" spans="1:19" ht="21.6" thickBot="1">
      <c r="A83" s="57">
        <v>42852</v>
      </c>
      <c r="B83" s="61"/>
      <c r="C83" s="61"/>
      <c r="D83" s="61"/>
      <c r="E83" s="61"/>
      <c r="F83" s="9">
        <v>0.33333333333333331</v>
      </c>
      <c r="G83" s="9">
        <v>0.5</v>
      </c>
      <c r="H83" s="9">
        <v>0.5625</v>
      </c>
      <c r="I83" s="10">
        <v>0.72916666666666663</v>
      </c>
      <c r="J83" s="47"/>
      <c r="K83" s="47"/>
      <c r="L83" s="47"/>
      <c r="M83" s="47"/>
      <c r="N83" s="85">
        <f>(IF(G83&lt;F83,(1-F83+G83),((G83-F83)))+IF(I83&lt;H83,(1-H83+I83),((I83-H83))))*24</f>
        <v>8</v>
      </c>
      <c r="O83" s="47"/>
      <c r="P83" s="47"/>
      <c r="Q83" s="38"/>
      <c r="R83" s="39"/>
      <c r="S83" s="26"/>
    </row>
    <row r="84" spans="1:19" ht="16.2" thickBot="1">
      <c r="A84" s="58">
        <v>42853</v>
      </c>
      <c r="B84" s="62"/>
      <c r="C84" s="62"/>
      <c r="D84" s="62"/>
      <c r="E84" s="62"/>
      <c r="F84" s="11">
        <v>0.33333333333333331</v>
      </c>
      <c r="G84" s="11">
        <v>0.45833333333333331</v>
      </c>
      <c r="H84" s="11"/>
      <c r="I84" s="12"/>
      <c r="J84" s="48"/>
      <c r="K84" s="48"/>
      <c r="L84" s="48"/>
      <c r="M84" s="81"/>
      <c r="N84" s="86">
        <f>(IF(G84&lt;F84,(1-F84+G84),((G84-F84)))+IF(I84&lt;H84,(1-H84+I84),((I84-H84))))*24</f>
        <v>3</v>
      </c>
      <c r="O84" s="48"/>
      <c r="P84" s="48"/>
      <c r="Q84" s="16">
        <f>SUM(N80:N84)</f>
        <v>35</v>
      </c>
      <c r="R84" s="17">
        <f>+$Q84-$R$2</f>
        <v>35</v>
      </c>
      <c r="S84" s="27"/>
    </row>
    <row r="85" spans="1:19" ht="21">
      <c r="A85" s="56">
        <v>42856</v>
      </c>
      <c r="B85" s="60"/>
      <c r="C85" s="60"/>
      <c r="D85" s="60"/>
      <c r="E85" s="60"/>
      <c r="F85" s="7">
        <v>0.33333333333333331</v>
      </c>
      <c r="G85" s="7">
        <v>0.5</v>
      </c>
      <c r="H85" s="7">
        <v>0.5625</v>
      </c>
      <c r="I85" s="8">
        <v>0.72916666666666663</v>
      </c>
      <c r="J85" s="46"/>
      <c r="K85" s="46"/>
      <c r="L85" s="46"/>
      <c r="M85" s="46"/>
      <c r="N85" s="84">
        <f>(IF(G85&lt;F85,(1-F85+G85),((G85-F85)))+IF(I85&lt;H85,(1-H85+I85),((I85-H85))))*24</f>
        <v>8</v>
      </c>
      <c r="O85" s="46"/>
      <c r="P85" s="46"/>
      <c r="Q85" s="36" t="s">
        <v>22</v>
      </c>
      <c r="R85" s="37"/>
      <c r="S85" s="25"/>
    </row>
    <row r="86" spans="1:19" ht="21">
      <c r="A86" s="57">
        <v>42857</v>
      </c>
      <c r="B86" s="61"/>
      <c r="C86" s="61"/>
      <c r="D86" s="61"/>
      <c r="E86" s="61"/>
      <c r="F86" s="9">
        <v>0.33333333333333331</v>
      </c>
      <c r="G86" s="9">
        <v>0.5</v>
      </c>
      <c r="H86" s="9">
        <v>0.5625</v>
      </c>
      <c r="I86" s="10">
        <v>0.72916666666666663</v>
      </c>
      <c r="J86" s="47"/>
      <c r="K86" s="47"/>
      <c r="L86" s="47"/>
      <c r="M86" s="47"/>
      <c r="N86" s="85">
        <f>(IF(G86&lt;F86,(1-F86+G86),((G86-F86)))+IF(I86&lt;H86,(1-H86+I86),((I86-H86))))*24</f>
        <v>8</v>
      </c>
      <c r="O86" s="47"/>
      <c r="P86" s="47"/>
      <c r="Q86" s="38"/>
      <c r="R86" s="39"/>
      <c r="S86" s="26"/>
    </row>
    <row r="87" spans="1:19" ht="21">
      <c r="A87" s="57">
        <v>42858</v>
      </c>
      <c r="B87" s="61"/>
      <c r="C87" s="61"/>
      <c r="D87" s="61"/>
      <c r="E87" s="61"/>
      <c r="F87" s="9">
        <v>0.33333333333333331</v>
      </c>
      <c r="G87" s="9">
        <v>0.5</v>
      </c>
      <c r="H87" s="9">
        <v>0.5625</v>
      </c>
      <c r="I87" s="10">
        <v>0.72916666666666663</v>
      </c>
      <c r="J87" s="47"/>
      <c r="K87" s="47"/>
      <c r="L87" s="47"/>
      <c r="M87" s="47"/>
      <c r="N87" s="85">
        <f>(IF(G87&lt;F87,(1-F87+G87),((G87-F87)))+IF(I87&lt;H87,(1-H87+I87),((I87-H87))))*24</f>
        <v>8</v>
      </c>
      <c r="O87" s="47"/>
      <c r="P87" s="47"/>
      <c r="Q87" s="38"/>
      <c r="R87" s="39"/>
      <c r="S87" s="26"/>
    </row>
    <row r="88" spans="1:19" ht="21.6" thickBot="1">
      <c r="A88" s="57">
        <v>42859</v>
      </c>
      <c r="B88" s="61"/>
      <c r="C88" s="61"/>
      <c r="D88" s="61"/>
      <c r="E88" s="61"/>
      <c r="F88" s="9">
        <v>0.33333333333333331</v>
      </c>
      <c r="G88" s="9">
        <v>0.5</v>
      </c>
      <c r="H88" s="9">
        <v>0.5625</v>
      </c>
      <c r="I88" s="10">
        <v>0.72916666666666663</v>
      </c>
      <c r="J88" s="47"/>
      <c r="K88" s="47"/>
      <c r="L88" s="47"/>
      <c r="M88" s="47"/>
      <c r="N88" s="85">
        <f>(IF(G88&lt;F88,(1-F88+G88),((G88-F88)))+IF(I88&lt;H88,(1-H88+I88),((I88-H88))))*24</f>
        <v>8</v>
      </c>
      <c r="O88" s="47"/>
      <c r="P88" s="47"/>
      <c r="Q88" s="38"/>
      <c r="R88" s="39"/>
      <c r="S88" s="26"/>
    </row>
    <row r="89" spans="1:19" ht="16.2" thickBot="1">
      <c r="A89" s="58">
        <v>42860</v>
      </c>
      <c r="B89" s="62"/>
      <c r="C89" s="62"/>
      <c r="D89" s="62"/>
      <c r="E89" s="62"/>
      <c r="F89" s="11">
        <v>0.33333333333333331</v>
      </c>
      <c r="G89" s="11">
        <v>0.45833333333333331</v>
      </c>
      <c r="H89" s="11"/>
      <c r="I89" s="12"/>
      <c r="J89" s="48"/>
      <c r="K89" s="48"/>
      <c r="L89" s="48"/>
      <c r="M89" s="81"/>
      <c r="N89" s="86">
        <f>(IF(G89&lt;F89,(1-F89+G89),((G89-F89)))+IF(I89&lt;H89,(1-H89+I89),((I89-H89))))*24</f>
        <v>3</v>
      </c>
      <c r="O89" s="48"/>
      <c r="P89" s="48"/>
      <c r="Q89" s="16">
        <f>SUM(N85:N89)</f>
        <v>35</v>
      </c>
      <c r="R89" s="17">
        <f>+$Q89-$R$2</f>
        <v>35</v>
      </c>
      <c r="S89" s="27"/>
    </row>
    <row r="90" spans="1:19" ht="21">
      <c r="A90" s="56">
        <v>42863</v>
      </c>
      <c r="B90" s="60"/>
      <c r="C90" s="60"/>
      <c r="D90" s="60"/>
      <c r="E90" s="60"/>
      <c r="F90" s="7">
        <v>0.33333333333333331</v>
      </c>
      <c r="G90" s="7">
        <v>0.5</v>
      </c>
      <c r="H90" s="7">
        <v>0.5625</v>
      </c>
      <c r="I90" s="8">
        <v>0.72916666666666663</v>
      </c>
      <c r="J90" s="46"/>
      <c r="K90" s="46"/>
      <c r="L90" s="46"/>
      <c r="M90" s="46"/>
      <c r="N90" s="84">
        <f>(IF(G90&lt;F90,(1-F90+G90),((G90-F90)))+IF(I90&lt;H90,(1-H90+I90),((I90-H90))))*24</f>
        <v>8</v>
      </c>
      <c r="O90" s="46"/>
      <c r="P90" s="46"/>
      <c r="Q90" s="36" t="s">
        <v>23</v>
      </c>
      <c r="R90" s="37"/>
      <c r="S90" s="25"/>
    </row>
    <row r="91" spans="1:19" ht="21">
      <c r="A91" s="57">
        <v>42864</v>
      </c>
      <c r="B91" s="61"/>
      <c r="C91" s="61"/>
      <c r="D91" s="61"/>
      <c r="E91" s="61"/>
      <c r="F91" s="9">
        <v>0.33333333333333331</v>
      </c>
      <c r="G91" s="9">
        <v>0.5</v>
      </c>
      <c r="H91" s="9">
        <v>0.5625</v>
      </c>
      <c r="I91" s="10">
        <v>0.72916666666666663</v>
      </c>
      <c r="J91" s="47"/>
      <c r="K91" s="47"/>
      <c r="L91" s="47"/>
      <c r="M91" s="47"/>
      <c r="N91" s="85">
        <f>(IF(G91&lt;F91,(1-F91+G91),((G91-F91)))+IF(I91&lt;H91,(1-H91+I91),((I91-H91))))*24</f>
        <v>8</v>
      </c>
      <c r="O91" s="47"/>
      <c r="P91" s="47"/>
      <c r="Q91" s="38"/>
      <c r="R91" s="39"/>
      <c r="S91" s="26"/>
    </row>
    <row r="92" spans="1:19" ht="21">
      <c r="A92" s="57">
        <v>42865</v>
      </c>
      <c r="B92" s="61"/>
      <c r="C92" s="61"/>
      <c r="D92" s="61"/>
      <c r="E92" s="61"/>
      <c r="F92" s="9">
        <v>0.33333333333333331</v>
      </c>
      <c r="G92" s="9">
        <v>0.5</v>
      </c>
      <c r="H92" s="9">
        <v>0.5625</v>
      </c>
      <c r="I92" s="10">
        <v>0.72916666666666663</v>
      </c>
      <c r="J92" s="47"/>
      <c r="K92" s="47"/>
      <c r="L92" s="47"/>
      <c r="M92" s="47"/>
      <c r="N92" s="85">
        <f>(IF(G92&lt;F92,(1-F92+G92),((G92-F92)))+IF(I92&lt;H92,(1-H92+I92),((I92-H92))))*24</f>
        <v>8</v>
      </c>
      <c r="O92" s="47"/>
      <c r="P92" s="47"/>
      <c r="Q92" s="38"/>
      <c r="R92" s="39"/>
      <c r="S92" s="26"/>
    </row>
    <row r="93" spans="1:19" ht="21.6" thickBot="1">
      <c r="A93" s="57">
        <v>42866</v>
      </c>
      <c r="B93" s="61"/>
      <c r="C93" s="61"/>
      <c r="D93" s="61"/>
      <c r="E93" s="61"/>
      <c r="F93" s="9">
        <v>0.33333333333333331</v>
      </c>
      <c r="G93" s="9">
        <v>0.5</v>
      </c>
      <c r="H93" s="9">
        <v>0.5625</v>
      </c>
      <c r="I93" s="10">
        <v>0.72916666666666663</v>
      </c>
      <c r="J93" s="47"/>
      <c r="K93" s="47"/>
      <c r="L93" s="47"/>
      <c r="M93" s="47"/>
      <c r="N93" s="85">
        <f>(IF(G93&lt;F93,(1-F93+G93),((G93-F93)))+IF(I93&lt;H93,(1-H93+I93),((I93-H93))))*24</f>
        <v>8</v>
      </c>
      <c r="O93" s="47"/>
      <c r="P93" s="47"/>
      <c r="Q93" s="38"/>
      <c r="R93" s="39"/>
      <c r="S93" s="26"/>
    </row>
    <row r="94" spans="1:19" ht="16.2" thickBot="1">
      <c r="A94" s="58">
        <v>42867</v>
      </c>
      <c r="B94" s="62"/>
      <c r="C94" s="62"/>
      <c r="D94" s="62"/>
      <c r="E94" s="62"/>
      <c r="F94" s="11">
        <v>0.33333333333333331</v>
      </c>
      <c r="G94" s="11">
        <v>0.45833333333333331</v>
      </c>
      <c r="H94" s="11"/>
      <c r="I94" s="12"/>
      <c r="J94" s="48"/>
      <c r="K94" s="48"/>
      <c r="L94" s="48"/>
      <c r="M94" s="81"/>
      <c r="N94" s="86">
        <f>(IF(G94&lt;F94,(1-F94+G94),((G94-F94)))+IF(I94&lt;H94,(1-H94+I94),((I94-H94))))*24</f>
        <v>3</v>
      </c>
      <c r="O94" s="48"/>
      <c r="P94" s="48"/>
      <c r="Q94" s="16">
        <f>SUM(N90:N94)</f>
        <v>35</v>
      </c>
      <c r="R94" s="17">
        <f>+$Q94-$R$2</f>
        <v>35</v>
      </c>
      <c r="S94" s="27"/>
    </row>
    <row r="95" spans="1:19" ht="21">
      <c r="A95" s="56">
        <v>42870</v>
      </c>
      <c r="B95" s="60"/>
      <c r="C95" s="60"/>
      <c r="D95" s="60"/>
      <c r="E95" s="60"/>
      <c r="F95" s="7">
        <v>0.33333333333333331</v>
      </c>
      <c r="G95" s="7">
        <v>0.5</v>
      </c>
      <c r="H95" s="7">
        <v>0.5625</v>
      </c>
      <c r="I95" s="8">
        <v>0.72916666666666663</v>
      </c>
      <c r="J95" s="46"/>
      <c r="K95" s="46"/>
      <c r="L95" s="46"/>
      <c r="M95" s="46"/>
      <c r="N95" s="84">
        <f>(IF(G95&lt;F95,(1-F95+G95),((G95-F95)))+IF(I95&lt;H95,(1-H95+I95),((I95-H95))))*24</f>
        <v>8</v>
      </c>
      <c r="O95" s="46"/>
      <c r="P95" s="46"/>
      <c r="Q95" s="36" t="s">
        <v>24</v>
      </c>
      <c r="R95" s="37"/>
      <c r="S95" s="25"/>
    </row>
    <row r="96" spans="1:19" ht="21">
      <c r="A96" s="57">
        <v>42871</v>
      </c>
      <c r="B96" s="61"/>
      <c r="C96" s="61"/>
      <c r="D96" s="61"/>
      <c r="E96" s="61"/>
      <c r="F96" s="9">
        <v>0.33333333333333331</v>
      </c>
      <c r="G96" s="9">
        <v>0.5</v>
      </c>
      <c r="H96" s="9">
        <v>0.5625</v>
      </c>
      <c r="I96" s="10">
        <v>0.72916666666666663</v>
      </c>
      <c r="J96" s="47"/>
      <c r="K96" s="47"/>
      <c r="L96" s="47"/>
      <c r="M96" s="47"/>
      <c r="N96" s="85">
        <f>(IF(G96&lt;F96,(1-F96+G96),((G96-F96)))+IF(I96&lt;H96,(1-H96+I96),((I96-H96))))*24</f>
        <v>8</v>
      </c>
      <c r="O96" s="47"/>
      <c r="P96" s="47"/>
      <c r="Q96" s="38"/>
      <c r="R96" s="39"/>
      <c r="S96" s="26"/>
    </row>
    <row r="97" spans="1:19" ht="21">
      <c r="A97" s="57">
        <v>42872</v>
      </c>
      <c r="B97" s="61"/>
      <c r="C97" s="61"/>
      <c r="D97" s="61"/>
      <c r="E97" s="61"/>
      <c r="F97" s="9">
        <v>0.33333333333333331</v>
      </c>
      <c r="G97" s="9">
        <v>0.5</v>
      </c>
      <c r="H97" s="9">
        <v>0.5625</v>
      </c>
      <c r="I97" s="10">
        <v>0.72916666666666663</v>
      </c>
      <c r="J97" s="47"/>
      <c r="K97" s="47"/>
      <c r="L97" s="47"/>
      <c r="M97" s="47"/>
      <c r="N97" s="85">
        <f>(IF(G97&lt;F97,(1-F97+G97),((G97-F97)))+IF(I97&lt;H97,(1-H97+I97),((I97-H97))))*24</f>
        <v>8</v>
      </c>
      <c r="O97" s="47"/>
      <c r="P97" s="47"/>
      <c r="Q97" s="38"/>
      <c r="R97" s="39"/>
      <c r="S97" s="26"/>
    </row>
    <row r="98" spans="1:19" ht="21.6" thickBot="1">
      <c r="A98" s="57">
        <v>42873</v>
      </c>
      <c r="B98" s="61"/>
      <c r="C98" s="61"/>
      <c r="D98" s="61"/>
      <c r="E98" s="61"/>
      <c r="F98" s="9">
        <v>0.33333333333333331</v>
      </c>
      <c r="G98" s="9">
        <v>0.5</v>
      </c>
      <c r="H98" s="9">
        <v>0.5625</v>
      </c>
      <c r="I98" s="10">
        <v>0.72916666666666663</v>
      </c>
      <c r="J98" s="47"/>
      <c r="K98" s="47"/>
      <c r="L98" s="47"/>
      <c r="M98" s="47"/>
      <c r="N98" s="85">
        <f>(IF(G98&lt;F98,(1-F98+G98),((G98-F98)))+IF(I98&lt;H98,(1-H98+I98),((I98-H98))))*24</f>
        <v>8</v>
      </c>
      <c r="O98" s="47"/>
      <c r="P98" s="47"/>
      <c r="Q98" s="38"/>
      <c r="R98" s="39"/>
      <c r="S98" s="26"/>
    </row>
    <row r="99" spans="1:19" ht="16.2" thickBot="1">
      <c r="A99" s="58">
        <v>42874</v>
      </c>
      <c r="B99" s="62"/>
      <c r="C99" s="62"/>
      <c r="D99" s="62"/>
      <c r="E99" s="62"/>
      <c r="F99" s="11">
        <v>0.33333333333333331</v>
      </c>
      <c r="G99" s="11">
        <v>0.45833333333333331</v>
      </c>
      <c r="H99" s="11"/>
      <c r="I99" s="12"/>
      <c r="J99" s="48"/>
      <c r="K99" s="48"/>
      <c r="L99" s="48"/>
      <c r="M99" s="81"/>
      <c r="N99" s="86">
        <f>(IF(G99&lt;F99,(1-F99+G99),((G99-F99)))+IF(I99&lt;H99,(1-H99+I99),((I99-H99))))*24</f>
        <v>3</v>
      </c>
      <c r="O99" s="48"/>
      <c r="P99" s="48"/>
      <c r="Q99" s="16">
        <f>SUM(N95:N99)</f>
        <v>35</v>
      </c>
      <c r="R99" s="17">
        <f>+$Q99-$R$2</f>
        <v>35</v>
      </c>
      <c r="S99" s="27"/>
    </row>
    <row r="100" spans="1:19" ht="21">
      <c r="A100" s="56">
        <v>42877</v>
      </c>
      <c r="B100" s="60"/>
      <c r="C100" s="60"/>
      <c r="D100" s="60"/>
      <c r="E100" s="60"/>
      <c r="F100" s="7">
        <v>0.33333333333333331</v>
      </c>
      <c r="G100" s="7">
        <v>0.5</v>
      </c>
      <c r="H100" s="7">
        <v>0.5625</v>
      </c>
      <c r="I100" s="8">
        <v>0.72916666666666663</v>
      </c>
      <c r="J100" s="46"/>
      <c r="K100" s="46"/>
      <c r="L100" s="46"/>
      <c r="M100" s="46"/>
      <c r="N100" s="84">
        <f>(IF(G100&lt;F100,(1-F100+G100),((G100-F100)))+IF(I100&lt;H100,(1-H100+I100),((I100-H100))))*24</f>
        <v>8</v>
      </c>
      <c r="O100" s="46"/>
      <c r="P100" s="46"/>
      <c r="Q100" s="36" t="s">
        <v>25</v>
      </c>
      <c r="R100" s="37"/>
      <c r="S100" s="25"/>
    </row>
    <row r="101" spans="1:19" ht="21">
      <c r="A101" s="57">
        <v>42878</v>
      </c>
      <c r="B101" s="61"/>
      <c r="C101" s="61"/>
      <c r="D101" s="61"/>
      <c r="E101" s="61"/>
      <c r="F101" s="9">
        <v>0.33333333333333331</v>
      </c>
      <c r="G101" s="9">
        <v>0.5</v>
      </c>
      <c r="H101" s="9">
        <v>0.5625</v>
      </c>
      <c r="I101" s="10">
        <v>0.72916666666666663</v>
      </c>
      <c r="J101" s="47"/>
      <c r="K101" s="47"/>
      <c r="L101" s="47"/>
      <c r="M101" s="47"/>
      <c r="N101" s="85">
        <f>(IF(G101&lt;F101,(1-F101+G101),((G101-F101)))+IF(I101&lt;H101,(1-H101+I101),((I101-H101))))*24</f>
        <v>8</v>
      </c>
      <c r="O101" s="47"/>
      <c r="P101" s="47"/>
      <c r="Q101" s="38"/>
      <c r="R101" s="39"/>
      <c r="S101" s="26"/>
    </row>
    <row r="102" spans="1:19" ht="21">
      <c r="A102" s="57">
        <v>42879</v>
      </c>
      <c r="B102" s="61"/>
      <c r="C102" s="61"/>
      <c r="D102" s="61"/>
      <c r="E102" s="61"/>
      <c r="F102" s="9">
        <v>0.33333333333333331</v>
      </c>
      <c r="G102" s="9">
        <v>0.5</v>
      </c>
      <c r="H102" s="9">
        <v>0.5625</v>
      </c>
      <c r="I102" s="10">
        <v>0.72916666666666663</v>
      </c>
      <c r="J102" s="47"/>
      <c r="K102" s="47"/>
      <c r="L102" s="47"/>
      <c r="M102" s="47"/>
      <c r="N102" s="85">
        <f>(IF(G102&lt;F102,(1-F102+G102),((G102-F102)))+IF(I102&lt;H102,(1-H102+I102),((I102-H102))))*24</f>
        <v>8</v>
      </c>
      <c r="O102" s="47"/>
      <c r="P102" s="47"/>
      <c r="Q102" s="38"/>
      <c r="R102" s="39"/>
      <c r="S102" s="26"/>
    </row>
    <row r="103" spans="1:19" ht="21.6" thickBot="1">
      <c r="A103" s="57">
        <v>42880</v>
      </c>
      <c r="B103" s="61"/>
      <c r="C103" s="61"/>
      <c r="D103" s="61"/>
      <c r="E103" s="61"/>
      <c r="F103" s="9">
        <v>0.33333333333333331</v>
      </c>
      <c r="G103" s="9">
        <v>0.5</v>
      </c>
      <c r="H103" s="9">
        <v>0.5625</v>
      </c>
      <c r="I103" s="10">
        <v>0.72916666666666663</v>
      </c>
      <c r="J103" s="47"/>
      <c r="K103" s="47"/>
      <c r="L103" s="47"/>
      <c r="M103" s="47"/>
      <c r="N103" s="85">
        <f>(IF(G103&lt;F103,(1-F103+G103),((G103-F103)))+IF(I103&lt;H103,(1-H103+I103),((I103-H103))))*24</f>
        <v>8</v>
      </c>
      <c r="O103" s="47"/>
      <c r="P103" s="47"/>
      <c r="Q103" s="38"/>
      <c r="R103" s="39"/>
      <c r="S103" s="26"/>
    </row>
    <row r="104" spans="1:19" ht="16.2" thickBot="1">
      <c r="A104" s="58">
        <v>42881</v>
      </c>
      <c r="B104" s="62"/>
      <c r="C104" s="62"/>
      <c r="D104" s="62"/>
      <c r="E104" s="62"/>
      <c r="F104" s="11">
        <v>0.33333333333333331</v>
      </c>
      <c r="G104" s="11">
        <v>0.45833333333333331</v>
      </c>
      <c r="H104" s="11"/>
      <c r="I104" s="12"/>
      <c r="J104" s="48"/>
      <c r="K104" s="48"/>
      <c r="L104" s="48"/>
      <c r="M104" s="81"/>
      <c r="N104" s="86">
        <f>(IF(G104&lt;F104,(1-F104+G104),((G104-F104)))+IF(I104&lt;H104,(1-H104+I104),((I104-H104))))*24</f>
        <v>3</v>
      </c>
      <c r="O104" s="48"/>
      <c r="P104" s="48"/>
      <c r="Q104" s="16">
        <f>SUM(N100:N104)</f>
        <v>35</v>
      </c>
      <c r="R104" s="17">
        <f>+$Q104-$R$2</f>
        <v>35</v>
      </c>
      <c r="S104" s="27"/>
    </row>
    <row r="105" spans="1:19" ht="21">
      <c r="A105" s="56">
        <v>42884</v>
      </c>
      <c r="B105" s="60"/>
      <c r="C105" s="60"/>
      <c r="D105" s="60"/>
      <c r="E105" s="60"/>
      <c r="F105" s="7">
        <v>0.33333333333333331</v>
      </c>
      <c r="G105" s="7">
        <v>0.5</v>
      </c>
      <c r="H105" s="7">
        <v>0.5625</v>
      </c>
      <c r="I105" s="8">
        <v>0.72916666666666663</v>
      </c>
      <c r="J105" s="46"/>
      <c r="K105" s="46"/>
      <c r="L105" s="46"/>
      <c r="M105" s="46"/>
      <c r="N105" s="84">
        <f>(IF(G105&lt;F105,(1-F105+G105),((G105-F105)))+IF(I105&lt;H105,(1-H105+I105),((I105-H105))))*24</f>
        <v>8</v>
      </c>
      <c r="O105" s="46"/>
      <c r="P105" s="46"/>
      <c r="Q105" s="36" t="s">
        <v>26</v>
      </c>
      <c r="R105" s="37"/>
      <c r="S105" s="25"/>
    </row>
    <row r="106" spans="1:19" ht="21">
      <c r="A106" s="57">
        <v>42885</v>
      </c>
      <c r="B106" s="61"/>
      <c r="C106" s="61"/>
      <c r="D106" s="61"/>
      <c r="E106" s="61"/>
      <c r="F106" s="9">
        <v>0.33333333333333331</v>
      </c>
      <c r="G106" s="9">
        <v>0.5</v>
      </c>
      <c r="H106" s="9">
        <v>0.5625</v>
      </c>
      <c r="I106" s="10">
        <v>0.72916666666666663</v>
      </c>
      <c r="J106" s="47"/>
      <c r="K106" s="47"/>
      <c r="L106" s="47"/>
      <c r="M106" s="47"/>
      <c r="N106" s="85">
        <f>(IF(G106&lt;F106,(1-F106+G106),((G106-F106)))+IF(I106&lt;H106,(1-H106+I106),((I106-H106))))*24</f>
        <v>8</v>
      </c>
      <c r="O106" s="47"/>
      <c r="P106" s="47"/>
      <c r="Q106" s="38"/>
      <c r="R106" s="39"/>
      <c r="S106" s="26"/>
    </row>
    <row r="107" spans="1:19" ht="21">
      <c r="A107" s="57">
        <v>42886</v>
      </c>
      <c r="B107" s="61"/>
      <c r="C107" s="61"/>
      <c r="D107" s="61"/>
      <c r="E107" s="61"/>
      <c r="F107" s="9">
        <v>0.33333333333333331</v>
      </c>
      <c r="G107" s="9">
        <v>0.5</v>
      </c>
      <c r="H107" s="9">
        <v>0.5625</v>
      </c>
      <c r="I107" s="10">
        <v>0.72916666666666663</v>
      </c>
      <c r="J107" s="47"/>
      <c r="K107" s="47"/>
      <c r="L107" s="47"/>
      <c r="M107" s="47"/>
      <c r="N107" s="85">
        <f>(IF(G107&lt;F107,(1-F107+G107),((G107-F107)))+IF(I107&lt;H107,(1-H107+I107),((I107-H107))))*24</f>
        <v>8</v>
      </c>
      <c r="O107" s="47"/>
      <c r="P107" s="47"/>
      <c r="Q107" s="38"/>
      <c r="R107" s="39"/>
      <c r="S107" s="26"/>
    </row>
    <row r="108" spans="1:19" ht="21.6" thickBot="1">
      <c r="A108" s="57">
        <v>42887</v>
      </c>
      <c r="B108" s="61"/>
      <c r="C108" s="61"/>
      <c r="D108" s="61"/>
      <c r="E108" s="61"/>
      <c r="F108" s="9">
        <v>0.33333333333333331</v>
      </c>
      <c r="G108" s="9">
        <v>0.5</v>
      </c>
      <c r="H108" s="9">
        <v>0.5625</v>
      </c>
      <c r="I108" s="10">
        <v>0.72916666666666663</v>
      </c>
      <c r="J108" s="47"/>
      <c r="K108" s="47"/>
      <c r="L108" s="47"/>
      <c r="M108" s="47"/>
      <c r="N108" s="85">
        <f>(IF(G108&lt;F108,(1-F108+G108),((G108-F108)))+IF(I108&lt;H108,(1-H108+I108),((I108-H108))))*24</f>
        <v>8</v>
      </c>
      <c r="O108" s="47"/>
      <c r="P108" s="47"/>
      <c r="Q108" s="38"/>
      <c r="R108" s="39"/>
      <c r="S108" s="26"/>
    </row>
    <row r="109" spans="1:19" ht="16.2" thickBot="1">
      <c r="A109" s="58">
        <v>42888</v>
      </c>
      <c r="B109" s="62"/>
      <c r="C109" s="62"/>
      <c r="D109" s="62"/>
      <c r="E109" s="62"/>
      <c r="F109" s="11">
        <v>0.33333333333333331</v>
      </c>
      <c r="G109" s="11">
        <v>0.45833333333333331</v>
      </c>
      <c r="H109" s="11"/>
      <c r="I109" s="12"/>
      <c r="J109" s="48"/>
      <c r="K109" s="48"/>
      <c r="L109" s="48"/>
      <c r="M109" s="81"/>
      <c r="N109" s="86">
        <f>(IF(G109&lt;F109,(1-F109+G109),((G109-F109)))+IF(I109&lt;H109,(1-H109+I109),((I109-H109))))*24</f>
        <v>3</v>
      </c>
      <c r="O109" s="48"/>
      <c r="P109" s="48"/>
      <c r="Q109" s="16">
        <f>SUM(N105:N109)</f>
        <v>35</v>
      </c>
      <c r="R109" s="17">
        <f>+$Q109-$R$2</f>
        <v>35</v>
      </c>
      <c r="S109" s="27"/>
    </row>
    <row r="110" spans="1:19" ht="21">
      <c r="A110" s="56">
        <v>42891</v>
      </c>
      <c r="B110" s="60"/>
      <c r="C110" s="60"/>
      <c r="D110" s="60"/>
      <c r="E110" s="60"/>
      <c r="F110" s="7">
        <v>0.33333333333333331</v>
      </c>
      <c r="G110" s="7">
        <v>0.5</v>
      </c>
      <c r="H110" s="7">
        <v>0.5625</v>
      </c>
      <c r="I110" s="8">
        <v>0.72916666666666663</v>
      </c>
      <c r="J110" s="46"/>
      <c r="K110" s="46"/>
      <c r="L110" s="46"/>
      <c r="M110" s="46"/>
      <c r="N110" s="84">
        <f>(IF(G110&lt;F110,(1-F110+G110),((G110-F110)))+IF(I110&lt;H110,(1-H110+I110),((I110-H110))))*24</f>
        <v>8</v>
      </c>
      <c r="O110" s="46"/>
      <c r="P110" s="46"/>
      <c r="Q110" s="36" t="s">
        <v>27</v>
      </c>
      <c r="R110" s="37"/>
      <c r="S110" s="25"/>
    </row>
    <row r="111" spans="1:19" ht="21">
      <c r="A111" s="57">
        <v>42892</v>
      </c>
      <c r="B111" s="61"/>
      <c r="C111" s="61"/>
      <c r="D111" s="61"/>
      <c r="E111" s="61"/>
      <c r="F111" s="9">
        <v>0.33333333333333331</v>
      </c>
      <c r="G111" s="9">
        <v>0.5</v>
      </c>
      <c r="H111" s="9">
        <v>0.5625</v>
      </c>
      <c r="I111" s="10">
        <v>0.72916666666666663</v>
      </c>
      <c r="J111" s="47"/>
      <c r="K111" s="47"/>
      <c r="L111" s="47"/>
      <c r="M111" s="47"/>
      <c r="N111" s="85">
        <f>(IF(G111&lt;F111,(1-F111+G111),((G111-F111)))+IF(I111&lt;H111,(1-H111+I111),((I111-H111))))*24</f>
        <v>8</v>
      </c>
      <c r="O111" s="47"/>
      <c r="P111" s="47"/>
      <c r="Q111" s="38"/>
      <c r="R111" s="39"/>
      <c r="S111" s="26"/>
    </row>
    <row r="112" spans="1:19" ht="21">
      <c r="A112" s="57">
        <v>42893</v>
      </c>
      <c r="B112" s="61"/>
      <c r="C112" s="61"/>
      <c r="D112" s="61"/>
      <c r="E112" s="61"/>
      <c r="F112" s="9">
        <v>0.33333333333333331</v>
      </c>
      <c r="G112" s="9">
        <v>0.5</v>
      </c>
      <c r="H112" s="9">
        <v>0.5625</v>
      </c>
      <c r="I112" s="10">
        <v>0.72916666666666663</v>
      </c>
      <c r="J112" s="47"/>
      <c r="K112" s="47"/>
      <c r="L112" s="47"/>
      <c r="M112" s="47"/>
      <c r="N112" s="85">
        <f>(IF(G112&lt;F112,(1-F112+G112),((G112-F112)))+IF(I112&lt;H112,(1-H112+I112),((I112-H112))))*24</f>
        <v>8</v>
      </c>
      <c r="O112" s="47"/>
      <c r="P112" s="47"/>
      <c r="Q112" s="38"/>
      <c r="R112" s="39"/>
      <c r="S112" s="26"/>
    </row>
    <row r="113" spans="1:19" ht="21.6" thickBot="1">
      <c r="A113" s="57">
        <v>42894</v>
      </c>
      <c r="B113" s="61"/>
      <c r="C113" s="61"/>
      <c r="D113" s="61"/>
      <c r="E113" s="61"/>
      <c r="F113" s="9">
        <v>0.33333333333333331</v>
      </c>
      <c r="G113" s="9">
        <v>0.5</v>
      </c>
      <c r="H113" s="9">
        <v>0.5625</v>
      </c>
      <c r="I113" s="10">
        <v>0.72916666666666663</v>
      </c>
      <c r="J113" s="47"/>
      <c r="K113" s="47"/>
      <c r="L113" s="47"/>
      <c r="M113" s="47"/>
      <c r="N113" s="85">
        <f>(IF(G113&lt;F113,(1-F113+G113),((G113-F113)))+IF(I113&lt;H113,(1-H113+I113),((I113-H113))))*24</f>
        <v>8</v>
      </c>
      <c r="O113" s="47"/>
      <c r="P113" s="47"/>
      <c r="Q113" s="38"/>
      <c r="R113" s="39"/>
      <c r="S113" s="26"/>
    </row>
    <row r="114" spans="1:19" ht="16.2" thickBot="1">
      <c r="A114" s="58">
        <v>42895</v>
      </c>
      <c r="B114" s="62"/>
      <c r="C114" s="62"/>
      <c r="D114" s="62"/>
      <c r="E114" s="62"/>
      <c r="F114" s="11">
        <v>0.33333333333333331</v>
      </c>
      <c r="G114" s="11">
        <v>0.45833333333333331</v>
      </c>
      <c r="H114" s="11"/>
      <c r="I114" s="12"/>
      <c r="J114" s="48"/>
      <c r="K114" s="48"/>
      <c r="L114" s="48"/>
      <c r="M114" s="81"/>
      <c r="N114" s="86">
        <f>(IF(G114&lt;F114,(1-F114+G114),((G114-F114)))+IF(I114&lt;H114,(1-H114+I114),((I114-H114))))*24</f>
        <v>3</v>
      </c>
      <c r="O114" s="48"/>
      <c r="P114" s="48"/>
      <c r="Q114" s="16">
        <f>SUM(N110:N114)</f>
        <v>35</v>
      </c>
      <c r="R114" s="17">
        <f>+$Q114-$R$2</f>
        <v>35</v>
      </c>
      <c r="S114" s="27"/>
    </row>
    <row r="115" spans="1:19" ht="21">
      <c r="A115" s="56">
        <v>42898</v>
      </c>
      <c r="B115" s="60"/>
      <c r="C115" s="60"/>
      <c r="D115" s="60"/>
      <c r="E115" s="60"/>
      <c r="F115" s="7">
        <v>0.33333333333333331</v>
      </c>
      <c r="G115" s="7">
        <v>0.5</v>
      </c>
      <c r="H115" s="7">
        <v>0.5625</v>
      </c>
      <c r="I115" s="8">
        <v>0.72916666666666663</v>
      </c>
      <c r="J115" s="46"/>
      <c r="K115" s="46"/>
      <c r="L115" s="46"/>
      <c r="M115" s="46"/>
      <c r="N115" s="84">
        <f>(IF(G115&lt;F115,(1-F115+G115),((G115-F115)))+IF(I115&lt;H115,(1-H115+I115),((I115-H115))))*24</f>
        <v>8</v>
      </c>
      <c r="O115" s="46"/>
      <c r="P115" s="46"/>
      <c r="Q115" s="36" t="s">
        <v>28</v>
      </c>
      <c r="R115" s="37"/>
      <c r="S115" s="25"/>
    </row>
    <row r="116" spans="1:19" ht="21">
      <c r="A116" s="57">
        <v>42899</v>
      </c>
      <c r="B116" s="61"/>
      <c r="C116" s="61"/>
      <c r="D116" s="61"/>
      <c r="E116" s="61"/>
      <c r="F116" s="9">
        <v>0.33333333333333331</v>
      </c>
      <c r="G116" s="9">
        <v>0.5</v>
      </c>
      <c r="H116" s="9">
        <v>0.5625</v>
      </c>
      <c r="I116" s="10">
        <v>0.72916666666666663</v>
      </c>
      <c r="J116" s="47"/>
      <c r="K116" s="47"/>
      <c r="L116" s="47"/>
      <c r="M116" s="47"/>
      <c r="N116" s="85">
        <f>(IF(G116&lt;F116,(1-F116+G116),((G116-F116)))+IF(I116&lt;H116,(1-H116+I116),((I116-H116))))*24</f>
        <v>8</v>
      </c>
      <c r="O116" s="47"/>
      <c r="P116" s="47"/>
      <c r="Q116" s="38"/>
      <c r="R116" s="39"/>
      <c r="S116" s="26"/>
    </row>
    <row r="117" spans="1:19" ht="21">
      <c r="A117" s="57">
        <v>42900</v>
      </c>
      <c r="B117" s="61"/>
      <c r="C117" s="61"/>
      <c r="D117" s="61"/>
      <c r="E117" s="61"/>
      <c r="F117" s="9">
        <v>0.33333333333333331</v>
      </c>
      <c r="G117" s="9">
        <v>0.5</v>
      </c>
      <c r="H117" s="9">
        <v>0.5625</v>
      </c>
      <c r="I117" s="10">
        <v>0.72916666666666663</v>
      </c>
      <c r="J117" s="47"/>
      <c r="K117" s="47"/>
      <c r="L117" s="47"/>
      <c r="M117" s="47"/>
      <c r="N117" s="85">
        <f>(IF(G117&lt;F117,(1-F117+G117),((G117-F117)))+IF(I117&lt;H117,(1-H117+I117),((I117-H117))))*24</f>
        <v>8</v>
      </c>
      <c r="O117" s="47"/>
      <c r="P117" s="47"/>
      <c r="Q117" s="38"/>
      <c r="R117" s="39"/>
      <c r="S117" s="26"/>
    </row>
    <row r="118" spans="1:19" ht="21.6" thickBot="1">
      <c r="A118" s="57">
        <v>42901</v>
      </c>
      <c r="B118" s="61"/>
      <c r="C118" s="61"/>
      <c r="D118" s="61"/>
      <c r="E118" s="61"/>
      <c r="F118" s="9">
        <v>0.33333333333333331</v>
      </c>
      <c r="G118" s="9">
        <v>0.5</v>
      </c>
      <c r="H118" s="9">
        <v>0.5625</v>
      </c>
      <c r="I118" s="10">
        <v>0.72916666666666663</v>
      </c>
      <c r="J118" s="47"/>
      <c r="K118" s="47"/>
      <c r="L118" s="47"/>
      <c r="M118" s="47"/>
      <c r="N118" s="85">
        <f>(IF(G118&lt;F118,(1-F118+G118),((G118-F118)))+IF(I118&lt;H118,(1-H118+I118),((I118-H118))))*24</f>
        <v>8</v>
      </c>
      <c r="O118" s="47"/>
      <c r="P118" s="47"/>
      <c r="Q118" s="38"/>
      <c r="R118" s="39"/>
      <c r="S118" s="26"/>
    </row>
    <row r="119" spans="1:19" ht="16.2" thickBot="1">
      <c r="A119" s="58">
        <v>42902</v>
      </c>
      <c r="B119" s="62"/>
      <c r="C119" s="62"/>
      <c r="D119" s="62"/>
      <c r="E119" s="62"/>
      <c r="F119" s="11">
        <v>0.33333333333333331</v>
      </c>
      <c r="G119" s="11">
        <v>0.45833333333333331</v>
      </c>
      <c r="H119" s="11"/>
      <c r="I119" s="12"/>
      <c r="J119" s="48"/>
      <c r="K119" s="48"/>
      <c r="L119" s="48"/>
      <c r="M119" s="81"/>
      <c r="N119" s="86">
        <f>(IF(G119&lt;F119,(1-F119+G119),((G119-F119)))+IF(I119&lt;H119,(1-H119+I119),((I119-H119))))*24</f>
        <v>3</v>
      </c>
      <c r="O119" s="48"/>
      <c r="P119" s="48"/>
      <c r="Q119" s="16">
        <f>SUM(N115:N119)</f>
        <v>35</v>
      </c>
      <c r="R119" s="17">
        <f>+$Q119-$R$2</f>
        <v>35</v>
      </c>
      <c r="S119" s="27"/>
    </row>
    <row r="120" spans="1:19" ht="21">
      <c r="A120" s="56">
        <v>42905</v>
      </c>
      <c r="B120" s="60"/>
      <c r="C120" s="60"/>
      <c r="D120" s="60"/>
      <c r="E120" s="60"/>
      <c r="F120" s="7">
        <v>0.33333333333333331</v>
      </c>
      <c r="G120" s="7">
        <v>0.5</v>
      </c>
      <c r="H120" s="7">
        <v>0.5625</v>
      </c>
      <c r="I120" s="8">
        <v>0.72916666666666663</v>
      </c>
      <c r="J120" s="46"/>
      <c r="K120" s="46"/>
      <c r="L120" s="46"/>
      <c r="M120" s="46"/>
      <c r="N120" s="84">
        <f>(IF(G120&lt;F120,(1-F120+G120),((G120-F120)))+IF(I120&lt;H120,(1-H120+I120),((I120-H120))))*24</f>
        <v>8</v>
      </c>
      <c r="O120" s="46"/>
      <c r="P120" s="46"/>
      <c r="Q120" s="36" t="s">
        <v>29</v>
      </c>
      <c r="R120" s="37"/>
      <c r="S120" s="25"/>
    </row>
    <row r="121" spans="1:19" ht="21">
      <c r="A121" s="57">
        <v>42906</v>
      </c>
      <c r="B121" s="61"/>
      <c r="C121" s="61"/>
      <c r="D121" s="61"/>
      <c r="E121" s="61"/>
      <c r="F121" s="9">
        <v>0.33333333333333331</v>
      </c>
      <c r="G121" s="9">
        <v>0.5</v>
      </c>
      <c r="H121" s="9">
        <v>0.5625</v>
      </c>
      <c r="I121" s="10">
        <v>0.72916666666666663</v>
      </c>
      <c r="J121" s="47"/>
      <c r="K121" s="47"/>
      <c r="L121" s="47"/>
      <c r="M121" s="47"/>
      <c r="N121" s="85">
        <f>(IF(G121&lt;F121,(1-F121+G121),((G121-F121)))+IF(I121&lt;H121,(1-H121+I121),((I121-H121))))*24</f>
        <v>8</v>
      </c>
      <c r="O121" s="47"/>
      <c r="P121" s="47"/>
      <c r="Q121" s="38"/>
      <c r="R121" s="39"/>
      <c r="S121" s="26"/>
    </row>
    <row r="122" spans="1:19" ht="21">
      <c r="A122" s="57">
        <v>42907</v>
      </c>
      <c r="B122" s="61"/>
      <c r="C122" s="61"/>
      <c r="D122" s="61"/>
      <c r="E122" s="61"/>
      <c r="F122" s="9">
        <v>0.33333333333333331</v>
      </c>
      <c r="G122" s="9">
        <v>0.5</v>
      </c>
      <c r="H122" s="9">
        <v>0.5625</v>
      </c>
      <c r="I122" s="10">
        <v>0.72916666666666663</v>
      </c>
      <c r="J122" s="47"/>
      <c r="K122" s="47"/>
      <c r="L122" s="47"/>
      <c r="M122" s="47"/>
      <c r="N122" s="85">
        <f>(IF(G122&lt;F122,(1-F122+G122),((G122-F122)))+IF(I122&lt;H122,(1-H122+I122),((I122-H122))))*24</f>
        <v>8</v>
      </c>
      <c r="O122" s="47"/>
      <c r="P122" s="47"/>
      <c r="Q122" s="38"/>
      <c r="R122" s="39"/>
      <c r="S122" s="26"/>
    </row>
    <row r="123" spans="1:19" ht="21.6" thickBot="1">
      <c r="A123" s="57">
        <v>42908</v>
      </c>
      <c r="B123" s="61"/>
      <c r="C123" s="61"/>
      <c r="D123" s="61"/>
      <c r="E123" s="61"/>
      <c r="F123" s="9">
        <v>0.33333333333333331</v>
      </c>
      <c r="G123" s="9">
        <v>0.5</v>
      </c>
      <c r="H123" s="9">
        <v>0.5625</v>
      </c>
      <c r="I123" s="10">
        <v>0.72916666666666663</v>
      </c>
      <c r="J123" s="47"/>
      <c r="K123" s="47"/>
      <c r="L123" s="47"/>
      <c r="M123" s="47"/>
      <c r="N123" s="85">
        <f>(IF(G123&lt;F123,(1-F123+G123),((G123-F123)))+IF(I123&lt;H123,(1-H123+I123),((I123-H123))))*24</f>
        <v>8</v>
      </c>
      <c r="O123" s="47"/>
      <c r="P123" s="47"/>
      <c r="Q123" s="38"/>
      <c r="R123" s="39"/>
      <c r="S123" s="26"/>
    </row>
    <row r="124" spans="1:19" ht="16.2" thickBot="1">
      <c r="A124" s="58">
        <v>42909</v>
      </c>
      <c r="B124" s="62"/>
      <c r="C124" s="62"/>
      <c r="D124" s="62"/>
      <c r="E124" s="62"/>
      <c r="F124" s="11">
        <v>0.33333333333333331</v>
      </c>
      <c r="G124" s="11">
        <v>0.45833333333333331</v>
      </c>
      <c r="H124" s="11"/>
      <c r="I124" s="12"/>
      <c r="J124" s="48"/>
      <c r="K124" s="48"/>
      <c r="L124" s="48"/>
      <c r="M124" s="81"/>
      <c r="N124" s="86">
        <f>(IF(G124&lt;F124,(1-F124+G124),((G124-F124)))+IF(I124&lt;H124,(1-H124+I124),((I124-H124))))*24</f>
        <v>3</v>
      </c>
      <c r="O124" s="48"/>
      <c r="P124" s="48"/>
      <c r="Q124" s="16">
        <f>SUM(N120:N124)</f>
        <v>35</v>
      </c>
      <c r="R124" s="17">
        <f>+$Q124-$R$2</f>
        <v>35</v>
      </c>
      <c r="S124" s="27"/>
    </row>
    <row r="125" spans="1:19" ht="21">
      <c r="A125" s="56">
        <v>42912</v>
      </c>
      <c r="B125" s="60"/>
      <c r="C125" s="60"/>
      <c r="D125" s="60"/>
      <c r="E125" s="60"/>
      <c r="F125" s="7">
        <v>0.33333333333333331</v>
      </c>
      <c r="G125" s="7">
        <v>0.5</v>
      </c>
      <c r="H125" s="7">
        <v>0.5625</v>
      </c>
      <c r="I125" s="8">
        <v>0.72916666666666663</v>
      </c>
      <c r="J125" s="46"/>
      <c r="K125" s="46"/>
      <c r="L125" s="46"/>
      <c r="M125" s="46"/>
      <c r="N125" s="13">
        <f>(IF(G125&lt;F125,(1-F125+G125),((G125-F125)))+IF(I125&lt;H125,(1-H125+I125),((I125-H125))))*24</f>
        <v>8</v>
      </c>
      <c r="O125" s="46"/>
      <c r="P125" s="46"/>
      <c r="Q125" s="36" t="s">
        <v>30</v>
      </c>
      <c r="R125" s="37"/>
      <c r="S125" s="25"/>
    </row>
    <row r="126" spans="1:19" ht="21">
      <c r="A126" s="57">
        <v>42913</v>
      </c>
      <c r="B126" s="61"/>
      <c r="C126" s="61"/>
      <c r="D126" s="61"/>
      <c r="E126" s="61"/>
      <c r="F126" s="9">
        <v>0.33333333333333331</v>
      </c>
      <c r="G126" s="9">
        <v>0.5</v>
      </c>
      <c r="H126" s="9">
        <v>0.5625</v>
      </c>
      <c r="I126" s="10">
        <v>0.72916666666666663</v>
      </c>
      <c r="J126" s="47"/>
      <c r="K126" s="47"/>
      <c r="L126" s="47"/>
      <c r="M126" s="47"/>
      <c r="N126" s="14">
        <f>(IF(G126&lt;F126,(1-F126+G126),((G126-F126)))+IF(I126&lt;H126,(1-H126+I126),((I126-H126))))*24</f>
        <v>8</v>
      </c>
      <c r="O126" s="47"/>
      <c r="P126" s="47"/>
      <c r="Q126" s="38"/>
      <c r="R126" s="39"/>
      <c r="S126" s="26"/>
    </row>
    <row r="127" spans="1:19" ht="21">
      <c r="A127" s="57">
        <v>42914</v>
      </c>
      <c r="B127" s="61"/>
      <c r="C127" s="61"/>
      <c r="D127" s="61"/>
      <c r="E127" s="61"/>
      <c r="F127" s="9">
        <v>0.33333333333333331</v>
      </c>
      <c r="G127" s="9">
        <v>0.5</v>
      </c>
      <c r="H127" s="9">
        <v>0.5625</v>
      </c>
      <c r="I127" s="10">
        <v>0.72916666666666663</v>
      </c>
      <c r="J127" s="47"/>
      <c r="K127" s="47"/>
      <c r="L127" s="47"/>
      <c r="M127" s="47"/>
      <c r="N127" s="14">
        <f>(IF(G127&lt;F127,(1-F127+G127),((G127-F127)))+IF(I127&lt;H127,(1-H127+I127),((I127-H127))))*24</f>
        <v>8</v>
      </c>
      <c r="O127" s="47"/>
      <c r="P127" s="47"/>
      <c r="Q127" s="38"/>
      <c r="R127" s="39"/>
      <c r="S127" s="26"/>
    </row>
    <row r="128" spans="1:19" ht="21.6" thickBot="1">
      <c r="A128" s="57">
        <v>42915</v>
      </c>
      <c r="B128" s="61"/>
      <c r="C128" s="61"/>
      <c r="D128" s="61"/>
      <c r="E128" s="61"/>
      <c r="F128" s="9">
        <v>0.33333333333333331</v>
      </c>
      <c r="G128" s="9">
        <v>0.5</v>
      </c>
      <c r="H128" s="9">
        <v>0.5625</v>
      </c>
      <c r="I128" s="10">
        <v>0.72916666666666663</v>
      </c>
      <c r="J128" s="47"/>
      <c r="K128" s="47"/>
      <c r="L128" s="47"/>
      <c r="M128" s="47"/>
      <c r="N128" s="14">
        <f>(IF(G128&lt;F128,(1-F128+G128),((G128-F128)))+IF(I128&lt;H128,(1-H128+I128),((I128-H128))))*24</f>
        <v>8</v>
      </c>
      <c r="O128" s="47"/>
      <c r="P128" s="47"/>
      <c r="Q128" s="38"/>
      <c r="R128" s="39"/>
      <c r="S128" s="26"/>
    </row>
    <row r="129" spans="1:19" ht="16.2" thickBot="1">
      <c r="A129" s="58">
        <v>42916</v>
      </c>
      <c r="B129" s="62"/>
      <c r="C129" s="62"/>
      <c r="D129" s="62"/>
      <c r="E129" s="62"/>
      <c r="F129" s="11">
        <v>0.33333333333333331</v>
      </c>
      <c r="G129" s="11">
        <v>0.45833333333333331</v>
      </c>
      <c r="H129" s="11"/>
      <c r="I129" s="12"/>
      <c r="J129" s="48"/>
      <c r="K129" s="48"/>
      <c r="L129" s="48"/>
      <c r="M129" s="48"/>
      <c r="N129" s="15">
        <f>(IF(G129&lt;F129,(1-F129+G129),((G129-F129)))+IF(I129&lt;H129,(1-H129+I129),((I129-H129))))*24</f>
        <v>3</v>
      </c>
      <c r="O129" s="48"/>
      <c r="P129" s="48"/>
      <c r="Q129" s="16">
        <f>SUM(N125:N129)</f>
        <v>35</v>
      </c>
      <c r="R129" s="17">
        <f>+$Q129-$R$2</f>
        <v>35</v>
      </c>
      <c r="S129" s="27"/>
    </row>
    <row r="130" spans="1:19" ht="21">
      <c r="A130" s="56">
        <v>42919</v>
      </c>
      <c r="B130" s="60"/>
      <c r="C130" s="60"/>
      <c r="D130" s="60"/>
      <c r="E130" s="60"/>
      <c r="F130" s="7">
        <v>0.33333333333333331</v>
      </c>
      <c r="G130" s="7">
        <v>0.5</v>
      </c>
      <c r="H130" s="7">
        <v>0.5625</v>
      </c>
      <c r="I130" s="8">
        <v>0.72916666666666663</v>
      </c>
      <c r="J130" s="46"/>
      <c r="K130" s="46"/>
      <c r="L130" s="46"/>
      <c r="M130" s="46"/>
      <c r="N130" s="13">
        <f>(IF(G130&lt;F130,(1-F130+G130),((G130-F130)))+IF(I130&lt;H130,(1-H130+I130),((I130-H130))))*24</f>
        <v>8</v>
      </c>
      <c r="O130" s="46"/>
      <c r="P130" s="46"/>
      <c r="Q130" s="36" t="s">
        <v>31</v>
      </c>
      <c r="R130" s="37"/>
      <c r="S130" s="25"/>
    </row>
    <row r="131" spans="1:19" ht="21">
      <c r="A131" s="57">
        <v>42920</v>
      </c>
      <c r="B131" s="61"/>
      <c r="C131" s="61"/>
      <c r="D131" s="61"/>
      <c r="E131" s="61"/>
      <c r="F131" s="9">
        <v>0.33333333333333331</v>
      </c>
      <c r="G131" s="9">
        <v>0.5</v>
      </c>
      <c r="H131" s="9">
        <v>0.5625</v>
      </c>
      <c r="I131" s="10">
        <v>0.72916666666666663</v>
      </c>
      <c r="J131" s="47"/>
      <c r="K131" s="47"/>
      <c r="L131" s="47"/>
      <c r="M131" s="47"/>
      <c r="N131" s="14">
        <f>(IF(G131&lt;F131,(1-F131+G131),((G131-F131)))+IF(I131&lt;H131,(1-H131+I131),((I131-H131))))*24</f>
        <v>8</v>
      </c>
      <c r="O131" s="47"/>
      <c r="P131" s="47"/>
      <c r="Q131" s="38"/>
      <c r="R131" s="39"/>
      <c r="S131" s="26"/>
    </row>
    <row r="132" spans="1:19" ht="21">
      <c r="A132" s="57">
        <v>42921</v>
      </c>
      <c r="B132" s="61"/>
      <c r="C132" s="61"/>
      <c r="D132" s="61"/>
      <c r="E132" s="61"/>
      <c r="F132" s="9">
        <v>0.33333333333333331</v>
      </c>
      <c r="G132" s="9">
        <v>0.5</v>
      </c>
      <c r="H132" s="9">
        <v>0.5625</v>
      </c>
      <c r="I132" s="10">
        <v>0.72916666666666663</v>
      </c>
      <c r="J132" s="47"/>
      <c r="K132" s="47"/>
      <c r="L132" s="47"/>
      <c r="M132" s="47"/>
      <c r="N132" s="14">
        <f>(IF(G132&lt;F132,(1-F132+G132),((G132-F132)))+IF(I132&lt;H132,(1-H132+I132),((I132-H132))))*24</f>
        <v>8</v>
      </c>
      <c r="O132" s="47"/>
      <c r="P132" s="47"/>
      <c r="Q132" s="38"/>
      <c r="R132" s="39"/>
      <c r="S132" s="26"/>
    </row>
    <row r="133" spans="1:19" ht="21.6" thickBot="1">
      <c r="A133" s="57">
        <v>42922</v>
      </c>
      <c r="B133" s="61"/>
      <c r="C133" s="61"/>
      <c r="D133" s="61"/>
      <c r="E133" s="61"/>
      <c r="F133" s="9">
        <v>0.33333333333333331</v>
      </c>
      <c r="G133" s="9">
        <v>0.5</v>
      </c>
      <c r="H133" s="9">
        <v>0.5625</v>
      </c>
      <c r="I133" s="10">
        <v>0.72916666666666663</v>
      </c>
      <c r="J133" s="47"/>
      <c r="K133" s="47"/>
      <c r="L133" s="47"/>
      <c r="M133" s="47"/>
      <c r="N133" s="14">
        <f>(IF(G133&lt;F133,(1-F133+G133),((G133-F133)))+IF(I133&lt;H133,(1-H133+I133),((I133-H133))))*24</f>
        <v>8</v>
      </c>
      <c r="O133" s="47"/>
      <c r="P133" s="47"/>
      <c r="Q133" s="38"/>
      <c r="R133" s="39"/>
      <c r="S133" s="26"/>
    </row>
    <row r="134" spans="1:19" ht="16.2" thickBot="1">
      <c r="A134" s="58">
        <v>42923</v>
      </c>
      <c r="B134" s="62"/>
      <c r="C134" s="62"/>
      <c r="D134" s="62"/>
      <c r="E134" s="62"/>
      <c r="F134" s="11">
        <v>0.33333333333333331</v>
      </c>
      <c r="G134" s="11">
        <v>0.45833333333333331</v>
      </c>
      <c r="H134" s="11"/>
      <c r="I134" s="12"/>
      <c r="J134" s="48"/>
      <c r="K134" s="48"/>
      <c r="L134" s="48"/>
      <c r="M134" s="48"/>
      <c r="N134" s="15">
        <f>(IF(G134&lt;F134,(1-F134+G134),((G134-F134)))+IF(I134&lt;H134,(1-H134+I134),((I134-H134))))*24</f>
        <v>3</v>
      </c>
      <c r="O134" s="48"/>
      <c r="P134" s="48"/>
      <c r="Q134" s="16">
        <f>SUM(N130:N134)</f>
        <v>35</v>
      </c>
      <c r="R134" s="17">
        <f>+$Q134-$R$2</f>
        <v>35</v>
      </c>
      <c r="S134" s="27"/>
    </row>
    <row r="135" spans="1:19" ht="21">
      <c r="A135" s="56">
        <v>42926</v>
      </c>
      <c r="B135" s="60"/>
      <c r="C135" s="60"/>
      <c r="D135" s="60"/>
      <c r="E135" s="60"/>
      <c r="F135" s="7">
        <v>0.33333333333333331</v>
      </c>
      <c r="G135" s="7">
        <v>0.5</v>
      </c>
      <c r="H135" s="7">
        <v>0.5625</v>
      </c>
      <c r="I135" s="8">
        <v>0.72916666666666663</v>
      </c>
      <c r="J135" s="46"/>
      <c r="K135" s="46"/>
      <c r="L135" s="46"/>
      <c r="M135" s="46"/>
      <c r="N135" s="13">
        <f>(IF(G135&lt;F135,(1-F135+G135),((G135-F135)))+IF(I135&lt;H135,(1-H135+I135),((I135-H135))))*24</f>
        <v>8</v>
      </c>
      <c r="O135" s="46"/>
      <c r="P135" s="46"/>
      <c r="Q135" s="36" t="s">
        <v>32</v>
      </c>
      <c r="R135" s="37"/>
      <c r="S135" s="25"/>
    </row>
    <row r="136" spans="1:19" ht="21">
      <c r="A136" s="57">
        <v>42927</v>
      </c>
      <c r="B136" s="61"/>
      <c r="C136" s="61"/>
      <c r="D136" s="61"/>
      <c r="E136" s="61"/>
      <c r="F136" s="9">
        <v>0.33333333333333331</v>
      </c>
      <c r="G136" s="9">
        <v>0.5</v>
      </c>
      <c r="H136" s="9">
        <v>0.5625</v>
      </c>
      <c r="I136" s="10">
        <v>0.72916666666666663</v>
      </c>
      <c r="J136" s="47"/>
      <c r="K136" s="47"/>
      <c r="L136" s="47"/>
      <c r="M136" s="47"/>
      <c r="N136" s="14">
        <f>(IF(G136&lt;F136,(1-F136+G136),((G136-F136)))+IF(I136&lt;H136,(1-H136+I136),((I136-H136))))*24</f>
        <v>8</v>
      </c>
      <c r="O136" s="47"/>
      <c r="P136" s="47"/>
      <c r="Q136" s="38"/>
      <c r="R136" s="39"/>
      <c r="S136" s="26"/>
    </row>
    <row r="137" spans="1:19" ht="21">
      <c r="A137" s="57">
        <v>42928</v>
      </c>
      <c r="B137" s="61"/>
      <c r="C137" s="61"/>
      <c r="D137" s="61"/>
      <c r="E137" s="61"/>
      <c r="F137" s="9">
        <v>0.33333333333333331</v>
      </c>
      <c r="G137" s="9">
        <v>0.5</v>
      </c>
      <c r="H137" s="9">
        <v>0.5625</v>
      </c>
      <c r="I137" s="10">
        <v>0.72916666666666663</v>
      </c>
      <c r="J137" s="47"/>
      <c r="K137" s="47"/>
      <c r="L137" s="47"/>
      <c r="M137" s="47"/>
      <c r="N137" s="14">
        <f>(IF(G137&lt;F137,(1-F137+G137),((G137-F137)))+IF(I137&lt;H137,(1-H137+I137),((I137-H137))))*24</f>
        <v>8</v>
      </c>
      <c r="O137" s="47"/>
      <c r="P137" s="47"/>
      <c r="Q137" s="38"/>
      <c r="R137" s="39"/>
      <c r="S137" s="26"/>
    </row>
    <row r="138" spans="1:19" ht="21.6" thickBot="1">
      <c r="A138" s="57">
        <v>42929</v>
      </c>
      <c r="B138" s="61"/>
      <c r="C138" s="61"/>
      <c r="D138" s="61"/>
      <c r="E138" s="61"/>
      <c r="F138" s="9">
        <v>0.33333333333333331</v>
      </c>
      <c r="G138" s="9">
        <v>0.5</v>
      </c>
      <c r="H138" s="9">
        <v>0.5625</v>
      </c>
      <c r="I138" s="10">
        <v>0.72916666666666663</v>
      </c>
      <c r="J138" s="47"/>
      <c r="K138" s="47"/>
      <c r="L138" s="47"/>
      <c r="M138" s="47"/>
      <c r="N138" s="14">
        <f>(IF(G138&lt;F138,(1-F138+G138),((G138-F138)))+IF(I138&lt;H138,(1-H138+I138),((I138-H138))))*24</f>
        <v>8</v>
      </c>
      <c r="O138" s="47"/>
      <c r="P138" s="47"/>
      <c r="Q138" s="38"/>
      <c r="R138" s="39"/>
      <c r="S138" s="26"/>
    </row>
    <row r="139" spans="1:19" ht="16.2" thickBot="1">
      <c r="A139" s="58">
        <v>42930</v>
      </c>
      <c r="B139" s="62"/>
      <c r="C139" s="62"/>
      <c r="D139" s="62"/>
      <c r="E139" s="62"/>
      <c r="F139" s="11">
        <v>0.33333333333333331</v>
      </c>
      <c r="G139" s="11">
        <v>0.45833333333333331</v>
      </c>
      <c r="H139" s="11"/>
      <c r="I139" s="12"/>
      <c r="J139" s="48"/>
      <c r="K139" s="48"/>
      <c r="L139" s="48"/>
      <c r="M139" s="48"/>
      <c r="N139" s="15">
        <f>(IF(G139&lt;F139,(1-F139+G139),((G139-F139)))+IF(I139&lt;H139,(1-H139+I139),((I139-H139))))*24</f>
        <v>3</v>
      </c>
      <c r="O139" s="48"/>
      <c r="P139" s="48"/>
      <c r="Q139" s="16">
        <f>SUM(N135:N139)</f>
        <v>35</v>
      </c>
      <c r="R139" s="17">
        <f>+$Q139-$R$2</f>
        <v>35</v>
      </c>
      <c r="S139" s="27"/>
    </row>
    <row r="140" spans="1:19" ht="21">
      <c r="A140" s="56">
        <v>42933</v>
      </c>
      <c r="B140" s="60"/>
      <c r="C140" s="60"/>
      <c r="D140" s="60"/>
      <c r="E140" s="60"/>
      <c r="F140" s="7">
        <v>0.33333333333333331</v>
      </c>
      <c r="G140" s="7">
        <v>0.5</v>
      </c>
      <c r="H140" s="7">
        <v>0.5625</v>
      </c>
      <c r="I140" s="8">
        <v>0.72916666666666663</v>
      </c>
      <c r="J140" s="46"/>
      <c r="K140" s="46"/>
      <c r="L140" s="46"/>
      <c r="M140" s="46"/>
      <c r="N140" s="13">
        <f>(IF(G140&lt;F140,(1-F140+G140),((G140-F140)))+IF(I140&lt;H140,(1-H140+I140),((I140-H140))))*24</f>
        <v>8</v>
      </c>
      <c r="O140" s="46"/>
      <c r="P140" s="46"/>
      <c r="Q140" s="36" t="s">
        <v>33</v>
      </c>
      <c r="R140" s="37"/>
      <c r="S140" s="25"/>
    </row>
    <row r="141" spans="1:19" ht="21">
      <c r="A141" s="57">
        <v>42934</v>
      </c>
      <c r="B141" s="61"/>
      <c r="C141" s="61"/>
      <c r="D141" s="61"/>
      <c r="E141" s="61"/>
      <c r="F141" s="9">
        <v>0.33333333333333331</v>
      </c>
      <c r="G141" s="9">
        <v>0.5</v>
      </c>
      <c r="H141" s="9">
        <v>0.5625</v>
      </c>
      <c r="I141" s="10">
        <v>0.72916666666666663</v>
      </c>
      <c r="J141" s="47"/>
      <c r="K141" s="47"/>
      <c r="L141" s="47"/>
      <c r="M141" s="47"/>
      <c r="N141" s="14">
        <f>(IF(G141&lt;F141,(1-F141+G141),((G141-F141)))+IF(I141&lt;H141,(1-H141+I141),((I141-H141))))*24</f>
        <v>8</v>
      </c>
      <c r="O141" s="47"/>
      <c r="P141" s="47"/>
      <c r="Q141" s="38"/>
      <c r="R141" s="39"/>
      <c r="S141" s="26"/>
    </row>
    <row r="142" spans="1:19" ht="21">
      <c r="A142" s="57">
        <v>42935</v>
      </c>
      <c r="B142" s="61"/>
      <c r="C142" s="61"/>
      <c r="D142" s="61"/>
      <c r="E142" s="61"/>
      <c r="F142" s="9">
        <v>0.33333333333333331</v>
      </c>
      <c r="G142" s="9">
        <v>0.5</v>
      </c>
      <c r="H142" s="9">
        <v>0.5625</v>
      </c>
      <c r="I142" s="10">
        <v>0.72916666666666663</v>
      </c>
      <c r="J142" s="47"/>
      <c r="K142" s="47"/>
      <c r="L142" s="47"/>
      <c r="M142" s="47"/>
      <c r="N142" s="14">
        <f>(IF(G142&lt;F142,(1-F142+G142),((G142-F142)))+IF(I142&lt;H142,(1-H142+I142),((I142-H142))))*24</f>
        <v>8</v>
      </c>
      <c r="O142" s="47"/>
      <c r="P142" s="47"/>
      <c r="Q142" s="38"/>
      <c r="R142" s="39"/>
      <c r="S142" s="26"/>
    </row>
    <row r="143" spans="1:19" ht="21.6" thickBot="1">
      <c r="A143" s="57">
        <v>42936</v>
      </c>
      <c r="B143" s="61"/>
      <c r="C143" s="61"/>
      <c r="D143" s="61"/>
      <c r="E143" s="61"/>
      <c r="F143" s="9">
        <v>0.33333333333333331</v>
      </c>
      <c r="G143" s="9">
        <v>0.5</v>
      </c>
      <c r="H143" s="9">
        <v>0.5625</v>
      </c>
      <c r="I143" s="10">
        <v>0.72916666666666663</v>
      </c>
      <c r="J143" s="47"/>
      <c r="K143" s="47"/>
      <c r="L143" s="47"/>
      <c r="M143" s="47"/>
      <c r="N143" s="14">
        <f>(IF(G143&lt;F143,(1-F143+G143),((G143-F143)))+IF(I143&lt;H143,(1-H143+I143),((I143-H143))))*24</f>
        <v>8</v>
      </c>
      <c r="O143" s="47"/>
      <c r="P143" s="47"/>
      <c r="Q143" s="38"/>
      <c r="R143" s="39"/>
      <c r="S143" s="26"/>
    </row>
    <row r="144" spans="1:19" ht="16.2" thickBot="1">
      <c r="A144" s="58">
        <v>42937</v>
      </c>
      <c r="B144" s="62"/>
      <c r="C144" s="62"/>
      <c r="D144" s="62"/>
      <c r="E144" s="62"/>
      <c r="F144" s="11">
        <v>0.33333333333333331</v>
      </c>
      <c r="G144" s="11">
        <v>0.45833333333333331</v>
      </c>
      <c r="H144" s="11"/>
      <c r="I144" s="12"/>
      <c r="J144" s="48"/>
      <c r="K144" s="48"/>
      <c r="L144" s="48"/>
      <c r="M144" s="48"/>
      <c r="N144" s="15">
        <f>(IF(G144&lt;F144,(1-F144+G144),((G144-F144)))+IF(I144&lt;H144,(1-H144+I144),((I144-H144))))*24</f>
        <v>3</v>
      </c>
      <c r="O144" s="48"/>
      <c r="P144" s="48"/>
      <c r="Q144" s="16">
        <f>SUM(N140:N144)</f>
        <v>35</v>
      </c>
      <c r="R144" s="17">
        <f>+$Q144-$R$2</f>
        <v>35</v>
      </c>
      <c r="S144" s="27"/>
    </row>
    <row r="145" spans="1:19" ht="21">
      <c r="A145" s="56">
        <v>42940</v>
      </c>
      <c r="B145" s="60"/>
      <c r="C145" s="60"/>
      <c r="D145" s="60"/>
      <c r="E145" s="60"/>
      <c r="F145" s="7">
        <v>0.33333333333333331</v>
      </c>
      <c r="G145" s="7">
        <v>0.5</v>
      </c>
      <c r="H145" s="7">
        <v>0.5625</v>
      </c>
      <c r="I145" s="8">
        <v>0.72916666666666663</v>
      </c>
      <c r="J145" s="46"/>
      <c r="K145" s="46"/>
      <c r="L145" s="46"/>
      <c r="M145" s="46"/>
      <c r="N145" s="13">
        <f>(IF(G145&lt;F145,(1-F145+G145),((G145-F145)))+IF(I145&lt;H145,(1-H145+I145),((I145-H145))))*24</f>
        <v>8</v>
      </c>
      <c r="O145" s="46"/>
      <c r="P145" s="46"/>
      <c r="Q145" s="36" t="s">
        <v>34</v>
      </c>
      <c r="R145" s="37"/>
      <c r="S145" s="25"/>
    </row>
    <row r="146" spans="1:19" ht="21">
      <c r="A146" s="57">
        <v>42941</v>
      </c>
      <c r="B146" s="61"/>
      <c r="C146" s="61"/>
      <c r="D146" s="61"/>
      <c r="E146" s="61"/>
      <c r="F146" s="9">
        <v>0.33333333333333331</v>
      </c>
      <c r="G146" s="9">
        <v>0.5</v>
      </c>
      <c r="H146" s="9">
        <v>0.5625</v>
      </c>
      <c r="I146" s="10">
        <v>0.72916666666666663</v>
      </c>
      <c r="J146" s="47"/>
      <c r="K146" s="47"/>
      <c r="L146" s="47"/>
      <c r="M146" s="47"/>
      <c r="N146" s="14">
        <f>(IF(G146&lt;F146,(1-F146+G146),((G146-F146)))+IF(I146&lt;H146,(1-H146+I146),((I146-H146))))*24</f>
        <v>8</v>
      </c>
      <c r="O146" s="47"/>
      <c r="P146" s="47"/>
      <c r="Q146" s="38"/>
      <c r="R146" s="39"/>
      <c r="S146" s="26"/>
    </row>
    <row r="147" spans="1:19" ht="21">
      <c r="A147" s="57">
        <v>42942</v>
      </c>
      <c r="B147" s="61"/>
      <c r="C147" s="61"/>
      <c r="D147" s="61"/>
      <c r="E147" s="61"/>
      <c r="F147" s="9">
        <v>0.33333333333333331</v>
      </c>
      <c r="G147" s="9">
        <v>0.5</v>
      </c>
      <c r="H147" s="9">
        <v>0.5625</v>
      </c>
      <c r="I147" s="10">
        <v>0.72916666666666663</v>
      </c>
      <c r="J147" s="47"/>
      <c r="K147" s="47"/>
      <c r="L147" s="47"/>
      <c r="M147" s="47"/>
      <c r="N147" s="14">
        <f>(IF(G147&lt;F147,(1-F147+G147),((G147-F147)))+IF(I147&lt;H147,(1-H147+I147),((I147-H147))))*24</f>
        <v>8</v>
      </c>
      <c r="O147" s="47"/>
      <c r="P147" s="47"/>
      <c r="Q147" s="38"/>
      <c r="R147" s="39"/>
      <c r="S147" s="26"/>
    </row>
    <row r="148" spans="1:19" ht="21.6" thickBot="1">
      <c r="A148" s="57">
        <v>42943</v>
      </c>
      <c r="B148" s="61"/>
      <c r="C148" s="61"/>
      <c r="D148" s="61"/>
      <c r="E148" s="61"/>
      <c r="F148" s="9">
        <v>0.33333333333333331</v>
      </c>
      <c r="G148" s="9">
        <v>0.5</v>
      </c>
      <c r="H148" s="9">
        <v>0.5625</v>
      </c>
      <c r="I148" s="10">
        <v>0.72916666666666663</v>
      </c>
      <c r="J148" s="47"/>
      <c r="K148" s="47"/>
      <c r="L148" s="47"/>
      <c r="M148" s="47"/>
      <c r="N148" s="14">
        <f>(IF(G148&lt;F148,(1-F148+G148),((G148-F148)))+IF(I148&lt;H148,(1-H148+I148),((I148-H148))))*24</f>
        <v>8</v>
      </c>
      <c r="O148" s="47"/>
      <c r="P148" s="47"/>
      <c r="Q148" s="38"/>
      <c r="R148" s="39"/>
      <c r="S148" s="26"/>
    </row>
    <row r="149" spans="1:19" ht="16.2" thickBot="1">
      <c r="A149" s="58">
        <v>42944</v>
      </c>
      <c r="B149" s="62"/>
      <c r="C149" s="62"/>
      <c r="D149" s="62"/>
      <c r="E149" s="62"/>
      <c r="F149" s="11">
        <v>0.33333333333333331</v>
      </c>
      <c r="G149" s="11">
        <v>0.45833333333333331</v>
      </c>
      <c r="H149" s="11"/>
      <c r="I149" s="12"/>
      <c r="J149" s="48"/>
      <c r="K149" s="48"/>
      <c r="L149" s="48"/>
      <c r="M149" s="48"/>
      <c r="N149" s="15">
        <f>(IF(G149&lt;F149,(1-F149+G149),((G149-F149)))+IF(I149&lt;H149,(1-H149+I149),((I149-H149))))*24</f>
        <v>3</v>
      </c>
      <c r="O149" s="48"/>
      <c r="P149" s="48"/>
      <c r="Q149" s="16">
        <f>SUM(N145:N149)</f>
        <v>35</v>
      </c>
      <c r="R149" s="17">
        <f>+$Q149-$R$2</f>
        <v>35</v>
      </c>
      <c r="S149" s="27"/>
    </row>
    <row r="150" spans="1:19" ht="21">
      <c r="A150" s="56">
        <v>42947</v>
      </c>
      <c r="B150" s="60"/>
      <c r="C150" s="60"/>
      <c r="D150" s="60"/>
      <c r="E150" s="60"/>
      <c r="F150" s="7">
        <v>0.33333333333333331</v>
      </c>
      <c r="G150" s="7">
        <v>0.5</v>
      </c>
      <c r="H150" s="7">
        <v>0.5625</v>
      </c>
      <c r="I150" s="8">
        <v>0.72916666666666663</v>
      </c>
      <c r="J150" s="46"/>
      <c r="K150" s="46"/>
      <c r="L150" s="46"/>
      <c r="M150" s="46"/>
      <c r="N150" s="13">
        <f>(IF(G150&lt;F150,(1-F150+G150),((G150-F150)))+IF(I150&lt;H150,(1-H150+I150),((I150-H150))))*24</f>
        <v>8</v>
      </c>
      <c r="O150" s="46"/>
      <c r="P150" s="46"/>
      <c r="Q150" s="36" t="s">
        <v>55</v>
      </c>
      <c r="R150" s="37"/>
      <c r="S150" s="25"/>
    </row>
    <row r="151" spans="1:19" ht="21">
      <c r="A151" s="57">
        <v>42948</v>
      </c>
      <c r="B151" s="61"/>
      <c r="C151" s="61"/>
      <c r="D151" s="61"/>
      <c r="E151" s="61"/>
      <c r="F151" s="9">
        <v>0.33333333333333331</v>
      </c>
      <c r="G151" s="9">
        <v>0.5</v>
      </c>
      <c r="H151" s="9">
        <v>0.5625</v>
      </c>
      <c r="I151" s="10">
        <v>0.72916666666666663</v>
      </c>
      <c r="J151" s="47"/>
      <c r="K151" s="47"/>
      <c r="L151" s="47"/>
      <c r="M151" s="47"/>
      <c r="N151" s="14">
        <f>(IF(G151&lt;F151,(1-F151+G151),((G151-F151)))+IF(I151&lt;H151,(1-H151+I151),((I151-H151))))*24</f>
        <v>8</v>
      </c>
      <c r="O151" s="47"/>
      <c r="P151" s="47"/>
      <c r="Q151" s="38"/>
      <c r="R151" s="39"/>
      <c r="S151" s="26"/>
    </row>
    <row r="152" spans="1:19" ht="21">
      <c r="A152" s="57">
        <v>42949</v>
      </c>
      <c r="B152" s="61"/>
      <c r="C152" s="61"/>
      <c r="D152" s="61"/>
      <c r="E152" s="61"/>
      <c r="F152" s="9">
        <v>0.33333333333333331</v>
      </c>
      <c r="G152" s="9">
        <v>0.5</v>
      </c>
      <c r="H152" s="9">
        <v>0.5625</v>
      </c>
      <c r="I152" s="10">
        <v>0.72916666666666663</v>
      </c>
      <c r="J152" s="47"/>
      <c r="K152" s="47"/>
      <c r="L152" s="47"/>
      <c r="M152" s="47"/>
      <c r="N152" s="14">
        <f>(IF(G152&lt;F152,(1-F152+G152),((G152-F152)))+IF(I152&lt;H152,(1-H152+I152),((I152-H152))))*24</f>
        <v>8</v>
      </c>
      <c r="O152" s="47"/>
      <c r="P152" s="47"/>
      <c r="Q152" s="38"/>
      <c r="R152" s="39"/>
      <c r="S152" s="26"/>
    </row>
    <row r="153" spans="1:19" ht="21.6" thickBot="1">
      <c r="A153" s="57">
        <v>42950</v>
      </c>
      <c r="B153" s="61"/>
      <c r="C153" s="61"/>
      <c r="D153" s="61"/>
      <c r="E153" s="61"/>
      <c r="F153" s="9">
        <v>0.33333333333333331</v>
      </c>
      <c r="G153" s="9">
        <v>0.5</v>
      </c>
      <c r="H153" s="9">
        <v>0.5625</v>
      </c>
      <c r="I153" s="10">
        <v>0.72916666666666663</v>
      </c>
      <c r="J153" s="47"/>
      <c r="K153" s="47"/>
      <c r="L153" s="47"/>
      <c r="M153" s="47"/>
      <c r="N153" s="14">
        <f>(IF(G153&lt;F153,(1-F153+G153),((G153-F153)))+IF(I153&lt;H153,(1-H153+I153),((I153-H153))))*24</f>
        <v>8</v>
      </c>
      <c r="O153" s="47"/>
      <c r="P153" s="47"/>
      <c r="Q153" s="38"/>
      <c r="R153" s="39"/>
      <c r="S153" s="26"/>
    </row>
    <row r="154" spans="1:19" ht="16.2" thickBot="1">
      <c r="A154" s="58">
        <v>42951</v>
      </c>
      <c r="B154" s="62"/>
      <c r="C154" s="62"/>
      <c r="D154" s="62"/>
      <c r="E154" s="62"/>
      <c r="F154" s="11">
        <v>0.33333333333333331</v>
      </c>
      <c r="G154" s="11">
        <v>0.45833333333333331</v>
      </c>
      <c r="H154" s="11"/>
      <c r="I154" s="12"/>
      <c r="J154" s="48"/>
      <c r="K154" s="48"/>
      <c r="L154" s="48"/>
      <c r="M154" s="48"/>
      <c r="N154" s="15">
        <f>(IF(G154&lt;F154,(1-F154+G154),((G154-F154)))+IF(I154&lt;H154,(1-H154+I154),((I154-H154))))*24</f>
        <v>3</v>
      </c>
      <c r="O154" s="48"/>
      <c r="P154" s="48"/>
      <c r="Q154" s="16">
        <f>SUM(N150:N154)</f>
        <v>35</v>
      </c>
      <c r="R154" s="17">
        <f>+$Q154-$R$2</f>
        <v>35</v>
      </c>
      <c r="S154" s="27"/>
    </row>
    <row r="155" spans="1:19" ht="21">
      <c r="A155" s="56">
        <v>42954</v>
      </c>
      <c r="B155" s="60"/>
      <c r="C155" s="60"/>
      <c r="D155" s="60"/>
      <c r="E155" s="60"/>
      <c r="F155" s="7">
        <v>0.33333333333333331</v>
      </c>
      <c r="G155" s="7">
        <v>0.5</v>
      </c>
      <c r="H155" s="7">
        <v>0.5625</v>
      </c>
      <c r="I155" s="8">
        <v>0.72916666666666663</v>
      </c>
      <c r="J155" s="46"/>
      <c r="K155" s="46"/>
      <c r="L155" s="46"/>
      <c r="M155" s="46"/>
      <c r="N155" s="13">
        <f>(IF(G155&lt;F155,(1-F155+G155),((G155-F155)))+IF(I155&lt;H155,(1-H155+I155),((I155-H155))))*24</f>
        <v>8</v>
      </c>
      <c r="O155" s="46"/>
      <c r="P155" s="46"/>
      <c r="Q155" s="36" t="s">
        <v>35</v>
      </c>
      <c r="R155" s="37"/>
      <c r="S155" s="25"/>
    </row>
    <row r="156" spans="1:19" ht="21">
      <c r="A156" s="57">
        <v>42955</v>
      </c>
      <c r="B156" s="61"/>
      <c r="C156" s="61"/>
      <c r="D156" s="61"/>
      <c r="E156" s="61"/>
      <c r="F156" s="9">
        <v>0.33333333333333331</v>
      </c>
      <c r="G156" s="9">
        <v>0.5</v>
      </c>
      <c r="H156" s="9">
        <v>0.5625</v>
      </c>
      <c r="I156" s="10">
        <v>0.72916666666666663</v>
      </c>
      <c r="J156" s="47"/>
      <c r="K156" s="47"/>
      <c r="L156" s="47"/>
      <c r="M156" s="47"/>
      <c r="N156" s="14">
        <f>(IF(G156&lt;F156,(1-F156+G156),((G156-F156)))+IF(I156&lt;H156,(1-H156+I156),((I156-H156))))*24</f>
        <v>8</v>
      </c>
      <c r="O156" s="47"/>
      <c r="P156" s="47"/>
      <c r="Q156" s="38"/>
      <c r="R156" s="39"/>
      <c r="S156" s="26"/>
    </row>
    <row r="157" spans="1:19" ht="21">
      <c r="A157" s="57">
        <v>42956</v>
      </c>
      <c r="B157" s="61"/>
      <c r="C157" s="61"/>
      <c r="D157" s="61"/>
      <c r="E157" s="61"/>
      <c r="F157" s="9">
        <v>0.33333333333333331</v>
      </c>
      <c r="G157" s="9">
        <v>0.5</v>
      </c>
      <c r="H157" s="9">
        <v>0.5625</v>
      </c>
      <c r="I157" s="10">
        <v>0.72916666666666663</v>
      </c>
      <c r="J157" s="47"/>
      <c r="K157" s="47"/>
      <c r="L157" s="47"/>
      <c r="M157" s="47"/>
      <c r="N157" s="14">
        <f>(IF(G157&lt;F157,(1-F157+G157),((G157-F157)))+IF(I157&lt;H157,(1-H157+I157),((I157-H157))))*24</f>
        <v>8</v>
      </c>
      <c r="O157" s="47"/>
      <c r="P157" s="47"/>
      <c r="Q157" s="38"/>
      <c r="R157" s="39"/>
      <c r="S157" s="26"/>
    </row>
    <row r="158" spans="1:19" ht="21.6" thickBot="1">
      <c r="A158" s="57">
        <v>42957</v>
      </c>
      <c r="B158" s="61"/>
      <c r="C158" s="61"/>
      <c r="D158" s="61"/>
      <c r="E158" s="61"/>
      <c r="F158" s="9">
        <v>0.33333333333333331</v>
      </c>
      <c r="G158" s="9">
        <v>0.5</v>
      </c>
      <c r="H158" s="9">
        <v>0.5625</v>
      </c>
      <c r="I158" s="10">
        <v>0.72916666666666663</v>
      </c>
      <c r="J158" s="47"/>
      <c r="K158" s="47"/>
      <c r="L158" s="47"/>
      <c r="M158" s="47"/>
      <c r="N158" s="14">
        <f>(IF(G158&lt;F158,(1-F158+G158),((G158-F158)))+IF(I158&lt;H158,(1-H158+I158),((I158-H158))))*24</f>
        <v>8</v>
      </c>
      <c r="O158" s="47"/>
      <c r="P158" s="47"/>
      <c r="Q158" s="38"/>
      <c r="R158" s="39"/>
      <c r="S158" s="26"/>
    </row>
    <row r="159" spans="1:19" ht="16.2" thickBot="1">
      <c r="A159" s="58">
        <v>42958</v>
      </c>
      <c r="B159" s="62"/>
      <c r="C159" s="62"/>
      <c r="D159" s="62"/>
      <c r="E159" s="62"/>
      <c r="F159" s="11">
        <v>0.33333333333333331</v>
      </c>
      <c r="G159" s="11">
        <v>0.45833333333333331</v>
      </c>
      <c r="H159" s="11"/>
      <c r="I159" s="12"/>
      <c r="J159" s="48"/>
      <c r="K159" s="48"/>
      <c r="L159" s="48"/>
      <c r="M159" s="48"/>
      <c r="N159" s="15">
        <f>(IF(G159&lt;F159,(1-F159+G159),((G159-F159)))+IF(I159&lt;H159,(1-H159+I159),((I159-H159))))*24</f>
        <v>3</v>
      </c>
      <c r="O159" s="48"/>
      <c r="P159" s="48"/>
      <c r="Q159" s="16">
        <f>SUM(N155:N159)</f>
        <v>35</v>
      </c>
      <c r="R159" s="17">
        <f>+$Q159-$R$2</f>
        <v>35</v>
      </c>
      <c r="S159" s="27"/>
    </row>
    <row r="160" spans="1:19" ht="21">
      <c r="A160" s="56">
        <v>42961</v>
      </c>
      <c r="B160" s="60"/>
      <c r="C160" s="60"/>
      <c r="D160" s="60"/>
      <c r="E160" s="60"/>
      <c r="F160" s="7">
        <v>0.33333333333333331</v>
      </c>
      <c r="G160" s="7">
        <v>0.5</v>
      </c>
      <c r="H160" s="7">
        <v>0.5625</v>
      </c>
      <c r="I160" s="8">
        <v>0.72916666666666663</v>
      </c>
      <c r="J160" s="46"/>
      <c r="K160" s="46"/>
      <c r="L160" s="46"/>
      <c r="M160" s="46"/>
      <c r="N160" s="13">
        <f>(IF(G160&lt;F160,(1-F160+G160),((G160-F160)))+IF(I160&lt;H160,(1-H160+I160),((I160-H160))))*24</f>
        <v>8</v>
      </c>
      <c r="O160" s="46"/>
      <c r="P160" s="46"/>
      <c r="Q160" s="36" t="s">
        <v>36</v>
      </c>
      <c r="R160" s="37"/>
      <c r="S160" s="25"/>
    </row>
    <row r="161" spans="1:19" ht="21">
      <c r="A161" s="57">
        <v>42962</v>
      </c>
      <c r="B161" s="61"/>
      <c r="C161" s="61"/>
      <c r="D161" s="61"/>
      <c r="E161" s="61"/>
      <c r="F161" s="9">
        <v>0.33333333333333331</v>
      </c>
      <c r="G161" s="9">
        <v>0.5</v>
      </c>
      <c r="H161" s="9">
        <v>0.5625</v>
      </c>
      <c r="I161" s="10">
        <v>0.72916666666666663</v>
      </c>
      <c r="J161" s="47"/>
      <c r="K161" s="47"/>
      <c r="L161" s="47"/>
      <c r="M161" s="47"/>
      <c r="N161" s="14">
        <f>(IF(G161&lt;F161,(1-F161+G161),((G161-F161)))+IF(I161&lt;H161,(1-H161+I161),((I161-H161))))*24</f>
        <v>8</v>
      </c>
      <c r="O161" s="47"/>
      <c r="P161" s="47"/>
      <c r="Q161" s="38"/>
      <c r="R161" s="39"/>
      <c r="S161" s="26"/>
    </row>
    <row r="162" spans="1:19" ht="21">
      <c r="A162" s="57">
        <v>42963</v>
      </c>
      <c r="B162" s="61"/>
      <c r="C162" s="61"/>
      <c r="D162" s="61"/>
      <c r="E162" s="61"/>
      <c r="F162" s="9">
        <v>0.33333333333333331</v>
      </c>
      <c r="G162" s="9">
        <v>0.5</v>
      </c>
      <c r="H162" s="9">
        <v>0.5625</v>
      </c>
      <c r="I162" s="10">
        <v>0.72916666666666663</v>
      </c>
      <c r="J162" s="47"/>
      <c r="K162" s="47"/>
      <c r="L162" s="47"/>
      <c r="M162" s="47"/>
      <c r="N162" s="14">
        <f>(IF(G162&lt;F162,(1-F162+G162),((G162-F162)))+IF(I162&lt;H162,(1-H162+I162),((I162-H162))))*24</f>
        <v>8</v>
      </c>
      <c r="O162" s="47"/>
      <c r="P162" s="47"/>
      <c r="Q162" s="38"/>
      <c r="R162" s="39"/>
      <c r="S162" s="26"/>
    </row>
    <row r="163" spans="1:19" ht="21.6" thickBot="1">
      <c r="A163" s="57">
        <v>42964</v>
      </c>
      <c r="B163" s="61"/>
      <c r="C163" s="61"/>
      <c r="D163" s="61"/>
      <c r="E163" s="61"/>
      <c r="F163" s="9">
        <v>0.33333333333333331</v>
      </c>
      <c r="G163" s="9">
        <v>0.5</v>
      </c>
      <c r="H163" s="9">
        <v>0.5625</v>
      </c>
      <c r="I163" s="10">
        <v>0.72916666666666663</v>
      </c>
      <c r="J163" s="47"/>
      <c r="K163" s="47"/>
      <c r="L163" s="47"/>
      <c r="M163" s="47"/>
      <c r="N163" s="14">
        <f>(IF(G163&lt;F163,(1-F163+G163),((G163-F163)))+IF(I163&lt;H163,(1-H163+I163),((I163-H163))))*24</f>
        <v>8</v>
      </c>
      <c r="O163" s="47"/>
      <c r="P163" s="47"/>
      <c r="Q163" s="38"/>
      <c r="R163" s="39"/>
      <c r="S163" s="26"/>
    </row>
    <row r="164" spans="1:19" ht="16.2" thickBot="1">
      <c r="A164" s="58">
        <v>42965</v>
      </c>
      <c r="B164" s="62"/>
      <c r="C164" s="62"/>
      <c r="D164" s="62"/>
      <c r="E164" s="62"/>
      <c r="F164" s="11">
        <v>0.33333333333333331</v>
      </c>
      <c r="G164" s="11">
        <v>0.45833333333333331</v>
      </c>
      <c r="H164" s="11"/>
      <c r="I164" s="12"/>
      <c r="J164" s="48"/>
      <c r="K164" s="48"/>
      <c r="L164" s="48"/>
      <c r="M164" s="48"/>
      <c r="N164" s="15">
        <f>(IF(G164&lt;F164,(1-F164+G164),((G164-F164)))+IF(I164&lt;H164,(1-H164+I164),((I164-H164))))*24</f>
        <v>3</v>
      </c>
      <c r="O164" s="48"/>
      <c r="P164" s="48"/>
      <c r="Q164" s="16">
        <f>SUM(N160:N164)</f>
        <v>35</v>
      </c>
      <c r="R164" s="17">
        <f>+$Q164-$R$2</f>
        <v>35</v>
      </c>
      <c r="S164" s="27"/>
    </row>
    <row r="165" spans="1:19" ht="21">
      <c r="A165" s="56">
        <v>42968</v>
      </c>
      <c r="B165" s="60"/>
      <c r="C165" s="60"/>
      <c r="D165" s="60"/>
      <c r="E165" s="60"/>
      <c r="F165" s="7">
        <v>0.33333333333333331</v>
      </c>
      <c r="G165" s="7">
        <v>0.5</v>
      </c>
      <c r="H165" s="7">
        <v>0.5625</v>
      </c>
      <c r="I165" s="8">
        <v>0.72916666666666663</v>
      </c>
      <c r="J165" s="46"/>
      <c r="K165" s="46"/>
      <c r="L165" s="46"/>
      <c r="M165" s="46"/>
      <c r="N165" s="13">
        <f>(IF(G165&lt;F165,(1-F165+G165),((G165-F165)))+IF(I165&lt;H165,(1-H165+I165),((I165-H165))))*24</f>
        <v>8</v>
      </c>
      <c r="O165" s="46"/>
      <c r="P165" s="46"/>
      <c r="Q165" s="36" t="s">
        <v>37</v>
      </c>
      <c r="R165" s="37"/>
      <c r="S165" s="25"/>
    </row>
    <row r="166" spans="1:19" ht="21">
      <c r="A166" s="57">
        <v>42969</v>
      </c>
      <c r="B166" s="61"/>
      <c r="C166" s="61"/>
      <c r="D166" s="61"/>
      <c r="E166" s="61"/>
      <c r="F166" s="9">
        <v>0.33333333333333331</v>
      </c>
      <c r="G166" s="9">
        <v>0.5</v>
      </c>
      <c r="H166" s="9">
        <v>0.5625</v>
      </c>
      <c r="I166" s="10">
        <v>0.72916666666666663</v>
      </c>
      <c r="J166" s="47"/>
      <c r="K166" s="47"/>
      <c r="L166" s="47"/>
      <c r="M166" s="47"/>
      <c r="N166" s="14">
        <f>(IF(G166&lt;F166,(1-F166+G166),((G166-F166)))+IF(I166&lt;H166,(1-H166+I166),((I166-H166))))*24</f>
        <v>8</v>
      </c>
      <c r="O166" s="47"/>
      <c r="P166" s="47"/>
      <c r="Q166" s="38"/>
      <c r="R166" s="39"/>
      <c r="S166" s="26"/>
    </row>
    <row r="167" spans="1:19" ht="21">
      <c r="A167" s="57">
        <v>42970</v>
      </c>
      <c r="B167" s="61"/>
      <c r="C167" s="61"/>
      <c r="D167" s="61"/>
      <c r="E167" s="61"/>
      <c r="F167" s="9">
        <v>0.33333333333333331</v>
      </c>
      <c r="G167" s="9">
        <v>0.5</v>
      </c>
      <c r="H167" s="9">
        <v>0.5625</v>
      </c>
      <c r="I167" s="10">
        <v>0.72916666666666663</v>
      </c>
      <c r="J167" s="47"/>
      <c r="K167" s="47"/>
      <c r="L167" s="47"/>
      <c r="M167" s="47"/>
      <c r="N167" s="14">
        <f>(IF(G167&lt;F167,(1-F167+G167),((G167-F167)))+IF(I167&lt;H167,(1-H167+I167),((I167-H167))))*24</f>
        <v>8</v>
      </c>
      <c r="O167" s="47"/>
      <c r="P167" s="47"/>
      <c r="Q167" s="38"/>
      <c r="R167" s="39"/>
      <c r="S167" s="26"/>
    </row>
    <row r="168" spans="1:19" ht="21.6" thickBot="1">
      <c r="A168" s="57">
        <v>42971</v>
      </c>
      <c r="B168" s="61"/>
      <c r="C168" s="61"/>
      <c r="D168" s="61"/>
      <c r="E168" s="61"/>
      <c r="F168" s="9">
        <v>0.33333333333333331</v>
      </c>
      <c r="G168" s="9">
        <v>0.5</v>
      </c>
      <c r="H168" s="9">
        <v>0.5625</v>
      </c>
      <c r="I168" s="10">
        <v>0.72916666666666663</v>
      </c>
      <c r="J168" s="47"/>
      <c r="K168" s="47"/>
      <c r="L168" s="47"/>
      <c r="M168" s="47"/>
      <c r="N168" s="14">
        <f>(IF(G168&lt;F168,(1-F168+G168),((G168-F168)))+IF(I168&lt;H168,(1-H168+I168),((I168-H168))))*24</f>
        <v>8</v>
      </c>
      <c r="O168" s="47"/>
      <c r="P168" s="47"/>
      <c r="Q168" s="38"/>
      <c r="R168" s="39"/>
      <c r="S168" s="26"/>
    </row>
    <row r="169" spans="1:19" ht="16.2" thickBot="1">
      <c r="A169" s="58">
        <v>42972</v>
      </c>
      <c r="B169" s="62"/>
      <c r="C169" s="62"/>
      <c r="D169" s="62"/>
      <c r="E169" s="62"/>
      <c r="F169" s="11">
        <v>0.33333333333333331</v>
      </c>
      <c r="G169" s="11">
        <v>0.45833333333333331</v>
      </c>
      <c r="H169" s="11"/>
      <c r="I169" s="12"/>
      <c r="J169" s="48"/>
      <c r="K169" s="48"/>
      <c r="L169" s="48"/>
      <c r="M169" s="48"/>
      <c r="N169" s="15">
        <f>(IF(G169&lt;F169,(1-F169+G169),((G169-F169)))+IF(I169&lt;H169,(1-H169+I169),((I169-H169))))*24</f>
        <v>3</v>
      </c>
      <c r="O169" s="48"/>
      <c r="P169" s="48"/>
      <c r="Q169" s="16">
        <f>SUM(N165:N169)</f>
        <v>35</v>
      </c>
      <c r="R169" s="17">
        <f>+$Q169-$R$2</f>
        <v>35</v>
      </c>
      <c r="S169" s="27"/>
    </row>
    <row r="170" spans="1:19" ht="21">
      <c r="A170" s="56">
        <v>42975</v>
      </c>
      <c r="B170" s="60"/>
      <c r="C170" s="60"/>
      <c r="D170" s="60"/>
      <c r="E170" s="60"/>
      <c r="F170" s="7">
        <v>0.33333333333333331</v>
      </c>
      <c r="G170" s="7">
        <v>0.5</v>
      </c>
      <c r="H170" s="7">
        <v>0.5625</v>
      </c>
      <c r="I170" s="8">
        <v>0.72916666666666663</v>
      </c>
      <c r="J170" s="46"/>
      <c r="K170" s="46"/>
      <c r="L170" s="46"/>
      <c r="M170" s="46"/>
      <c r="N170" s="13">
        <f>(IF(G170&lt;F170,(1-F170+G170),((G170-F170)))+IF(I170&lt;H170,(1-H170+I170),((I170-H170))))*24</f>
        <v>8</v>
      </c>
      <c r="O170" s="46"/>
      <c r="P170" s="46"/>
      <c r="Q170" s="36" t="s">
        <v>38</v>
      </c>
      <c r="R170" s="37"/>
      <c r="S170" s="25"/>
    </row>
    <row r="171" spans="1:19" ht="21">
      <c r="A171" s="57">
        <v>42976</v>
      </c>
      <c r="B171" s="61"/>
      <c r="C171" s="61"/>
      <c r="D171" s="61"/>
      <c r="E171" s="61"/>
      <c r="F171" s="9">
        <v>0.33333333333333331</v>
      </c>
      <c r="G171" s="9">
        <v>0.5</v>
      </c>
      <c r="H171" s="9">
        <v>0.5625</v>
      </c>
      <c r="I171" s="10">
        <v>0.72916666666666663</v>
      </c>
      <c r="J171" s="47"/>
      <c r="K171" s="47"/>
      <c r="L171" s="47"/>
      <c r="M171" s="47"/>
      <c r="N171" s="14">
        <f>(IF(G171&lt;F171,(1-F171+G171),((G171-F171)))+IF(I171&lt;H171,(1-H171+I171),((I171-H171))))*24</f>
        <v>8</v>
      </c>
      <c r="O171" s="47"/>
      <c r="P171" s="47"/>
      <c r="Q171" s="38"/>
      <c r="R171" s="39"/>
      <c r="S171" s="26"/>
    </row>
    <row r="172" spans="1:19" ht="21">
      <c r="A172" s="57">
        <v>42977</v>
      </c>
      <c r="B172" s="61"/>
      <c r="C172" s="61"/>
      <c r="D172" s="61"/>
      <c r="E172" s="61"/>
      <c r="F172" s="9">
        <v>0.33333333333333331</v>
      </c>
      <c r="G172" s="9">
        <v>0.5</v>
      </c>
      <c r="H172" s="9">
        <v>0.5625</v>
      </c>
      <c r="I172" s="10">
        <v>0.72916666666666663</v>
      </c>
      <c r="J172" s="47"/>
      <c r="K172" s="47"/>
      <c r="L172" s="47"/>
      <c r="M172" s="47"/>
      <c r="N172" s="14">
        <f>(IF(G172&lt;F172,(1-F172+G172),((G172-F172)))+IF(I172&lt;H172,(1-H172+I172),((I172-H172))))*24</f>
        <v>8</v>
      </c>
      <c r="O172" s="47"/>
      <c r="P172" s="47"/>
      <c r="Q172" s="38"/>
      <c r="R172" s="39"/>
      <c r="S172" s="26"/>
    </row>
    <row r="173" spans="1:19" ht="21.6" thickBot="1">
      <c r="A173" s="57">
        <v>42978</v>
      </c>
      <c r="B173" s="61"/>
      <c r="C173" s="61"/>
      <c r="D173" s="61"/>
      <c r="E173" s="61"/>
      <c r="F173" s="9">
        <v>0.33333333333333331</v>
      </c>
      <c r="G173" s="9">
        <v>0.5</v>
      </c>
      <c r="H173" s="9">
        <v>0.5625</v>
      </c>
      <c r="I173" s="10">
        <v>0.72916666666666663</v>
      </c>
      <c r="J173" s="47"/>
      <c r="K173" s="47"/>
      <c r="L173" s="47"/>
      <c r="M173" s="47"/>
      <c r="N173" s="14">
        <f>(IF(G173&lt;F173,(1-F173+G173),((G173-F173)))+IF(I173&lt;H173,(1-H173+I173),((I173-H173))))*24</f>
        <v>8</v>
      </c>
      <c r="O173" s="47"/>
      <c r="P173" s="47"/>
      <c r="Q173" s="38"/>
      <c r="R173" s="39"/>
      <c r="S173" s="26"/>
    </row>
    <row r="174" spans="1:19" ht="16.2" thickBot="1">
      <c r="A174" s="58">
        <v>42979</v>
      </c>
      <c r="B174" s="62"/>
      <c r="C174" s="62"/>
      <c r="D174" s="62"/>
      <c r="E174" s="62"/>
      <c r="F174" s="11">
        <v>0.33333333333333331</v>
      </c>
      <c r="G174" s="11">
        <v>0.45833333333333331</v>
      </c>
      <c r="H174" s="11"/>
      <c r="I174" s="12"/>
      <c r="J174" s="48"/>
      <c r="K174" s="48"/>
      <c r="L174" s="48"/>
      <c r="M174" s="48"/>
      <c r="N174" s="15">
        <f>(IF(G174&lt;F174,(1-F174+G174),((G174-F174)))+IF(I174&lt;H174,(1-H174+I174),((I174-H174))))*24</f>
        <v>3</v>
      </c>
      <c r="O174" s="48"/>
      <c r="P174" s="48"/>
      <c r="Q174" s="16">
        <f>SUM(N170:N174)</f>
        <v>35</v>
      </c>
      <c r="R174" s="17">
        <f>+$Q174-$R$2</f>
        <v>35</v>
      </c>
      <c r="S174" s="27"/>
    </row>
    <row r="175" spans="1:19" ht="21">
      <c r="A175" s="56">
        <v>42982</v>
      </c>
      <c r="B175" s="60"/>
      <c r="C175" s="60"/>
      <c r="D175" s="60"/>
      <c r="E175" s="60"/>
      <c r="F175" s="7">
        <v>0.33333333333333331</v>
      </c>
      <c r="G175" s="7">
        <v>0.5</v>
      </c>
      <c r="H175" s="7">
        <v>0.5625</v>
      </c>
      <c r="I175" s="8">
        <v>0.72916666666666663</v>
      </c>
      <c r="J175" s="46"/>
      <c r="K175" s="46"/>
      <c r="L175" s="46"/>
      <c r="M175" s="46"/>
      <c r="N175" s="13">
        <f>(IF(G175&lt;F175,(1-F175+G175),((G175-F175)))+IF(I175&lt;H175,(1-H175+I175),((I175-H175))))*24</f>
        <v>8</v>
      </c>
      <c r="O175" s="46"/>
      <c r="P175" s="46"/>
      <c r="Q175" s="36" t="s">
        <v>39</v>
      </c>
      <c r="R175" s="37"/>
      <c r="S175" s="25"/>
    </row>
    <row r="176" spans="1:19" ht="21">
      <c r="A176" s="57">
        <v>42983</v>
      </c>
      <c r="B176" s="61"/>
      <c r="C176" s="61"/>
      <c r="D176" s="61"/>
      <c r="E176" s="61"/>
      <c r="F176" s="9">
        <v>0.33333333333333331</v>
      </c>
      <c r="G176" s="9">
        <v>0.5</v>
      </c>
      <c r="H176" s="9">
        <v>0.5625</v>
      </c>
      <c r="I176" s="10">
        <v>0.72916666666666663</v>
      </c>
      <c r="J176" s="47"/>
      <c r="K176" s="47"/>
      <c r="L176" s="47"/>
      <c r="M176" s="47"/>
      <c r="N176" s="14">
        <f>(IF(G176&lt;F176,(1-F176+G176),((G176-F176)))+IF(I176&lt;H176,(1-H176+I176),((I176-H176))))*24</f>
        <v>8</v>
      </c>
      <c r="O176" s="47"/>
      <c r="P176" s="47"/>
      <c r="Q176" s="38"/>
      <c r="R176" s="39"/>
      <c r="S176" s="26"/>
    </row>
    <row r="177" spans="1:19" ht="21">
      <c r="A177" s="57">
        <v>42984</v>
      </c>
      <c r="B177" s="61"/>
      <c r="C177" s="61"/>
      <c r="D177" s="61"/>
      <c r="E177" s="61"/>
      <c r="F177" s="9">
        <v>0.33333333333333331</v>
      </c>
      <c r="G177" s="9">
        <v>0.5</v>
      </c>
      <c r="H177" s="9">
        <v>0.5625</v>
      </c>
      <c r="I177" s="10">
        <v>0.72916666666666663</v>
      </c>
      <c r="J177" s="47"/>
      <c r="K177" s="47"/>
      <c r="L177" s="47"/>
      <c r="M177" s="47"/>
      <c r="N177" s="14">
        <f>(IF(G177&lt;F177,(1-F177+G177),((G177-F177)))+IF(I177&lt;H177,(1-H177+I177),((I177-H177))))*24</f>
        <v>8</v>
      </c>
      <c r="O177" s="47"/>
      <c r="P177" s="47"/>
      <c r="Q177" s="38"/>
      <c r="R177" s="39"/>
      <c r="S177" s="26"/>
    </row>
    <row r="178" spans="1:19" ht="21.6" thickBot="1">
      <c r="A178" s="57">
        <v>42985</v>
      </c>
      <c r="B178" s="61"/>
      <c r="C178" s="61"/>
      <c r="D178" s="61"/>
      <c r="E178" s="61"/>
      <c r="F178" s="9">
        <v>0.33333333333333331</v>
      </c>
      <c r="G178" s="9">
        <v>0.5</v>
      </c>
      <c r="H178" s="9">
        <v>0.5625</v>
      </c>
      <c r="I178" s="10">
        <v>0.72916666666666663</v>
      </c>
      <c r="J178" s="47"/>
      <c r="K178" s="47"/>
      <c r="L178" s="47"/>
      <c r="M178" s="47"/>
      <c r="N178" s="14">
        <f>(IF(G178&lt;F178,(1-F178+G178),((G178-F178)))+IF(I178&lt;H178,(1-H178+I178),((I178-H178))))*24</f>
        <v>8</v>
      </c>
      <c r="O178" s="47"/>
      <c r="P178" s="47"/>
      <c r="Q178" s="38"/>
      <c r="R178" s="39"/>
      <c r="S178" s="26"/>
    </row>
    <row r="179" spans="1:19" ht="16.2" thickBot="1">
      <c r="A179" s="58">
        <v>42986</v>
      </c>
      <c r="B179" s="62"/>
      <c r="C179" s="62"/>
      <c r="D179" s="62"/>
      <c r="E179" s="62"/>
      <c r="F179" s="11">
        <v>0.33333333333333331</v>
      </c>
      <c r="G179" s="11">
        <v>0.45833333333333331</v>
      </c>
      <c r="H179" s="11"/>
      <c r="I179" s="12"/>
      <c r="J179" s="48"/>
      <c r="K179" s="48"/>
      <c r="L179" s="48"/>
      <c r="M179" s="48"/>
      <c r="N179" s="15">
        <f>(IF(G179&lt;F179,(1-F179+G179),((G179-F179)))+IF(I179&lt;H179,(1-H179+I179),((I179-H179))))*24</f>
        <v>3</v>
      </c>
      <c r="O179" s="48"/>
      <c r="P179" s="48"/>
      <c r="Q179" s="16">
        <f>SUM(N175:N179)</f>
        <v>35</v>
      </c>
      <c r="R179" s="17">
        <f>+$Q179-$R$2</f>
        <v>35</v>
      </c>
      <c r="S179" s="27"/>
    </row>
    <row r="180" spans="1:19" ht="21">
      <c r="A180" s="56">
        <v>42989</v>
      </c>
      <c r="B180" s="60"/>
      <c r="C180" s="60"/>
      <c r="D180" s="60"/>
      <c r="E180" s="60"/>
      <c r="F180" s="7">
        <v>0.33333333333333331</v>
      </c>
      <c r="G180" s="7">
        <v>0.5</v>
      </c>
      <c r="H180" s="7">
        <v>0.5625</v>
      </c>
      <c r="I180" s="8">
        <v>0.72916666666666663</v>
      </c>
      <c r="J180" s="46"/>
      <c r="K180" s="46"/>
      <c r="L180" s="46"/>
      <c r="M180" s="46"/>
      <c r="N180" s="13">
        <f>(IF(G180&lt;F180,(1-F180+G180),((G180-F180)))+IF(I180&lt;H180,(1-H180+I180),((I180-H180))))*24</f>
        <v>8</v>
      </c>
      <c r="O180" s="46"/>
      <c r="P180" s="46"/>
      <c r="Q180" s="36" t="s">
        <v>40</v>
      </c>
      <c r="R180" s="37"/>
      <c r="S180" s="25"/>
    </row>
    <row r="181" spans="1:19" ht="21">
      <c r="A181" s="57">
        <v>42990</v>
      </c>
      <c r="B181" s="61"/>
      <c r="C181" s="61"/>
      <c r="D181" s="61"/>
      <c r="E181" s="61"/>
      <c r="F181" s="9">
        <v>0.33333333333333331</v>
      </c>
      <c r="G181" s="9">
        <v>0.5</v>
      </c>
      <c r="H181" s="9">
        <v>0.5625</v>
      </c>
      <c r="I181" s="10">
        <v>0.72916666666666663</v>
      </c>
      <c r="J181" s="47"/>
      <c r="K181" s="47"/>
      <c r="L181" s="47"/>
      <c r="M181" s="47"/>
      <c r="N181" s="14">
        <f>(IF(G181&lt;F181,(1-F181+G181),((G181-F181)))+IF(I181&lt;H181,(1-H181+I181),((I181-H181))))*24</f>
        <v>8</v>
      </c>
      <c r="O181" s="47"/>
      <c r="P181" s="47"/>
      <c r="Q181" s="38"/>
      <c r="R181" s="39"/>
      <c r="S181" s="26"/>
    </row>
    <row r="182" spans="1:19" ht="21">
      <c r="A182" s="57">
        <v>42991</v>
      </c>
      <c r="B182" s="61"/>
      <c r="C182" s="61"/>
      <c r="D182" s="61"/>
      <c r="E182" s="61"/>
      <c r="F182" s="9">
        <v>0.33333333333333331</v>
      </c>
      <c r="G182" s="9">
        <v>0.5</v>
      </c>
      <c r="H182" s="9">
        <v>0.5625</v>
      </c>
      <c r="I182" s="10">
        <v>0.72916666666666663</v>
      </c>
      <c r="J182" s="47"/>
      <c r="K182" s="47"/>
      <c r="L182" s="47"/>
      <c r="M182" s="47"/>
      <c r="N182" s="14">
        <f>(IF(G182&lt;F182,(1-F182+G182),((G182-F182)))+IF(I182&lt;H182,(1-H182+I182),((I182-H182))))*24</f>
        <v>8</v>
      </c>
      <c r="O182" s="47"/>
      <c r="P182" s="47"/>
      <c r="Q182" s="38"/>
      <c r="R182" s="39"/>
      <c r="S182" s="26"/>
    </row>
    <row r="183" spans="1:19" ht="21.6" thickBot="1">
      <c r="A183" s="57">
        <v>42992</v>
      </c>
      <c r="B183" s="61"/>
      <c r="C183" s="61"/>
      <c r="D183" s="61"/>
      <c r="E183" s="61"/>
      <c r="F183" s="9">
        <v>0.33333333333333331</v>
      </c>
      <c r="G183" s="9">
        <v>0.5</v>
      </c>
      <c r="H183" s="9">
        <v>0.5625</v>
      </c>
      <c r="I183" s="10">
        <v>0.72916666666666663</v>
      </c>
      <c r="J183" s="47"/>
      <c r="K183" s="47"/>
      <c r="L183" s="47"/>
      <c r="M183" s="47"/>
      <c r="N183" s="14">
        <f>(IF(G183&lt;F183,(1-F183+G183),((G183-F183)))+IF(I183&lt;H183,(1-H183+I183),((I183-H183))))*24</f>
        <v>8</v>
      </c>
      <c r="O183" s="47"/>
      <c r="P183" s="47"/>
      <c r="Q183" s="38"/>
      <c r="R183" s="39"/>
      <c r="S183" s="26"/>
    </row>
    <row r="184" spans="1:19" ht="16.2" thickBot="1">
      <c r="A184" s="58">
        <v>42993</v>
      </c>
      <c r="B184" s="62"/>
      <c r="C184" s="62"/>
      <c r="D184" s="62"/>
      <c r="E184" s="62"/>
      <c r="F184" s="11">
        <v>0.33333333333333331</v>
      </c>
      <c r="G184" s="11">
        <v>0.45833333333333331</v>
      </c>
      <c r="H184" s="11"/>
      <c r="I184" s="12"/>
      <c r="J184" s="48"/>
      <c r="K184" s="48"/>
      <c r="L184" s="48"/>
      <c r="M184" s="48"/>
      <c r="N184" s="15">
        <f>(IF(G184&lt;F184,(1-F184+G184),((G184-F184)))+IF(I184&lt;H184,(1-H184+I184),((I184-H184))))*24</f>
        <v>3</v>
      </c>
      <c r="O184" s="48"/>
      <c r="P184" s="48"/>
      <c r="Q184" s="16">
        <f>SUM(N180:N184)</f>
        <v>35</v>
      </c>
      <c r="R184" s="17">
        <f>+$Q184-$R$2</f>
        <v>35</v>
      </c>
      <c r="S184" s="27"/>
    </row>
    <row r="185" spans="1:19" ht="21">
      <c r="A185" s="56">
        <v>42996</v>
      </c>
      <c r="B185" s="60"/>
      <c r="C185" s="60"/>
      <c r="D185" s="60"/>
      <c r="E185" s="60"/>
      <c r="F185" s="7">
        <v>0.33333333333333331</v>
      </c>
      <c r="G185" s="7">
        <v>0.5</v>
      </c>
      <c r="H185" s="7">
        <v>0.5625</v>
      </c>
      <c r="I185" s="8">
        <v>0.72916666666666663</v>
      </c>
      <c r="J185" s="46"/>
      <c r="K185" s="46"/>
      <c r="L185" s="46"/>
      <c r="M185" s="46"/>
      <c r="N185" s="13">
        <f>(IF(G185&lt;F185,(1-F185+G185),((G185-F185)))+IF(I185&lt;H185,(1-H185+I185),((I185-H185))))*24</f>
        <v>8</v>
      </c>
      <c r="O185" s="46"/>
      <c r="P185" s="46"/>
      <c r="Q185" s="36" t="s">
        <v>41</v>
      </c>
      <c r="R185" s="37"/>
      <c r="S185" s="25"/>
    </row>
    <row r="186" spans="1:19" ht="21">
      <c r="A186" s="57">
        <v>42997</v>
      </c>
      <c r="B186" s="61"/>
      <c r="C186" s="61"/>
      <c r="D186" s="61"/>
      <c r="E186" s="61"/>
      <c r="F186" s="9">
        <v>0.33333333333333331</v>
      </c>
      <c r="G186" s="9">
        <v>0.5</v>
      </c>
      <c r="H186" s="9">
        <v>0.5625</v>
      </c>
      <c r="I186" s="10">
        <v>0.72916666666666663</v>
      </c>
      <c r="J186" s="47"/>
      <c r="K186" s="47"/>
      <c r="L186" s="47"/>
      <c r="M186" s="47"/>
      <c r="N186" s="14">
        <f>(IF(G186&lt;F186,(1-F186+G186),((G186-F186)))+IF(I186&lt;H186,(1-H186+I186),((I186-H186))))*24</f>
        <v>8</v>
      </c>
      <c r="O186" s="47"/>
      <c r="P186" s="47"/>
      <c r="Q186" s="38"/>
      <c r="R186" s="39"/>
      <c r="S186" s="26"/>
    </row>
    <row r="187" spans="1:19" ht="21">
      <c r="A187" s="57">
        <v>42998</v>
      </c>
      <c r="B187" s="61"/>
      <c r="C187" s="61"/>
      <c r="D187" s="61"/>
      <c r="E187" s="61"/>
      <c r="F187" s="9">
        <v>0.33333333333333331</v>
      </c>
      <c r="G187" s="9">
        <v>0.5</v>
      </c>
      <c r="H187" s="9">
        <v>0.5625</v>
      </c>
      <c r="I187" s="10">
        <v>0.72916666666666663</v>
      </c>
      <c r="J187" s="47"/>
      <c r="K187" s="47"/>
      <c r="L187" s="47"/>
      <c r="M187" s="47"/>
      <c r="N187" s="14">
        <f>(IF(G187&lt;F187,(1-F187+G187),((G187-F187)))+IF(I187&lt;H187,(1-H187+I187),((I187-H187))))*24</f>
        <v>8</v>
      </c>
      <c r="O187" s="47"/>
      <c r="P187" s="47"/>
      <c r="Q187" s="38"/>
      <c r="R187" s="39"/>
      <c r="S187" s="26"/>
    </row>
    <row r="188" spans="1:19" ht="21.6" thickBot="1">
      <c r="A188" s="57">
        <v>42999</v>
      </c>
      <c r="B188" s="61"/>
      <c r="C188" s="61"/>
      <c r="D188" s="61"/>
      <c r="E188" s="61"/>
      <c r="F188" s="9">
        <v>0.33333333333333331</v>
      </c>
      <c r="G188" s="9">
        <v>0.5</v>
      </c>
      <c r="H188" s="9">
        <v>0.5625</v>
      </c>
      <c r="I188" s="10">
        <v>0.72916666666666663</v>
      </c>
      <c r="J188" s="47"/>
      <c r="K188" s="47"/>
      <c r="L188" s="47"/>
      <c r="M188" s="47"/>
      <c r="N188" s="14">
        <f>(IF(G188&lt;F188,(1-F188+G188),((G188-F188)))+IF(I188&lt;H188,(1-H188+I188),((I188-H188))))*24</f>
        <v>8</v>
      </c>
      <c r="O188" s="47"/>
      <c r="P188" s="47"/>
      <c r="Q188" s="38"/>
      <c r="R188" s="39"/>
      <c r="S188" s="26"/>
    </row>
    <row r="189" spans="1:19" ht="16.2" thickBot="1">
      <c r="A189" s="58">
        <v>43000</v>
      </c>
      <c r="B189" s="62"/>
      <c r="C189" s="62"/>
      <c r="D189" s="62"/>
      <c r="E189" s="62"/>
      <c r="F189" s="11">
        <v>0.33333333333333331</v>
      </c>
      <c r="G189" s="11">
        <v>0.45833333333333331</v>
      </c>
      <c r="H189" s="11"/>
      <c r="I189" s="12"/>
      <c r="J189" s="48"/>
      <c r="K189" s="48"/>
      <c r="L189" s="48"/>
      <c r="M189" s="48"/>
      <c r="N189" s="15">
        <f>(IF(G189&lt;F189,(1-F189+G189),((G189-F189)))+IF(I189&lt;H189,(1-H189+I189),((I189-H189))))*24</f>
        <v>3</v>
      </c>
      <c r="O189" s="48"/>
      <c r="P189" s="48"/>
      <c r="Q189" s="16">
        <f>SUM(N185:N189)</f>
        <v>35</v>
      </c>
      <c r="R189" s="17">
        <f>+$Q189-$R$2</f>
        <v>35</v>
      </c>
      <c r="S189" s="27"/>
    </row>
    <row r="190" spans="1:19" ht="21">
      <c r="A190" s="56">
        <v>43003</v>
      </c>
      <c r="B190" s="60"/>
      <c r="C190" s="60"/>
      <c r="D190" s="60"/>
      <c r="E190" s="60"/>
      <c r="F190" s="7">
        <v>0.33333333333333331</v>
      </c>
      <c r="G190" s="7">
        <v>0.5</v>
      </c>
      <c r="H190" s="7">
        <v>0.5625</v>
      </c>
      <c r="I190" s="8">
        <v>0.72916666666666663</v>
      </c>
      <c r="J190" s="46"/>
      <c r="K190" s="46"/>
      <c r="L190" s="46"/>
      <c r="M190" s="46"/>
      <c r="N190" s="13">
        <f>(IF(G190&lt;F190,(1-F190+G190),((G190-F190)))+IF(I190&lt;H190,(1-H190+I190),((I190-H190))))*24</f>
        <v>8</v>
      </c>
      <c r="O190" s="46"/>
      <c r="P190" s="46"/>
      <c r="Q190" s="36" t="s">
        <v>42</v>
      </c>
      <c r="R190" s="37"/>
      <c r="S190" s="25"/>
    </row>
    <row r="191" spans="1:19" ht="21">
      <c r="A191" s="57">
        <v>43004</v>
      </c>
      <c r="B191" s="61"/>
      <c r="C191" s="61"/>
      <c r="D191" s="61"/>
      <c r="E191" s="61"/>
      <c r="F191" s="9">
        <v>0.33333333333333331</v>
      </c>
      <c r="G191" s="9">
        <v>0.5</v>
      </c>
      <c r="H191" s="9">
        <v>0.5625</v>
      </c>
      <c r="I191" s="10">
        <v>0.72916666666666663</v>
      </c>
      <c r="J191" s="47"/>
      <c r="K191" s="47"/>
      <c r="L191" s="47"/>
      <c r="M191" s="47"/>
      <c r="N191" s="14">
        <f>(IF(G191&lt;F191,(1-F191+G191),((G191-F191)))+IF(I191&lt;H191,(1-H191+I191),((I191-H191))))*24</f>
        <v>8</v>
      </c>
      <c r="O191" s="47"/>
      <c r="P191" s="47"/>
      <c r="Q191" s="38"/>
      <c r="R191" s="39"/>
      <c r="S191" s="26"/>
    </row>
    <row r="192" spans="1:19" ht="21">
      <c r="A192" s="57">
        <v>43005</v>
      </c>
      <c r="B192" s="61"/>
      <c r="C192" s="61"/>
      <c r="D192" s="61"/>
      <c r="E192" s="61"/>
      <c r="F192" s="9">
        <v>0.33333333333333331</v>
      </c>
      <c r="G192" s="9">
        <v>0.5</v>
      </c>
      <c r="H192" s="9">
        <v>0.5625</v>
      </c>
      <c r="I192" s="10">
        <v>0.72916666666666663</v>
      </c>
      <c r="J192" s="47"/>
      <c r="K192" s="47"/>
      <c r="L192" s="47"/>
      <c r="M192" s="47"/>
      <c r="N192" s="14">
        <f>(IF(G192&lt;F192,(1-F192+G192),((G192-F192)))+IF(I192&lt;H192,(1-H192+I192),((I192-H192))))*24</f>
        <v>8</v>
      </c>
      <c r="O192" s="47"/>
      <c r="P192" s="47"/>
      <c r="Q192" s="38"/>
      <c r="R192" s="39"/>
      <c r="S192" s="26"/>
    </row>
    <row r="193" spans="1:19" ht="21.6" thickBot="1">
      <c r="A193" s="57">
        <v>43006</v>
      </c>
      <c r="B193" s="61"/>
      <c r="C193" s="61"/>
      <c r="D193" s="61"/>
      <c r="E193" s="61"/>
      <c r="F193" s="9">
        <v>0.33333333333333331</v>
      </c>
      <c r="G193" s="9">
        <v>0.5</v>
      </c>
      <c r="H193" s="9">
        <v>0.5625</v>
      </c>
      <c r="I193" s="10">
        <v>0.72916666666666663</v>
      </c>
      <c r="J193" s="47"/>
      <c r="K193" s="47"/>
      <c r="L193" s="47"/>
      <c r="M193" s="47"/>
      <c r="N193" s="14">
        <f>(IF(G193&lt;F193,(1-F193+G193),((G193-F193)))+IF(I193&lt;H193,(1-H193+I193),((I193-H193))))*24</f>
        <v>8</v>
      </c>
      <c r="O193" s="47"/>
      <c r="P193" s="47"/>
      <c r="Q193" s="38"/>
      <c r="R193" s="39"/>
      <c r="S193" s="26"/>
    </row>
    <row r="194" spans="1:19" ht="16.2" thickBot="1">
      <c r="A194" s="58">
        <v>43007</v>
      </c>
      <c r="B194" s="62"/>
      <c r="C194" s="62"/>
      <c r="D194" s="62"/>
      <c r="E194" s="62"/>
      <c r="F194" s="11">
        <v>0.33333333333333331</v>
      </c>
      <c r="G194" s="11">
        <v>0.45833333333333331</v>
      </c>
      <c r="H194" s="11"/>
      <c r="I194" s="12"/>
      <c r="J194" s="48"/>
      <c r="K194" s="48"/>
      <c r="L194" s="48"/>
      <c r="M194" s="48"/>
      <c r="N194" s="15">
        <f>(IF(G194&lt;F194,(1-F194+G194),((G194-F194)))+IF(I194&lt;H194,(1-H194+I194),((I194-H194))))*24</f>
        <v>3</v>
      </c>
      <c r="O194" s="48"/>
      <c r="P194" s="48"/>
      <c r="Q194" s="16">
        <f>SUM(N190:N194)</f>
        <v>35</v>
      </c>
      <c r="R194" s="17">
        <f>+$Q194-$R$2</f>
        <v>35</v>
      </c>
      <c r="S194" s="27"/>
    </row>
    <row r="195" spans="1:19" ht="21">
      <c r="A195" s="56">
        <v>43010</v>
      </c>
      <c r="B195" s="60"/>
      <c r="C195" s="60"/>
      <c r="D195" s="60"/>
      <c r="E195" s="60"/>
      <c r="F195" s="7">
        <v>0.33333333333333331</v>
      </c>
      <c r="G195" s="7">
        <v>0.5</v>
      </c>
      <c r="H195" s="7">
        <v>0.5625</v>
      </c>
      <c r="I195" s="8">
        <v>0.72916666666666663</v>
      </c>
      <c r="J195" s="46"/>
      <c r="K195" s="46"/>
      <c r="L195" s="46"/>
      <c r="M195" s="46"/>
      <c r="N195" s="13">
        <f>(IF(G195&lt;F195,(1-F195+G195),((G195-F195)))+IF(I195&lt;H195,(1-H195+I195),((I195-H195))))*24</f>
        <v>8</v>
      </c>
      <c r="O195" s="46"/>
      <c r="P195" s="46"/>
      <c r="Q195" s="36" t="s">
        <v>43</v>
      </c>
      <c r="R195" s="37"/>
      <c r="S195" s="25"/>
    </row>
    <row r="196" spans="1:19" ht="21">
      <c r="A196" s="57">
        <v>43011</v>
      </c>
      <c r="B196" s="61"/>
      <c r="C196" s="61"/>
      <c r="D196" s="61"/>
      <c r="E196" s="61"/>
      <c r="F196" s="9">
        <v>0.33333333333333331</v>
      </c>
      <c r="G196" s="9">
        <v>0.5</v>
      </c>
      <c r="H196" s="9">
        <v>0.5625</v>
      </c>
      <c r="I196" s="10">
        <v>0.72916666666666663</v>
      </c>
      <c r="J196" s="47"/>
      <c r="K196" s="47"/>
      <c r="L196" s="47"/>
      <c r="M196" s="47"/>
      <c r="N196" s="14">
        <f>(IF(G196&lt;F196,(1-F196+G196),((G196-F196)))+IF(I196&lt;H196,(1-H196+I196),((I196-H196))))*24</f>
        <v>8</v>
      </c>
      <c r="O196" s="47"/>
      <c r="P196" s="47"/>
      <c r="Q196" s="38"/>
      <c r="R196" s="39"/>
      <c r="S196" s="26"/>
    </row>
    <row r="197" spans="1:19" ht="21">
      <c r="A197" s="57">
        <v>43012</v>
      </c>
      <c r="B197" s="61"/>
      <c r="C197" s="61"/>
      <c r="D197" s="61"/>
      <c r="E197" s="61"/>
      <c r="F197" s="9">
        <v>0.33333333333333331</v>
      </c>
      <c r="G197" s="9">
        <v>0.5</v>
      </c>
      <c r="H197" s="9">
        <v>0.5625</v>
      </c>
      <c r="I197" s="10">
        <v>0.72916666666666663</v>
      </c>
      <c r="J197" s="47"/>
      <c r="K197" s="47"/>
      <c r="L197" s="47"/>
      <c r="M197" s="47"/>
      <c r="N197" s="14">
        <f>(IF(G197&lt;F197,(1-F197+G197),((G197-F197)))+IF(I197&lt;H197,(1-H197+I197),((I197-H197))))*24</f>
        <v>8</v>
      </c>
      <c r="O197" s="47"/>
      <c r="P197" s="47"/>
      <c r="Q197" s="38"/>
      <c r="R197" s="39"/>
      <c r="S197" s="26"/>
    </row>
    <row r="198" spans="1:19" ht="21.6" thickBot="1">
      <c r="A198" s="57">
        <v>43013</v>
      </c>
      <c r="B198" s="61"/>
      <c r="C198" s="61"/>
      <c r="D198" s="61"/>
      <c r="E198" s="61"/>
      <c r="F198" s="9">
        <v>0.33333333333333331</v>
      </c>
      <c r="G198" s="9">
        <v>0.5</v>
      </c>
      <c r="H198" s="9">
        <v>0.5625</v>
      </c>
      <c r="I198" s="10">
        <v>0.72916666666666663</v>
      </c>
      <c r="J198" s="47"/>
      <c r="K198" s="47"/>
      <c r="L198" s="47"/>
      <c r="M198" s="47"/>
      <c r="N198" s="14">
        <f>(IF(G198&lt;F198,(1-F198+G198),((G198-F198)))+IF(I198&lt;H198,(1-H198+I198),((I198-H198))))*24</f>
        <v>8</v>
      </c>
      <c r="O198" s="47"/>
      <c r="P198" s="47"/>
      <c r="Q198" s="38"/>
      <c r="R198" s="39"/>
      <c r="S198" s="26"/>
    </row>
    <row r="199" spans="1:19" ht="16.2" thickBot="1">
      <c r="A199" s="58">
        <v>43014</v>
      </c>
      <c r="B199" s="62"/>
      <c r="C199" s="62"/>
      <c r="D199" s="62"/>
      <c r="E199" s="62"/>
      <c r="F199" s="11">
        <v>0.33333333333333331</v>
      </c>
      <c r="G199" s="11">
        <v>0.45833333333333331</v>
      </c>
      <c r="H199" s="11"/>
      <c r="I199" s="12"/>
      <c r="J199" s="48"/>
      <c r="K199" s="48"/>
      <c r="L199" s="48"/>
      <c r="M199" s="48"/>
      <c r="N199" s="15">
        <f>(IF(G199&lt;F199,(1-F199+G199),((G199-F199)))+IF(I199&lt;H199,(1-H199+I199),((I199-H199))))*24</f>
        <v>3</v>
      </c>
      <c r="O199" s="48"/>
      <c r="P199" s="48"/>
      <c r="Q199" s="16">
        <f>SUM(N195:N199)</f>
        <v>35</v>
      </c>
      <c r="R199" s="17">
        <f>+$Q199-$R$2</f>
        <v>35</v>
      </c>
      <c r="S199" s="27"/>
    </row>
    <row r="200" spans="1:19" ht="21">
      <c r="A200" s="56">
        <v>43017</v>
      </c>
      <c r="B200" s="60"/>
      <c r="C200" s="60"/>
      <c r="D200" s="60"/>
      <c r="E200" s="60"/>
      <c r="F200" s="7">
        <v>0.33333333333333331</v>
      </c>
      <c r="G200" s="7">
        <v>0.5</v>
      </c>
      <c r="H200" s="7">
        <v>0.5625</v>
      </c>
      <c r="I200" s="8">
        <v>0.72916666666666663</v>
      </c>
      <c r="J200" s="46"/>
      <c r="K200" s="46"/>
      <c r="L200" s="46"/>
      <c r="M200" s="46"/>
      <c r="N200" s="13">
        <f>(IF(G200&lt;F200,(1-F200+G200),((G200-F200)))+IF(I200&lt;H200,(1-H200+I200),((I200-H200))))*24</f>
        <v>8</v>
      </c>
      <c r="O200" s="46"/>
      <c r="P200" s="46"/>
      <c r="Q200" s="36" t="s">
        <v>56</v>
      </c>
      <c r="R200" s="37"/>
      <c r="S200" s="25"/>
    </row>
    <row r="201" spans="1:19" ht="21">
      <c r="A201" s="57">
        <v>43018</v>
      </c>
      <c r="B201" s="61"/>
      <c r="C201" s="61"/>
      <c r="D201" s="61"/>
      <c r="E201" s="61"/>
      <c r="F201" s="9">
        <v>0.33333333333333331</v>
      </c>
      <c r="G201" s="9">
        <v>0.5</v>
      </c>
      <c r="H201" s="9">
        <v>0.5625</v>
      </c>
      <c r="I201" s="10">
        <v>0.72916666666666663</v>
      </c>
      <c r="J201" s="47"/>
      <c r="K201" s="47"/>
      <c r="L201" s="47"/>
      <c r="M201" s="47"/>
      <c r="N201" s="14">
        <f>(IF(G201&lt;F201,(1-F201+G201),((G201-F201)))+IF(I201&lt;H201,(1-H201+I201),((I201-H201))))*24</f>
        <v>8</v>
      </c>
      <c r="O201" s="47"/>
      <c r="P201" s="47"/>
      <c r="Q201" s="38"/>
      <c r="R201" s="39"/>
      <c r="S201" s="26"/>
    </row>
    <row r="202" spans="1:19" ht="21">
      <c r="A202" s="57">
        <v>43019</v>
      </c>
      <c r="B202" s="61"/>
      <c r="C202" s="61"/>
      <c r="D202" s="61"/>
      <c r="E202" s="61"/>
      <c r="F202" s="9">
        <v>0.33333333333333331</v>
      </c>
      <c r="G202" s="9">
        <v>0.5</v>
      </c>
      <c r="H202" s="9">
        <v>0.5625</v>
      </c>
      <c r="I202" s="10">
        <v>0.72916666666666663</v>
      </c>
      <c r="J202" s="47"/>
      <c r="K202" s="47"/>
      <c r="L202" s="47"/>
      <c r="M202" s="47"/>
      <c r="N202" s="14">
        <f>(IF(G202&lt;F202,(1-F202+G202),((G202-F202)))+IF(I202&lt;H202,(1-H202+I202),((I202-H202))))*24</f>
        <v>8</v>
      </c>
      <c r="O202" s="47"/>
      <c r="P202" s="47"/>
      <c r="Q202" s="38"/>
      <c r="R202" s="39"/>
      <c r="S202" s="26"/>
    </row>
    <row r="203" spans="1:19" ht="21.6" thickBot="1">
      <c r="A203" s="57">
        <v>43020</v>
      </c>
      <c r="B203" s="61"/>
      <c r="C203" s="61"/>
      <c r="D203" s="61"/>
      <c r="E203" s="61"/>
      <c r="F203" s="9">
        <v>0.33333333333333331</v>
      </c>
      <c r="G203" s="9">
        <v>0.5</v>
      </c>
      <c r="H203" s="9">
        <v>0.5625</v>
      </c>
      <c r="I203" s="10">
        <v>0.72916666666666663</v>
      </c>
      <c r="J203" s="47"/>
      <c r="K203" s="47"/>
      <c r="L203" s="47"/>
      <c r="M203" s="47"/>
      <c r="N203" s="14">
        <f>(IF(G203&lt;F203,(1-F203+G203),((G203-F203)))+IF(I203&lt;H203,(1-H203+I203),((I203-H203))))*24</f>
        <v>8</v>
      </c>
      <c r="O203" s="47"/>
      <c r="P203" s="47"/>
      <c r="Q203" s="38"/>
      <c r="R203" s="39"/>
      <c r="S203" s="26"/>
    </row>
    <row r="204" spans="1:19" ht="16.2" thickBot="1">
      <c r="A204" s="58">
        <v>43021</v>
      </c>
      <c r="B204" s="62"/>
      <c r="C204" s="62"/>
      <c r="D204" s="62"/>
      <c r="E204" s="62"/>
      <c r="F204" s="11">
        <v>0.33333333333333331</v>
      </c>
      <c r="G204" s="11">
        <v>0.45833333333333331</v>
      </c>
      <c r="H204" s="11"/>
      <c r="I204" s="12"/>
      <c r="J204" s="48"/>
      <c r="K204" s="48"/>
      <c r="L204" s="48"/>
      <c r="M204" s="48"/>
      <c r="N204" s="15">
        <f>(IF(G204&lt;F204,(1-F204+G204),((G204-F204)))+IF(I204&lt;H204,(1-H204+I204),((I204-H204))))*24</f>
        <v>3</v>
      </c>
      <c r="O204" s="48"/>
      <c r="P204" s="48"/>
      <c r="Q204" s="16">
        <f>SUM(N200:N204)</f>
        <v>35</v>
      </c>
      <c r="R204" s="17">
        <f>+$Q204-$R$2</f>
        <v>35</v>
      </c>
      <c r="S204" s="27"/>
    </row>
    <row r="205" spans="1:19" ht="21">
      <c r="A205" s="56">
        <v>43024</v>
      </c>
      <c r="B205" s="60"/>
      <c r="C205" s="60"/>
      <c r="D205" s="60"/>
      <c r="E205" s="60"/>
      <c r="F205" s="7">
        <v>0.33333333333333331</v>
      </c>
      <c r="G205" s="7">
        <v>0.5</v>
      </c>
      <c r="H205" s="7">
        <v>0.5625</v>
      </c>
      <c r="I205" s="8">
        <v>0.72916666666666663</v>
      </c>
      <c r="J205" s="46"/>
      <c r="K205" s="46"/>
      <c r="L205" s="46"/>
      <c r="M205" s="46"/>
      <c r="N205" s="13">
        <f>(IF(G205&lt;F205,(1-F205+G205),((G205-F205)))+IF(I205&lt;H205,(1-H205+I205),((I205-H205))))*24</f>
        <v>8</v>
      </c>
      <c r="O205" s="46"/>
      <c r="P205" s="46"/>
      <c r="Q205" s="36" t="s">
        <v>44</v>
      </c>
      <c r="R205" s="37"/>
      <c r="S205" s="25"/>
    </row>
    <row r="206" spans="1:19" ht="21">
      <c r="A206" s="57">
        <v>43025</v>
      </c>
      <c r="B206" s="61"/>
      <c r="C206" s="61"/>
      <c r="D206" s="61"/>
      <c r="E206" s="61"/>
      <c r="F206" s="9">
        <v>0.33333333333333331</v>
      </c>
      <c r="G206" s="9">
        <v>0.5</v>
      </c>
      <c r="H206" s="9">
        <v>0.5625</v>
      </c>
      <c r="I206" s="10">
        <v>0.72916666666666663</v>
      </c>
      <c r="J206" s="47"/>
      <c r="K206" s="47"/>
      <c r="L206" s="47"/>
      <c r="M206" s="47"/>
      <c r="N206" s="14">
        <f>(IF(G206&lt;F206,(1-F206+G206),((G206-F206)))+IF(I206&lt;H206,(1-H206+I206),((I206-H206))))*24</f>
        <v>8</v>
      </c>
      <c r="O206" s="47"/>
      <c r="P206" s="47"/>
      <c r="Q206" s="38"/>
      <c r="R206" s="39"/>
      <c r="S206" s="26"/>
    </row>
    <row r="207" spans="1:19" ht="21">
      <c r="A207" s="57">
        <v>43026</v>
      </c>
      <c r="B207" s="61"/>
      <c r="C207" s="61"/>
      <c r="D207" s="61"/>
      <c r="E207" s="61"/>
      <c r="F207" s="9">
        <v>0.33333333333333331</v>
      </c>
      <c r="G207" s="9">
        <v>0.5</v>
      </c>
      <c r="H207" s="9">
        <v>0.5625</v>
      </c>
      <c r="I207" s="10">
        <v>0.72916666666666663</v>
      </c>
      <c r="J207" s="47"/>
      <c r="K207" s="47"/>
      <c r="L207" s="47"/>
      <c r="M207" s="47"/>
      <c r="N207" s="14">
        <f>(IF(G207&lt;F207,(1-F207+G207),((G207-F207)))+IF(I207&lt;H207,(1-H207+I207),((I207-H207))))*24</f>
        <v>8</v>
      </c>
      <c r="O207" s="47"/>
      <c r="P207" s="47"/>
      <c r="Q207" s="38"/>
      <c r="R207" s="39"/>
      <c r="S207" s="26"/>
    </row>
    <row r="208" spans="1:19" ht="21.6" thickBot="1">
      <c r="A208" s="57">
        <v>43027</v>
      </c>
      <c r="B208" s="61"/>
      <c r="C208" s="61"/>
      <c r="D208" s="61"/>
      <c r="E208" s="61"/>
      <c r="F208" s="9">
        <v>0.33333333333333331</v>
      </c>
      <c r="G208" s="9">
        <v>0.5</v>
      </c>
      <c r="H208" s="9">
        <v>0.5625</v>
      </c>
      <c r="I208" s="10">
        <v>0.72916666666666663</v>
      </c>
      <c r="J208" s="47"/>
      <c r="K208" s="47"/>
      <c r="L208" s="47"/>
      <c r="M208" s="47"/>
      <c r="N208" s="14">
        <f>(IF(G208&lt;F208,(1-F208+G208),((G208-F208)))+IF(I208&lt;H208,(1-H208+I208),((I208-H208))))*24</f>
        <v>8</v>
      </c>
      <c r="O208" s="47"/>
      <c r="P208" s="47"/>
      <c r="Q208" s="38"/>
      <c r="R208" s="39"/>
      <c r="S208" s="26"/>
    </row>
    <row r="209" spans="1:19" ht="16.2" thickBot="1">
      <c r="A209" s="58">
        <v>43028</v>
      </c>
      <c r="B209" s="62"/>
      <c r="C209" s="62"/>
      <c r="D209" s="62"/>
      <c r="E209" s="62"/>
      <c r="F209" s="11">
        <v>0.33333333333333331</v>
      </c>
      <c r="G209" s="11">
        <v>0.45833333333333331</v>
      </c>
      <c r="H209" s="11"/>
      <c r="I209" s="12"/>
      <c r="J209" s="48"/>
      <c r="K209" s="48"/>
      <c r="L209" s="48"/>
      <c r="M209" s="48"/>
      <c r="N209" s="15">
        <f>(IF(G209&lt;F209,(1-F209+G209),((G209-F209)))+IF(I209&lt;H209,(1-H209+I209),((I209-H209))))*24</f>
        <v>3</v>
      </c>
      <c r="O209" s="48"/>
      <c r="P209" s="48"/>
      <c r="Q209" s="16">
        <f>SUM(N205:N209)</f>
        <v>35</v>
      </c>
      <c r="R209" s="17">
        <f>+$Q209-$R$2</f>
        <v>35</v>
      </c>
      <c r="S209" s="27"/>
    </row>
    <row r="210" spans="1:19" ht="21">
      <c r="A210" s="56">
        <v>43031</v>
      </c>
      <c r="B210" s="60"/>
      <c r="C210" s="60"/>
      <c r="D210" s="60"/>
      <c r="E210" s="60"/>
      <c r="F210" s="7">
        <v>0.33333333333333331</v>
      </c>
      <c r="G210" s="7">
        <v>0.5</v>
      </c>
      <c r="H210" s="7">
        <v>0.5625</v>
      </c>
      <c r="I210" s="8">
        <v>0.72916666666666663</v>
      </c>
      <c r="J210" s="46"/>
      <c r="K210" s="46"/>
      <c r="L210" s="46"/>
      <c r="M210" s="46"/>
      <c r="N210" s="13">
        <f>(IF(G210&lt;F210,(1-F210+G210),((G210-F210)))+IF(I210&lt;H210,(1-H210+I210),((I210-H210))))*24</f>
        <v>8</v>
      </c>
      <c r="O210" s="46"/>
      <c r="P210" s="46"/>
      <c r="Q210" s="36" t="s">
        <v>45</v>
      </c>
      <c r="R210" s="37"/>
      <c r="S210" s="25"/>
    </row>
    <row r="211" spans="1:19" ht="21">
      <c r="A211" s="57">
        <v>43032</v>
      </c>
      <c r="B211" s="61"/>
      <c r="C211" s="61"/>
      <c r="D211" s="61"/>
      <c r="E211" s="61"/>
      <c r="F211" s="9">
        <v>0.33333333333333331</v>
      </c>
      <c r="G211" s="9">
        <v>0.5</v>
      </c>
      <c r="H211" s="9">
        <v>0.5625</v>
      </c>
      <c r="I211" s="10">
        <v>0.72916666666666663</v>
      </c>
      <c r="J211" s="47"/>
      <c r="K211" s="47"/>
      <c r="L211" s="47"/>
      <c r="M211" s="47"/>
      <c r="N211" s="14">
        <f>(IF(G211&lt;F211,(1-F211+G211),((G211-F211)))+IF(I211&lt;H211,(1-H211+I211),((I211-H211))))*24</f>
        <v>8</v>
      </c>
      <c r="O211" s="47"/>
      <c r="P211" s="47"/>
      <c r="Q211" s="38"/>
      <c r="R211" s="39"/>
      <c r="S211" s="26"/>
    </row>
    <row r="212" spans="1:19" ht="21">
      <c r="A212" s="57">
        <v>43033</v>
      </c>
      <c r="B212" s="61"/>
      <c r="C212" s="61"/>
      <c r="D212" s="61"/>
      <c r="E212" s="61"/>
      <c r="F212" s="9">
        <v>0.33333333333333331</v>
      </c>
      <c r="G212" s="9">
        <v>0.5</v>
      </c>
      <c r="H212" s="9">
        <v>0.5625</v>
      </c>
      <c r="I212" s="10">
        <v>0.72916666666666663</v>
      </c>
      <c r="J212" s="47"/>
      <c r="K212" s="47"/>
      <c r="L212" s="47"/>
      <c r="M212" s="47"/>
      <c r="N212" s="14">
        <f>(IF(G212&lt;F212,(1-F212+G212),((G212-F212)))+IF(I212&lt;H212,(1-H212+I212),((I212-H212))))*24</f>
        <v>8</v>
      </c>
      <c r="O212" s="47"/>
      <c r="P212" s="47"/>
      <c r="Q212" s="38"/>
      <c r="R212" s="39"/>
      <c r="S212" s="26"/>
    </row>
    <row r="213" spans="1:19" ht="21.6" thickBot="1">
      <c r="A213" s="57">
        <v>43034</v>
      </c>
      <c r="B213" s="61"/>
      <c r="C213" s="61"/>
      <c r="D213" s="61"/>
      <c r="E213" s="61"/>
      <c r="F213" s="9">
        <v>0.33333333333333331</v>
      </c>
      <c r="G213" s="9">
        <v>0.5</v>
      </c>
      <c r="H213" s="9">
        <v>0.5625</v>
      </c>
      <c r="I213" s="10">
        <v>0.72916666666666663</v>
      </c>
      <c r="J213" s="47"/>
      <c r="K213" s="47"/>
      <c r="L213" s="47"/>
      <c r="M213" s="47"/>
      <c r="N213" s="14">
        <f>(IF(G213&lt;F213,(1-F213+G213),((G213-F213)))+IF(I213&lt;H213,(1-H213+I213),((I213-H213))))*24</f>
        <v>8</v>
      </c>
      <c r="O213" s="47"/>
      <c r="P213" s="47"/>
      <c r="Q213" s="38"/>
      <c r="R213" s="39"/>
      <c r="S213" s="26"/>
    </row>
    <row r="214" spans="1:19" ht="16.2" thickBot="1">
      <c r="A214" s="58">
        <v>43035</v>
      </c>
      <c r="B214" s="62"/>
      <c r="C214" s="62"/>
      <c r="D214" s="62"/>
      <c r="E214" s="62"/>
      <c r="F214" s="11">
        <v>0.33333333333333331</v>
      </c>
      <c r="G214" s="11">
        <v>0.45833333333333331</v>
      </c>
      <c r="H214" s="11"/>
      <c r="I214" s="12"/>
      <c r="J214" s="48"/>
      <c r="K214" s="48"/>
      <c r="L214" s="48"/>
      <c r="M214" s="48"/>
      <c r="N214" s="15">
        <f>(IF(G214&lt;F214,(1-F214+G214),((G214-F214)))+IF(I214&lt;H214,(1-H214+I214),((I214-H214))))*24</f>
        <v>3</v>
      </c>
      <c r="O214" s="48"/>
      <c r="P214" s="48"/>
      <c r="Q214" s="16">
        <f>SUM(N210:N214)</f>
        <v>35</v>
      </c>
      <c r="R214" s="17">
        <f>+$Q214-$R$2</f>
        <v>35</v>
      </c>
      <c r="S214" s="27"/>
    </row>
    <row r="215" spans="1:19" ht="21">
      <c r="A215" s="56">
        <v>43038</v>
      </c>
      <c r="B215" s="60"/>
      <c r="C215" s="60"/>
      <c r="D215" s="60"/>
      <c r="E215" s="60"/>
      <c r="F215" s="7">
        <v>0.33333333333333331</v>
      </c>
      <c r="G215" s="7">
        <v>0.5</v>
      </c>
      <c r="H215" s="7">
        <v>0.5625</v>
      </c>
      <c r="I215" s="8">
        <v>0.72916666666666663</v>
      </c>
      <c r="J215" s="46"/>
      <c r="K215" s="46"/>
      <c r="L215" s="46"/>
      <c r="M215" s="46"/>
      <c r="N215" s="13">
        <f>(IF(G215&lt;F215,(1-F215+G215),((G215-F215)))+IF(I215&lt;H215,(1-H215+I215),((I215-H215))))*24</f>
        <v>8</v>
      </c>
      <c r="O215" s="46"/>
      <c r="P215" s="46"/>
      <c r="Q215" s="36" t="s">
        <v>46</v>
      </c>
      <c r="R215" s="37"/>
      <c r="S215" s="25"/>
    </row>
    <row r="216" spans="1:19" ht="21">
      <c r="A216" s="57">
        <v>43039</v>
      </c>
      <c r="B216" s="61"/>
      <c r="C216" s="61"/>
      <c r="D216" s="61"/>
      <c r="E216" s="61"/>
      <c r="F216" s="9">
        <v>0.33333333333333331</v>
      </c>
      <c r="G216" s="9">
        <v>0.5</v>
      </c>
      <c r="H216" s="9">
        <v>0.5625</v>
      </c>
      <c r="I216" s="10">
        <v>0.72916666666666663</v>
      </c>
      <c r="J216" s="47"/>
      <c r="K216" s="47"/>
      <c r="L216" s="47"/>
      <c r="M216" s="47"/>
      <c r="N216" s="14">
        <f>(IF(G216&lt;F216,(1-F216+G216),((G216-F216)))+IF(I216&lt;H216,(1-H216+I216),((I216-H216))))*24</f>
        <v>8</v>
      </c>
      <c r="O216" s="47"/>
      <c r="P216" s="47"/>
      <c r="Q216" s="38"/>
      <c r="R216" s="39"/>
      <c r="S216" s="26"/>
    </row>
    <row r="217" spans="1:19" ht="21">
      <c r="A217" s="57">
        <v>43040</v>
      </c>
      <c r="B217" s="61"/>
      <c r="C217" s="61"/>
      <c r="D217" s="61"/>
      <c r="E217" s="61"/>
      <c r="F217" s="9">
        <v>0.33333333333333331</v>
      </c>
      <c r="G217" s="9">
        <v>0.5</v>
      </c>
      <c r="H217" s="9">
        <v>0.5625</v>
      </c>
      <c r="I217" s="10">
        <v>0.72916666666666663</v>
      </c>
      <c r="J217" s="47"/>
      <c r="K217" s="47"/>
      <c r="L217" s="47"/>
      <c r="M217" s="47"/>
      <c r="N217" s="14">
        <f>(IF(G217&lt;F217,(1-F217+G217),((G217-F217)))+IF(I217&lt;H217,(1-H217+I217),((I217-H217))))*24</f>
        <v>8</v>
      </c>
      <c r="O217" s="47"/>
      <c r="P217" s="47"/>
      <c r="Q217" s="38"/>
      <c r="R217" s="39"/>
      <c r="S217" s="26"/>
    </row>
    <row r="218" spans="1:19" ht="21.6" thickBot="1">
      <c r="A218" s="57">
        <v>43041</v>
      </c>
      <c r="B218" s="61"/>
      <c r="C218" s="61"/>
      <c r="D218" s="61"/>
      <c r="E218" s="61"/>
      <c r="F218" s="9">
        <v>0.33333333333333331</v>
      </c>
      <c r="G218" s="9">
        <v>0.5</v>
      </c>
      <c r="H218" s="9">
        <v>0.5625</v>
      </c>
      <c r="I218" s="10">
        <v>0.72916666666666663</v>
      </c>
      <c r="J218" s="47"/>
      <c r="K218" s="47"/>
      <c r="L218" s="47"/>
      <c r="M218" s="47"/>
      <c r="N218" s="14">
        <f>(IF(G218&lt;F218,(1-F218+G218),((G218-F218)))+IF(I218&lt;H218,(1-H218+I218),((I218-H218))))*24</f>
        <v>8</v>
      </c>
      <c r="O218" s="47"/>
      <c r="P218" s="47"/>
      <c r="Q218" s="38"/>
      <c r="R218" s="39"/>
      <c r="S218" s="26"/>
    </row>
    <row r="219" spans="1:19" ht="16.2" thickBot="1">
      <c r="A219" s="58">
        <v>43042</v>
      </c>
      <c r="B219" s="62"/>
      <c r="C219" s="62"/>
      <c r="D219" s="62"/>
      <c r="E219" s="62"/>
      <c r="F219" s="11">
        <v>0.33333333333333331</v>
      </c>
      <c r="G219" s="11">
        <v>0.45833333333333331</v>
      </c>
      <c r="H219" s="11"/>
      <c r="I219" s="12"/>
      <c r="J219" s="48"/>
      <c r="K219" s="48"/>
      <c r="L219" s="48"/>
      <c r="M219" s="48"/>
      <c r="N219" s="15">
        <f>(IF(G219&lt;F219,(1-F219+G219),((G219-F219)))+IF(I219&lt;H219,(1-H219+I219),((I219-H219))))*24</f>
        <v>3</v>
      </c>
      <c r="O219" s="48"/>
      <c r="P219" s="48"/>
      <c r="Q219" s="16">
        <f>SUM(N215:N219)</f>
        <v>35</v>
      </c>
      <c r="R219" s="17">
        <f>+$Q219-$R$2</f>
        <v>35</v>
      </c>
      <c r="S219" s="27"/>
    </row>
    <row r="220" spans="1:19" ht="21">
      <c r="A220" s="56">
        <v>43045</v>
      </c>
      <c r="B220" s="60"/>
      <c r="C220" s="60"/>
      <c r="D220" s="60"/>
      <c r="E220" s="60"/>
      <c r="F220" s="7">
        <v>0.33333333333333331</v>
      </c>
      <c r="G220" s="7">
        <v>0.5</v>
      </c>
      <c r="H220" s="7">
        <v>0.5625</v>
      </c>
      <c r="I220" s="8">
        <v>0.72916666666666663</v>
      </c>
      <c r="J220" s="46"/>
      <c r="K220" s="46"/>
      <c r="L220" s="46"/>
      <c r="M220" s="46"/>
      <c r="N220" s="13">
        <f>(IF(G220&lt;F220,(1-F220+G220),((G220-F220)))+IF(I220&lt;H220,(1-H220+I220),((I220-H220))))*24</f>
        <v>8</v>
      </c>
      <c r="O220" s="46"/>
      <c r="P220" s="46"/>
      <c r="Q220" s="36" t="s">
        <v>47</v>
      </c>
      <c r="R220" s="37"/>
      <c r="S220" s="25"/>
    </row>
    <row r="221" spans="1:19" ht="21">
      <c r="A221" s="57">
        <v>43046</v>
      </c>
      <c r="B221" s="61"/>
      <c r="C221" s="61"/>
      <c r="D221" s="61"/>
      <c r="E221" s="61"/>
      <c r="F221" s="9">
        <v>0.33333333333333331</v>
      </c>
      <c r="G221" s="9">
        <v>0.5</v>
      </c>
      <c r="H221" s="9">
        <v>0.5625</v>
      </c>
      <c r="I221" s="10">
        <v>0.72916666666666663</v>
      </c>
      <c r="J221" s="47"/>
      <c r="K221" s="47"/>
      <c r="L221" s="47"/>
      <c r="M221" s="47"/>
      <c r="N221" s="14">
        <f>(IF(G221&lt;F221,(1-F221+G221),((G221-F221)))+IF(I221&lt;H221,(1-H221+I221),((I221-H221))))*24</f>
        <v>8</v>
      </c>
      <c r="O221" s="47"/>
      <c r="P221" s="47"/>
      <c r="Q221" s="38"/>
      <c r="R221" s="39"/>
      <c r="S221" s="26"/>
    </row>
    <row r="222" spans="1:19" ht="21">
      <c r="A222" s="57">
        <v>43047</v>
      </c>
      <c r="B222" s="61"/>
      <c r="C222" s="61"/>
      <c r="D222" s="61"/>
      <c r="E222" s="61"/>
      <c r="F222" s="9">
        <v>0.33333333333333331</v>
      </c>
      <c r="G222" s="9">
        <v>0.5</v>
      </c>
      <c r="H222" s="9">
        <v>0.5625</v>
      </c>
      <c r="I222" s="10">
        <v>0.72916666666666663</v>
      </c>
      <c r="J222" s="47"/>
      <c r="K222" s="47"/>
      <c r="L222" s="47"/>
      <c r="M222" s="47"/>
      <c r="N222" s="14">
        <f>(IF(G222&lt;F222,(1-F222+G222),((G222-F222)))+IF(I222&lt;H222,(1-H222+I222),((I222-H222))))*24</f>
        <v>8</v>
      </c>
      <c r="O222" s="47"/>
      <c r="P222" s="47"/>
      <c r="Q222" s="38"/>
      <c r="R222" s="39"/>
      <c r="S222" s="26"/>
    </row>
    <row r="223" spans="1:19" ht="21.6" thickBot="1">
      <c r="A223" s="57">
        <v>43048</v>
      </c>
      <c r="B223" s="61"/>
      <c r="C223" s="61"/>
      <c r="D223" s="61"/>
      <c r="E223" s="61"/>
      <c r="F223" s="9">
        <v>0.33333333333333331</v>
      </c>
      <c r="G223" s="9">
        <v>0.5</v>
      </c>
      <c r="H223" s="9">
        <v>0.5625</v>
      </c>
      <c r="I223" s="10">
        <v>0.72916666666666663</v>
      </c>
      <c r="J223" s="47"/>
      <c r="K223" s="47"/>
      <c r="L223" s="47"/>
      <c r="M223" s="47"/>
      <c r="N223" s="14">
        <f>(IF(G223&lt;F223,(1-F223+G223),((G223-F223)))+IF(I223&lt;H223,(1-H223+I223),((I223-H223))))*24</f>
        <v>8</v>
      </c>
      <c r="O223" s="47"/>
      <c r="P223" s="47"/>
      <c r="Q223" s="38"/>
      <c r="R223" s="39"/>
      <c r="S223" s="26"/>
    </row>
    <row r="224" spans="1:19" ht="16.2" thickBot="1">
      <c r="A224" s="58">
        <v>43049</v>
      </c>
      <c r="B224" s="62"/>
      <c r="C224" s="62"/>
      <c r="D224" s="62"/>
      <c r="E224" s="62"/>
      <c r="F224" s="11">
        <v>0.33333333333333331</v>
      </c>
      <c r="G224" s="11">
        <v>0.45833333333333331</v>
      </c>
      <c r="H224" s="11"/>
      <c r="I224" s="12"/>
      <c r="J224" s="48"/>
      <c r="K224" s="48"/>
      <c r="L224" s="48"/>
      <c r="M224" s="48"/>
      <c r="N224" s="15">
        <f>(IF(G224&lt;F224,(1-F224+G224),((G224-F224)))+IF(I224&lt;H224,(1-H224+I224),((I224-H224))))*24</f>
        <v>3</v>
      </c>
      <c r="O224" s="48"/>
      <c r="P224" s="48"/>
      <c r="Q224" s="16">
        <f>SUM(N220:N224)</f>
        <v>35</v>
      </c>
      <c r="R224" s="17">
        <f>+$Q224-$R$2</f>
        <v>35</v>
      </c>
      <c r="S224" s="27"/>
    </row>
    <row r="225" spans="1:19" ht="21">
      <c r="A225" s="56">
        <v>43052</v>
      </c>
      <c r="B225" s="60"/>
      <c r="C225" s="60"/>
      <c r="D225" s="60"/>
      <c r="E225" s="60"/>
      <c r="F225" s="7">
        <v>0.33333333333333331</v>
      </c>
      <c r="G225" s="7">
        <v>0.5</v>
      </c>
      <c r="H225" s="7">
        <v>0.5625</v>
      </c>
      <c r="I225" s="8">
        <v>0.72916666666666663</v>
      </c>
      <c r="J225" s="46"/>
      <c r="K225" s="46"/>
      <c r="L225" s="46"/>
      <c r="M225" s="46"/>
      <c r="N225" s="13">
        <f>(IF(G225&lt;F225,(1-F225+G225),((G225-F225)))+IF(I225&lt;H225,(1-H225+I225),((I225-H225))))*24</f>
        <v>8</v>
      </c>
      <c r="O225" s="46"/>
      <c r="P225" s="46"/>
      <c r="Q225" s="36" t="s">
        <v>48</v>
      </c>
      <c r="R225" s="37"/>
      <c r="S225" s="25"/>
    </row>
    <row r="226" spans="1:19" ht="21">
      <c r="A226" s="57">
        <v>43053</v>
      </c>
      <c r="B226" s="61"/>
      <c r="C226" s="61"/>
      <c r="D226" s="61"/>
      <c r="E226" s="61"/>
      <c r="F226" s="9">
        <v>0.33333333333333331</v>
      </c>
      <c r="G226" s="9">
        <v>0.5</v>
      </c>
      <c r="H226" s="9">
        <v>0.5625</v>
      </c>
      <c r="I226" s="10">
        <v>0.72916666666666663</v>
      </c>
      <c r="J226" s="47"/>
      <c r="K226" s="47"/>
      <c r="L226" s="47"/>
      <c r="M226" s="47"/>
      <c r="N226" s="14">
        <f>(IF(G226&lt;F226,(1-F226+G226),((G226-F226)))+IF(I226&lt;H226,(1-H226+I226),((I226-H226))))*24</f>
        <v>8</v>
      </c>
      <c r="O226" s="47"/>
      <c r="P226" s="47"/>
      <c r="Q226" s="38"/>
      <c r="R226" s="39"/>
      <c r="S226" s="26"/>
    </row>
    <row r="227" spans="1:19" ht="21">
      <c r="A227" s="57">
        <v>43054</v>
      </c>
      <c r="B227" s="61"/>
      <c r="C227" s="61"/>
      <c r="D227" s="61"/>
      <c r="E227" s="61"/>
      <c r="F227" s="9">
        <v>0.33333333333333331</v>
      </c>
      <c r="G227" s="9">
        <v>0.5</v>
      </c>
      <c r="H227" s="9">
        <v>0.5625</v>
      </c>
      <c r="I227" s="10">
        <v>0.72916666666666663</v>
      </c>
      <c r="J227" s="47"/>
      <c r="K227" s="47"/>
      <c r="L227" s="47"/>
      <c r="M227" s="47"/>
      <c r="N227" s="14">
        <f>(IF(G227&lt;F227,(1-F227+G227),((G227-F227)))+IF(I227&lt;H227,(1-H227+I227),((I227-H227))))*24</f>
        <v>8</v>
      </c>
      <c r="O227" s="47"/>
      <c r="P227" s="47"/>
      <c r="Q227" s="38"/>
      <c r="R227" s="39"/>
      <c r="S227" s="26"/>
    </row>
    <row r="228" spans="1:19" ht="21.6" thickBot="1">
      <c r="A228" s="57">
        <v>43055</v>
      </c>
      <c r="B228" s="61"/>
      <c r="C228" s="61"/>
      <c r="D228" s="61"/>
      <c r="E228" s="61"/>
      <c r="F228" s="9">
        <v>0.33333333333333331</v>
      </c>
      <c r="G228" s="9">
        <v>0.5</v>
      </c>
      <c r="H228" s="9">
        <v>0.5625</v>
      </c>
      <c r="I228" s="10">
        <v>0.72916666666666663</v>
      </c>
      <c r="J228" s="47"/>
      <c r="K228" s="47"/>
      <c r="L228" s="47"/>
      <c r="M228" s="47"/>
      <c r="N228" s="14">
        <f>(IF(G228&lt;F228,(1-F228+G228),((G228-F228)))+IF(I228&lt;H228,(1-H228+I228),((I228-H228))))*24</f>
        <v>8</v>
      </c>
      <c r="O228" s="47"/>
      <c r="P228" s="47"/>
      <c r="Q228" s="38"/>
      <c r="R228" s="39"/>
      <c r="S228" s="26"/>
    </row>
    <row r="229" spans="1:19" ht="16.2" thickBot="1">
      <c r="A229" s="58">
        <v>43056</v>
      </c>
      <c r="B229" s="62"/>
      <c r="C229" s="62"/>
      <c r="D229" s="62"/>
      <c r="E229" s="62"/>
      <c r="F229" s="11">
        <v>0.33333333333333331</v>
      </c>
      <c r="G229" s="11">
        <v>0.45833333333333331</v>
      </c>
      <c r="H229" s="11"/>
      <c r="I229" s="12"/>
      <c r="J229" s="48"/>
      <c r="K229" s="48"/>
      <c r="L229" s="48"/>
      <c r="M229" s="48"/>
      <c r="N229" s="15">
        <f>(IF(G229&lt;F229,(1-F229+G229),((G229-F229)))+IF(I229&lt;H229,(1-H229+I229),((I229-H229))))*24</f>
        <v>3</v>
      </c>
      <c r="O229" s="48"/>
      <c r="P229" s="48"/>
      <c r="Q229" s="16">
        <f>SUM(N225:N229)</f>
        <v>35</v>
      </c>
      <c r="R229" s="17">
        <f>+$Q229-$R$2</f>
        <v>35</v>
      </c>
      <c r="S229" s="27"/>
    </row>
    <row r="230" spans="1:19" ht="21">
      <c r="A230" s="56">
        <v>43059</v>
      </c>
      <c r="B230" s="60"/>
      <c r="C230" s="60"/>
      <c r="D230" s="60"/>
      <c r="E230" s="60"/>
      <c r="F230" s="7">
        <v>0.33333333333333331</v>
      </c>
      <c r="G230" s="7">
        <v>0.5</v>
      </c>
      <c r="H230" s="7">
        <v>0.5625</v>
      </c>
      <c r="I230" s="8">
        <v>0.72916666666666663</v>
      </c>
      <c r="J230" s="46"/>
      <c r="K230" s="46"/>
      <c r="L230" s="46"/>
      <c r="M230" s="46"/>
      <c r="N230" s="13">
        <f>(IF(G230&lt;F230,(1-F230+G230),((G230-F230)))+IF(I230&lt;H230,(1-H230+I230),((I230-H230))))*24</f>
        <v>8</v>
      </c>
      <c r="O230" s="46"/>
      <c r="P230" s="46"/>
      <c r="Q230" s="36" t="s">
        <v>49</v>
      </c>
      <c r="R230" s="37"/>
      <c r="S230" s="25"/>
    </row>
    <row r="231" spans="1:19" ht="21">
      <c r="A231" s="57">
        <v>43060</v>
      </c>
      <c r="B231" s="61"/>
      <c r="C231" s="61"/>
      <c r="D231" s="61"/>
      <c r="E231" s="61"/>
      <c r="F231" s="9">
        <v>0.33333333333333331</v>
      </c>
      <c r="G231" s="9">
        <v>0.5</v>
      </c>
      <c r="H231" s="9">
        <v>0.5625</v>
      </c>
      <c r="I231" s="10">
        <v>0.72916666666666663</v>
      </c>
      <c r="J231" s="47"/>
      <c r="K231" s="47"/>
      <c r="L231" s="47"/>
      <c r="M231" s="47"/>
      <c r="N231" s="14">
        <f>(IF(G231&lt;F231,(1-F231+G231),((G231-F231)))+IF(I231&lt;H231,(1-H231+I231),((I231-H231))))*24</f>
        <v>8</v>
      </c>
      <c r="O231" s="47"/>
      <c r="P231" s="47"/>
      <c r="Q231" s="38"/>
      <c r="R231" s="39"/>
      <c r="S231" s="26"/>
    </row>
    <row r="232" spans="1:19" ht="21">
      <c r="A232" s="57">
        <v>43061</v>
      </c>
      <c r="B232" s="61"/>
      <c r="C232" s="61"/>
      <c r="D232" s="61"/>
      <c r="E232" s="61"/>
      <c r="F232" s="9">
        <v>0.33333333333333331</v>
      </c>
      <c r="G232" s="9">
        <v>0.5</v>
      </c>
      <c r="H232" s="9">
        <v>0.5625</v>
      </c>
      <c r="I232" s="10">
        <v>0.72916666666666663</v>
      </c>
      <c r="J232" s="47"/>
      <c r="K232" s="47"/>
      <c r="L232" s="47"/>
      <c r="M232" s="47"/>
      <c r="N232" s="14">
        <f>(IF(G232&lt;F232,(1-F232+G232),((G232-F232)))+IF(I232&lt;H232,(1-H232+I232),((I232-H232))))*24</f>
        <v>8</v>
      </c>
      <c r="O232" s="47"/>
      <c r="P232" s="47"/>
      <c r="Q232" s="38"/>
      <c r="R232" s="39"/>
      <c r="S232" s="26"/>
    </row>
    <row r="233" spans="1:19" ht="21.6" thickBot="1">
      <c r="A233" s="57">
        <v>43062</v>
      </c>
      <c r="B233" s="61"/>
      <c r="C233" s="61"/>
      <c r="D233" s="61"/>
      <c r="E233" s="61"/>
      <c r="F233" s="9">
        <v>0.33333333333333331</v>
      </c>
      <c r="G233" s="9">
        <v>0.5</v>
      </c>
      <c r="H233" s="9">
        <v>0.5625</v>
      </c>
      <c r="I233" s="10">
        <v>0.72916666666666663</v>
      </c>
      <c r="J233" s="47"/>
      <c r="K233" s="47"/>
      <c r="L233" s="47"/>
      <c r="M233" s="47"/>
      <c r="N233" s="14">
        <f>(IF(G233&lt;F233,(1-F233+G233),((G233-F233)))+IF(I233&lt;H233,(1-H233+I233),((I233-H233))))*24</f>
        <v>8</v>
      </c>
      <c r="O233" s="47"/>
      <c r="P233" s="47"/>
      <c r="Q233" s="38"/>
      <c r="R233" s="39"/>
      <c r="S233" s="26"/>
    </row>
    <row r="234" spans="1:19" ht="16.2" thickBot="1">
      <c r="A234" s="58">
        <v>43063</v>
      </c>
      <c r="B234" s="62"/>
      <c r="C234" s="62"/>
      <c r="D234" s="62"/>
      <c r="E234" s="62"/>
      <c r="F234" s="11">
        <v>0.33333333333333331</v>
      </c>
      <c r="G234" s="11">
        <v>0.45833333333333331</v>
      </c>
      <c r="H234" s="11"/>
      <c r="I234" s="12"/>
      <c r="J234" s="48"/>
      <c r="K234" s="48"/>
      <c r="L234" s="48"/>
      <c r="M234" s="48"/>
      <c r="N234" s="15">
        <f>(IF(G234&lt;F234,(1-F234+G234),((G234-F234)))+IF(I234&lt;H234,(1-H234+I234),((I234-H234))))*24</f>
        <v>3</v>
      </c>
      <c r="O234" s="48"/>
      <c r="P234" s="48"/>
      <c r="Q234" s="16">
        <f>SUM(N230:N234)</f>
        <v>35</v>
      </c>
      <c r="R234" s="17">
        <f>+$Q234-$R$2</f>
        <v>35</v>
      </c>
      <c r="S234" s="27"/>
    </row>
    <row r="235" spans="1:19" ht="21">
      <c r="A235" s="56">
        <v>43066</v>
      </c>
      <c r="B235" s="60"/>
      <c r="C235" s="60"/>
      <c r="D235" s="60"/>
      <c r="E235" s="60"/>
      <c r="F235" s="7">
        <v>0.33333333333333331</v>
      </c>
      <c r="G235" s="7">
        <v>0.5</v>
      </c>
      <c r="H235" s="7">
        <v>0.5625</v>
      </c>
      <c r="I235" s="8">
        <v>0.72916666666666663</v>
      </c>
      <c r="J235" s="46"/>
      <c r="K235" s="46"/>
      <c r="L235" s="46"/>
      <c r="M235" s="46"/>
      <c r="N235" s="13">
        <f>(IF(G235&lt;F235,(1-F235+G235),((G235-F235)))+IF(I235&lt;H235,(1-H235+I235),((I235-H235))))*24</f>
        <v>8</v>
      </c>
      <c r="O235" s="46"/>
      <c r="P235" s="46"/>
      <c r="Q235" s="36" t="s">
        <v>50</v>
      </c>
      <c r="R235" s="37"/>
      <c r="S235" s="25"/>
    </row>
    <row r="236" spans="1:19" ht="21">
      <c r="A236" s="57">
        <v>43067</v>
      </c>
      <c r="B236" s="61"/>
      <c r="C236" s="61"/>
      <c r="D236" s="61"/>
      <c r="E236" s="61"/>
      <c r="F236" s="9">
        <v>0.33333333333333331</v>
      </c>
      <c r="G236" s="9">
        <v>0.5</v>
      </c>
      <c r="H236" s="9">
        <v>0.5625</v>
      </c>
      <c r="I236" s="10">
        <v>0.72916666666666663</v>
      </c>
      <c r="J236" s="47"/>
      <c r="K236" s="47"/>
      <c r="L236" s="47"/>
      <c r="M236" s="47"/>
      <c r="N236" s="14">
        <f>(IF(G236&lt;F236,(1-F236+G236),((G236-F236)))+IF(I236&lt;H236,(1-H236+I236),((I236-H236))))*24</f>
        <v>8</v>
      </c>
      <c r="O236" s="47"/>
      <c r="P236" s="47"/>
      <c r="Q236" s="38"/>
      <c r="R236" s="39"/>
      <c r="S236" s="26"/>
    </row>
    <row r="237" spans="1:19" ht="21">
      <c r="A237" s="57">
        <v>43068</v>
      </c>
      <c r="B237" s="61"/>
      <c r="C237" s="61"/>
      <c r="D237" s="61"/>
      <c r="E237" s="61"/>
      <c r="F237" s="9">
        <v>0.33333333333333331</v>
      </c>
      <c r="G237" s="9">
        <v>0.5</v>
      </c>
      <c r="H237" s="9">
        <v>0.5625</v>
      </c>
      <c r="I237" s="10">
        <v>0.72916666666666663</v>
      </c>
      <c r="J237" s="47"/>
      <c r="K237" s="47"/>
      <c r="L237" s="47"/>
      <c r="M237" s="47"/>
      <c r="N237" s="14">
        <f>(IF(G237&lt;F237,(1-F237+G237),((G237-F237)))+IF(I237&lt;H237,(1-H237+I237),((I237-H237))))*24</f>
        <v>8</v>
      </c>
      <c r="O237" s="47"/>
      <c r="P237" s="47"/>
      <c r="Q237" s="38"/>
      <c r="R237" s="39"/>
      <c r="S237" s="26"/>
    </row>
    <row r="238" spans="1:19" ht="21.6" thickBot="1">
      <c r="A238" s="57">
        <v>43069</v>
      </c>
      <c r="B238" s="61"/>
      <c r="C238" s="61"/>
      <c r="D238" s="61"/>
      <c r="E238" s="61"/>
      <c r="F238" s="9">
        <v>0.33333333333333331</v>
      </c>
      <c r="G238" s="9">
        <v>0.5</v>
      </c>
      <c r="H238" s="9">
        <v>0.5625</v>
      </c>
      <c r="I238" s="10">
        <v>0.72916666666666663</v>
      </c>
      <c r="J238" s="47"/>
      <c r="K238" s="47"/>
      <c r="L238" s="47"/>
      <c r="M238" s="47"/>
      <c r="N238" s="14">
        <f>(IF(G238&lt;F238,(1-F238+G238),((G238-F238)))+IF(I238&lt;H238,(1-H238+I238),((I238-H238))))*24</f>
        <v>8</v>
      </c>
      <c r="O238" s="47"/>
      <c r="P238" s="47"/>
      <c r="Q238" s="38"/>
      <c r="R238" s="39"/>
      <c r="S238" s="26"/>
    </row>
    <row r="239" spans="1:19" ht="16.2" thickBot="1">
      <c r="A239" s="58">
        <v>43070</v>
      </c>
      <c r="B239" s="62"/>
      <c r="C239" s="62"/>
      <c r="D239" s="62"/>
      <c r="E239" s="62"/>
      <c r="F239" s="11">
        <v>0.33333333333333331</v>
      </c>
      <c r="G239" s="11">
        <v>0.45833333333333331</v>
      </c>
      <c r="H239" s="11"/>
      <c r="I239" s="12"/>
      <c r="J239" s="48"/>
      <c r="K239" s="48"/>
      <c r="L239" s="48"/>
      <c r="M239" s="48"/>
      <c r="N239" s="15">
        <f>(IF(G239&lt;F239,(1-F239+G239),((G239-F239)))+IF(I239&lt;H239,(1-H239+I239),((I239-H239))))*24</f>
        <v>3</v>
      </c>
      <c r="O239" s="48"/>
      <c r="P239" s="48"/>
      <c r="Q239" s="16">
        <f>SUM(N235:N239)</f>
        <v>35</v>
      </c>
      <c r="R239" s="17">
        <f>+$Q239-$R$2</f>
        <v>35</v>
      </c>
      <c r="S239" s="27"/>
    </row>
    <row r="240" spans="1:19" ht="21">
      <c r="A240" s="56">
        <v>43073</v>
      </c>
      <c r="B240" s="60"/>
      <c r="C240" s="60"/>
      <c r="D240" s="60"/>
      <c r="E240" s="60"/>
      <c r="F240" s="7">
        <v>0.33333333333333331</v>
      </c>
      <c r="G240" s="7">
        <v>0.5</v>
      </c>
      <c r="H240" s="7">
        <v>0.5625</v>
      </c>
      <c r="I240" s="8">
        <v>0.72916666666666663</v>
      </c>
      <c r="J240" s="46"/>
      <c r="K240" s="46"/>
      <c r="L240" s="46"/>
      <c r="M240" s="46"/>
      <c r="N240" s="13">
        <f>(IF(G240&lt;F240,(1-F240+G240),((G240-F240)))+IF(I240&lt;H240,(1-H240+I240),((I240-H240))))*24</f>
        <v>8</v>
      </c>
      <c r="O240" s="46"/>
      <c r="P240" s="46"/>
      <c r="Q240" s="36" t="s">
        <v>51</v>
      </c>
      <c r="R240" s="37"/>
      <c r="S240" s="25"/>
    </row>
    <row r="241" spans="1:19" ht="21">
      <c r="A241" s="57">
        <v>43074</v>
      </c>
      <c r="B241" s="61"/>
      <c r="C241" s="61"/>
      <c r="D241" s="61"/>
      <c r="E241" s="61"/>
      <c r="F241" s="9">
        <v>0.33333333333333331</v>
      </c>
      <c r="G241" s="9">
        <v>0.5</v>
      </c>
      <c r="H241" s="9">
        <v>0.5625</v>
      </c>
      <c r="I241" s="10">
        <v>0.72916666666666663</v>
      </c>
      <c r="J241" s="47"/>
      <c r="K241" s="47"/>
      <c r="L241" s="47"/>
      <c r="M241" s="47"/>
      <c r="N241" s="14">
        <f>(IF(G241&lt;F241,(1-F241+G241),((G241-F241)))+IF(I241&lt;H241,(1-H241+I241),((I241-H241))))*24</f>
        <v>8</v>
      </c>
      <c r="O241" s="47"/>
      <c r="P241" s="47"/>
      <c r="Q241" s="38"/>
      <c r="R241" s="39"/>
      <c r="S241" s="26"/>
    </row>
    <row r="242" spans="1:19" ht="21">
      <c r="A242" s="57">
        <v>43075</v>
      </c>
      <c r="B242" s="61"/>
      <c r="C242" s="61"/>
      <c r="D242" s="61"/>
      <c r="E242" s="61"/>
      <c r="F242" s="9">
        <v>0.33333333333333331</v>
      </c>
      <c r="G242" s="9">
        <v>0.5</v>
      </c>
      <c r="H242" s="9">
        <v>0.5625</v>
      </c>
      <c r="I242" s="10">
        <v>0.72916666666666663</v>
      </c>
      <c r="J242" s="47"/>
      <c r="K242" s="47"/>
      <c r="L242" s="47"/>
      <c r="M242" s="47"/>
      <c r="N242" s="14">
        <f>(IF(G242&lt;F242,(1-F242+G242),((G242-F242)))+IF(I242&lt;H242,(1-H242+I242),((I242-H242))))*24</f>
        <v>8</v>
      </c>
      <c r="O242" s="47"/>
      <c r="P242" s="47"/>
      <c r="Q242" s="38"/>
      <c r="R242" s="39"/>
      <c r="S242" s="26"/>
    </row>
    <row r="243" spans="1:19" ht="21.6" thickBot="1">
      <c r="A243" s="57">
        <v>43076</v>
      </c>
      <c r="B243" s="61"/>
      <c r="C243" s="61"/>
      <c r="D243" s="61"/>
      <c r="E243" s="61"/>
      <c r="F243" s="9">
        <v>0.33333333333333331</v>
      </c>
      <c r="G243" s="9">
        <v>0.5</v>
      </c>
      <c r="H243" s="9">
        <v>0.5625</v>
      </c>
      <c r="I243" s="10">
        <v>0.72916666666666663</v>
      </c>
      <c r="J243" s="47"/>
      <c r="K243" s="47"/>
      <c r="L243" s="47"/>
      <c r="M243" s="47"/>
      <c r="N243" s="14">
        <f>(IF(G243&lt;F243,(1-F243+G243),((G243-F243)))+IF(I243&lt;H243,(1-H243+I243),((I243-H243))))*24</f>
        <v>8</v>
      </c>
      <c r="O243" s="47"/>
      <c r="P243" s="47"/>
      <c r="Q243" s="38"/>
      <c r="R243" s="39"/>
      <c r="S243" s="26"/>
    </row>
    <row r="244" spans="1:19" ht="16.2" thickBot="1">
      <c r="A244" s="58">
        <v>43077</v>
      </c>
      <c r="B244" s="62"/>
      <c r="C244" s="62"/>
      <c r="D244" s="62"/>
      <c r="E244" s="62"/>
      <c r="F244" s="11">
        <v>0.33333333333333331</v>
      </c>
      <c r="G244" s="11">
        <v>0.45833333333333331</v>
      </c>
      <c r="H244" s="11"/>
      <c r="I244" s="12"/>
      <c r="J244" s="48"/>
      <c r="K244" s="48"/>
      <c r="L244" s="48"/>
      <c r="M244" s="48"/>
      <c r="N244" s="15">
        <f>(IF(G244&lt;F244,(1-F244+G244),((G244-F244)))+IF(I244&lt;H244,(1-H244+I244),((I244-H244))))*24</f>
        <v>3</v>
      </c>
      <c r="O244" s="48"/>
      <c r="P244" s="48"/>
      <c r="Q244" s="16">
        <f>SUM(N240:N244)</f>
        <v>35</v>
      </c>
      <c r="R244" s="17">
        <f>+$Q244-$R$2</f>
        <v>35</v>
      </c>
      <c r="S244" s="27"/>
    </row>
    <row r="245" spans="1:19" ht="21">
      <c r="A245" s="56">
        <v>43080</v>
      </c>
      <c r="B245" s="60"/>
      <c r="C245" s="60"/>
      <c r="D245" s="60"/>
      <c r="E245" s="60"/>
      <c r="F245" s="7">
        <v>0.33333333333333331</v>
      </c>
      <c r="G245" s="7">
        <v>0.5</v>
      </c>
      <c r="H245" s="7">
        <v>0.5625</v>
      </c>
      <c r="I245" s="8">
        <v>0.72916666666666663</v>
      </c>
      <c r="J245" s="46"/>
      <c r="K245" s="46"/>
      <c r="L245" s="46"/>
      <c r="M245" s="46"/>
      <c r="N245" s="13">
        <f>(IF(G245&lt;F245,(1-F245+G245),((G245-F245)))+IF(I245&lt;H245,(1-H245+I245),((I245-H245))))*24</f>
        <v>8</v>
      </c>
      <c r="O245" s="46"/>
      <c r="P245" s="46"/>
      <c r="Q245" s="36" t="s">
        <v>52</v>
      </c>
      <c r="R245" s="37"/>
      <c r="S245" s="25"/>
    </row>
    <row r="246" spans="1:19" ht="21">
      <c r="A246" s="57">
        <v>43081</v>
      </c>
      <c r="B246" s="61"/>
      <c r="C246" s="61"/>
      <c r="D246" s="61"/>
      <c r="E246" s="61"/>
      <c r="F246" s="9">
        <v>0.33333333333333331</v>
      </c>
      <c r="G246" s="9">
        <v>0.5</v>
      </c>
      <c r="H246" s="9">
        <v>0.5625</v>
      </c>
      <c r="I246" s="10">
        <v>0.72916666666666663</v>
      </c>
      <c r="J246" s="47"/>
      <c r="K246" s="47"/>
      <c r="L246" s="47"/>
      <c r="M246" s="47"/>
      <c r="N246" s="14">
        <f>(IF(G246&lt;F246,(1-F246+G246),((G246-F246)))+IF(I246&lt;H246,(1-H246+I246),((I246-H246))))*24</f>
        <v>8</v>
      </c>
      <c r="O246" s="47"/>
      <c r="P246" s="47"/>
      <c r="Q246" s="38"/>
      <c r="R246" s="39"/>
      <c r="S246" s="26"/>
    </row>
    <row r="247" spans="1:19" ht="21">
      <c r="A247" s="57">
        <v>43082</v>
      </c>
      <c r="B247" s="61"/>
      <c r="C247" s="61"/>
      <c r="D247" s="61"/>
      <c r="E247" s="61"/>
      <c r="F247" s="9">
        <v>0.33333333333333331</v>
      </c>
      <c r="G247" s="9">
        <v>0.5</v>
      </c>
      <c r="H247" s="9">
        <v>0.5625</v>
      </c>
      <c r="I247" s="10">
        <v>0.72916666666666663</v>
      </c>
      <c r="J247" s="47"/>
      <c r="K247" s="47"/>
      <c r="L247" s="47"/>
      <c r="M247" s="47"/>
      <c r="N247" s="14">
        <f>(IF(G247&lt;F247,(1-F247+G247),((G247-F247)))+IF(I247&lt;H247,(1-H247+I247),((I247-H247))))*24</f>
        <v>8</v>
      </c>
      <c r="O247" s="47"/>
      <c r="P247" s="47"/>
      <c r="Q247" s="38"/>
      <c r="R247" s="39"/>
      <c r="S247" s="26"/>
    </row>
    <row r="248" spans="1:19" ht="21.6" thickBot="1">
      <c r="A248" s="57">
        <v>43083</v>
      </c>
      <c r="B248" s="61"/>
      <c r="C248" s="61"/>
      <c r="D248" s="61"/>
      <c r="E248" s="61"/>
      <c r="F248" s="9">
        <v>0.33333333333333331</v>
      </c>
      <c r="G248" s="9">
        <v>0.5</v>
      </c>
      <c r="H248" s="9">
        <v>0.5625</v>
      </c>
      <c r="I248" s="10">
        <v>0.72916666666666663</v>
      </c>
      <c r="J248" s="47"/>
      <c r="K248" s="47"/>
      <c r="L248" s="47"/>
      <c r="M248" s="47"/>
      <c r="N248" s="14">
        <f>(IF(G248&lt;F248,(1-F248+G248),((G248-F248)))+IF(I248&lt;H248,(1-H248+I248),((I248-H248))))*24</f>
        <v>8</v>
      </c>
      <c r="O248" s="47"/>
      <c r="P248" s="47"/>
      <c r="Q248" s="38"/>
      <c r="R248" s="39"/>
      <c r="S248" s="26"/>
    </row>
    <row r="249" spans="1:19" ht="16.2" thickBot="1">
      <c r="A249" s="58">
        <v>43084</v>
      </c>
      <c r="B249" s="62"/>
      <c r="C249" s="62"/>
      <c r="D249" s="62"/>
      <c r="E249" s="62"/>
      <c r="F249" s="11">
        <v>0.33333333333333331</v>
      </c>
      <c r="G249" s="11">
        <v>0.45833333333333331</v>
      </c>
      <c r="H249" s="11"/>
      <c r="I249" s="12"/>
      <c r="J249" s="48"/>
      <c r="K249" s="48"/>
      <c r="L249" s="48"/>
      <c r="M249" s="48"/>
      <c r="N249" s="15">
        <f>(IF(G249&lt;F249,(1-F249+G249),((G249-F249)))+IF(I249&lt;H249,(1-H249+I249),((I249-H249))))*24</f>
        <v>3</v>
      </c>
      <c r="O249" s="48"/>
      <c r="P249" s="48"/>
      <c r="Q249" s="16">
        <f>SUM(N245:N249)</f>
        <v>35</v>
      </c>
      <c r="R249" s="17">
        <f>+Q249-R237</f>
        <v>35</v>
      </c>
      <c r="S249" s="27"/>
    </row>
    <row r="250" spans="1:19" ht="21">
      <c r="A250" s="56">
        <v>43087</v>
      </c>
      <c r="B250" s="60"/>
      <c r="C250" s="60"/>
      <c r="D250" s="60"/>
      <c r="E250" s="60"/>
      <c r="F250" s="7">
        <v>0.33333333333333331</v>
      </c>
      <c r="G250" s="7">
        <v>0.5</v>
      </c>
      <c r="H250" s="7">
        <v>0.5625</v>
      </c>
      <c r="I250" s="8">
        <v>0.72916666666666663</v>
      </c>
      <c r="J250" s="46"/>
      <c r="K250" s="46"/>
      <c r="L250" s="46"/>
      <c r="M250" s="46"/>
      <c r="N250" s="13">
        <f>(IF(G250&lt;F250,(1-F250+G250),((G250-F250)))+IF(I250&lt;H250,(1-H250+I250),((I250-H250))))*24</f>
        <v>8</v>
      </c>
      <c r="O250" s="46"/>
      <c r="P250" s="46"/>
      <c r="Q250" s="36" t="s">
        <v>53</v>
      </c>
      <c r="R250" s="37"/>
      <c r="S250" s="25"/>
    </row>
    <row r="251" spans="1:19" ht="21">
      <c r="A251" s="57">
        <v>43088</v>
      </c>
      <c r="B251" s="61"/>
      <c r="C251" s="61"/>
      <c r="D251" s="61"/>
      <c r="E251" s="61"/>
      <c r="F251" s="9">
        <v>0.33333333333333331</v>
      </c>
      <c r="G251" s="9">
        <v>0.5</v>
      </c>
      <c r="H251" s="9">
        <v>0.5625</v>
      </c>
      <c r="I251" s="10">
        <v>0.72916666666666663</v>
      </c>
      <c r="J251" s="47"/>
      <c r="K251" s="47"/>
      <c r="L251" s="47"/>
      <c r="M251" s="47"/>
      <c r="N251" s="14">
        <f>(IF(G251&lt;F251,(1-F251+G251),((G251-F251)))+IF(I251&lt;H251,(1-H251+I251),((I251-H251))))*24</f>
        <v>8</v>
      </c>
      <c r="O251" s="47"/>
      <c r="P251" s="47"/>
      <c r="Q251" s="38"/>
      <c r="R251" s="39"/>
      <c r="S251" s="26"/>
    </row>
    <row r="252" spans="1:19" ht="21">
      <c r="A252" s="57">
        <v>43089</v>
      </c>
      <c r="B252" s="61"/>
      <c r="C252" s="61"/>
      <c r="D252" s="61"/>
      <c r="E252" s="61"/>
      <c r="F252" s="9">
        <v>0.33333333333333331</v>
      </c>
      <c r="G252" s="9">
        <v>0.5</v>
      </c>
      <c r="H252" s="9">
        <v>0.5625</v>
      </c>
      <c r="I252" s="10">
        <v>0.72916666666666663</v>
      </c>
      <c r="J252" s="47"/>
      <c r="K252" s="47"/>
      <c r="L252" s="47"/>
      <c r="M252" s="47"/>
      <c r="N252" s="14">
        <f>(IF(G252&lt;F252,(1-F252+G252),((G252-F252)))+IF(I252&lt;H252,(1-H252+I252),((I252-H252))))*24</f>
        <v>8</v>
      </c>
      <c r="O252" s="47"/>
      <c r="P252" s="47"/>
      <c r="Q252" s="38"/>
      <c r="R252" s="39"/>
      <c r="S252" s="26"/>
    </row>
    <row r="253" spans="1:19" ht="21.6" thickBot="1">
      <c r="A253" s="57">
        <v>43090</v>
      </c>
      <c r="B253" s="61"/>
      <c r="C253" s="61"/>
      <c r="D253" s="61"/>
      <c r="E253" s="61"/>
      <c r="F253" s="9">
        <v>0.33333333333333331</v>
      </c>
      <c r="G253" s="9">
        <v>0.5</v>
      </c>
      <c r="H253" s="9">
        <v>0.5625</v>
      </c>
      <c r="I253" s="10">
        <v>0.72916666666666663</v>
      </c>
      <c r="J253" s="47"/>
      <c r="K253" s="47"/>
      <c r="L253" s="47"/>
      <c r="M253" s="47"/>
      <c r="N253" s="14">
        <f>(IF(G253&lt;F253,(1-F253+G253),((G253-F253)))+IF(I253&lt;H253,(1-H253+I253),((I253-H253))))*24</f>
        <v>8</v>
      </c>
      <c r="O253" s="47"/>
      <c r="P253" s="47"/>
      <c r="Q253" s="38"/>
      <c r="R253" s="39"/>
      <c r="S253" s="26"/>
    </row>
    <row r="254" spans="1:19" ht="16.2" thickBot="1">
      <c r="A254" s="58">
        <v>43091</v>
      </c>
      <c r="B254" s="62"/>
      <c r="C254" s="62"/>
      <c r="D254" s="62"/>
      <c r="E254" s="62"/>
      <c r="F254" s="11">
        <v>0.33333333333333331</v>
      </c>
      <c r="G254" s="11">
        <v>0.45833333333333331</v>
      </c>
      <c r="H254" s="11"/>
      <c r="I254" s="12"/>
      <c r="J254" s="48"/>
      <c r="K254" s="48"/>
      <c r="L254" s="48"/>
      <c r="M254" s="48"/>
      <c r="N254" s="15">
        <f>(IF(G254&lt;F254,(1-F254+G254),((G254-F254)))+IF(I254&lt;H254,(1-H254+I254),((I254-H254))))*24</f>
        <v>3</v>
      </c>
      <c r="O254" s="48"/>
      <c r="P254" s="48"/>
      <c r="Q254" s="16">
        <f>SUM(N250:N254)</f>
        <v>35</v>
      </c>
      <c r="R254" s="17">
        <f>+$Q254-$R$2</f>
        <v>35</v>
      </c>
      <c r="S254" s="27"/>
    </row>
    <row r="255" spans="1:19" ht="21">
      <c r="A255" s="56">
        <v>43094</v>
      </c>
      <c r="B255" s="60"/>
      <c r="C255" s="60"/>
      <c r="D255" s="60"/>
      <c r="E255" s="60"/>
      <c r="F255" s="7">
        <v>0.33333333333333331</v>
      </c>
      <c r="G255" s="7">
        <v>0.5</v>
      </c>
      <c r="H255" s="7">
        <v>0.5625</v>
      </c>
      <c r="I255" s="8">
        <v>0.72916666666666663</v>
      </c>
      <c r="J255" s="46"/>
      <c r="K255" s="46"/>
      <c r="L255" s="46"/>
      <c r="M255" s="46"/>
      <c r="N255" s="13">
        <f>(IF(G255&lt;F255,(1-F255+G255),((G255-F255)))+IF(I255&lt;H255,(1-H255+I255),((I255-H255))))*24</f>
        <v>8</v>
      </c>
      <c r="O255" s="46"/>
      <c r="P255" s="46"/>
      <c r="Q255" s="36" t="s">
        <v>54</v>
      </c>
      <c r="R255" s="37"/>
      <c r="S255" s="25"/>
    </row>
    <row r="256" spans="1:19" ht="21">
      <c r="A256" s="57">
        <v>43095</v>
      </c>
      <c r="B256" s="61"/>
      <c r="C256" s="61"/>
      <c r="D256" s="61"/>
      <c r="E256" s="61"/>
      <c r="F256" s="9">
        <v>0.33333333333333331</v>
      </c>
      <c r="G256" s="9">
        <v>0.5</v>
      </c>
      <c r="H256" s="9">
        <v>0.5625</v>
      </c>
      <c r="I256" s="10">
        <v>0.72916666666666663</v>
      </c>
      <c r="J256" s="47"/>
      <c r="K256" s="47"/>
      <c r="L256" s="47"/>
      <c r="M256" s="47"/>
      <c r="N256" s="14">
        <f>(IF(G256&lt;F256,(1-F256+G256),((G256-F256)))+IF(I256&lt;H256,(1-H256+I256),((I256-H256))))*24</f>
        <v>8</v>
      </c>
      <c r="O256" s="47"/>
      <c r="P256" s="47"/>
      <c r="Q256" s="38"/>
      <c r="R256" s="39"/>
      <c r="S256" s="26"/>
    </row>
    <row r="257" spans="1:19" ht="21">
      <c r="A257" s="57">
        <v>43096</v>
      </c>
      <c r="B257" s="61"/>
      <c r="C257" s="61"/>
      <c r="D257" s="61"/>
      <c r="E257" s="61"/>
      <c r="F257" s="9">
        <v>0.33333333333333331</v>
      </c>
      <c r="G257" s="9">
        <v>0.5</v>
      </c>
      <c r="H257" s="9">
        <v>0.5625</v>
      </c>
      <c r="I257" s="10">
        <v>0.72916666666666663</v>
      </c>
      <c r="J257" s="47"/>
      <c r="K257" s="47"/>
      <c r="L257" s="47"/>
      <c r="M257" s="47"/>
      <c r="N257" s="14">
        <f>(IF(G257&lt;F257,(1-F257+G257),((G257-F257)))+IF(I257&lt;H257,(1-H257+I257),((I257-H257))))*24</f>
        <v>8</v>
      </c>
      <c r="O257" s="47"/>
      <c r="P257" s="47"/>
      <c r="Q257" s="38"/>
      <c r="R257" s="39"/>
      <c r="S257" s="26"/>
    </row>
    <row r="258" spans="1:19" ht="21.6" thickBot="1">
      <c r="A258" s="57">
        <v>43097</v>
      </c>
      <c r="B258" s="61"/>
      <c r="C258" s="61"/>
      <c r="D258" s="61"/>
      <c r="E258" s="61"/>
      <c r="F258" s="9">
        <v>0.33333333333333331</v>
      </c>
      <c r="G258" s="9">
        <v>0.5</v>
      </c>
      <c r="H258" s="9">
        <v>0.5625</v>
      </c>
      <c r="I258" s="10">
        <v>0.72916666666666663</v>
      </c>
      <c r="J258" s="47"/>
      <c r="K258" s="47"/>
      <c r="L258" s="47"/>
      <c r="M258" s="47"/>
      <c r="N258" s="14">
        <f>(IF(G258&lt;F258,(1-F258+G258),((G258-F258)))+IF(I258&lt;H258,(1-H258+I258),((I258-H258))))*24</f>
        <v>8</v>
      </c>
      <c r="O258" s="47"/>
      <c r="P258" s="47"/>
      <c r="Q258" s="38"/>
      <c r="R258" s="39"/>
      <c r="S258" s="26"/>
    </row>
    <row r="259" spans="1:19" ht="16.2" thickBot="1">
      <c r="A259" s="58">
        <v>43098</v>
      </c>
      <c r="B259" s="62"/>
      <c r="C259" s="62"/>
      <c r="D259" s="62"/>
      <c r="E259" s="62"/>
      <c r="F259" s="11">
        <v>0.33333333333333331</v>
      </c>
      <c r="G259" s="11">
        <v>0.45833333333333331</v>
      </c>
      <c r="H259" s="11"/>
      <c r="I259" s="12"/>
      <c r="J259" s="48"/>
      <c r="K259" s="48"/>
      <c r="L259" s="48"/>
      <c r="M259" s="48"/>
      <c r="N259" s="15">
        <f>(IF(G259&lt;F259,(1-F259+G259),((G259-F259)))+IF(I259&lt;H259,(1-H259+I259),((I259-H259))))*24</f>
        <v>3</v>
      </c>
      <c r="O259" s="48"/>
      <c r="P259" s="48"/>
      <c r="Q259" s="16">
        <f>SUM(N255:N259)</f>
        <v>35</v>
      </c>
      <c r="R259" s="17">
        <f>+$Q259-$R$2</f>
        <v>35</v>
      </c>
      <c r="S259" s="27"/>
    </row>
  </sheetData>
  <mergeCells count="62">
    <mergeCell ref="A3:A4"/>
    <mergeCell ref="F3:G3"/>
    <mergeCell ref="H3:I3"/>
    <mergeCell ref="N3:N4"/>
    <mergeCell ref="Q3:Q4"/>
    <mergeCell ref="J3:K3"/>
    <mergeCell ref="L3:M3"/>
    <mergeCell ref="B3:C3"/>
    <mergeCell ref="D3:E3"/>
    <mergeCell ref="O3:O4"/>
    <mergeCell ref="P3:P4"/>
    <mergeCell ref="Q12:R17"/>
    <mergeCell ref="Q19:R24"/>
    <mergeCell ref="R3:R4"/>
    <mergeCell ref="Q5:R10"/>
    <mergeCell ref="U3:U4"/>
    <mergeCell ref="Q85:R88"/>
    <mergeCell ref="Q26:R31"/>
    <mergeCell ref="Q33:R38"/>
    <mergeCell ref="Q40:R43"/>
    <mergeCell ref="Q45:R48"/>
    <mergeCell ref="Q50:R53"/>
    <mergeCell ref="Q55:R58"/>
    <mergeCell ref="Q60:R63"/>
    <mergeCell ref="Q65:R68"/>
    <mergeCell ref="Q70:R73"/>
    <mergeCell ref="Q75:R78"/>
    <mergeCell ref="Q80:R83"/>
    <mergeCell ref="Q145:R148"/>
    <mergeCell ref="Q90:R93"/>
    <mergeCell ref="Q95:R98"/>
    <mergeCell ref="Q100:R103"/>
    <mergeCell ref="Q105:R108"/>
    <mergeCell ref="Q110:R113"/>
    <mergeCell ref="Q115:R118"/>
    <mergeCell ref="Q120:R123"/>
    <mergeCell ref="Q125:R128"/>
    <mergeCell ref="Q130:R133"/>
    <mergeCell ref="Q135:R138"/>
    <mergeCell ref="Q140:R143"/>
    <mergeCell ref="Q205:R208"/>
    <mergeCell ref="Q150:R153"/>
    <mergeCell ref="Q155:R158"/>
    <mergeCell ref="Q160:R163"/>
    <mergeCell ref="Q165:R168"/>
    <mergeCell ref="Q170:R173"/>
    <mergeCell ref="Q175:R178"/>
    <mergeCell ref="Q180:R183"/>
    <mergeCell ref="Q185:R188"/>
    <mergeCell ref="Q190:R193"/>
    <mergeCell ref="Q195:R198"/>
    <mergeCell ref="Q200:R203"/>
    <mergeCell ref="Q240:R243"/>
    <mergeCell ref="Q245:R248"/>
    <mergeCell ref="Q250:R253"/>
    <mergeCell ref="Q255:R258"/>
    <mergeCell ref="Q210:R213"/>
    <mergeCell ref="Q215:R218"/>
    <mergeCell ref="Q220:R223"/>
    <mergeCell ref="Q225:R228"/>
    <mergeCell ref="Q230:R233"/>
    <mergeCell ref="Q235:R238"/>
  </mergeCells>
  <printOptions horizontalCentered="1"/>
  <pageMargins left="0.39370078740157483" right="0.39370078740157483" top="0.59055118110236227" bottom="0.15748031496062992" header="0.19685039370078741" footer="0.15748031496062992"/>
  <pageSetup paperSize="9" orientation="portrait" r:id="rId1"/>
  <headerFooter>
    <oddHeader>&amp;C&amp;"-,Gras"&amp;24ANNEE 2017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chater</dc:creator>
  <cp:lastModifiedBy>edwige</cp:lastModifiedBy>
  <cp:lastPrinted>2017-02-21T12:11:51Z</cp:lastPrinted>
  <dcterms:created xsi:type="dcterms:W3CDTF">2011-05-14T17:30:48Z</dcterms:created>
  <dcterms:modified xsi:type="dcterms:W3CDTF">2021-05-28T21:33:56Z</dcterms:modified>
</cp:coreProperties>
</file>