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le\Desktop\"/>
    </mc:Choice>
  </mc:AlternateContent>
  <xr:revisionPtr revIDLastSave="0" documentId="8_{32720C2D-DC82-4403-91D5-B7D988371C07}" xr6:coauthVersionLast="44" xr6:coauthVersionMax="44" xr10:uidLastSave="{00000000-0000-0000-0000-000000000000}"/>
  <bookViews>
    <workbookView xWindow="28680" yWindow="-120" windowWidth="29040" windowHeight="15840" xr2:uid="{F97BBFF9-6FCD-4ABD-9C3E-9ECC3794A5A0}"/>
  </bookViews>
  <sheets>
    <sheet name="KM" sheetId="3" r:id="rId1"/>
    <sheet name="fichier modifiable " sheetId="11" r:id="rId2"/>
    <sheet name="Sal_Fix" sheetId="8" r:id="rId3"/>
    <sheet name="Feuil3" sheetId="4" r:id="rId4"/>
    <sheet name="fériés" sheetId="6" r:id="rId5"/>
  </sheets>
  <definedNames>
    <definedName name="date1">KM!$G$2</definedName>
    <definedName name="liste_sal_fix">Sal_Fix!$A$1:$A$27</definedName>
    <definedName name="nom">KM!$C$5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3" l="1"/>
  <c r="A36" i="3"/>
  <c r="A37" i="3" s="1"/>
  <c r="B3" i="3"/>
  <c r="B3" i="6" l="1"/>
  <c r="C4" i="6"/>
  <c r="C14" i="6"/>
  <c r="C15" i="6"/>
  <c r="C9" i="6"/>
  <c r="C3" i="6"/>
  <c r="C7" i="6"/>
  <c r="C6" i="6"/>
  <c r="C13" i="6"/>
  <c r="C11" i="6"/>
  <c r="C5" i="6"/>
  <c r="C10" i="6"/>
  <c r="C8" i="6"/>
  <c r="C12" i="6"/>
  <c r="B7" i="6" l="1"/>
  <c r="B13" i="6"/>
  <c r="B12" i="6"/>
  <c r="B14" i="6"/>
  <c r="B15" i="6"/>
  <c r="B11" i="6"/>
  <c r="B6" i="6"/>
  <c r="B4" i="6"/>
  <c r="B5" i="6" s="1"/>
  <c r="B10" i="6" l="1"/>
  <c r="B8" i="6"/>
  <c r="B9" i="6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</calcChain>
</file>

<file path=xl/sharedStrings.xml><?xml version="1.0" encoding="utf-8"?>
<sst xmlns="http://schemas.openxmlformats.org/spreadsheetml/2006/main" count="62" uniqueCount="60">
  <si>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</si>
  <si>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</si>
  <si>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</si>
  <si>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</si>
  <si>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</si>
  <si>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</si>
  <si>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</si>
  <si>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</si>
  <si>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</si>
  <si>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</si>
  <si>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</si>
  <si>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</si>
  <si>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</t>
  </si>
  <si>
    <t>Matin</t>
  </si>
  <si>
    <t>AM</t>
  </si>
  <si>
    <t>Soir</t>
  </si>
  <si>
    <t>NB KM</t>
  </si>
  <si>
    <t>Observations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</si>
  <si>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</si>
  <si>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</si>
  <si>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</si>
  <si>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</si>
  <si>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</si>
  <si>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</si>
  <si>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</si>
  <si>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</si>
  <si>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</si>
  <si>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</si>
  <si>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</si>
  <si>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</si>
  <si>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</si>
  <si>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Année</t>
  </si>
  <si>
    <t>ABOUE Kossi</t>
  </si>
  <si>
    <t>ALBINO Patricia</t>
  </si>
  <si>
    <t>ARCON Corinne</t>
  </si>
  <si>
    <t>BANGUI Estelle</t>
  </si>
  <si>
    <t>BOUDENAH Amal</t>
  </si>
  <si>
    <t>BRETONNET Florence</t>
  </si>
  <si>
    <t>BRUNEAU Nathalie</t>
  </si>
  <si>
    <t>CABEDOCE Olivier</t>
  </si>
  <si>
    <t>CHOUTIER Julie</t>
  </si>
  <si>
    <t>DELBLOND Karinne</t>
  </si>
  <si>
    <t>DIABY Fanta</t>
  </si>
  <si>
    <t>EYA Lokilo Sandra</t>
  </si>
  <si>
    <t>FORT Nelly</t>
  </si>
  <si>
    <t>GNAHOUA Kouhon Brigitte</t>
  </si>
  <si>
    <t>HOFF Amour</t>
  </si>
  <si>
    <t>LEONCE Cléofine</t>
  </si>
  <si>
    <t>LUMBU Rosette</t>
  </si>
  <si>
    <t>MARCILLE Anne</t>
  </si>
  <si>
    <t>MAVAMBU Lucette</t>
  </si>
  <si>
    <t>NGO UM Marie-Louise</t>
  </si>
  <si>
    <t>NOURRY Marie-Hélène</t>
  </si>
  <si>
    <t>NYILIMPUHWE Béatrice</t>
  </si>
  <si>
    <t>PAUL Emilie</t>
  </si>
  <si>
    <t>PEAN Julie</t>
  </si>
  <si>
    <t>PHILEMON Céline</t>
  </si>
  <si>
    <t>SATIAT Célia</t>
  </si>
  <si>
    <t>VITALIEN Emeline</t>
  </si>
  <si>
    <t xml:space="preserve">NOM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</si>
</sst>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\ "/>
  </numFmts>
  <fonts count="9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7"/>
      <name val="Calibri"/>
      <family val="2"/>
    </font>
    <font>
      <sz val="11"/>
      <name val="Century Gothic"/>
      <family val="2"/>
    </font>
    <font>
      <sz val="10"/>
      <name val="Arial"/>
      <family val="2"/>
    </font>
    <font>
      <sz val="11"/>
      <color theme="0"/>
      <name val="Century Gothic"/>
      <family val="2"/>
    </font>
    <font>
      <b/>
      <sz val="22"/>
      <name val="Calibri"/>
      <family val="2"/>
    </font>
    <font>
      <b/>
      <sz val="16"/>
      <color theme="1"/>
      <name val="Century Gothic"/>
      <family val="2"/>
    </font>
    <font>
      <b/>
      <sz val="14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>
      <alignment vertical="center"/>
    </xf>
  </cellStyleXfs>
  <cellXfs count="38">
    <xf numFmtId="0" fontId="0" fillId="0" borderId="0" xfId="0"/>
    <xf numFmtId="0" fontId="0" fillId="0" borderId="1" xfId="0" applyBorder="1"/>
    <xf numFmtId="164" fontId="0" fillId="0" borderId="5" xfId="0" applyNumberFormat="1" applyBorder="1"/>
    <xf numFmtId="0" fontId="0" fillId="0" borderId="6" xfId="0" applyBorder="1"/>
    <xf numFmtId="0" fontId="2" fillId="0" borderId="0" xfId="0" applyFont="1"/>
    <xf numFmtId="0" fontId="3" fillId="0" borderId="0" xfId="0" applyFont="1"/>
    <xf numFmtId="0" fontId="4" fillId="0" borderId="0" xfId="1"/>
    <xf numFmtId="0" fontId="4" fillId="0" borderId="10" xfId="1" applyBorder="1"/>
    <xf numFmtId="14" fontId="4" fillId="0" borderId="11" xfId="1" applyNumberFormat="1" applyBorder="1"/>
    <xf numFmtId="16" fontId="4" fillId="0" borderId="12" xfId="1" quotePrefix="1" applyNumberFormat="1" applyBorder="1"/>
    <xf numFmtId="0" fontId="4" fillId="0" borderId="13" xfId="1" applyBorder="1"/>
    <xf numFmtId="14" fontId="4" fillId="0" borderId="14" xfId="1" applyNumberFormat="1" applyBorder="1"/>
    <xf numFmtId="0" fontId="4" fillId="0" borderId="15" xfId="1" quotePrefix="1" applyBorder="1"/>
    <xf numFmtId="0" fontId="4" fillId="0" borderId="15" xfId="1" applyBorder="1"/>
    <xf numFmtId="16" fontId="4" fillId="0" borderId="15" xfId="1" quotePrefix="1" applyNumberFormat="1" applyBorder="1"/>
    <xf numFmtId="0" fontId="4" fillId="0" borderId="16" xfId="1" applyBorder="1"/>
    <xf numFmtId="14" fontId="4" fillId="0" borderId="17" xfId="1" applyNumberFormat="1" applyBorder="1"/>
    <xf numFmtId="0" fontId="4" fillId="0" borderId="18" xfId="1" applyBorder="1"/>
    <xf numFmtId="0" fontId="4" fillId="0" borderId="19" xfId="1" applyBorder="1"/>
    <xf numFmtId="0" fontId="4" fillId="0" borderId="20" xfId="1" applyBorder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4" fillId="0" borderId="0" xfId="2">
      <alignment vertical="center"/>
    </xf>
    <xf numFmtId="0" fontId="5" fillId="0" borderId="0" xfId="0" applyFont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6" fillId="0" borderId="0" xfId="0" applyFont="1"/>
    <xf numFmtId="0" fontId="7" fillId="0" borderId="0" xfId="0" applyFont="1"/>
    <xf numFmtId="0" fontId="1" fillId="2" borderId="7" xfId="0" applyFon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14" fontId="0" fillId="0" borderId="0" xfId="0" applyNumberFormat="1"/>
  </cellXfs>
  <cellStyles count="3">
    <cellStyle name="Normal" xfId="0" builtinId="0"/>
    <cellStyle name="Normal 2" xfId="1" xr:uid="{40EC1EF7-0EAB-441B-8AF8-84A5B4FC4F82}"/>
    <cellStyle name="Normal 3" xfId="2" xr:uid="{9D3D3FF3-DA19-4259-86A3-0C2EB48BF50D}"/>
  </cellStyles>
  <dxfs count="4"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A1" fmlaRange="Feuil3!$A$1:$A$12" noThreeD="1" sel="7" val="3"/>
</file>

<file path=xl/ctrlProps/ctrlProp2.xml><?xml version="1.0" encoding="utf-8"?>
<formControlPr xmlns="http://schemas.microsoft.com/office/spreadsheetml/2009/9/main" objectType="Drop" dropStyle="combo" dx="22" fmlaLink="A2" fmlaRange="Feuil3!$B$1:$B$12" noThreeD="1" sel="3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1</xdr:col>
          <xdr:colOff>238125</xdr:colOff>
          <xdr:row>1</xdr:row>
          <xdr:rowOff>135731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0</xdr:row>
          <xdr:rowOff>0</xdr:rowOff>
        </xdr:from>
        <xdr:to>
          <xdr:col>2</xdr:col>
          <xdr:colOff>381000</xdr:colOff>
          <xdr:row>1</xdr:row>
          <xdr:rowOff>126206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2</xdr:row>
          <xdr:rowOff>123825</xdr:rowOff>
        </xdr:from>
        <xdr:to>
          <xdr:col>10</xdr:col>
          <xdr:colOff>495300</xdr:colOff>
          <xdr:row>6</xdr:row>
          <xdr:rowOff>190500</xdr:rowOff>
        </xdr:to>
        <xdr:sp macro="" textlink="">
          <xdr:nvSpPr>
            <xdr:cNvPr id="2052" name="Button 4" descr="Imprimer tout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Imprimer tout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D8746-4C36-4BCD-ABF5-8730EFFE957C}">
  <sheetPr codeName="Feuil3"/>
  <dimension ref="A1:K39"/>
  <sheetViews>
    <sheetView tabSelected="1" zoomScale="80" zoomScaleNormal="80" workbookViewId="0">
      <selection activeCell="G3" sqref="G3"/>
    </sheetView>
  </sheetViews>
  <sheetFormatPr baseColWidth="10" defaultRowHeight="16.5" x14ac:dyDescent="0.3"/>
  <cols>
    <col min="1" max="1" width="8.625" customWidth="1"/>
    <col min="2" max="4" width="9.125" customWidth="1"/>
    <col min="5" max="5" width="10.625" customWidth="1"/>
    <col min="6" max="6" width="2.5" style="20" customWidth="1"/>
    <col min="7" max="7" width="39.25" customWidth="1"/>
    <col min="18" max="18" width="16" customWidth="1"/>
  </cols>
  <sheetData>
    <row r="1" spans="1:11" ht="6" customHeight="1" x14ac:dyDescent="0.3">
      <c r="A1" s="24">
        <v>7</v>
      </c>
    </row>
    <row r="2" spans="1:11" ht="26.25" customHeight="1" x14ac:dyDescent="0.3">
      <c r="A2" s="24">
        <v>3</v>
      </c>
      <c r="G2" s="37">
        <f>(DATE(KM!A2+2017,KM!A1+1,15))</f>
        <v>44058</v>
      </c>
    </row>
    <row r="3" spans="1:11" ht="28.5" x14ac:dyDescent="0.45">
      <c r="B3" s="28" t="str">
        <f>"Période du "&amp;TEXT(DATE(A2+2017,A1,16),"jj mmmm")&amp;" au "&amp;TEXT(DATE(A2+2017,A1+1,15),"jj mmmm aaaa")</f>
        <v>Période du 16 juillet au 15 août 2020</v>
      </c>
      <c r="C3" s="5"/>
      <c r="D3" s="5"/>
      <c r="E3" s="5"/>
      <c r="F3" s="21"/>
      <c r="G3" s="5"/>
      <c r="H3" s="5"/>
      <c r="I3" s="5"/>
      <c r="J3" s="5"/>
      <c r="K3" s="5"/>
    </row>
    <row r="4" spans="1:11" ht="17.25" customHeight="1" x14ac:dyDescent="0.35">
      <c r="B4" s="4"/>
      <c r="C4" s="5"/>
      <c r="D4" s="5"/>
      <c r="E4" s="5"/>
      <c r="F4" s="21"/>
      <c r="G4" s="5"/>
      <c r="H4" s="5"/>
      <c r="I4" s="5"/>
      <c r="J4" s="5"/>
      <c r="K4" s="5"/>
    </row>
    <row r="5" spans="1:11" ht="27" customHeight="1" x14ac:dyDescent="0.3">
      <c r="A5" s="29" t="s">
        <v>59</v>
      </c>
      <c r="B5" s="29"/>
      <c r="C5" s="29" t="s">
        <v>58</v>
      </c>
      <c r="D5" s="29"/>
    </row>
    <row r="6" spans="1:11" ht="12.75" customHeight="1" thickBot="1" x14ac:dyDescent="0.35"/>
    <row r="7" spans="1:11" ht="24" customHeight="1" x14ac:dyDescent="0.3">
      <c r="A7" s="33"/>
      <c r="B7" s="34" t="s">
        <v>13</v>
      </c>
      <c r="C7" s="34" t="s">
        <v>14</v>
      </c>
      <c r="D7" s="34" t="s">
        <v>15</v>
      </c>
      <c r="E7" s="35" t="s">
        <v>16</v>
      </c>
      <c r="F7" s="22"/>
      <c r="G7" s="36" t="s">
        <v>17</v>
      </c>
    </row>
    <row r="8" spans="1:11" ht="24" customHeight="1" x14ac:dyDescent="0.3">
      <c r="A8" s="2">
        <f>DATE(A2+2017,A1,16)</f>
        <v>44028</v>
      </c>
      <c r="B8" s="1"/>
      <c r="C8" s="1"/>
      <c r="D8" s="1"/>
      <c r="E8" s="3"/>
      <c r="G8" s="25"/>
    </row>
    <row r="9" spans="1:11" ht="24" customHeight="1" x14ac:dyDescent="0.3">
      <c r="A9" s="2">
        <f>A8+1</f>
        <v>44029</v>
      </c>
      <c r="B9" s="1"/>
      <c r="C9" s="1"/>
      <c r="D9" s="1"/>
      <c r="E9" s="3"/>
      <c r="G9" s="26"/>
    </row>
    <row r="10" spans="1:11" ht="24" customHeight="1" x14ac:dyDescent="0.3">
      <c r="A10" s="2">
        <f t="shared" ref="A10:A38" si="0">A9+1</f>
        <v>44030</v>
      </c>
      <c r="B10" s="1"/>
      <c r="C10" s="1"/>
      <c r="D10" s="1"/>
      <c r="E10" s="3"/>
      <c r="G10" s="26"/>
    </row>
    <row r="11" spans="1:11" ht="24" customHeight="1" x14ac:dyDescent="0.3">
      <c r="A11" s="2">
        <f t="shared" si="0"/>
        <v>44031</v>
      </c>
      <c r="B11" s="1"/>
      <c r="C11" s="1"/>
      <c r="D11" s="1"/>
      <c r="E11" s="3"/>
      <c r="G11" s="26"/>
    </row>
    <row r="12" spans="1:11" ht="24" customHeight="1" x14ac:dyDescent="0.3">
      <c r="A12" s="2">
        <f t="shared" si="0"/>
        <v>44032</v>
      </c>
      <c r="B12" s="1"/>
      <c r="C12" s="1"/>
      <c r="D12" s="1"/>
      <c r="E12" s="3"/>
      <c r="G12" s="26"/>
    </row>
    <row r="13" spans="1:11" ht="24" customHeight="1" x14ac:dyDescent="0.3">
      <c r="A13" s="2">
        <f t="shared" si="0"/>
        <v>44033</v>
      </c>
      <c r="B13" s="1"/>
      <c r="C13" s="1"/>
      <c r="D13" s="1"/>
      <c r="E13" s="3"/>
      <c r="G13" s="26"/>
    </row>
    <row r="14" spans="1:11" ht="24" customHeight="1" x14ac:dyDescent="0.3">
      <c r="A14" s="2">
        <f t="shared" si="0"/>
        <v>44034</v>
      </c>
      <c r="B14" s="1"/>
      <c r="C14" s="1"/>
      <c r="D14" s="1"/>
      <c r="E14" s="3"/>
      <c r="G14" s="26"/>
    </row>
    <row r="15" spans="1:11" ht="24" customHeight="1" x14ac:dyDescent="0.3">
      <c r="A15" s="2">
        <f t="shared" si="0"/>
        <v>44035</v>
      </c>
      <c r="B15" s="1"/>
      <c r="C15" s="1"/>
      <c r="D15" s="1"/>
      <c r="E15" s="3"/>
      <c r="G15" s="26"/>
    </row>
    <row r="16" spans="1:11" ht="24" customHeight="1" x14ac:dyDescent="0.3">
      <c r="A16" s="2">
        <f t="shared" si="0"/>
        <v>44036</v>
      </c>
      <c r="B16" s="1"/>
      <c r="C16" s="1"/>
      <c r="D16" s="1"/>
      <c r="E16" s="3"/>
      <c r="G16" s="26"/>
    </row>
    <row r="17" spans="1:7" ht="24" customHeight="1" x14ac:dyDescent="0.3">
      <c r="A17" s="2">
        <f t="shared" si="0"/>
        <v>44037</v>
      </c>
      <c r="B17" s="1"/>
      <c r="C17" s="1"/>
      <c r="D17" s="1"/>
      <c r="E17" s="3"/>
      <c r="G17" s="26"/>
    </row>
    <row r="18" spans="1:7" ht="24" customHeight="1" x14ac:dyDescent="0.3">
      <c r="A18" s="2">
        <f t="shared" si="0"/>
        <v>44038</v>
      </c>
      <c r="B18" s="1"/>
      <c r="C18" s="1"/>
      <c r="D18" s="1"/>
      <c r="E18" s="3"/>
      <c r="G18" s="26"/>
    </row>
    <row r="19" spans="1:7" ht="24" customHeight="1" x14ac:dyDescent="0.3">
      <c r="A19" s="2">
        <f t="shared" si="0"/>
        <v>44039</v>
      </c>
      <c r="B19" s="1"/>
      <c r="C19" s="1"/>
      <c r="D19" s="1"/>
      <c r="E19" s="3"/>
      <c r="G19" s="26"/>
    </row>
    <row r="20" spans="1:7" ht="24" customHeight="1" x14ac:dyDescent="0.3">
      <c r="A20" s="2">
        <f t="shared" si="0"/>
        <v>44040</v>
      </c>
      <c r="B20" s="1"/>
      <c r="C20" s="1"/>
      <c r="D20" s="1"/>
      <c r="E20" s="3"/>
      <c r="G20" s="26"/>
    </row>
    <row r="21" spans="1:7" ht="24" customHeight="1" x14ac:dyDescent="0.3">
      <c r="A21" s="2">
        <f t="shared" si="0"/>
        <v>44041</v>
      </c>
      <c r="B21" s="1"/>
      <c r="C21" s="1"/>
      <c r="D21" s="1"/>
      <c r="E21" s="3"/>
      <c r="G21" s="26"/>
    </row>
    <row r="22" spans="1:7" ht="24" customHeight="1" x14ac:dyDescent="0.3">
      <c r="A22" s="2">
        <f t="shared" si="0"/>
        <v>44042</v>
      </c>
      <c r="B22" s="1"/>
      <c r="C22" s="1"/>
      <c r="D22" s="1"/>
      <c r="E22" s="3"/>
      <c r="G22" s="26"/>
    </row>
    <row r="23" spans="1:7" ht="24" customHeight="1" x14ac:dyDescent="0.3">
      <c r="A23" s="2">
        <f t="shared" si="0"/>
        <v>44043</v>
      </c>
      <c r="B23" s="1"/>
      <c r="C23" s="1"/>
      <c r="D23" s="1"/>
      <c r="E23" s="3"/>
      <c r="G23" s="26"/>
    </row>
    <row r="24" spans="1:7" ht="24" customHeight="1" x14ac:dyDescent="0.3">
      <c r="A24" s="2">
        <f t="shared" si="0"/>
        <v>44044</v>
      </c>
      <c r="B24" s="1"/>
      <c r="C24" s="1"/>
      <c r="D24" s="1"/>
      <c r="E24" s="3"/>
      <c r="G24" s="26"/>
    </row>
    <row r="25" spans="1:7" ht="24" customHeight="1" x14ac:dyDescent="0.3">
      <c r="A25" s="2">
        <f t="shared" si="0"/>
        <v>44045</v>
      </c>
      <c r="B25" s="1"/>
      <c r="C25" s="1"/>
      <c r="D25" s="1"/>
      <c r="E25" s="3"/>
      <c r="G25" s="26"/>
    </row>
    <row r="26" spans="1:7" ht="24" customHeight="1" x14ac:dyDescent="0.3">
      <c r="A26" s="2">
        <f t="shared" si="0"/>
        <v>44046</v>
      </c>
      <c r="B26" s="1"/>
      <c r="C26" s="1"/>
      <c r="D26" s="1"/>
      <c r="E26" s="3"/>
      <c r="G26" s="26"/>
    </row>
    <row r="27" spans="1:7" ht="24" customHeight="1" x14ac:dyDescent="0.3">
      <c r="A27" s="2">
        <f t="shared" si="0"/>
        <v>44047</v>
      </c>
      <c r="B27" s="1"/>
      <c r="C27" s="1"/>
      <c r="D27" s="1"/>
      <c r="E27" s="3"/>
      <c r="G27" s="26"/>
    </row>
    <row r="28" spans="1:7" ht="24" customHeight="1" x14ac:dyDescent="0.3">
      <c r="A28" s="2">
        <f t="shared" si="0"/>
        <v>44048</v>
      </c>
      <c r="B28" s="1"/>
      <c r="C28" s="1"/>
      <c r="D28" s="1"/>
      <c r="E28" s="3"/>
      <c r="G28" s="26"/>
    </row>
    <row r="29" spans="1:7" ht="24" customHeight="1" x14ac:dyDescent="0.3">
      <c r="A29" s="2">
        <f t="shared" si="0"/>
        <v>44049</v>
      </c>
      <c r="B29" s="1"/>
      <c r="C29" s="1"/>
      <c r="D29" s="1"/>
      <c r="E29" s="3"/>
      <c r="G29" s="26"/>
    </row>
    <row r="30" spans="1:7" ht="24" customHeight="1" x14ac:dyDescent="0.3">
      <c r="A30" s="2">
        <f t="shared" si="0"/>
        <v>44050</v>
      </c>
      <c r="B30" s="1"/>
      <c r="C30" s="1"/>
      <c r="D30" s="1"/>
      <c r="E30" s="3"/>
      <c r="G30" s="26"/>
    </row>
    <row r="31" spans="1:7" ht="24" customHeight="1" x14ac:dyDescent="0.3">
      <c r="A31" s="2">
        <f t="shared" si="0"/>
        <v>44051</v>
      </c>
      <c r="B31" s="1"/>
      <c r="C31" s="1"/>
      <c r="D31" s="1"/>
      <c r="E31" s="3"/>
      <c r="G31" s="26"/>
    </row>
    <row r="32" spans="1:7" ht="24" customHeight="1" x14ac:dyDescent="0.3">
      <c r="A32" s="2">
        <f t="shared" si="0"/>
        <v>44052</v>
      </c>
      <c r="B32" s="1"/>
      <c r="C32" s="1"/>
      <c r="D32" s="1"/>
      <c r="E32" s="3"/>
      <c r="G32" s="26"/>
    </row>
    <row r="33" spans="1:7" ht="24" customHeight="1" x14ac:dyDescent="0.3">
      <c r="A33" s="2">
        <f t="shared" si="0"/>
        <v>44053</v>
      </c>
      <c r="B33" s="1"/>
      <c r="C33" s="1"/>
      <c r="D33" s="1"/>
      <c r="E33" s="3"/>
      <c r="G33" s="26"/>
    </row>
    <row r="34" spans="1:7" ht="24" customHeight="1" x14ac:dyDescent="0.3">
      <c r="A34" s="2">
        <f t="shared" si="0"/>
        <v>44054</v>
      </c>
      <c r="B34" s="1"/>
      <c r="C34" s="1"/>
      <c r="D34" s="1"/>
      <c r="E34" s="3"/>
      <c r="G34" s="26"/>
    </row>
    <row r="35" spans="1:7" ht="24" customHeight="1" x14ac:dyDescent="0.3">
      <c r="A35" s="2">
        <f t="shared" si="0"/>
        <v>44055</v>
      </c>
      <c r="B35" s="1"/>
      <c r="C35" s="1"/>
      <c r="D35" s="1"/>
      <c r="E35" s="3"/>
      <c r="G35" s="26"/>
    </row>
    <row r="36" spans="1:7" ht="24" customHeight="1" x14ac:dyDescent="0.3">
      <c r="A36" s="2">
        <f t="shared" si="0"/>
        <v>44056</v>
      </c>
      <c r="B36" s="1"/>
      <c r="C36" s="1"/>
      <c r="D36" s="1"/>
      <c r="E36" s="3"/>
      <c r="G36" s="26"/>
    </row>
    <row r="37" spans="1:7" ht="24" customHeight="1" x14ac:dyDescent="0.3">
      <c r="A37" s="2">
        <f t="shared" si="0"/>
        <v>44057</v>
      </c>
      <c r="B37" s="1"/>
      <c r="C37" s="1"/>
      <c r="D37" s="1"/>
      <c r="E37" s="3"/>
      <c r="G37" s="26"/>
    </row>
    <row r="38" spans="1:7" ht="24" customHeight="1" thickBot="1" x14ac:dyDescent="0.35">
      <c r="A38" s="2"/>
      <c r="B38" s="1"/>
      <c r="C38" s="1"/>
      <c r="D38" s="1"/>
      <c r="E38" s="3"/>
      <c r="G38" s="26"/>
    </row>
    <row r="39" spans="1:7" ht="24" customHeight="1" thickBot="1" x14ac:dyDescent="0.35">
      <c r="A39" s="30" t="s">
        <v>12</v>
      </c>
      <c r="B39" s="31"/>
      <c r="C39" s="31"/>
      <c r="D39" s="31"/>
      <c r="E39" s="32"/>
      <c r="G39" s="27"/>
    </row>
  </sheetData>
  <conditionalFormatting sqref="A8:E38">
    <cfRule type="expression" dxfId="3" priority="4">
      <formula>WEEKDAY($A8,2)&gt;5</formula>
    </cfRule>
  </conditionalFormatting>
  <conditionalFormatting sqref="A7:E37 A36:A38">
    <cfRule type="expression" dxfId="2" priority="1">
      <formula>WEEKDAY($A8,2)=7</formula>
    </cfRule>
  </conditionalFormatting>
  <conditionalFormatting sqref="A38:E38">
    <cfRule type="expression" dxfId="1" priority="7">
      <formula>WEEKDAY(#REF!,2)=7</formula>
    </cfRule>
  </conditionalFormatting>
  <pageMargins left="0.11811023622047245" right="0.11811023622047245" top="0.15748031496062992" bottom="0.1574803149606299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print="0" autoLine="0" autoPict="0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1</xdr:col>
                    <xdr:colOff>238125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print="0" autoLine="0" autoPict="0">
                <anchor moveWithCells="1">
                  <from>
                    <xdr:col>1</xdr:col>
                    <xdr:colOff>190500</xdr:colOff>
                    <xdr:row>0</xdr:row>
                    <xdr:rowOff>0</xdr:rowOff>
                  </from>
                  <to>
                    <xdr:col>2</xdr:col>
                    <xdr:colOff>381000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ImprimerTout" altText="Imprimer tout">
                <anchor moveWithCells="1" sizeWithCells="1">
                  <from>
                    <xdr:col>8</xdr:col>
                    <xdr:colOff>314325</xdr:colOff>
                    <xdr:row>2</xdr:row>
                    <xdr:rowOff>123825</xdr:rowOff>
                  </from>
                  <to>
                    <xdr:col>10</xdr:col>
                    <xdr:colOff>495300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CC06459-067C-4F06-A519-3352D8B21BBA}">
            <xm:f>COUNTIFS(fériés!$B$3:$B$15,$A8)&gt;0</xm:f>
            <x14:dxf>
              <fill>
                <patternFill>
                  <bgColor rgb="FF92D050"/>
                </patternFill>
              </fill>
            </x14:dxf>
          </x14:cfRule>
          <xm:sqref>A8:E38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7B7B0-6D28-4A6F-937C-DAECF2282F20}">
  <sheetPr codeName="Feuil8"/>
  <dimension ref="A1"/>
  <sheetViews>
    <sheetView showGridLines="0" workbookViewId="0">
      <selection activeCell="M27" sqref="M27"/>
    </sheetView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D3C96-6A9D-41DA-A823-0AFF9C3D199F}">
  <sheetPr codeName="Feuil5"/>
  <dimension ref="A1:C27"/>
  <sheetViews>
    <sheetView zoomScaleNormal="100" workbookViewId="0">
      <selection sqref="A1:A27"/>
    </sheetView>
  </sheetViews>
  <sheetFormatPr baseColWidth="10" defaultRowHeight="12.75" x14ac:dyDescent="0.3"/>
  <cols>
    <col min="1" max="1" width="17.5" style="23" bestFit="1" customWidth="1"/>
    <col min="2" max="255" width="8" style="23" customWidth="1"/>
    <col min="256" max="16384" width="11" style="23"/>
  </cols>
  <sheetData>
    <row r="1" spans="1:3" x14ac:dyDescent="0.3">
      <c r="A1" s="23" t="s">
        <v>32</v>
      </c>
    </row>
    <row r="2" spans="1:3" x14ac:dyDescent="0.3">
      <c r="A2" s="23" t="s">
        <v>33</v>
      </c>
    </row>
    <row r="3" spans="1:3" x14ac:dyDescent="0.3">
      <c r="A3" s="23" t="s">
        <v>34</v>
      </c>
    </row>
    <row r="4" spans="1:3" x14ac:dyDescent="0.3">
      <c r="A4" s="23" t="s">
        <v>35</v>
      </c>
    </row>
    <row r="5" spans="1:3" x14ac:dyDescent="0.3">
      <c r="A5" s="23" t="s">
        <v>36</v>
      </c>
      <c r="C5" s="23" t="s">
        <v>58</v>
      </c>
    </row>
    <row r="6" spans="1:3" x14ac:dyDescent="0.3">
      <c r="A6" s="23" t="s">
        <v>37</v>
      </c>
    </row>
    <row r="7" spans="1:3" x14ac:dyDescent="0.3">
      <c r="A7" s="23" t="s">
        <v>38</v>
      </c>
    </row>
    <row r="8" spans="1:3" x14ac:dyDescent="0.3">
      <c r="A8" s="23" t="s">
        <v>39</v>
      </c>
    </row>
    <row r="9" spans="1:3" x14ac:dyDescent="0.3">
      <c r="A9" s="23" t="s">
        <v>40</v>
      </c>
    </row>
    <row r="10" spans="1:3" x14ac:dyDescent="0.3">
      <c r="A10" s="23" t="s">
        <v>41</v>
      </c>
    </row>
    <row r="11" spans="1:3" x14ac:dyDescent="0.3">
      <c r="A11" s="23" t="s">
        <v>42</v>
      </c>
    </row>
    <row r="12" spans="1:3" x14ac:dyDescent="0.3">
      <c r="A12" s="23" t="s">
        <v>43</v>
      </c>
    </row>
    <row r="13" spans="1:3" x14ac:dyDescent="0.3">
      <c r="A13" s="23" t="s">
        <v>44</v>
      </c>
    </row>
    <row r="14" spans="1:3" x14ac:dyDescent="0.3">
      <c r="A14" s="23" t="s">
        <v>45</v>
      </c>
    </row>
    <row r="15" spans="1:3" x14ac:dyDescent="0.3">
      <c r="A15" s="23" t="s">
        <v>46</v>
      </c>
    </row>
    <row r="16" spans="1:3" x14ac:dyDescent="0.3">
      <c r="A16" s="23" t="s">
        <v>47</v>
      </c>
    </row>
    <row r="17" spans="1:1" x14ac:dyDescent="0.3">
      <c r="A17" s="23" t="s">
        <v>48</v>
      </c>
    </row>
    <row r="18" spans="1:1" x14ac:dyDescent="0.3">
      <c r="A18" s="23" t="s">
        <v>49</v>
      </c>
    </row>
    <row r="19" spans="1:1" x14ac:dyDescent="0.3">
      <c r="A19" s="23" t="s">
        <v>50</v>
      </c>
    </row>
    <row r="20" spans="1:1" x14ac:dyDescent="0.3">
      <c r="A20" s="23" t="s">
        <v>51</v>
      </c>
    </row>
    <row r="21" spans="1:1" x14ac:dyDescent="0.3">
      <c r="A21" s="23" t="s">
        <v>52</v>
      </c>
    </row>
    <row r="22" spans="1:1" x14ac:dyDescent="0.3">
      <c r="A22" s="23" t="s">
        <v>53</v>
      </c>
    </row>
    <row r="23" spans="1:1" x14ac:dyDescent="0.3">
      <c r="A23" s="23" t="s">
        <v>54</v>
      </c>
    </row>
    <row r="24" spans="1:1" x14ac:dyDescent="0.3">
      <c r="A24" s="23" t="s">
        <v>55</v>
      </c>
    </row>
    <row r="25" spans="1:1" x14ac:dyDescent="0.3">
      <c r="A25" s="23" t="s">
        <v>56</v>
      </c>
    </row>
    <row r="26" spans="1:1" x14ac:dyDescent="0.3">
      <c r="A26" s="23" t="s">
        <v>57</v>
      </c>
    </row>
    <row r="27" spans="1:1" x14ac:dyDescent="0.3">
      <c r="A27" s="23" t="s">
        <v>58</v>
      </c>
    </row>
  </sheetData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3A29B-88B4-4571-BE45-CA8298A40C36}">
  <sheetPr codeName="Feuil2"/>
  <dimension ref="A1:B12"/>
  <sheetViews>
    <sheetView showGridLines="0" workbookViewId="0">
      <selection activeCell="D1" sqref="D1"/>
    </sheetView>
  </sheetViews>
  <sheetFormatPr baseColWidth="10" defaultRowHeight="16.5" x14ac:dyDescent="0.3"/>
  <sheetData>
    <row r="1" spans="1:2" x14ac:dyDescent="0.3">
      <c r="A1" t="s">
        <v>0</v>
      </c>
      <c r="B1">
        <v>2018</v>
      </c>
    </row>
    <row r="2" spans="1:2" x14ac:dyDescent="0.3">
      <c r="A2" t="s">
        <v>1</v>
      </c>
      <c r="B2">
        <v>2019</v>
      </c>
    </row>
    <row r="3" spans="1:2" x14ac:dyDescent="0.3">
      <c r="A3" t="s">
        <v>2</v>
      </c>
      <c r="B3">
        <v>2020</v>
      </c>
    </row>
    <row r="4" spans="1:2" x14ac:dyDescent="0.3">
      <c r="A4" t="s">
        <v>3</v>
      </c>
      <c r="B4">
        <v>2021</v>
      </c>
    </row>
    <row r="5" spans="1:2" x14ac:dyDescent="0.3">
      <c r="A5" t="s">
        <v>4</v>
      </c>
      <c r="B5">
        <v>2022</v>
      </c>
    </row>
    <row r="6" spans="1:2" x14ac:dyDescent="0.3">
      <c r="A6" t="s">
        <v>5</v>
      </c>
      <c r="B6">
        <v>2023</v>
      </c>
    </row>
    <row r="7" spans="1:2" x14ac:dyDescent="0.3">
      <c r="A7" t="s">
        <v>6</v>
      </c>
      <c r="B7">
        <v>2024</v>
      </c>
    </row>
    <row r="8" spans="1:2" x14ac:dyDescent="0.3">
      <c r="A8" t="s">
        <v>7</v>
      </c>
      <c r="B8">
        <v>2025</v>
      </c>
    </row>
    <row r="9" spans="1:2" x14ac:dyDescent="0.3">
      <c r="A9" t="s">
        <v>8</v>
      </c>
      <c r="B9">
        <v>2026</v>
      </c>
    </row>
    <row r="10" spans="1:2" x14ac:dyDescent="0.3">
      <c r="A10" t="s">
        <v>9</v>
      </c>
      <c r="B10">
        <v>2027</v>
      </c>
    </row>
    <row r="11" spans="1:2" x14ac:dyDescent="0.3">
      <c r="A11" t="s">
        <v>10</v>
      </c>
      <c r="B11">
        <v>2028</v>
      </c>
    </row>
    <row r="12" spans="1:2" x14ac:dyDescent="0.3">
      <c r="A12" t="s">
        <v>11</v>
      </c>
      <c r="B12">
        <v>2029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9D1EB-22E7-45AE-82A7-D7884240F5DA}">
  <sheetPr codeName="Feuil1"/>
  <dimension ref="A1:C15"/>
  <sheetViews>
    <sheetView workbookViewId="0">
      <selection activeCell="B2" sqref="B2"/>
    </sheetView>
  </sheetViews>
  <sheetFormatPr baseColWidth="10" defaultColWidth="10" defaultRowHeight="12.75" x14ac:dyDescent="0.2"/>
  <cols>
    <col min="1" max="1" width="16.75" style="6" bestFit="1" customWidth="1"/>
    <col min="2" max="2" width="10" style="6"/>
    <col min="3" max="3" width="16.375" style="6" customWidth="1"/>
    <col min="4" max="16384" width="10" style="6"/>
  </cols>
  <sheetData>
    <row r="1" spans="1:3" ht="13.5" thickBot="1" x14ac:dyDescent="0.25">
      <c r="A1" s="19" t="s">
        <v>31</v>
      </c>
      <c r="B1" s="18">
        <v>2019</v>
      </c>
    </row>
    <row r="2" spans="1:3" ht="13.5" thickBot="1" x14ac:dyDescent="0.25"/>
    <row r="3" spans="1:3" x14ac:dyDescent="0.2">
      <c r="A3" s="17" t="s">
        <v>18</v>
      </c>
      <c r="B3" s="16">
        <f>DATE($B$1,1,1)</f>
        <v>43466</v>
      </c>
      <c r="C3" s="15" t="str">
        <f t="shared" ref="C3:C15" ca="1" si="0">_xlfn.FORMULATEXT(B3)</f>
        <v>=DATE($B$1;1;1)</v>
      </c>
    </row>
    <row r="4" spans="1:3" x14ac:dyDescent="0.2">
      <c r="A4" s="13" t="s">
        <v>19</v>
      </c>
      <c r="B4" s="11">
        <f>ROUND(DATE($B$1,4,MOD(234-11*MOD($B$1,19),30))/7,)*7-6</f>
        <v>43576</v>
      </c>
      <c r="C4" s="10" t="str">
        <f t="shared" ca="1" si="0"/>
        <v>=ARRONDI(DATE($B$1;4;MOD(234-11*MOD($B$1;19);30))/7;)*7-6</v>
      </c>
    </row>
    <row r="5" spans="1:3" x14ac:dyDescent="0.2">
      <c r="A5" s="13" t="s">
        <v>20</v>
      </c>
      <c r="B5" s="11">
        <f>B4+1</f>
        <v>43577</v>
      </c>
      <c r="C5" s="10" t="str">
        <f t="shared" ca="1" si="0"/>
        <v>=B4+1</v>
      </c>
    </row>
    <row r="6" spans="1:3" x14ac:dyDescent="0.2">
      <c r="A6" s="13" t="s">
        <v>21</v>
      </c>
      <c r="B6" s="11">
        <f>DATE($B$1,5,1)</f>
        <v>43586</v>
      </c>
      <c r="C6" s="10" t="str">
        <f t="shared" ca="1" si="0"/>
        <v>=DATE($B$1;5;1)</v>
      </c>
    </row>
    <row r="7" spans="1:3" x14ac:dyDescent="0.2">
      <c r="A7" s="14" t="s">
        <v>22</v>
      </c>
      <c r="B7" s="11">
        <f>DATE($B$1,5,8)</f>
        <v>43593</v>
      </c>
      <c r="C7" s="10" t="str">
        <f t="shared" ca="1" si="0"/>
        <v>=DATE($B$1;5;8)</v>
      </c>
    </row>
    <row r="8" spans="1:3" x14ac:dyDescent="0.2">
      <c r="A8" s="13" t="s">
        <v>23</v>
      </c>
      <c r="B8" s="11">
        <f>B4+39</f>
        <v>43615</v>
      </c>
      <c r="C8" s="10" t="str">
        <f t="shared" ca="1" si="0"/>
        <v>=B4+39</v>
      </c>
    </row>
    <row r="9" spans="1:3" x14ac:dyDescent="0.2">
      <c r="A9" s="13" t="s">
        <v>24</v>
      </c>
      <c r="B9" s="11">
        <f>B4+49</f>
        <v>43625</v>
      </c>
      <c r="C9" s="10" t="str">
        <f t="shared" ca="1" si="0"/>
        <v>=B4+49</v>
      </c>
    </row>
    <row r="10" spans="1:3" x14ac:dyDescent="0.2">
      <c r="A10" s="13" t="s">
        <v>25</v>
      </c>
      <c r="B10" s="11">
        <f>B4+50</f>
        <v>43626</v>
      </c>
      <c r="C10" s="10" t="str">
        <f t="shared" ca="1" si="0"/>
        <v>=B4+50</v>
      </c>
    </row>
    <row r="11" spans="1:3" x14ac:dyDescent="0.2">
      <c r="A11" s="12" t="s">
        <v>26</v>
      </c>
      <c r="B11" s="11">
        <f>DATE($B$1,7,14)</f>
        <v>43660</v>
      </c>
      <c r="C11" s="10" t="str">
        <f t="shared" ca="1" si="0"/>
        <v>=DATE($B$1;7;14)</v>
      </c>
    </row>
    <row r="12" spans="1:3" x14ac:dyDescent="0.2">
      <c r="A12" s="12" t="s">
        <v>27</v>
      </c>
      <c r="B12" s="11">
        <f>DATE($B$1,8,15)</f>
        <v>43692</v>
      </c>
      <c r="C12" s="10" t="str">
        <f t="shared" ca="1" si="0"/>
        <v>=DATE($B$1;8;15)</v>
      </c>
    </row>
    <row r="13" spans="1:3" x14ac:dyDescent="0.2">
      <c r="A13" s="12" t="s">
        <v>28</v>
      </c>
      <c r="B13" s="11">
        <f>DATE($B$1,11,1)</f>
        <v>43770</v>
      </c>
      <c r="C13" s="10" t="str">
        <f t="shared" ca="1" si="0"/>
        <v>=DATE($B$1;11;1)</v>
      </c>
    </row>
    <row r="14" spans="1:3" x14ac:dyDescent="0.2">
      <c r="A14" s="12" t="s">
        <v>29</v>
      </c>
      <c r="B14" s="11">
        <f>DATE($B$1,11,11)</f>
        <v>43780</v>
      </c>
      <c r="C14" s="10" t="str">
        <f t="shared" ca="1" si="0"/>
        <v>=DATE($B$1;11;11)</v>
      </c>
    </row>
    <row r="15" spans="1:3" ht="13.5" thickBot="1" x14ac:dyDescent="0.25">
      <c r="A15" s="9" t="s">
        <v>30</v>
      </c>
      <c r="B15" s="8">
        <f>DATE($B$1,12,25)</f>
        <v>43824</v>
      </c>
      <c r="C15" s="7" t="str">
        <f t="shared" ca="1" si="0"/>
        <v>=DATE($B$1;12;25)</v>
      </c>
    </row>
  </sheetData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KM</vt:lpstr>
      <vt:lpstr>fichier modifiable </vt:lpstr>
      <vt:lpstr>Sal_Fix</vt:lpstr>
      <vt:lpstr>Feuil3</vt:lpstr>
      <vt:lpstr>fériés</vt:lpstr>
      <vt:lpstr>date1</vt:lpstr>
      <vt:lpstr>liste_sal_fix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Lucile</cp:lastModifiedBy>
  <cp:lastPrinted>2019-09-04T09:32:39Z</cp:lastPrinted>
  <dcterms:created xsi:type="dcterms:W3CDTF">2019-08-27T11:50:00Z</dcterms:created>
  <dcterms:modified xsi:type="dcterms:W3CDTF">2019-09-04T12:26:06Z</dcterms:modified>
</cp:coreProperties>
</file>