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eline.cuvilliez\MENUS 2019-2020\1 - Sept - Oct 2019\"/>
    </mc:Choice>
  </mc:AlternateContent>
  <xr:revisionPtr revIDLastSave="0" documentId="13_ncr:1_{43826B12-E5AE-4EFC-B2A8-2E00D306AB7F}" xr6:coauthVersionLast="36" xr6:coauthVersionMax="36" xr10:uidLastSave="{00000000-0000-0000-0000-000000000000}"/>
  <bookViews>
    <workbookView xWindow="0" yWindow="0" windowWidth="20736" windowHeight="11760" activeTab="1" xr2:uid="{00000000-000D-0000-FFFF-FFFF00000000}"/>
  </bookViews>
  <sheets>
    <sheet name="INFORMATIONS" sheetId="1" r:id="rId1"/>
    <sheet name="1" sheetId="9" r:id="rId2"/>
    <sheet name="10" sheetId="18" r:id="rId3"/>
    <sheet name="11" sheetId="20" r:id="rId4"/>
    <sheet name="12" sheetId="21" r:id="rId5"/>
    <sheet name="13" sheetId="22" r:id="rId6"/>
    <sheet name="13 (2)" sheetId="24" r:id="rId7"/>
    <sheet name="SUIVI APPRO " sheetId="4" r:id="rId8"/>
    <sheet name="SUIVI office)" sheetId="23" r:id="rId9"/>
  </sheets>
  <definedNames>
    <definedName name="_xlnm._FilterDatabase" localSheetId="7" hidden="1">'SUIVI APPRO '!$A$428:$L$571</definedName>
    <definedName name="_xlnm._FilterDatabase" localSheetId="8" hidden="1">'SUIVI office)'!$A$6:$AF$195</definedName>
    <definedName name="_xlnm.Print_Area" localSheetId="1">'1'!$A$1:$J$30</definedName>
    <definedName name="_xlnm.Print_Area" localSheetId="2">'10'!$A$1:$J$29</definedName>
    <definedName name="_xlnm.Print_Area" localSheetId="3">'11'!$A$1:$J$29</definedName>
    <definedName name="_xlnm.Print_Area" localSheetId="4">'12'!$A$1:$J$29</definedName>
    <definedName name="_xlnm.Print_Area" localSheetId="5">'13'!$A$1:$J$30</definedName>
    <definedName name="_xlnm.Print_Area" localSheetId="6">'13 (2)'!$A$1:$J$30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97" i="4" l="1"/>
  <c r="C398" i="4"/>
  <c r="C399" i="4"/>
  <c r="C400" i="4"/>
  <c r="C401" i="4"/>
  <c r="C396" i="4"/>
  <c r="C390" i="4"/>
  <c r="C391" i="4"/>
  <c r="C392" i="4"/>
  <c r="C393" i="4"/>
  <c r="C389" i="4"/>
  <c r="C383" i="4"/>
  <c r="C384" i="4"/>
  <c r="C385" i="4"/>
  <c r="C386" i="4"/>
  <c r="C382" i="4"/>
  <c r="K196" i="4"/>
  <c r="C146" i="4" l="1"/>
  <c r="C147" i="4"/>
  <c r="C148" i="4"/>
  <c r="C149" i="4"/>
  <c r="C150" i="4"/>
  <c r="C595" i="23" l="1"/>
  <c r="C594" i="23"/>
  <c r="C593" i="23"/>
  <c r="C592" i="23"/>
  <c r="C589" i="23"/>
  <c r="C588" i="23"/>
  <c r="C587" i="23"/>
  <c r="C586" i="23"/>
  <c r="C579" i="23"/>
  <c r="C575" i="23"/>
  <c r="C574" i="23"/>
  <c r="C573" i="23"/>
  <c r="C572" i="23"/>
  <c r="C568" i="23"/>
  <c r="C566" i="23"/>
  <c r="C567" i="23"/>
  <c r="C565" i="23"/>
  <c r="C582" i="4" l="1"/>
  <c r="C581" i="4"/>
  <c r="C580" i="4"/>
  <c r="C579" i="4"/>
  <c r="C575" i="4"/>
  <c r="C574" i="4"/>
  <c r="C573" i="4"/>
  <c r="C572" i="4"/>
  <c r="C568" i="4"/>
  <c r="C567" i="4"/>
  <c r="C566" i="4"/>
  <c r="C565" i="4"/>
  <c r="AG431" i="23" l="1"/>
  <c r="AG432" i="23"/>
  <c r="AG433" i="23"/>
  <c r="AG434" i="23"/>
  <c r="AG435" i="23"/>
  <c r="AG436" i="23"/>
  <c r="AG437" i="23"/>
  <c r="AG438" i="23"/>
  <c r="AG439" i="23"/>
  <c r="AG440" i="23"/>
  <c r="AG441" i="23"/>
  <c r="AG442" i="23"/>
  <c r="AG443" i="23"/>
  <c r="AG444" i="23"/>
  <c r="AG445" i="23"/>
  <c r="AG446" i="23"/>
  <c r="AG447" i="23"/>
  <c r="AG448" i="23"/>
  <c r="AG449" i="23"/>
  <c r="AG450" i="23"/>
  <c r="AG451" i="23"/>
  <c r="AG452" i="23"/>
  <c r="AG453" i="23"/>
  <c r="AG454" i="23"/>
  <c r="AG455" i="23"/>
  <c r="AG456" i="23"/>
  <c r="AG457" i="23"/>
  <c r="AG458" i="23"/>
  <c r="AG459" i="23"/>
  <c r="AG460" i="23"/>
  <c r="AG461" i="23"/>
  <c r="AG462" i="23"/>
  <c r="AG463" i="23"/>
  <c r="AG464" i="23"/>
  <c r="AG465" i="23"/>
  <c r="AG466" i="23"/>
  <c r="AG467" i="23"/>
  <c r="AG468" i="23"/>
  <c r="AG469" i="23"/>
  <c r="AG470" i="23"/>
  <c r="AG471" i="23"/>
  <c r="AG472" i="23"/>
  <c r="AG473" i="23"/>
  <c r="AG474" i="23"/>
  <c r="AG475" i="23"/>
  <c r="AG476" i="23"/>
  <c r="AG477" i="23"/>
  <c r="AG478" i="23"/>
  <c r="AG479" i="23"/>
  <c r="AG480" i="23"/>
  <c r="AG481" i="23"/>
  <c r="AG482" i="23"/>
  <c r="AG483" i="23"/>
  <c r="AG484" i="23"/>
  <c r="AG485" i="23"/>
  <c r="AG486" i="23"/>
  <c r="AG487" i="23"/>
  <c r="AG488" i="23"/>
  <c r="AG489" i="23"/>
  <c r="AG490" i="23"/>
  <c r="AG491" i="23"/>
  <c r="AG492" i="23"/>
  <c r="AG493" i="23"/>
  <c r="AG494" i="23"/>
  <c r="AG495" i="23"/>
  <c r="AG496" i="23"/>
  <c r="AG497" i="23"/>
  <c r="AG498" i="23"/>
  <c r="AG499" i="23"/>
  <c r="AG500" i="23"/>
  <c r="AG501" i="23"/>
  <c r="AG502" i="23"/>
  <c r="AG503" i="23"/>
  <c r="AG504" i="23"/>
  <c r="AG505" i="23"/>
  <c r="AG506" i="23"/>
  <c r="AG507" i="23"/>
  <c r="AG508" i="23"/>
  <c r="AG509" i="23"/>
  <c r="AG510" i="23"/>
  <c r="AG511" i="23"/>
  <c r="AG512" i="23"/>
  <c r="AG513" i="23"/>
  <c r="AG514" i="23"/>
  <c r="AG515" i="23"/>
  <c r="AG516" i="23"/>
  <c r="AG517" i="23"/>
  <c r="AG518" i="23"/>
  <c r="AG519" i="23"/>
  <c r="AG520" i="23"/>
  <c r="AG521" i="23"/>
  <c r="AG522" i="23"/>
  <c r="AG523" i="23"/>
  <c r="AG524" i="23"/>
  <c r="AG525" i="23"/>
  <c r="AG526" i="23"/>
  <c r="AG527" i="23"/>
  <c r="AG528" i="23"/>
  <c r="AG529" i="23"/>
  <c r="AG530" i="23"/>
  <c r="AG531" i="23"/>
  <c r="AG532" i="23"/>
  <c r="AG533" i="23"/>
  <c r="AG534" i="23"/>
  <c r="AG535" i="23"/>
  <c r="AG536" i="23"/>
  <c r="AG537" i="23"/>
  <c r="AG538" i="23"/>
  <c r="AG539" i="23"/>
  <c r="AG540" i="23"/>
  <c r="AG541" i="23"/>
  <c r="AG542" i="23"/>
  <c r="AG543" i="23"/>
  <c r="AG544" i="23"/>
  <c r="AG545" i="23"/>
  <c r="AG546" i="23"/>
  <c r="AG547" i="23"/>
  <c r="AG548" i="23"/>
  <c r="AG549" i="23"/>
  <c r="AG550" i="23"/>
  <c r="AG551" i="23"/>
  <c r="AG552" i="23"/>
  <c r="AG553" i="23"/>
  <c r="AG554" i="23"/>
  <c r="AG555" i="23"/>
  <c r="AG556" i="23"/>
  <c r="AG557" i="23"/>
  <c r="AG558" i="23"/>
  <c r="AG559" i="23"/>
  <c r="AG560" i="23"/>
  <c r="AG561" i="23"/>
  <c r="AG562" i="23"/>
  <c r="AG563" i="23"/>
  <c r="AG564" i="23"/>
  <c r="AG565" i="23"/>
  <c r="AG566" i="23"/>
  <c r="AG567" i="23"/>
  <c r="AG568" i="23"/>
  <c r="AG569" i="23"/>
  <c r="AG570" i="23"/>
  <c r="AG571" i="23"/>
  <c r="AG572" i="23"/>
  <c r="AG573" i="23"/>
  <c r="AG574" i="23"/>
  <c r="AG575" i="23"/>
  <c r="AG576" i="23"/>
  <c r="AG577" i="23"/>
  <c r="AG578" i="23"/>
  <c r="AG579" i="23"/>
  <c r="AG580" i="23"/>
  <c r="AG581" i="23"/>
  <c r="AG582" i="23"/>
  <c r="AG583" i="23"/>
  <c r="AG584" i="23"/>
  <c r="AG585" i="23"/>
  <c r="AG586" i="23"/>
  <c r="AG587" i="23"/>
  <c r="AG588" i="23"/>
  <c r="AG589" i="23"/>
  <c r="AG590" i="23"/>
  <c r="AG591" i="23"/>
  <c r="AG592" i="23"/>
  <c r="AG593" i="23"/>
  <c r="AG594" i="23"/>
  <c r="AG595" i="23"/>
  <c r="AG596" i="23"/>
  <c r="AG597" i="23"/>
  <c r="AG430" i="23"/>
  <c r="AF431" i="23"/>
  <c r="AF432" i="23"/>
  <c r="AF433" i="23"/>
  <c r="AF434" i="23"/>
  <c r="AF435" i="23"/>
  <c r="AF436" i="23"/>
  <c r="AF437" i="23"/>
  <c r="AF438" i="23"/>
  <c r="AF439" i="23"/>
  <c r="AF440" i="23"/>
  <c r="AF441" i="23"/>
  <c r="AF442" i="23"/>
  <c r="AF443" i="23"/>
  <c r="AF444" i="23"/>
  <c r="AF445" i="23"/>
  <c r="AF446" i="23"/>
  <c r="AF447" i="23"/>
  <c r="AF448" i="23"/>
  <c r="AF449" i="23"/>
  <c r="AF450" i="23"/>
  <c r="AF451" i="23"/>
  <c r="AF452" i="23"/>
  <c r="AF453" i="23"/>
  <c r="AF454" i="23"/>
  <c r="AF455" i="23"/>
  <c r="AF456" i="23"/>
  <c r="AF457" i="23"/>
  <c r="AF458" i="23"/>
  <c r="AF459" i="23"/>
  <c r="AF460" i="23"/>
  <c r="AF461" i="23"/>
  <c r="AF462" i="23"/>
  <c r="AF463" i="23"/>
  <c r="AF464" i="23"/>
  <c r="AF465" i="23"/>
  <c r="AF466" i="23"/>
  <c r="AF467" i="23"/>
  <c r="AF468" i="23"/>
  <c r="AF469" i="23"/>
  <c r="AF470" i="23"/>
  <c r="AF471" i="23"/>
  <c r="AF472" i="23"/>
  <c r="AF473" i="23"/>
  <c r="AF474" i="23"/>
  <c r="AF475" i="23"/>
  <c r="AF476" i="23"/>
  <c r="AF477" i="23"/>
  <c r="AF478" i="23"/>
  <c r="AF479" i="23"/>
  <c r="AF480" i="23"/>
  <c r="AF481" i="23"/>
  <c r="AF482" i="23"/>
  <c r="AF483" i="23"/>
  <c r="AF484" i="23"/>
  <c r="AF485" i="23"/>
  <c r="AF486" i="23"/>
  <c r="AF487" i="23"/>
  <c r="AF488" i="23"/>
  <c r="AF489" i="23"/>
  <c r="AF490" i="23"/>
  <c r="AF491" i="23"/>
  <c r="AF492" i="23"/>
  <c r="AF493" i="23"/>
  <c r="AF494" i="23"/>
  <c r="AF495" i="23"/>
  <c r="AF496" i="23"/>
  <c r="AF497" i="23"/>
  <c r="AF498" i="23"/>
  <c r="AF499" i="23"/>
  <c r="AF500" i="23"/>
  <c r="AF501" i="23"/>
  <c r="AF502" i="23"/>
  <c r="AF503" i="23"/>
  <c r="AF504" i="23"/>
  <c r="AF505" i="23"/>
  <c r="AF506" i="23"/>
  <c r="AF507" i="23"/>
  <c r="AF508" i="23"/>
  <c r="AF509" i="23"/>
  <c r="AF510" i="23"/>
  <c r="AF511" i="23"/>
  <c r="AF512" i="23"/>
  <c r="AF513" i="23"/>
  <c r="AF515" i="23"/>
  <c r="AF516" i="23"/>
  <c r="AF517" i="23"/>
  <c r="AF518" i="23"/>
  <c r="AF519" i="23"/>
  <c r="AF520" i="23"/>
  <c r="AF521" i="23"/>
  <c r="AF522" i="23"/>
  <c r="AF523" i="23"/>
  <c r="AF524" i="23"/>
  <c r="AF525" i="23"/>
  <c r="AF526" i="23"/>
  <c r="AF527" i="23"/>
  <c r="AF528" i="23"/>
  <c r="AF529" i="23"/>
  <c r="AF530" i="23"/>
  <c r="AF531" i="23"/>
  <c r="AF532" i="23"/>
  <c r="AF533" i="23"/>
  <c r="AF534" i="23"/>
  <c r="AF535" i="23"/>
  <c r="AF536" i="23"/>
  <c r="AF537" i="23"/>
  <c r="AF538" i="23"/>
  <c r="AF539" i="23"/>
  <c r="AF540" i="23"/>
  <c r="AF541" i="23"/>
  <c r="AF542" i="23"/>
  <c r="AF543" i="23"/>
  <c r="AF544" i="23"/>
  <c r="AF545" i="23"/>
  <c r="AF546" i="23"/>
  <c r="AF547" i="23"/>
  <c r="AF548" i="23"/>
  <c r="AF549" i="23"/>
  <c r="AF550" i="23"/>
  <c r="AF551" i="23"/>
  <c r="AF552" i="23"/>
  <c r="AF553" i="23"/>
  <c r="AF554" i="23"/>
  <c r="AF555" i="23"/>
  <c r="AF556" i="23"/>
  <c r="AF557" i="23"/>
  <c r="AF558" i="23"/>
  <c r="AF559" i="23"/>
  <c r="AF560" i="23"/>
  <c r="AF561" i="23"/>
  <c r="AF562" i="23"/>
  <c r="AF563" i="23"/>
  <c r="AF564" i="23"/>
  <c r="AF565" i="23"/>
  <c r="AF566" i="23"/>
  <c r="AF567" i="23"/>
  <c r="AF568" i="23"/>
  <c r="AF569" i="23"/>
  <c r="AF570" i="23"/>
  <c r="AF571" i="23"/>
  <c r="AF572" i="23"/>
  <c r="AF573" i="23"/>
  <c r="AF574" i="23"/>
  <c r="AF575" i="23"/>
  <c r="AF576" i="23"/>
  <c r="AF577" i="23"/>
  <c r="AF578" i="23"/>
  <c r="AF579" i="23"/>
  <c r="AF580" i="23"/>
  <c r="AF581" i="23"/>
  <c r="AF582" i="23"/>
  <c r="AF583" i="23"/>
  <c r="AF584" i="23"/>
  <c r="AF585" i="23"/>
  <c r="AF586" i="23"/>
  <c r="AF587" i="23"/>
  <c r="AF588" i="23"/>
  <c r="AF589" i="23"/>
  <c r="AF590" i="23"/>
  <c r="AF591" i="23"/>
  <c r="AF592" i="23"/>
  <c r="AF593" i="23"/>
  <c r="AF594" i="23"/>
  <c r="AF595" i="23"/>
  <c r="AF596" i="23"/>
  <c r="AF597" i="23"/>
  <c r="AF430" i="23"/>
  <c r="AG265" i="23" l="1"/>
  <c r="AF265" i="23"/>
  <c r="AG248" i="23"/>
  <c r="AG249" i="23"/>
  <c r="AG250" i="23"/>
  <c r="AG251" i="23"/>
  <c r="AG252" i="23"/>
  <c r="AG253" i="23"/>
  <c r="AG254" i="23"/>
  <c r="AG255" i="23"/>
  <c r="AG256" i="23"/>
  <c r="AG257" i="23"/>
  <c r="AG258" i="23"/>
  <c r="AG259" i="23"/>
  <c r="AG260" i="23"/>
  <c r="AG261" i="23"/>
  <c r="AG262" i="23"/>
  <c r="AG263" i="23"/>
  <c r="AG264" i="23"/>
  <c r="AG266" i="23"/>
  <c r="AG267" i="23"/>
  <c r="AG268" i="23"/>
  <c r="AG269" i="23"/>
  <c r="AG270" i="23"/>
  <c r="AG271" i="23"/>
  <c r="AG272" i="23"/>
  <c r="AG273" i="23"/>
  <c r="AG274" i="23"/>
  <c r="AG275" i="23"/>
  <c r="AG276" i="23"/>
  <c r="AG277" i="23"/>
  <c r="AG278" i="23"/>
  <c r="AG279" i="23"/>
  <c r="AG280" i="23"/>
  <c r="AG281" i="23"/>
  <c r="AG282" i="23"/>
  <c r="AG283" i="23"/>
  <c r="AG284" i="23"/>
  <c r="AG285" i="23"/>
  <c r="AG286" i="23"/>
  <c r="AG287" i="23"/>
  <c r="AG288" i="23"/>
  <c r="AG289" i="23"/>
  <c r="AG290" i="23"/>
  <c r="AG291" i="23"/>
  <c r="AG294" i="23"/>
  <c r="AG295" i="23"/>
  <c r="AG296" i="23"/>
  <c r="AG297" i="23"/>
  <c r="AG298" i="23"/>
  <c r="AG299" i="23"/>
  <c r="AG300" i="23"/>
  <c r="AG301" i="23"/>
  <c r="AG302" i="23"/>
  <c r="AG303" i="23"/>
  <c r="AG304" i="23"/>
  <c r="AG305" i="23"/>
  <c r="AG306" i="23"/>
  <c r="AG307" i="23"/>
  <c r="AG308" i="23"/>
  <c r="AG309" i="23"/>
  <c r="AG310" i="23"/>
  <c r="AG311" i="23"/>
  <c r="AG312" i="23"/>
  <c r="AG313" i="23"/>
  <c r="AG314" i="23"/>
  <c r="AG315" i="23"/>
  <c r="AG316" i="23"/>
  <c r="AG317" i="23"/>
  <c r="AG318" i="23"/>
  <c r="AG319" i="23"/>
  <c r="AG320" i="23"/>
  <c r="AG321" i="23"/>
  <c r="AG322" i="23"/>
  <c r="AG323" i="23"/>
  <c r="AG324" i="23"/>
  <c r="AG325" i="23"/>
  <c r="AG326" i="23"/>
  <c r="AG327" i="23"/>
  <c r="AG328" i="23"/>
  <c r="AG329" i="23"/>
  <c r="AG330" i="23"/>
  <c r="AG331" i="23"/>
  <c r="AG332" i="23"/>
  <c r="AG333" i="23"/>
  <c r="AG334" i="23"/>
  <c r="AG335" i="23"/>
  <c r="AG336" i="23"/>
  <c r="AG338" i="23"/>
  <c r="AG339" i="23"/>
  <c r="AG340" i="23"/>
  <c r="AG341" i="23"/>
  <c r="AG342" i="23"/>
  <c r="AG343" i="23"/>
  <c r="AG344" i="23"/>
  <c r="AG345" i="23"/>
  <c r="AG346" i="23"/>
  <c r="AG347" i="23"/>
  <c r="AG348" i="23"/>
  <c r="AG349" i="23"/>
  <c r="AG350" i="23"/>
  <c r="AG351" i="23"/>
  <c r="AG352" i="23"/>
  <c r="AG353" i="23"/>
  <c r="AG354" i="23"/>
  <c r="AG355" i="23"/>
  <c r="AG356" i="23"/>
  <c r="AG357" i="23"/>
  <c r="AG358" i="23"/>
  <c r="AG359" i="23"/>
  <c r="AG360" i="23"/>
  <c r="AG361" i="23"/>
  <c r="AG362" i="23"/>
  <c r="AG363" i="23"/>
  <c r="AG364" i="23"/>
  <c r="AG365" i="23"/>
  <c r="AG366" i="23"/>
  <c r="AG367" i="23"/>
  <c r="AG368" i="23"/>
  <c r="AG369" i="23"/>
  <c r="AG370" i="23"/>
  <c r="AG371" i="23"/>
  <c r="AG372" i="23"/>
  <c r="AG373" i="23"/>
  <c r="AG374" i="23"/>
  <c r="AG375" i="23"/>
  <c r="AG376" i="23"/>
  <c r="AG377" i="23"/>
  <c r="AG378" i="23"/>
  <c r="AG379" i="23"/>
  <c r="AG380" i="23"/>
  <c r="AG382" i="23"/>
  <c r="AG383" i="23"/>
  <c r="AG384" i="23"/>
  <c r="AG385" i="23"/>
  <c r="AG386" i="23"/>
  <c r="AG387" i="23"/>
  <c r="AG388" i="23"/>
  <c r="AG389" i="23"/>
  <c r="AG390" i="23"/>
  <c r="AG391" i="23"/>
  <c r="AG392" i="23"/>
  <c r="AG393" i="23"/>
  <c r="AG293" i="23"/>
  <c r="AF249" i="23"/>
  <c r="AF250" i="23"/>
  <c r="AF251" i="23"/>
  <c r="AF252" i="23"/>
  <c r="AF253" i="23"/>
  <c r="AF254" i="23"/>
  <c r="AF255" i="23"/>
  <c r="AF256" i="23"/>
  <c r="AF257" i="23"/>
  <c r="AF258" i="23"/>
  <c r="AF259" i="23"/>
  <c r="AF260" i="23"/>
  <c r="AF261" i="23"/>
  <c r="AF262" i="23"/>
  <c r="AF263" i="23"/>
  <c r="AF264" i="23"/>
  <c r="AF266" i="23"/>
  <c r="AF267" i="23"/>
  <c r="AF268" i="23"/>
  <c r="AF269" i="23"/>
  <c r="AF270" i="23"/>
  <c r="AF271" i="23"/>
  <c r="AF272" i="23"/>
  <c r="AF273" i="23"/>
  <c r="AF274" i="23"/>
  <c r="AF275" i="23"/>
  <c r="AF276" i="23"/>
  <c r="AF277" i="23"/>
  <c r="AF278" i="23"/>
  <c r="AF279" i="23"/>
  <c r="AF280" i="23"/>
  <c r="AF281" i="23"/>
  <c r="AF282" i="23"/>
  <c r="AF283" i="23"/>
  <c r="AF284" i="23"/>
  <c r="AF285" i="23"/>
  <c r="AF286" i="23"/>
  <c r="AF287" i="23"/>
  <c r="AF288" i="23"/>
  <c r="AF289" i="23"/>
  <c r="AF290" i="23"/>
  <c r="AF291" i="23"/>
  <c r="AF293" i="23"/>
  <c r="AF294" i="23"/>
  <c r="AF295" i="23"/>
  <c r="AF296" i="23"/>
  <c r="AF297" i="23"/>
  <c r="AF298" i="23"/>
  <c r="AF299" i="23"/>
  <c r="AF300" i="23"/>
  <c r="AF301" i="23"/>
  <c r="AF302" i="23"/>
  <c r="AF303" i="23"/>
  <c r="AF304" i="23"/>
  <c r="AF305" i="23"/>
  <c r="AF306" i="23"/>
  <c r="AF307" i="23"/>
  <c r="AF308" i="23"/>
  <c r="AF309" i="23"/>
  <c r="AF310" i="23"/>
  <c r="AF311" i="23"/>
  <c r="AF312" i="23"/>
  <c r="AF313" i="23"/>
  <c r="AF314" i="23"/>
  <c r="AF315" i="23"/>
  <c r="AF316" i="23"/>
  <c r="AF317" i="23"/>
  <c r="AF318" i="23"/>
  <c r="AF319" i="23"/>
  <c r="AF320" i="23"/>
  <c r="AF321" i="23"/>
  <c r="AF322" i="23"/>
  <c r="AF323" i="23"/>
  <c r="AF324" i="23"/>
  <c r="AF325" i="23"/>
  <c r="AF326" i="23"/>
  <c r="AF327" i="23"/>
  <c r="AF328" i="23"/>
  <c r="AF329" i="23"/>
  <c r="AF330" i="23"/>
  <c r="AF331" i="23"/>
  <c r="AF332" i="23"/>
  <c r="AF333" i="23"/>
  <c r="AF334" i="23"/>
  <c r="AF335" i="23"/>
  <c r="AF336" i="23"/>
  <c r="AF338" i="23"/>
  <c r="AF339" i="23"/>
  <c r="AF340" i="23"/>
  <c r="AF341" i="23"/>
  <c r="AF342" i="23"/>
  <c r="AF343" i="23"/>
  <c r="AF344" i="23"/>
  <c r="AF345" i="23"/>
  <c r="AF346" i="23"/>
  <c r="AF347" i="23"/>
  <c r="AF348" i="23"/>
  <c r="AF349" i="23"/>
  <c r="AF350" i="23"/>
  <c r="AF351" i="23"/>
  <c r="AF352" i="23"/>
  <c r="AF353" i="23"/>
  <c r="AF354" i="23"/>
  <c r="AF355" i="23"/>
  <c r="AF356" i="23"/>
  <c r="AF357" i="23"/>
  <c r="AF358" i="23"/>
  <c r="AF359" i="23"/>
  <c r="AF360" i="23"/>
  <c r="AF361" i="23"/>
  <c r="AF362" i="23"/>
  <c r="AF363" i="23"/>
  <c r="AF364" i="23"/>
  <c r="AF365" i="23"/>
  <c r="AF366" i="23"/>
  <c r="AF367" i="23"/>
  <c r="AF368" i="23"/>
  <c r="AF369" i="23"/>
  <c r="AF370" i="23"/>
  <c r="AF371" i="23"/>
  <c r="AF372" i="23"/>
  <c r="AF373" i="23"/>
  <c r="AF374" i="23"/>
  <c r="AF375" i="23"/>
  <c r="AF376" i="23"/>
  <c r="AF377" i="23"/>
  <c r="AF378" i="23"/>
  <c r="AF379" i="23"/>
  <c r="AF380" i="23"/>
  <c r="AF382" i="23"/>
  <c r="AF383" i="23"/>
  <c r="AF384" i="23"/>
  <c r="AF385" i="23"/>
  <c r="AF386" i="23"/>
  <c r="AF387" i="23"/>
  <c r="AF388" i="23"/>
  <c r="AF389" i="23"/>
  <c r="AF390" i="23"/>
  <c r="AF391" i="23"/>
  <c r="AF392" i="23"/>
  <c r="AF393" i="23"/>
  <c r="AF248" i="23"/>
  <c r="C586" i="4" l="1"/>
  <c r="C587" i="4"/>
  <c r="C588" i="4"/>
  <c r="C589" i="4"/>
  <c r="C585" i="4"/>
  <c r="I24" i="24"/>
  <c r="G24" i="24"/>
  <c r="E24" i="24"/>
  <c r="C24" i="24"/>
  <c r="A24" i="24"/>
  <c r="AF9" i="23" l="1"/>
  <c r="AF10" i="23"/>
  <c r="AF11" i="23"/>
  <c r="AF12" i="23"/>
  <c r="AF13" i="23"/>
  <c r="AF14" i="23"/>
  <c r="AF15" i="23"/>
  <c r="AF16" i="23"/>
  <c r="AF17" i="23"/>
  <c r="AF18" i="23"/>
  <c r="AF19" i="23"/>
  <c r="AF20" i="23"/>
  <c r="AF21" i="23"/>
  <c r="AF22" i="23"/>
  <c r="AF23" i="23"/>
  <c r="AF24" i="23"/>
  <c r="AF25" i="23"/>
  <c r="AF26" i="23"/>
  <c r="AF27" i="23"/>
  <c r="AF28" i="23"/>
  <c r="AF29" i="23"/>
  <c r="AF30" i="23"/>
  <c r="AF31" i="23"/>
  <c r="AF32" i="23"/>
  <c r="AF33" i="23"/>
  <c r="AF34" i="23"/>
  <c r="AF35" i="23"/>
  <c r="AF36" i="23"/>
  <c r="AF37" i="23"/>
  <c r="AF38" i="23"/>
  <c r="AF39" i="23"/>
  <c r="AF40" i="23"/>
  <c r="AF41" i="23"/>
  <c r="AF42" i="23"/>
  <c r="AF43" i="23"/>
  <c r="AF44" i="23"/>
  <c r="AF45" i="23"/>
  <c r="AF46" i="23"/>
  <c r="AF47" i="23"/>
  <c r="AF48" i="23"/>
  <c r="AF49" i="23"/>
  <c r="AF50" i="23"/>
  <c r="AF51" i="23"/>
  <c r="AF52" i="23"/>
  <c r="AF53" i="23"/>
  <c r="AF54" i="23"/>
  <c r="AF55" i="23"/>
  <c r="AF56" i="23"/>
  <c r="AF57" i="23"/>
  <c r="AF58" i="23"/>
  <c r="AF59" i="23"/>
  <c r="AF60" i="23"/>
  <c r="AF61" i="23"/>
  <c r="AF62" i="23"/>
  <c r="AF63" i="23"/>
  <c r="AF64" i="23"/>
  <c r="AF65" i="23"/>
  <c r="AF66" i="23"/>
  <c r="AF67" i="23"/>
  <c r="AF68" i="23"/>
  <c r="AF69" i="23"/>
  <c r="AF70" i="23"/>
  <c r="AF71" i="23"/>
  <c r="AF72" i="23"/>
  <c r="AF73" i="23"/>
  <c r="AF74" i="23"/>
  <c r="AF8" i="23"/>
  <c r="AE6" i="23"/>
  <c r="AD6" i="23"/>
  <c r="AC6" i="23"/>
  <c r="AB6" i="23"/>
  <c r="AA6" i="23"/>
  <c r="Z6" i="23"/>
  <c r="Y6" i="23"/>
  <c r="X6" i="23"/>
  <c r="W6" i="23"/>
  <c r="V6" i="23"/>
  <c r="U6" i="23"/>
  <c r="T6" i="23"/>
  <c r="S6" i="23"/>
  <c r="R6" i="23"/>
  <c r="Q6" i="23"/>
  <c r="P6" i="23"/>
  <c r="O6" i="23"/>
  <c r="N6" i="23"/>
  <c r="M6" i="23"/>
  <c r="L6" i="23"/>
  <c r="K6" i="23"/>
  <c r="J6" i="23"/>
  <c r="I6" i="23"/>
  <c r="H6" i="23"/>
  <c r="G6" i="23"/>
  <c r="F6" i="23"/>
  <c r="E6" i="23"/>
  <c r="D6" i="23"/>
  <c r="C624" i="23"/>
  <c r="F615" i="23"/>
  <c r="D613" i="23"/>
  <c r="J617" i="23"/>
  <c r="H616" i="23"/>
  <c r="C623" i="23"/>
  <c r="C596" i="23"/>
  <c r="C591" i="23"/>
  <c r="C585" i="23"/>
  <c r="C584" i="23"/>
  <c r="C582" i="23"/>
  <c r="C581" i="23"/>
  <c r="C580" i="23"/>
  <c r="C578" i="23"/>
  <c r="C577" i="23"/>
  <c r="C571" i="23"/>
  <c r="C570" i="23"/>
  <c r="C564" i="23"/>
  <c r="C563" i="23"/>
  <c r="C561" i="23"/>
  <c r="C560" i="23"/>
  <c r="C559" i="23"/>
  <c r="C558" i="23"/>
  <c r="C557" i="23"/>
  <c r="C556" i="23"/>
  <c r="C555" i="23"/>
  <c r="C554" i="23"/>
  <c r="C552" i="23"/>
  <c r="C551" i="23"/>
  <c r="C550" i="23"/>
  <c r="C549" i="23"/>
  <c r="C548" i="23"/>
  <c r="C547" i="23"/>
  <c r="C546" i="23"/>
  <c r="C545" i="23"/>
  <c r="C543" i="23"/>
  <c r="C542" i="23"/>
  <c r="C541" i="23"/>
  <c r="C540" i="23"/>
  <c r="C539" i="23"/>
  <c r="C538" i="23"/>
  <c r="C537" i="23"/>
  <c r="C536" i="23"/>
  <c r="C534" i="23"/>
  <c r="C533" i="23"/>
  <c r="C532" i="23"/>
  <c r="C531" i="23"/>
  <c r="C530" i="23"/>
  <c r="C529" i="23"/>
  <c r="C528" i="23"/>
  <c r="C527" i="23"/>
  <c r="C525" i="23"/>
  <c r="C524" i="23"/>
  <c r="C523" i="23"/>
  <c r="C522" i="23"/>
  <c r="C521" i="23"/>
  <c r="C520" i="23"/>
  <c r="C519" i="23"/>
  <c r="C518" i="23"/>
  <c r="C516" i="23"/>
  <c r="C515" i="23"/>
  <c r="C514" i="23"/>
  <c r="C513" i="23"/>
  <c r="C512" i="23"/>
  <c r="C511" i="23"/>
  <c r="C510" i="23"/>
  <c r="C509" i="23"/>
  <c r="C507" i="23"/>
  <c r="C506" i="23"/>
  <c r="C505" i="23"/>
  <c r="C504" i="23"/>
  <c r="C503" i="23"/>
  <c r="C502" i="23"/>
  <c r="C501" i="23"/>
  <c r="C500" i="23"/>
  <c r="C498" i="23"/>
  <c r="C497" i="23"/>
  <c r="C496" i="23"/>
  <c r="C495" i="23"/>
  <c r="C494" i="23"/>
  <c r="C493" i="23"/>
  <c r="C492" i="23"/>
  <c r="C491" i="23"/>
  <c r="C489" i="23"/>
  <c r="C488" i="23"/>
  <c r="C487" i="23"/>
  <c r="C486" i="23"/>
  <c r="C485" i="23"/>
  <c r="C484" i="23"/>
  <c r="C483" i="23"/>
  <c r="C482" i="23"/>
  <c r="C480" i="23"/>
  <c r="C479" i="23"/>
  <c r="C478" i="23"/>
  <c r="C477" i="23"/>
  <c r="C476" i="23"/>
  <c r="C475" i="23"/>
  <c r="C474" i="23"/>
  <c r="C471" i="23"/>
  <c r="C470" i="23"/>
  <c r="C469" i="23"/>
  <c r="C468" i="23"/>
  <c r="C467" i="23"/>
  <c r="C466" i="23"/>
  <c r="C465" i="23"/>
  <c r="C463" i="23"/>
  <c r="C462" i="23"/>
  <c r="C461" i="23"/>
  <c r="C460" i="23"/>
  <c r="C459" i="23"/>
  <c r="C458" i="23"/>
  <c r="C457" i="23"/>
  <c r="C454" i="23"/>
  <c r="C452" i="23"/>
  <c r="C451" i="23"/>
  <c r="C450" i="23"/>
  <c r="C449" i="23"/>
  <c r="C448" i="23"/>
  <c r="C445" i="23"/>
  <c r="C444" i="23"/>
  <c r="C443" i="23"/>
  <c r="C442" i="23"/>
  <c r="C441" i="23"/>
  <c r="C440" i="23"/>
  <c r="C439" i="23"/>
  <c r="C438" i="23"/>
  <c r="C436" i="23"/>
  <c r="C435" i="23"/>
  <c r="C434" i="23"/>
  <c r="C433" i="23"/>
  <c r="C432" i="23"/>
  <c r="C431" i="23"/>
  <c r="C430" i="23"/>
  <c r="C429" i="23"/>
  <c r="C414" i="23"/>
  <c r="C413" i="23"/>
  <c r="C412" i="23"/>
  <c r="C411" i="23"/>
  <c r="C410" i="23"/>
  <c r="C407" i="23"/>
  <c r="C406" i="23"/>
  <c r="C405" i="23"/>
  <c r="C404" i="23"/>
  <c r="C403" i="23"/>
  <c r="C401" i="23"/>
  <c r="C400" i="23"/>
  <c r="C399" i="23"/>
  <c r="C398" i="23"/>
  <c r="C397" i="23"/>
  <c r="C396" i="23"/>
  <c r="C393" i="23"/>
  <c r="C392" i="23"/>
  <c r="C391" i="23"/>
  <c r="C390" i="23"/>
  <c r="C389" i="23"/>
  <c r="C386" i="23"/>
  <c r="C385" i="23"/>
  <c r="C384" i="23"/>
  <c r="C383" i="23"/>
  <c r="C382" i="23"/>
  <c r="C380" i="23"/>
  <c r="C379" i="23"/>
  <c r="C378" i="23"/>
  <c r="C377" i="23"/>
  <c r="C376" i="23"/>
  <c r="C375" i="23"/>
  <c r="C374" i="23"/>
  <c r="C372" i="23"/>
  <c r="C371" i="23"/>
  <c r="C370" i="23"/>
  <c r="C369" i="23"/>
  <c r="C368" i="23"/>
  <c r="C367" i="23"/>
  <c r="C366" i="23"/>
  <c r="C365" i="23"/>
  <c r="C363" i="23"/>
  <c r="C362" i="23"/>
  <c r="C361" i="23"/>
  <c r="C360" i="23"/>
  <c r="C359" i="23"/>
  <c r="C358" i="23"/>
  <c r="C357" i="23"/>
  <c r="C355" i="23"/>
  <c r="C354" i="23"/>
  <c r="C353" i="23"/>
  <c r="C352" i="23"/>
  <c r="C351" i="23"/>
  <c r="C350" i="23"/>
  <c r="C349" i="23"/>
  <c r="C348" i="23"/>
  <c r="C347" i="23"/>
  <c r="C343" i="23"/>
  <c r="C342" i="23"/>
  <c r="C341" i="23"/>
  <c r="C340" i="23"/>
  <c r="C339" i="23"/>
  <c r="C338" i="23"/>
  <c r="C336" i="23"/>
  <c r="C335" i="23"/>
  <c r="C334" i="23"/>
  <c r="C333" i="23"/>
  <c r="C332" i="23"/>
  <c r="C331" i="23"/>
  <c r="C330" i="23"/>
  <c r="C329" i="23"/>
  <c r="C328" i="23"/>
  <c r="C326" i="23"/>
  <c r="C325" i="23"/>
  <c r="C324" i="23"/>
  <c r="C323" i="23"/>
  <c r="C322" i="23"/>
  <c r="C321" i="23"/>
  <c r="C320" i="23"/>
  <c r="C319" i="23"/>
  <c r="C318" i="23"/>
  <c r="C316" i="23"/>
  <c r="C315" i="23"/>
  <c r="C314" i="23"/>
  <c r="C313" i="23"/>
  <c r="C312" i="23"/>
  <c r="C311" i="23"/>
  <c r="C310" i="23"/>
  <c r="C308" i="23"/>
  <c r="C307" i="23"/>
  <c r="C306" i="23"/>
  <c r="C305" i="23"/>
  <c r="C304" i="23"/>
  <c r="C303" i="23"/>
  <c r="C302" i="23"/>
  <c r="C301" i="23"/>
  <c r="C299" i="23"/>
  <c r="C298" i="23"/>
  <c r="C297" i="23"/>
  <c r="C296" i="23"/>
  <c r="C295" i="23"/>
  <c r="C294" i="23"/>
  <c r="C293" i="23"/>
  <c r="C291" i="23"/>
  <c r="C290" i="23"/>
  <c r="C289" i="23"/>
  <c r="C288" i="23"/>
  <c r="C287" i="23"/>
  <c r="C286" i="23"/>
  <c r="C285" i="23"/>
  <c r="C284" i="23"/>
  <c r="C282" i="23"/>
  <c r="C280" i="23"/>
  <c r="C279" i="23"/>
  <c r="C278" i="23"/>
  <c r="C277" i="23"/>
  <c r="C276" i="23"/>
  <c r="C275" i="23"/>
  <c r="C273" i="23"/>
  <c r="C272" i="23"/>
  <c r="C271" i="23"/>
  <c r="C270" i="23"/>
  <c r="C269" i="23"/>
  <c r="C268" i="23"/>
  <c r="C267" i="23"/>
  <c r="C266" i="23"/>
  <c r="C264" i="23"/>
  <c r="C263" i="23"/>
  <c r="C262" i="23"/>
  <c r="C261" i="23"/>
  <c r="C260" i="23"/>
  <c r="C259" i="23"/>
  <c r="C258" i="23"/>
  <c r="C257" i="23"/>
  <c r="C255" i="23"/>
  <c r="C254" i="23"/>
  <c r="C253" i="23"/>
  <c r="C252" i="23"/>
  <c r="C251" i="23"/>
  <c r="C250" i="23"/>
  <c r="C249" i="23"/>
  <c r="C248" i="23"/>
  <c r="B248" i="23"/>
  <c r="C246" i="23"/>
  <c r="C245" i="23"/>
  <c r="C244" i="23"/>
  <c r="C243" i="23"/>
  <c r="C242" i="23"/>
  <c r="C241" i="23"/>
  <c r="C240" i="23"/>
  <c r="C239" i="23"/>
  <c r="C237" i="23"/>
  <c r="C236" i="23"/>
  <c r="C235" i="23"/>
  <c r="C234" i="23"/>
  <c r="C233" i="23"/>
  <c r="C232" i="23"/>
  <c r="C231" i="23"/>
  <c r="C230" i="23"/>
  <c r="C228" i="23"/>
  <c r="C227" i="23"/>
  <c r="C226" i="23"/>
  <c r="C225" i="23"/>
  <c r="C224" i="23"/>
  <c r="C223" i="23"/>
  <c r="C222" i="23"/>
  <c r="C221" i="23"/>
  <c r="C220" i="23"/>
  <c r="C218" i="23"/>
  <c r="C217" i="23"/>
  <c r="C216" i="23"/>
  <c r="C215" i="23"/>
  <c r="C214" i="23"/>
  <c r="C213" i="23"/>
  <c r="C212" i="23"/>
  <c r="C211" i="23"/>
  <c r="C210" i="23"/>
  <c r="C208" i="23"/>
  <c r="C207" i="23"/>
  <c r="C206" i="23"/>
  <c r="C205" i="23"/>
  <c r="C204" i="23"/>
  <c r="C203" i="23"/>
  <c r="C202" i="23"/>
  <c r="C201" i="23"/>
  <c r="C200" i="23"/>
  <c r="B200" i="23"/>
  <c r="C187" i="23"/>
  <c r="C186" i="23"/>
  <c r="C185" i="23"/>
  <c r="C184" i="23"/>
  <c r="C183" i="23"/>
  <c r="C182" i="23"/>
  <c r="C181" i="23"/>
  <c r="C180" i="23"/>
  <c r="B180" i="23"/>
  <c r="C178" i="23"/>
  <c r="C177" i="23"/>
  <c r="C176" i="23"/>
  <c r="C175" i="23"/>
  <c r="C174" i="23"/>
  <c r="C173" i="23"/>
  <c r="C172" i="23"/>
  <c r="B171" i="23"/>
  <c r="C169" i="23"/>
  <c r="C168" i="23"/>
  <c r="C167" i="23"/>
  <c r="C166" i="23"/>
  <c r="C165" i="23"/>
  <c r="C164" i="23"/>
  <c r="C163" i="23"/>
  <c r="C162" i="23"/>
  <c r="B162" i="23"/>
  <c r="C160" i="23"/>
  <c r="C159" i="23"/>
  <c r="C158" i="23"/>
  <c r="C157" i="23"/>
  <c r="C156" i="23"/>
  <c r="C155" i="23"/>
  <c r="C154" i="23"/>
  <c r="C153" i="23"/>
  <c r="B153" i="23"/>
  <c r="C151" i="23"/>
  <c r="C150" i="23"/>
  <c r="C149" i="23"/>
  <c r="C148" i="23"/>
  <c r="C147" i="23"/>
  <c r="C146" i="23"/>
  <c r="C145" i="23"/>
  <c r="C144" i="23"/>
  <c r="B144" i="23"/>
  <c r="C142" i="23"/>
  <c r="C141" i="23"/>
  <c r="C140" i="23"/>
  <c r="C139" i="23"/>
  <c r="C138" i="23"/>
  <c r="C137" i="23"/>
  <c r="C136" i="23"/>
  <c r="C135" i="23"/>
  <c r="B135" i="23"/>
  <c r="C133" i="23"/>
  <c r="C132" i="23"/>
  <c r="C131" i="23"/>
  <c r="C130" i="23"/>
  <c r="C129" i="23"/>
  <c r="C128" i="23"/>
  <c r="C127" i="23"/>
  <c r="B126" i="23"/>
  <c r="C124" i="23"/>
  <c r="C123" i="23"/>
  <c r="C122" i="23"/>
  <c r="C121" i="23"/>
  <c r="C120" i="23"/>
  <c r="C119" i="23"/>
  <c r="C118" i="23"/>
  <c r="C117" i="23"/>
  <c r="B117" i="23"/>
  <c r="C115" i="23"/>
  <c r="C114" i="23"/>
  <c r="C113" i="23"/>
  <c r="C112" i="23"/>
  <c r="C111" i="23"/>
  <c r="C110" i="23"/>
  <c r="C109" i="23"/>
  <c r="C108" i="23"/>
  <c r="B108" i="23"/>
  <c r="C106" i="23"/>
  <c r="C105" i="23"/>
  <c r="C104" i="23"/>
  <c r="C103" i="23"/>
  <c r="C102" i="23"/>
  <c r="C101" i="23"/>
  <c r="C100" i="23"/>
  <c r="C99" i="23"/>
  <c r="B99" i="23"/>
  <c r="C95" i="23"/>
  <c r="C94" i="23"/>
  <c r="C93" i="23"/>
  <c r="C92" i="23"/>
  <c r="C91" i="23"/>
  <c r="C90" i="23"/>
  <c r="B89" i="23"/>
  <c r="C87" i="23"/>
  <c r="C86" i="23"/>
  <c r="C85" i="23"/>
  <c r="C84" i="23"/>
  <c r="C83" i="23"/>
  <c r="C82" i="23"/>
  <c r="C81" i="23"/>
  <c r="B80" i="23"/>
  <c r="C78" i="23"/>
  <c r="C77" i="23"/>
  <c r="C76" i="23"/>
  <c r="C75" i="23"/>
  <c r="C74" i="23"/>
  <c r="C73" i="23"/>
  <c r="C72" i="23"/>
  <c r="C71" i="23"/>
  <c r="B71" i="23"/>
  <c r="C69" i="23"/>
  <c r="C68" i="23"/>
  <c r="C67" i="23"/>
  <c r="C66" i="23"/>
  <c r="C65" i="23"/>
  <c r="C64" i="23"/>
  <c r="C63" i="23"/>
  <c r="B62" i="23"/>
  <c r="C59" i="23"/>
  <c r="C58" i="23"/>
  <c r="C57" i="23"/>
  <c r="C56" i="23"/>
  <c r="C55" i="23"/>
  <c r="C54" i="23"/>
  <c r="C53" i="23"/>
  <c r="B53" i="23"/>
  <c r="C49" i="23"/>
  <c r="C48" i="23"/>
  <c r="C47" i="23"/>
  <c r="C46" i="23"/>
  <c r="C45" i="23"/>
  <c r="C44" i="23"/>
  <c r="B44" i="23"/>
  <c r="C42" i="23"/>
  <c r="C41" i="23"/>
  <c r="C40" i="23"/>
  <c r="C39" i="23"/>
  <c r="C38" i="23"/>
  <c r="C37" i="23"/>
  <c r="C36" i="23"/>
  <c r="C35" i="23"/>
  <c r="B35" i="23"/>
  <c r="C31" i="23"/>
  <c r="C30" i="23"/>
  <c r="C29" i="23"/>
  <c r="C28" i="23"/>
  <c r="C27" i="23"/>
  <c r="C26" i="23"/>
  <c r="B26" i="23"/>
  <c r="C24" i="23"/>
  <c r="C23" i="23"/>
  <c r="C22" i="23"/>
  <c r="C21" i="23"/>
  <c r="C20" i="23"/>
  <c r="C19" i="23"/>
  <c r="B17" i="23"/>
  <c r="C14" i="23"/>
  <c r="C13" i="23"/>
  <c r="C12" i="23"/>
  <c r="C11" i="23"/>
  <c r="C10" i="23"/>
  <c r="C9" i="23"/>
  <c r="C8" i="23"/>
  <c r="B8" i="23"/>
  <c r="C592" i="4"/>
  <c r="C593" i="4"/>
  <c r="C594" i="4"/>
  <c r="C595" i="4"/>
  <c r="C596" i="4"/>
  <c r="C591" i="4"/>
  <c r="C584" i="4"/>
  <c r="C578" i="4"/>
  <c r="C571" i="4"/>
  <c r="C564" i="4"/>
  <c r="C556" i="4"/>
  <c r="C557" i="4"/>
  <c r="C558" i="4"/>
  <c r="C559" i="4"/>
  <c r="C560" i="4"/>
  <c r="C555" i="4"/>
  <c r="C547" i="4"/>
  <c r="C548" i="4"/>
  <c r="C549" i="4"/>
  <c r="C550" i="4"/>
  <c r="C551" i="4"/>
  <c r="C546" i="4"/>
  <c r="C538" i="4"/>
  <c r="C539" i="4"/>
  <c r="C540" i="4"/>
  <c r="C541" i="4"/>
  <c r="C542" i="4"/>
  <c r="C543" i="4"/>
  <c r="C537" i="4"/>
  <c r="C529" i="4"/>
  <c r="C530" i="4"/>
  <c r="C531" i="4"/>
  <c r="C532" i="4"/>
  <c r="C533" i="4"/>
  <c r="C528" i="4"/>
  <c r="C520" i="4"/>
  <c r="C521" i="4"/>
  <c r="C522" i="4"/>
  <c r="C523" i="4"/>
  <c r="C524" i="4"/>
  <c r="C519" i="4"/>
  <c r="C511" i="4"/>
  <c r="C512" i="4"/>
  <c r="C513" i="4"/>
  <c r="C514" i="4"/>
  <c r="C515" i="4"/>
  <c r="C510" i="4"/>
  <c r="C502" i="4"/>
  <c r="C503" i="4"/>
  <c r="C504" i="4"/>
  <c r="C505" i="4"/>
  <c r="C506" i="4"/>
  <c r="C507" i="4"/>
  <c r="C501" i="4"/>
  <c r="C497" i="4"/>
  <c r="C493" i="4"/>
  <c r="C494" i="4"/>
  <c r="C495" i="4"/>
  <c r="C496" i="4"/>
  <c r="C492" i="4"/>
  <c r="C483" i="4"/>
  <c r="C484" i="4"/>
  <c r="C485" i="4"/>
  <c r="C486" i="4"/>
  <c r="C487" i="4"/>
  <c r="C488" i="4"/>
  <c r="C482" i="4"/>
  <c r="C475" i="4"/>
  <c r="C476" i="4"/>
  <c r="C477" i="4"/>
  <c r="C478" i="4"/>
  <c r="C479" i="4"/>
  <c r="C474" i="4"/>
  <c r="C466" i="4"/>
  <c r="C467" i="4"/>
  <c r="C468" i="4"/>
  <c r="C469" i="4"/>
  <c r="C470" i="4"/>
  <c r="C465" i="4"/>
  <c r="C458" i="4"/>
  <c r="C459" i="4"/>
  <c r="C460" i="4"/>
  <c r="C461" i="4"/>
  <c r="C462" i="4"/>
  <c r="C463" i="4"/>
  <c r="C457" i="4"/>
  <c r="C449" i="4"/>
  <c r="C450" i="4"/>
  <c r="C451" i="4"/>
  <c r="C452" i="4"/>
  <c r="C448" i="4"/>
  <c r="C440" i="4"/>
  <c r="C441" i="4"/>
  <c r="C442" i="4"/>
  <c r="C443" i="4"/>
  <c r="C444" i="4"/>
  <c r="C439" i="4"/>
  <c r="I24" i="22"/>
  <c r="G24" i="22"/>
  <c r="E24" i="22"/>
  <c r="C24" i="22"/>
  <c r="A24" i="22"/>
  <c r="I23" i="21"/>
  <c r="G23" i="21"/>
  <c r="E23" i="21"/>
  <c r="C23" i="21"/>
  <c r="A23" i="21"/>
  <c r="I23" i="20"/>
  <c r="G23" i="20"/>
  <c r="E23" i="20"/>
  <c r="C23" i="20"/>
  <c r="A23" i="20"/>
  <c r="C621" i="23" l="1"/>
  <c r="K618" i="23"/>
  <c r="K617" i="23" s="1"/>
  <c r="C622" i="23"/>
  <c r="E614" i="23"/>
  <c r="C431" i="4"/>
  <c r="C432" i="4"/>
  <c r="C433" i="4"/>
  <c r="C434" i="4"/>
  <c r="C435" i="4"/>
  <c r="C430" i="4"/>
  <c r="I23" i="18"/>
  <c r="G23" i="18"/>
  <c r="E23" i="18"/>
  <c r="C23" i="18"/>
  <c r="A23" i="18"/>
  <c r="K615" i="23" l="1"/>
  <c r="K613" i="23"/>
  <c r="K616" i="23"/>
  <c r="K614" i="23"/>
  <c r="K619" i="23"/>
  <c r="C339" i="4"/>
  <c r="C340" i="4"/>
  <c r="C341" i="4"/>
  <c r="C342" i="4"/>
  <c r="C343" i="4"/>
  <c r="C217" i="4"/>
  <c r="C218" i="4"/>
  <c r="C211" i="4"/>
  <c r="C212" i="4"/>
  <c r="C213" i="4"/>
  <c r="C214" i="4"/>
  <c r="C215" i="4"/>
  <c r="C216" i="4"/>
  <c r="I24" i="9"/>
  <c r="G24" i="9"/>
  <c r="E24" i="9"/>
  <c r="C24" i="9"/>
  <c r="A24" i="9"/>
  <c r="C276" i="4" l="1"/>
  <c r="C277" i="4"/>
  <c r="C278" i="4"/>
  <c r="C279" i="4"/>
  <c r="C280" i="4"/>
  <c r="C259" i="4" l="1"/>
  <c r="C260" i="4"/>
  <c r="C261" i="4"/>
  <c r="C262" i="4"/>
  <c r="C263" i="4"/>
  <c r="C258" i="4"/>
  <c r="B257" i="23"/>
  <c r="B220" i="23"/>
  <c r="B210" i="23"/>
  <c r="C91" i="4" l="1"/>
  <c r="C92" i="4"/>
  <c r="C93" i="4"/>
  <c r="C94" i="4"/>
  <c r="C95" i="4"/>
  <c r="B266" i="23" l="1"/>
  <c r="B230" i="23"/>
  <c r="B239" i="23"/>
  <c r="C182" i="4"/>
  <c r="C183" i="4"/>
  <c r="C184" i="4"/>
  <c r="C185" i="4"/>
  <c r="C186" i="4"/>
  <c r="C187" i="4"/>
  <c r="C174" i="4"/>
  <c r="C175" i="4"/>
  <c r="C176" i="4"/>
  <c r="C177" i="4"/>
  <c r="C178" i="4"/>
  <c r="C163" i="4"/>
  <c r="C164" i="4"/>
  <c r="C165" i="4"/>
  <c r="C166" i="4"/>
  <c r="C167" i="4"/>
  <c r="C168" i="4"/>
  <c r="C169" i="4"/>
  <c r="C154" i="4"/>
  <c r="C155" i="4"/>
  <c r="C156" i="4"/>
  <c r="C157" i="4"/>
  <c r="C158" i="4"/>
  <c r="C159" i="4"/>
  <c r="C160" i="4"/>
  <c r="C137" i="4"/>
  <c r="C138" i="4"/>
  <c r="C139" i="4"/>
  <c r="C140" i="4"/>
  <c r="C141" i="4"/>
  <c r="C142" i="4"/>
  <c r="C128" i="4"/>
  <c r="C129" i="4"/>
  <c r="C130" i="4"/>
  <c r="C131" i="4"/>
  <c r="C132" i="4"/>
  <c r="C118" i="4"/>
  <c r="C119" i="4"/>
  <c r="C120" i="4"/>
  <c r="C121" i="4"/>
  <c r="C122" i="4"/>
  <c r="C109" i="4"/>
  <c r="C110" i="4"/>
  <c r="C111" i="4"/>
  <c r="C112" i="4"/>
  <c r="C113" i="4"/>
  <c r="C100" i="4"/>
  <c r="C101" i="4"/>
  <c r="C102" i="4"/>
  <c r="C103" i="4"/>
  <c r="C104" i="4"/>
  <c r="C105" i="4"/>
  <c r="C82" i="4"/>
  <c r="C83" i="4"/>
  <c r="C84" i="4"/>
  <c r="C85" i="4"/>
  <c r="C86" i="4"/>
  <c r="C87" i="4"/>
  <c r="C81" i="4"/>
  <c r="C72" i="4"/>
  <c r="C73" i="4"/>
  <c r="C74" i="4"/>
  <c r="C75" i="4"/>
  <c r="C76" i="4"/>
  <c r="C77" i="4"/>
  <c r="C78" i="4"/>
  <c r="C64" i="4"/>
  <c r="C65" i="4"/>
  <c r="C66" i="4"/>
  <c r="C67" i="4"/>
  <c r="C68" i="4"/>
  <c r="C69" i="4"/>
  <c r="C54" i="4"/>
  <c r="C55" i="4"/>
  <c r="C56" i="4"/>
  <c r="C57" i="4"/>
  <c r="C58" i="4"/>
  <c r="C59" i="4"/>
  <c r="B275" i="23" l="1"/>
  <c r="C45" i="4"/>
  <c r="C46" i="4"/>
  <c r="C47" i="4"/>
  <c r="C48" i="4"/>
  <c r="C49" i="4"/>
  <c r="C36" i="4"/>
  <c r="C37" i="4"/>
  <c r="C38" i="4"/>
  <c r="C39" i="4"/>
  <c r="C40" i="4"/>
  <c r="C41" i="4"/>
  <c r="C42" i="4"/>
  <c r="C27" i="4"/>
  <c r="C28" i="4"/>
  <c r="C29" i="4"/>
  <c r="C30" i="4"/>
  <c r="C31" i="4"/>
  <c r="C20" i="4"/>
  <c r="C21" i="4"/>
  <c r="C22" i="4"/>
  <c r="C23" i="4"/>
  <c r="C24" i="4"/>
  <c r="C9" i="4"/>
  <c r="C10" i="4"/>
  <c r="C11" i="4"/>
  <c r="C12" i="4"/>
  <c r="C13" i="4"/>
  <c r="C14" i="4"/>
  <c r="C8" i="4"/>
  <c r="B284" i="23" l="1"/>
  <c r="K605" i="4"/>
  <c r="J604" i="4"/>
  <c r="H603" i="4"/>
  <c r="G602" i="4"/>
  <c r="F601" i="4"/>
  <c r="E600" i="4"/>
  <c r="D599" i="4"/>
  <c r="B293" i="23" l="1"/>
  <c r="C552" i="4"/>
  <c r="C489" i="4"/>
  <c r="C480" i="4"/>
  <c r="C436" i="4"/>
  <c r="K424" i="4"/>
  <c r="G421" i="4"/>
  <c r="C411" i="4"/>
  <c r="C412" i="4"/>
  <c r="C413" i="4"/>
  <c r="C414" i="4"/>
  <c r="C410" i="4"/>
  <c r="C404" i="4"/>
  <c r="C405" i="4"/>
  <c r="C406" i="4"/>
  <c r="C407" i="4"/>
  <c r="C403" i="4"/>
  <c r="C375" i="4"/>
  <c r="C376" i="4"/>
  <c r="C377" i="4"/>
  <c r="C378" i="4"/>
  <c r="C379" i="4"/>
  <c r="C366" i="4"/>
  <c r="C367" i="4"/>
  <c r="C368" i="4"/>
  <c r="C369" i="4"/>
  <c r="C370" i="4"/>
  <c r="C371" i="4"/>
  <c r="C372" i="4"/>
  <c r="C358" i="4"/>
  <c r="C359" i="4"/>
  <c r="C360" i="4"/>
  <c r="C361" i="4"/>
  <c r="C362" i="4"/>
  <c r="C363" i="4"/>
  <c r="C348" i="4"/>
  <c r="C349" i="4"/>
  <c r="C350" i="4"/>
  <c r="C351" i="4"/>
  <c r="C352" i="4"/>
  <c r="C353" i="4"/>
  <c r="C354" i="4"/>
  <c r="C355" i="4"/>
  <c r="C329" i="4"/>
  <c r="C330" i="4"/>
  <c r="C331" i="4"/>
  <c r="C332" i="4"/>
  <c r="C333" i="4"/>
  <c r="C334" i="4"/>
  <c r="C335" i="4"/>
  <c r="C336" i="4"/>
  <c r="C319" i="4"/>
  <c r="C320" i="4"/>
  <c r="C321" i="4"/>
  <c r="C322" i="4"/>
  <c r="C323" i="4"/>
  <c r="C324" i="4"/>
  <c r="C325" i="4"/>
  <c r="C326" i="4"/>
  <c r="C311" i="4"/>
  <c r="C312" i="4"/>
  <c r="C313" i="4"/>
  <c r="C314" i="4"/>
  <c r="C315" i="4"/>
  <c r="C316" i="4"/>
  <c r="C302" i="4"/>
  <c r="C303" i="4"/>
  <c r="C304" i="4"/>
  <c r="C305" i="4"/>
  <c r="C306" i="4"/>
  <c r="C307" i="4"/>
  <c r="C308" i="4"/>
  <c r="C294" i="4"/>
  <c r="C295" i="4"/>
  <c r="C296" i="4"/>
  <c r="C297" i="4"/>
  <c r="C298" i="4"/>
  <c r="C299" i="4"/>
  <c r="C285" i="4"/>
  <c r="C286" i="4"/>
  <c r="C287" i="4"/>
  <c r="C288" i="4"/>
  <c r="C289" i="4"/>
  <c r="C290" i="4"/>
  <c r="C291" i="4"/>
  <c r="C268" i="4"/>
  <c r="C269" i="4"/>
  <c r="C270" i="4"/>
  <c r="C271" i="4"/>
  <c r="C272" i="4"/>
  <c r="C273" i="4"/>
  <c r="C249" i="4"/>
  <c r="C250" i="4"/>
  <c r="C251" i="4"/>
  <c r="C252" i="4"/>
  <c r="C253" i="4"/>
  <c r="C254" i="4"/>
  <c r="C255" i="4"/>
  <c r="C240" i="4"/>
  <c r="C241" i="4"/>
  <c r="C242" i="4"/>
  <c r="C243" i="4"/>
  <c r="C244" i="4"/>
  <c r="C245" i="4"/>
  <c r="C246" i="4"/>
  <c r="C231" i="4"/>
  <c r="C232" i="4"/>
  <c r="C233" i="4"/>
  <c r="C234" i="4"/>
  <c r="C235" i="4"/>
  <c r="C236" i="4"/>
  <c r="C237" i="4"/>
  <c r="C221" i="4"/>
  <c r="C222" i="4"/>
  <c r="C223" i="4"/>
  <c r="C224" i="4"/>
  <c r="C225" i="4"/>
  <c r="C226" i="4"/>
  <c r="C227" i="4"/>
  <c r="C228" i="4"/>
  <c r="C201" i="4"/>
  <c r="C202" i="4"/>
  <c r="C203" i="4"/>
  <c r="C204" i="4"/>
  <c r="C205" i="4"/>
  <c r="C206" i="4"/>
  <c r="C207" i="4"/>
  <c r="C208" i="4"/>
  <c r="C173" i="4"/>
  <c r="C136" i="4"/>
  <c r="C133" i="4"/>
  <c r="C123" i="4"/>
  <c r="C124" i="4"/>
  <c r="C114" i="4"/>
  <c r="C115" i="4"/>
  <c r="C106" i="4"/>
  <c r="C19" i="4"/>
  <c r="B301" i="23" l="1"/>
  <c r="C577" i="4"/>
  <c r="C570" i="4"/>
  <c r="C563" i="4"/>
  <c r="C561" i="4"/>
  <c r="C534" i="4"/>
  <c r="C525" i="4"/>
  <c r="C516" i="4"/>
  <c r="C498" i="4"/>
  <c r="B310" i="23" l="1"/>
  <c r="C471" i="4"/>
  <c r="C454" i="4"/>
  <c r="C445" i="4"/>
  <c r="B318" i="23" l="1"/>
  <c r="B328" i="23"/>
  <c r="G192" i="4"/>
  <c r="C429" i="4" l="1"/>
  <c r="C380" i="4"/>
  <c r="C282" i="4"/>
  <c r="C267" i="4"/>
  <c r="C264" i="4"/>
  <c r="B248" i="4"/>
  <c r="C554" i="4"/>
  <c r="C545" i="4"/>
  <c r="C536" i="4"/>
  <c r="C527" i="4"/>
  <c r="C518" i="4"/>
  <c r="C509" i="4"/>
  <c r="C500" i="4"/>
  <c r="C491" i="4"/>
  <c r="C438" i="4"/>
  <c r="C374" i="4"/>
  <c r="C365" i="4"/>
  <c r="C357" i="4"/>
  <c r="C347" i="4"/>
  <c r="C338" i="4"/>
  <c r="B338" i="4"/>
  <c r="C328" i="4"/>
  <c r="C318" i="4"/>
  <c r="C310" i="4"/>
  <c r="C301" i="4"/>
  <c r="C293" i="4"/>
  <c r="B328" i="4"/>
  <c r="B318" i="4"/>
  <c r="B310" i="4"/>
  <c r="B301" i="4"/>
  <c r="B293" i="4"/>
  <c r="C284" i="4"/>
  <c r="C275" i="4"/>
  <c r="C266" i="4"/>
  <c r="C257" i="4"/>
  <c r="B284" i="4"/>
  <c r="B275" i="4"/>
  <c r="B266" i="4"/>
  <c r="B257" i="4"/>
  <c r="C248" i="4"/>
  <c r="C239" i="4"/>
  <c r="C230" i="4"/>
  <c r="C220" i="4"/>
  <c r="C210" i="4"/>
  <c r="B239" i="4"/>
  <c r="B230" i="4"/>
  <c r="B220" i="4"/>
  <c r="B210" i="4"/>
  <c r="C200" i="4"/>
  <c r="B200" i="4"/>
  <c r="B338" i="23" l="1"/>
  <c r="C181" i="4"/>
  <c r="C145" i="4"/>
  <c r="B347" i="23" l="1"/>
  <c r="B347" i="4"/>
  <c r="C63" i="4"/>
  <c r="C35" i="4"/>
  <c r="K195" i="4"/>
  <c r="K192" i="4" s="1"/>
  <c r="B357" i="23" l="1"/>
  <c r="B357" i="4"/>
  <c r="K602" i="4"/>
  <c r="K606" i="4"/>
  <c r="C71" i="4"/>
  <c r="B366" i="23" l="1"/>
  <c r="B366" i="4"/>
  <c r="C172" i="4"/>
  <c r="C127" i="4"/>
  <c r="C108" i="4"/>
  <c r="C117" i="4"/>
  <c r="C135" i="4"/>
  <c r="C90" i="4"/>
  <c r="C53" i="4"/>
  <c r="B374" i="23" l="1"/>
  <c r="B374" i="4"/>
  <c r="B8" i="4"/>
  <c r="B17" i="4"/>
  <c r="B26" i="4"/>
  <c r="C26" i="4"/>
  <c r="B35" i="4"/>
  <c r="B44" i="4"/>
  <c r="C44" i="4"/>
  <c r="B53" i="4"/>
  <c r="B62" i="4"/>
  <c r="B71" i="4"/>
  <c r="B80" i="4"/>
  <c r="B89" i="4"/>
  <c r="B99" i="4"/>
  <c r="C99" i="4"/>
  <c r="B108" i="4"/>
  <c r="B117" i="4"/>
  <c r="B126" i="4"/>
  <c r="B135" i="4"/>
  <c r="B144" i="4"/>
  <c r="C144" i="4"/>
  <c r="B153" i="4"/>
  <c r="C153" i="4"/>
  <c r="B162" i="4"/>
  <c r="C162" i="4"/>
  <c r="B171" i="4"/>
  <c r="B180" i="4"/>
  <c r="C180" i="4"/>
  <c r="D189" i="4"/>
  <c r="E190" i="4"/>
  <c r="F191" i="4"/>
  <c r="H193" i="4"/>
  <c r="J194" i="4"/>
  <c r="D418" i="4"/>
  <c r="E419" i="4"/>
  <c r="F420" i="4"/>
  <c r="H422" i="4"/>
  <c r="J423" i="4"/>
  <c r="K421" i="4"/>
  <c r="K599" i="4"/>
  <c r="C12" i="9" l="1"/>
  <c r="B382" i="23"/>
  <c r="B382" i="4"/>
  <c r="D613" i="4"/>
  <c r="F615" i="4"/>
  <c r="K618" i="4"/>
  <c r="K603" i="4"/>
  <c r="H616" i="4"/>
  <c r="E614" i="4"/>
  <c r="K604" i="4"/>
  <c r="J617" i="4"/>
  <c r="K422" i="4"/>
  <c r="C624" i="4"/>
  <c r="K601" i="4"/>
  <c r="K600" i="4"/>
  <c r="K420" i="4"/>
  <c r="K418" i="4"/>
  <c r="K419" i="4"/>
  <c r="K423" i="4"/>
  <c r="N425" i="4"/>
  <c r="K425" i="4" s="1"/>
  <c r="C623" i="4"/>
  <c r="K189" i="4"/>
  <c r="K193" i="4"/>
  <c r="K190" i="4"/>
  <c r="K194" i="4"/>
  <c r="K191" i="4"/>
  <c r="E12" i="9" l="1"/>
  <c r="B389" i="23"/>
  <c r="B389" i="4"/>
  <c r="C622" i="4"/>
  <c r="C621" i="4"/>
  <c r="K615" i="4"/>
  <c r="K614" i="4"/>
  <c r="K613" i="4"/>
  <c r="K616" i="4"/>
  <c r="K619" i="4"/>
  <c r="K617" i="4"/>
  <c r="G12" i="9" l="1"/>
  <c r="B396" i="23"/>
  <c r="B396" i="4"/>
  <c r="I12" i="9" l="1"/>
  <c r="B403" i="23"/>
  <c r="B403" i="4"/>
  <c r="B410" i="23" l="1"/>
  <c r="A12" i="18"/>
  <c r="B410" i="4"/>
  <c r="C12" i="18" l="1"/>
  <c r="E12" i="18" s="1"/>
  <c r="G12" i="18" s="1"/>
  <c r="I12" i="18" s="1"/>
  <c r="B429" i="23"/>
  <c r="B438" i="23" s="1"/>
  <c r="B447" i="23" s="1"/>
  <c r="B456" i="23" s="1"/>
  <c r="B465" i="23" s="1"/>
  <c r="B473" i="23" s="1"/>
  <c r="B482" i="23" s="1"/>
  <c r="B491" i="23" s="1"/>
  <c r="B500" i="23" s="1"/>
  <c r="B509" i="23" s="1"/>
  <c r="B518" i="23" s="1"/>
  <c r="B527" i="23" s="1"/>
  <c r="B536" i="23" s="1"/>
  <c r="B545" i="23" s="1"/>
  <c r="B554" i="23" s="1"/>
  <c r="B563" i="23" s="1"/>
  <c r="B570" i="23" s="1"/>
  <c r="B577" i="23" s="1"/>
  <c r="B584" i="23" s="1"/>
  <c r="B591" i="23" s="1"/>
  <c r="B429" i="4"/>
  <c r="B438" i="4" s="1"/>
  <c r="B447" i="4" s="1"/>
  <c r="B456" i="4" s="1"/>
  <c r="B465" i="4" s="1"/>
  <c r="B473" i="4" s="1"/>
  <c r="B482" i="4" s="1"/>
  <c r="B491" i="4" s="1"/>
  <c r="B500" i="4" s="1"/>
  <c r="B509" i="4" s="1"/>
  <c r="B518" i="4" s="1"/>
  <c r="B527" i="4" s="1"/>
  <c r="B536" i="4" s="1"/>
  <c r="B545" i="4" s="1"/>
  <c r="B554" i="4" s="1"/>
  <c r="B563" i="4" s="1"/>
  <c r="B570" i="4" s="1"/>
  <c r="B577" i="4" s="1"/>
  <c r="B584" i="4" s="1"/>
  <c r="B591" i="4" s="1"/>
  <c r="A12" i="20" l="1"/>
  <c r="C12" i="20" s="1"/>
  <c r="E12" i="20" s="1"/>
  <c r="G12" i="20" s="1"/>
  <c r="I12" i="20" s="1"/>
  <c r="A12" i="21" l="1"/>
  <c r="C12" i="21" s="1"/>
  <c r="E12" i="21" s="1"/>
  <c r="G12" i="21" s="1"/>
  <c r="I12" i="21" s="1"/>
  <c r="A12" i="22" s="1"/>
  <c r="C12" i="22" s="1"/>
  <c r="E12" i="22" s="1"/>
  <c r="G12" i="22" s="1"/>
  <c r="I12" i="22" s="1"/>
  <c r="A12" i="24"/>
  <c r="C12" i="24" s="1"/>
  <c r="E12" i="24" s="1"/>
  <c r="G12" i="24" s="1"/>
  <c r="I12" i="2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desclozeaux.lyon</author>
  </authors>
  <commentList>
    <comment ref="J6" authorId="0" shapeId="0" xr:uid="{00000000-0006-0000-0E00-000001000000}">
      <text>
        <r>
          <rPr>
            <b/>
            <sz val="8"/>
            <color indexed="81"/>
            <rFont val="Tahoma"/>
            <family val="2"/>
          </rPr>
          <t xml:space="preserve">un circuit court est un circuit de distribution dans lequel on trouve 1 intermédiaire maximum entre le producteur et le consommateur.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98" authorId="0" shapeId="0" xr:uid="{00000000-0006-0000-0E00-000002000000}">
      <text>
        <r>
          <rPr>
            <b/>
            <sz val="8"/>
            <color indexed="81"/>
            <rFont val="Tahoma"/>
            <family val="2"/>
          </rPr>
          <t xml:space="preserve">un circuit court est un circuit de distribution dans lequel on trouve 1 intermédiaire maximum entre le producteur et le consommateur.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27" authorId="0" shapeId="0" xr:uid="{00000000-0006-0000-0E00-000003000000}">
      <text>
        <r>
          <rPr>
            <b/>
            <sz val="8"/>
            <color indexed="81"/>
            <rFont val="Tahoma"/>
            <family val="2"/>
          </rPr>
          <t xml:space="preserve">un circuit court est un circuit de distribution dans lequel on trouve 1 intermédiaire maximum entre le producteur et le consommateur.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<sst xmlns="http://schemas.openxmlformats.org/spreadsheetml/2006/main" count="704" uniqueCount="244">
  <si>
    <t>PORC français</t>
  </si>
  <si>
    <t>AGNEAU français</t>
  </si>
  <si>
    <t>MOIS</t>
  </si>
  <si>
    <t>DATE DE 
CONSOMMATION</t>
  </si>
  <si>
    <t>PRODUIT</t>
  </si>
  <si>
    <t>Pain</t>
  </si>
  <si>
    <t>RACE A VIANDE</t>
  </si>
  <si>
    <t>Labels</t>
  </si>
  <si>
    <t>TOTAL MENSUEL LABELS</t>
  </si>
  <si>
    <t>TOTAL MENSUEL BIO</t>
  </si>
  <si>
    <t>Local</t>
  </si>
  <si>
    <t>TOTAL MENSUEL RACE A VIANDE</t>
  </si>
  <si>
    <t>TOTAL MENSUEL APPRO DIRECT</t>
  </si>
  <si>
    <t>BIO
objectif : 20%</t>
  </si>
  <si>
    <r>
      <t>dont</t>
    </r>
    <r>
      <rPr>
        <b/>
        <sz val="10"/>
        <rFont val="Arial"/>
        <family val="2"/>
      </rPr>
      <t xml:space="preserve"> Approvisionnements directs
(circuit court)
OBJECTIF 50,5%</t>
    </r>
  </si>
  <si>
    <t>Observations (nom du producteur, retards météo, disponibilité décalée, non livraison, opportunité producteur local complémentaire, …)</t>
  </si>
  <si>
    <t>part en %</t>
  </si>
  <si>
    <t>TOTAL MENSUEL LOCAL</t>
  </si>
  <si>
    <t>TOTAL MENSUEL NB COMPOSANTES AU MENU (PAIN LOCAL INCLUS)</t>
  </si>
  <si>
    <t>PAS DE DOUBLE CHOIX : pendant les vacances, si bio, si animation, si potage, si fruit frais</t>
  </si>
  <si>
    <t>Gouda</t>
  </si>
  <si>
    <t>NB
COMPOSANTES/J</t>
  </si>
  <si>
    <t xml:space="preserve">Suivi + monté en puissance lors des commandes </t>
  </si>
  <si>
    <t>ENGAGEMENT TRIMESTRE</t>
  </si>
  <si>
    <t>TOTAL TRIMESTRIEL LABELS</t>
  </si>
  <si>
    <t>TOTAL TRIMESTRIEL BIO</t>
  </si>
  <si>
    <t>TOTAL TRIMESTRIELRACE A VIANDE</t>
  </si>
  <si>
    <t>TOTAL TRIMESTRIEL LOCAL</t>
  </si>
  <si>
    <t>TOTAL TRIMESTRIEL APPRO DIRECT</t>
  </si>
  <si>
    <t>TOTAL TRIMESTRIEL NB COMPOSANTES AU MENU (PAIN LOCAL INCLUS)</t>
  </si>
  <si>
    <t>poulet LBR + LANDES GASCOGNE ==&gt; local, label</t>
  </si>
  <si>
    <t>dinde LBR ==&gt; label</t>
  </si>
  <si>
    <t>BŒUF charolais ==&gt; Race à viande</t>
  </si>
  <si>
    <t>PAIN ==&gt; local</t>
  </si>
  <si>
    <t>A NOTER</t>
  </si>
  <si>
    <t>FRUITS LEGUMES : lors reception marchandise identifier le fruits précisement ==&gt; si local, si bio, si circuit court</t>
  </si>
  <si>
    <t>PRODUITS BIO ==&gt; si local, si circuit court</t>
  </si>
  <si>
    <t>YAOURT CAZAUBON ==&gt; local, circuit court</t>
  </si>
  <si>
    <t>YAOURT YEO BIO ==&gt; local, bio, circuit court</t>
  </si>
  <si>
    <t>Controle des appro direct par le biais justif factures, bon de livraison , étiquettes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</si>
  <si>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</si>
  <si>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VEAU LBR</t>
  </si>
  <si>
    <t>TOTAL MENSUEL LABEL ROUGE</t>
  </si>
  <si>
    <t>Global achat responsable</t>
  </si>
  <si>
    <t>MENU DES ELEMENTAIRES</t>
  </si>
  <si>
    <t>pain</t>
  </si>
  <si>
    <t xml:space="preserve">Tableau de suivi des engagements en nombre de composantes </t>
  </si>
  <si>
    <t>UCP TDC</t>
  </si>
  <si>
    <t xml:space="preserve">Salade verte </t>
  </si>
  <si>
    <t>SEPTEMBRE</t>
  </si>
  <si>
    <t>OCTOBRE</t>
  </si>
  <si>
    <t>NOVEMBRE</t>
  </si>
  <si>
    <t>DECEMBRE</t>
  </si>
  <si>
    <t xml:space="preserve">Fruit </t>
  </si>
  <si>
    <t>PaiN</t>
  </si>
  <si>
    <t>Fruit</t>
  </si>
  <si>
    <t>Agriculture raisonnée</t>
  </si>
  <si>
    <t>TOTAL MENSUEL AGRICULTURE RAISONNEE</t>
  </si>
  <si>
    <t>Fraidou</t>
  </si>
  <si>
    <t>Salade de lentilles</t>
  </si>
  <si>
    <t>Agriculture</t>
  </si>
  <si>
    <t>raisonnée</t>
  </si>
  <si>
    <t>Camembert</t>
  </si>
  <si>
    <t>Agriculture raisonné</t>
  </si>
  <si>
    <t xml:space="preserve">Pain </t>
  </si>
  <si>
    <t>Brandade</t>
  </si>
  <si>
    <t>JUIN 2018</t>
  </si>
  <si>
    <t>orange</t>
  </si>
  <si>
    <t>Montcadi croûte noire</t>
  </si>
  <si>
    <t>AVRIL 2019</t>
  </si>
  <si>
    <t>ORANGE</t>
  </si>
  <si>
    <t>VPF</t>
  </si>
  <si>
    <t>ANANAS</t>
  </si>
  <si>
    <t>coquillettes bio</t>
  </si>
  <si>
    <t>salade iceberg</t>
  </si>
  <si>
    <t>pointe de brie</t>
  </si>
  <si>
    <t>concombre</t>
  </si>
  <si>
    <t>salade de tomate</t>
  </si>
  <si>
    <t>camembert</t>
  </si>
  <si>
    <t>fromage blanc</t>
  </si>
  <si>
    <t>macédoine mayonnaise</t>
  </si>
  <si>
    <t>fruit</t>
  </si>
  <si>
    <t>emmental</t>
  </si>
  <si>
    <t>lundi</t>
  </si>
  <si>
    <t>mardi</t>
  </si>
  <si>
    <t>mercredi</t>
  </si>
  <si>
    <t>VOS COMMENTAIRES</t>
  </si>
  <si>
    <t>Nom de l'office</t>
  </si>
  <si>
    <t>Ducau prim</t>
  </si>
  <si>
    <t>Marie Curie</t>
  </si>
  <si>
    <t>Jules Ferry prim</t>
  </si>
  <si>
    <t>Ducau mat</t>
  </si>
  <si>
    <t>Marceau Faure mat</t>
  </si>
  <si>
    <t>Louis Sicre mat</t>
  </si>
  <si>
    <t>Camille Delthil</t>
  </si>
  <si>
    <t>Pierre Chabrié</t>
  </si>
  <si>
    <t>Sarlac mat</t>
  </si>
  <si>
    <t>Montebello mat</t>
  </si>
  <si>
    <t>Sarlac prim</t>
  </si>
  <si>
    <t>Montebello prim</t>
  </si>
  <si>
    <t>Crèche "Les Grapillous" Moissac</t>
  </si>
  <si>
    <t>Ecole de BOUDOU</t>
  </si>
  <si>
    <t>jeudi</t>
  </si>
  <si>
    <t>vendredi</t>
  </si>
  <si>
    <t>Louis Sicre maternelle</t>
  </si>
  <si>
    <t>Les Cloutiers maternelle</t>
  </si>
  <si>
    <t>Les Cloutiers primaire</t>
  </si>
  <si>
    <t>Sabine Sicaud maternelle</t>
  </si>
  <si>
    <t>Sabine Sicaud primaire</t>
  </si>
  <si>
    <t>Courbieu maternelle</t>
  </si>
  <si>
    <t>Courbieu primaire</t>
  </si>
  <si>
    <t>Louis Sicre primaire</t>
  </si>
  <si>
    <t>Pierre Perret maternelle</t>
  </si>
  <si>
    <t>Louis garde maternelle</t>
  </si>
  <si>
    <t>Louis garde primaire</t>
  </si>
  <si>
    <t>Mathaly maternelle</t>
  </si>
  <si>
    <t>Mathaly primaire</t>
  </si>
  <si>
    <t>Firmin Bouisset maternelle</t>
  </si>
  <si>
    <t>Firmin Bouisset primaire</t>
  </si>
  <si>
    <t>Rillettes canard pain mie</t>
  </si>
  <si>
    <t>filet hoki coco citron vert</t>
  </si>
  <si>
    <t>Torti</t>
  </si>
  <si>
    <t>Radis beurre demi sel</t>
  </si>
  <si>
    <t>brocolimentier</t>
  </si>
  <si>
    <t>petit suisse nature</t>
  </si>
  <si>
    <t>beignet framboise</t>
  </si>
  <si>
    <t>concombre à la crème</t>
  </si>
  <si>
    <t>sauté de beouf</t>
  </si>
  <si>
    <t>courgette et boulgour</t>
  </si>
  <si>
    <t>edam</t>
  </si>
  <si>
    <t>compote tous fruits</t>
  </si>
  <si>
    <t>poulet au jus</t>
  </si>
  <si>
    <t>carottes persillées</t>
  </si>
  <si>
    <t>cake au bleu occitanie</t>
  </si>
  <si>
    <t>cerises</t>
  </si>
  <si>
    <t>emincé de porc grand-mère</t>
  </si>
  <si>
    <t>frites</t>
  </si>
  <si>
    <t>petit cotentin</t>
  </si>
  <si>
    <t>fraicheur cassis</t>
  </si>
  <si>
    <t>F</t>
  </si>
  <si>
    <t>E</t>
  </si>
  <si>
    <t>R</t>
  </si>
  <si>
    <t>I</t>
  </si>
  <si>
    <t>Bœuf tomat'olive</t>
  </si>
  <si>
    <t>Haricots beurre</t>
  </si>
  <si>
    <t>Salade de tomate</t>
  </si>
  <si>
    <t>Rôti de dinde froid ketchup</t>
  </si>
  <si>
    <t>Fafallines aux petits légumes</t>
  </si>
  <si>
    <t>yaourt nature + sucre</t>
  </si>
  <si>
    <t>Pêche au sirop</t>
  </si>
  <si>
    <t>carottes cuites à la marocaine</t>
  </si>
  <si>
    <t>Merguez</t>
  </si>
  <si>
    <t>melon</t>
  </si>
  <si>
    <t>AB churros à la pomme de terre</t>
  </si>
  <si>
    <t>flan au chocolat</t>
  </si>
  <si>
    <t>Légumes couscous  et semoule</t>
  </si>
  <si>
    <t>Tacos de dinde et légumes</t>
  </si>
  <si>
    <t>rapé</t>
  </si>
  <si>
    <t>Pastèque</t>
  </si>
  <si>
    <t>Daube de beouf</t>
  </si>
  <si>
    <t>duo de carottes</t>
  </si>
  <si>
    <t>coulis de fraise et cigarette russes</t>
  </si>
  <si>
    <t>tomate mozazrella</t>
  </si>
  <si>
    <t>emincé de volaille kebab</t>
  </si>
  <si>
    <t>beignet de courgettes</t>
  </si>
  <si>
    <t>abricot à boire</t>
  </si>
  <si>
    <t>brocolis façon mimosa</t>
  </si>
  <si>
    <t>roti de porc froid ketchup</t>
  </si>
  <si>
    <t>salade de penne au pesto rouge</t>
  </si>
  <si>
    <t>petit moulé</t>
  </si>
  <si>
    <t>banane chantilly vermicelle</t>
  </si>
  <si>
    <t>concombre tsaziki</t>
  </si>
  <si>
    <t>poisson à la portugaise</t>
  </si>
  <si>
    <t>yaourt nature</t>
  </si>
  <si>
    <t>clafoutis fruits rouge</t>
  </si>
  <si>
    <t>Salade boulgour</t>
  </si>
  <si>
    <t>sauté de porc sauce tomate</t>
  </si>
  <si>
    <t>haricots verts persillés</t>
  </si>
  <si>
    <t>petit fromage frais fruits</t>
  </si>
  <si>
    <t>carottes râpées</t>
  </si>
  <si>
    <t>filet de merlu citron persillé</t>
  </si>
  <si>
    <t>courgette et pomme de terre</t>
  </si>
  <si>
    <t>ile flottante sauce cacao</t>
  </si>
  <si>
    <t>rôti de veau sauce hortillons</t>
  </si>
  <si>
    <t>riz pilaf</t>
  </si>
  <si>
    <t>brie</t>
  </si>
  <si>
    <t>pasteque</t>
  </si>
  <si>
    <t>cordon bleu</t>
  </si>
  <si>
    <t>petit pois</t>
  </si>
  <si>
    <t>fromae blanc au sucre</t>
  </si>
  <si>
    <t>fomage blanc confiture fraise</t>
  </si>
  <si>
    <t>choux creme</t>
  </si>
  <si>
    <t>salade pates à la grecque</t>
  </si>
  <si>
    <t>petit fromage sucre</t>
  </si>
  <si>
    <t>rondele ail et fines harbes</t>
  </si>
  <si>
    <t>bifteck haché diablotin</t>
  </si>
  <si>
    <t>compote pom fraise</t>
  </si>
  <si>
    <t>compote pomme</t>
  </si>
  <si>
    <t>CERISE</t>
  </si>
  <si>
    <t>BROCOLIS</t>
  </si>
  <si>
    <t>MAT</t>
  </si>
  <si>
    <t>PRI</t>
  </si>
  <si>
    <t>13/26</t>
  </si>
  <si>
    <t>14/28</t>
  </si>
  <si>
    <t>m</t>
  </si>
  <si>
    <t>p</t>
  </si>
  <si>
    <t>P</t>
  </si>
  <si>
    <t>M</t>
  </si>
  <si>
    <t>POMME</t>
  </si>
  <si>
    <t>vinaigrette guacamole</t>
  </si>
  <si>
    <t>PERIODE : juillet aout 2019</t>
  </si>
  <si>
    <t>PERIODE : juillet a aout</t>
  </si>
  <si>
    <t>0.5</t>
  </si>
  <si>
    <t>O,8</t>
  </si>
  <si>
    <t>Salade verte</t>
  </si>
  <si>
    <t>Cheeseburger</t>
  </si>
  <si>
    <t>Pêche plate Boerchia</t>
  </si>
  <si>
    <t>Pêche Boerchia</t>
  </si>
  <si>
    <t>Pommes</t>
  </si>
  <si>
    <t>Abricots/prunes Boerchia</t>
  </si>
  <si>
    <t>POMMES</t>
  </si>
  <si>
    <t>NECTARINE BOERCHIA</t>
  </si>
  <si>
    <t>ABRICOT FR</t>
  </si>
  <si>
    <t>PECHE FR</t>
  </si>
  <si>
    <t>Jus de pommes</t>
  </si>
  <si>
    <t>Melon</t>
  </si>
  <si>
    <t>Potatoes</t>
  </si>
  <si>
    <t>Cantadou ail et fines herbes</t>
  </si>
  <si>
    <t>Compote pommes/bananes</t>
  </si>
  <si>
    <t>Salade de tomates</t>
  </si>
  <si>
    <t>Sauté de porc sauce tomate</t>
  </si>
  <si>
    <t>Coquillettes AGB</t>
  </si>
  <si>
    <t>Mousse au chocolat au lait</t>
  </si>
  <si>
    <t>Tarte au fromage</t>
  </si>
  <si>
    <t>Filet de hoki sauce coco citron vert</t>
  </si>
  <si>
    <t>Duo de courgettes en gratin</t>
  </si>
  <si>
    <t>Petit suisse sucré</t>
  </si>
  <si>
    <t>Salade de pâtes, dés de mimolette</t>
  </si>
  <si>
    <t>Emincés de dinde sauce kebab</t>
  </si>
  <si>
    <t>Carottes</t>
  </si>
  <si>
    <t>Coleslaw</t>
  </si>
  <si>
    <t>Printanière de légumes</t>
  </si>
  <si>
    <t>Gâteau au chocolat</t>
  </si>
  <si>
    <t>Emmental râpé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</si>
</sst>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\-yyyy"/>
  </numFmts>
  <fonts count="42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b/>
      <sz val="20"/>
      <color indexed="10"/>
      <name val="Arial"/>
      <family val="2"/>
    </font>
    <font>
      <b/>
      <sz val="9"/>
      <name val="Book Antiqua"/>
      <family val="1"/>
    </font>
    <font>
      <sz val="9"/>
      <name val="Book Antiqua"/>
      <family val="1"/>
    </font>
    <font>
      <sz val="10"/>
      <name val="Officina Sans ITC TT"/>
    </font>
    <font>
      <b/>
      <sz val="10"/>
      <name val="Officina Sans ITC TT"/>
    </font>
    <font>
      <b/>
      <sz val="9"/>
      <name val="Wingdings 2"/>
      <family val="1"/>
      <charset val="2"/>
    </font>
    <font>
      <sz val="11"/>
      <name val="Officina Sans ITC TT"/>
    </font>
    <font>
      <b/>
      <sz val="11"/>
      <name val="Britannic Bold"/>
      <family val="2"/>
    </font>
    <font>
      <sz val="10"/>
      <name val="Wingdings"/>
      <charset val="2"/>
    </font>
    <font>
      <b/>
      <sz val="10"/>
      <name val="Britannic Bold"/>
      <family val="2"/>
    </font>
    <font>
      <b/>
      <sz val="14"/>
      <name val="Officina Sans ITC TT"/>
    </font>
    <font>
      <u/>
      <sz val="10"/>
      <name val="Arial"/>
      <family val="2"/>
    </font>
    <font>
      <sz val="11"/>
      <name val="Arial"/>
      <family val="2"/>
    </font>
    <font>
      <sz val="9"/>
      <name val="Britannic Bold"/>
      <family val="2"/>
    </font>
    <font>
      <u/>
      <sz val="9"/>
      <name val="Britannic Bold"/>
      <family val="2"/>
    </font>
    <font>
      <sz val="11"/>
      <color indexed="8"/>
      <name val="Officina Sans ITC TT"/>
    </font>
    <font>
      <b/>
      <sz val="10"/>
      <name val="Britannic Bold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i/>
      <sz val="10"/>
      <color rgb="FF00000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808080"/>
      </right>
      <top/>
      <bottom/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/>
      <top/>
      <bottom style="medium">
        <color rgb="FF80808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10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3" fillId="0" borderId="0" xfId="0" applyFont="1"/>
    <xf numFmtId="0" fontId="6" fillId="0" borderId="0" xfId="0" applyFont="1"/>
    <xf numFmtId="0" fontId="0" fillId="0" borderId="1" xfId="0" applyFill="1" applyBorder="1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2" xfId="0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5" xfId="0" applyFill="1" applyBorder="1"/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8" xfId="0" applyFill="1" applyBorder="1"/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0" borderId="10" xfId="0" applyFill="1" applyBorder="1"/>
    <xf numFmtId="0" fontId="0" fillId="4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3" xfId="0" applyFill="1" applyBorder="1"/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2" fontId="3" fillId="4" borderId="11" xfId="0" applyNumberFormat="1" applyFont="1" applyFill="1" applyBorder="1"/>
    <xf numFmtId="0" fontId="3" fillId="0" borderId="0" xfId="0" applyFont="1" applyFill="1"/>
    <xf numFmtId="0" fontId="3" fillId="5" borderId="1" xfId="0" applyFont="1" applyFill="1" applyBorder="1" applyAlignment="1"/>
    <xf numFmtId="2" fontId="3" fillId="5" borderId="12" xfId="0" applyNumberFormat="1" applyFont="1" applyFill="1" applyBorder="1"/>
    <xf numFmtId="2" fontId="3" fillId="2" borderId="12" xfId="0" applyNumberFormat="1" applyFont="1" applyFill="1" applyBorder="1"/>
    <xf numFmtId="0" fontId="3" fillId="3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2" fontId="3" fillId="6" borderId="12" xfId="0" applyNumberFormat="1" applyFont="1" applyFill="1" applyBorder="1"/>
    <xf numFmtId="0" fontId="3" fillId="3" borderId="1" xfId="0" applyFont="1" applyFill="1" applyBorder="1"/>
    <xf numFmtId="0" fontId="3" fillId="7" borderId="7" xfId="0" applyFont="1" applyFill="1" applyBorder="1"/>
    <xf numFmtId="2" fontId="3" fillId="7" borderId="12" xfId="0" applyNumberFormat="1" applyFont="1" applyFill="1" applyBorder="1"/>
    <xf numFmtId="0" fontId="0" fillId="3" borderId="1" xfId="0" applyFill="1" applyBorder="1"/>
    <xf numFmtId="0" fontId="0" fillId="3" borderId="7" xfId="0" applyFill="1" applyBorder="1"/>
    <xf numFmtId="0" fontId="0" fillId="8" borderId="13" xfId="0" applyFill="1" applyBorder="1"/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0" borderId="16" xfId="0" applyFill="1" applyBorder="1"/>
    <xf numFmtId="0" fontId="0" fillId="4" borderId="16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0" borderId="4" xfId="0" applyFill="1" applyBorder="1"/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3" borderId="0" xfId="0" applyFill="1"/>
    <xf numFmtId="0" fontId="0" fillId="3" borderId="4" xfId="0" applyFill="1" applyBorder="1"/>
    <xf numFmtId="0" fontId="0" fillId="3" borderId="23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25" xfId="0" applyBorder="1"/>
    <xf numFmtId="0" fontId="0" fillId="0" borderId="25" xfId="0" applyFill="1" applyBorder="1"/>
    <xf numFmtId="0" fontId="0" fillId="0" borderId="26" xfId="0" applyBorder="1"/>
    <xf numFmtId="0" fontId="0" fillId="0" borderId="27" xfId="0" applyBorder="1"/>
    <xf numFmtId="0" fontId="12" fillId="0" borderId="0" xfId="0" applyFont="1"/>
    <xf numFmtId="0" fontId="13" fillId="3" borderId="1" xfId="0" applyFont="1" applyFill="1" applyBorder="1" applyAlignment="1"/>
    <xf numFmtId="0" fontId="13" fillId="3" borderId="1" xfId="0" applyFont="1" applyFill="1" applyBorder="1" applyAlignment="1">
      <alignment horizontal="center" vertical="center" wrapText="1"/>
    </xf>
    <xf numFmtId="2" fontId="13" fillId="4" borderId="11" xfId="0" applyNumberFormat="1" applyFont="1" applyFill="1" applyBorder="1"/>
    <xf numFmtId="0" fontId="13" fillId="5" borderId="1" xfId="0" applyFont="1" applyFill="1" applyBorder="1" applyAlignment="1"/>
    <xf numFmtId="2" fontId="13" fillId="5" borderId="12" xfId="0" applyNumberFormat="1" applyFont="1" applyFill="1" applyBorder="1"/>
    <xf numFmtId="0" fontId="13" fillId="2" borderId="1" xfId="0" applyFont="1" applyFill="1" applyBorder="1" applyAlignment="1">
      <alignment horizontal="center" vertical="center" wrapText="1"/>
    </xf>
    <xf numFmtId="2" fontId="13" fillId="2" borderId="12" xfId="0" applyNumberFormat="1" applyFont="1" applyFill="1" applyBorder="1"/>
    <xf numFmtId="0" fontId="13" fillId="3" borderId="1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horizontal="center" vertical="center" wrapText="1"/>
    </xf>
    <xf numFmtId="2" fontId="13" fillId="6" borderId="12" xfId="0" applyNumberFormat="1" applyFont="1" applyFill="1" applyBorder="1"/>
    <xf numFmtId="0" fontId="13" fillId="3" borderId="1" xfId="0" applyFont="1" applyFill="1" applyBorder="1"/>
    <xf numFmtId="2" fontId="13" fillId="7" borderId="12" xfId="0" applyNumberFormat="1" applyFont="1" applyFill="1" applyBorder="1"/>
    <xf numFmtId="0" fontId="12" fillId="8" borderId="13" xfId="0" applyFont="1" applyFill="1" applyBorder="1"/>
    <xf numFmtId="0" fontId="12" fillId="3" borderId="8" xfId="0" applyFont="1" applyFill="1" applyBorder="1"/>
    <xf numFmtId="0" fontId="13" fillId="4" borderId="5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/>
    <xf numFmtId="0" fontId="13" fillId="3" borderId="5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7" borderId="18" xfId="0" applyFont="1" applyFill="1" applyBorder="1"/>
    <xf numFmtId="0" fontId="12" fillId="3" borderId="19" xfId="0" applyFont="1" applyFill="1" applyBorder="1"/>
    <xf numFmtId="0" fontId="5" fillId="0" borderId="0" xfId="0" applyFont="1"/>
    <xf numFmtId="0" fontId="3" fillId="4" borderId="1" xfId="0" applyFont="1" applyFill="1" applyBorder="1" applyAlignment="1">
      <alignment horizontal="right" vertical="center" wrapText="1"/>
    </xf>
    <xf numFmtId="0" fontId="15" fillId="0" borderId="0" xfId="0" applyFont="1" applyAlignment="1">
      <alignment horizontal="left" wrapText="1"/>
    </xf>
    <xf numFmtId="0" fontId="16" fillId="0" borderId="0" xfId="0" applyFont="1" applyAlignment="1">
      <alignment horizontal="left"/>
    </xf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Border="1"/>
    <xf numFmtId="17" fontId="21" fillId="0" borderId="0" xfId="0" quotePrefix="1" applyNumberFormat="1" applyFont="1"/>
    <xf numFmtId="0" fontId="22" fillId="0" borderId="0" xfId="0" applyFont="1"/>
    <xf numFmtId="0" fontId="2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6" fontId="27" fillId="0" borderId="0" xfId="0" applyNumberFormat="1" applyFont="1" applyAlignment="1">
      <alignment horizontal="center"/>
    </xf>
    <xf numFmtId="16" fontId="28" fillId="0" borderId="0" xfId="0" applyNumberFormat="1" applyFont="1" applyAlignment="1">
      <alignment horizontal="center"/>
    </xf>
    <xf numFmtId="0" fontId="26" fillId="0" borderId="0" xfId="0" applyFont="1"/>
    <xf numFmtId="0" fontId="9" fillId="0" borderId="0" xfId="0" applyFont="1" applyAlignment="1">
      <alignment horizontal="center" wrapText="1"/>
    </xf>
    <xf numFmtId="0" fontId="0" fillId="9" borderId="0" xfId="0" applyFill="1"/>
    <xf numFmtId="0" fontId="0" fillId="7" borderId="28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164" fontId="0" fillId="4" borderId="30" xfId="0" applyNumberForma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/>
    </xf>
    <xf numFmtId="0" fontId="3" fillId="4" borderId="1" xfId="0" applyFont="1" applyFill="1" applyBorder="1" applyAlignment="1"/>
    <xf numFmtId="2" fontId="3" fillId="4" borderId="12" xfId="0" applyNumberFormat="1" applyFont="1" applyFill="1" applyBorder="1"/>
    <xf numFmtId="10" fontId="3" fillId="0" borderId="0" xfId="0" applyNumberFormat="1" applyFont="1" applyFill="1"/>
    <xf numFmtId="0" fontId="0" fillId="0" borderId="0" xfId="0" applyAlignment="1"/>
    <xf numFmtId="0" fontId="0" fillId="9" borderId="0" xfId="0" applyFill="1" applyAlignment="1"/>
    <xf numFmtId="10" fontId="3" fillId="9" borderId="0" xfId="0" applyNumberFormat="1" applyFont="1" applyFill="1"/>
    <xf numFmtId="10" fontId="3" fillId="9" borderId="0" xfId="1" applyNumberFormat="1" applyFont="1" applyFill="1" applyAlignment="1"/>
    <xf numFmtId="0" fontId="0" fillId="6" borderId="14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0" borderId="34" xfId="0" applyBorder="1"/>
    <xf numFmtId="0" fontId="0" fillId="4" borderId="39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0" borderId="42" xfId="0" applyFill="1" applyBorder="1"/>
    <xf numFmtId="0" fontId="0" fillId="0" borderId="24" xfId="0" applyFill="1" applyBorder="1"/>
    <xf numFmtId="0" fontId="0" fillId="4" borderId="43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0" fillId="0" borderId="45" xfId="0" applyFill="1" applyBorder="1"/>
    <xf numFmtId="0" fontId="0" fillId="7" borderId="46" xfId="0" applyFill="1" applyBorder="1" applyAlignment="1">
      <alignment horizontal="center"/>
    </xf>
    <xf numFmtId="10" fontId="12" fillId="0" borderId="0" xfId="0" applyNumberFormat="1" applyFont="1"/>
    <xf numFmtId="0" fontId="0" fillId="4" borderId="47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0" borderId="49" xfId="0" applyNumberFormat="1" applyFill="1" applyBorder="1" applyAlignment="1">
      <alignment horizontal="center" vertical="center"/>
    </xf>
    <xf numFmtId="0" fontId="5" fillId="0" borderId="25" xfId="0" applyFont="1" applyBorder="1"/>
    <xf numFmtId="0" fontId="5" fillId="0" borderId="25" xfId="0" applyFont="1" applyFill="1" applyBorder="1"/>
    <xf numFmtId="0" fontId="5" fillId="0" borderId="26" xfId="0" applyFont="1" applyBorder="1"/>
    <xf numFmtId="0" fontId="0" fillId="4" borderId="30" xfId="0" applyFill="1" applyBorder="1" applyAlignment="1">
      <alignment horizontal="center"/>
    </xf>
    <xf numFmtId="0" fontId="0" fillId="0" borderId="14" xfId="0" applyFill="1" applyBorder="1"/>
    <xf numFmtId="0" fontId="0" fillId="5" borderId="50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6" borderId="50" xfId="0" applyFill="1" applyBorder="1" applyAlignment="1">
      <alignment horizontal="center"/>
    </xf>
    <xf numFmtId="0" fontId="0" fillId="3" borderId="50" xfId="0" applyFill="1" applyBorder="1" applyAlignment="1">
      <alignment horizontal="center"/>
    </xf>
    <xf numFmtId="0" fontId="0" fillId="7" borderId="51" xfId="0" applyFill="1" applyBorder="1" applyAlignment="1">
      <alignment horizontal="center"/>
    </xf>
    <xf numFmtId="0" fontId="5" fillId="0" borderId="13" xfId="0" applyFont="1" applyBorder="1"/>
    <xf numFmtId="0" fontId="0" fillId="0" borderId="21" xfId="0" applyFill="1" applyBorder="1"/>
    <xf numFmtId="0" fontId="0" fillId="0" borderId="1" xfId="0" applyBorder="1"/>
    <xf numFmtId="0" fontId="0" fillId="7" borderId="5" xfId="0" applyFill="1" applyBorder="1" applyAlignment="1">
      <alignment horizontal="center"/>
    </xf>
    <xf numFmtId="0" fontId="0" fillId="0" borderId="5" xfId="0" applyBorder="1"/>
    <xf numFmtId="0" fontId="0" fillId="0" borderId="52" xfId="0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0" borderId="8" xfId="0" applyBorder="1"/>
    <xf numFmtId="0" fontId="5" fillId="0" borderId="1" xfId="0" applyFont="1" applyBorder="1"/>
    <xf numFmtId="0" fontId="0" fillId="0" borderId="53" xfId="0" applyFill="1" applyBorder="1"/>
    <xf numFmtId="0" fontId="0" fillId="0" borderId="42" xfId="0" applyBorder="1"/>
    <xf numFmtId="0" fontId="0" fillId="0" borderId="29" xfId="0" applyBorder="1"/>
    <xf numFmtId="0" fontId="0" fillId="0" borderId="54" xfId="0" applyFill="1" applyBorder="1"/>
    <xf numFmtId="0" fontId="0" fillId="0" borderId="24" xfId="0" applyBorder="1"/>
    <xf numFmtId="0" fontId="5" fillId="0" borderId="1" xfId="0" applyFont="1" applyFill="1" applyBorder="1"/>
    <xf numFmtId="0" fontId="0" fillId="0" borderId="55" xfId="0" applyBorder="1"/>
    <xf numFmtId="0" fontId="5" fillId="0" borderId="34" xfId="0" applyFont="1" applyBorder="1"/>
    <xf numFmtId="0" fontId="5" fillId="0" borderId="29" xfId="0" applyFont="1" applyBorder="1"/>
    <xf numFmtId="0" fontId="5" fillId="0" borderId="55" xfId="0" applyFont="1" applyBorder="1"/>
    <xf numFmtId="14" fontId="30" fillId="0" borderId="0" xfId="0" applyNumberFormat="1" applyFont="1" applyAlignment="1">
      <alignment horizontal="center"/>
    </xf>
    <xf numFmtId="0" fontId="0" fillId="0" borderId="25" xfId="0" applyBorder="1" applyAlignment="1">
      <alignment wrapText="1"/>
    </xf>
    <xf numFmtId="0" fontId="5" fillId="0" borderId="27" xfId="0" applyFont="1" applyBorder="1"/>
    <xf numFmtId="0" fontId="5" fillId="0" borderId="25" xfId="0" applyFont="1" applyBorder="1" applyAlignment="1">
      <alignment wrapText="1"/>
    </xf>
    <xf numFmtId="0" fontId="5" fillId="0" borderId="56" xfId="0" applyFont="1" applyBorder="1"/>
    <xf numFmtId="17" fontId="0" fillId="0" borderId="0" xfId="0" applyNumberFormat="1"/>
    <xf numFmtId="0" fontId="29" fillId="10" borderId="1" xfId="0" applyFont="1" applyFill="1" applyBorder="1" applyAlignment="1">
      <alignment horizontal="left"/>
    </xf>
    <xf numFmtId="0" fontId="31" fillId="0" borderId="73" xfId="0" applyFont="1" applyBorder="1" applyAlignment="1">
      <alignment vertical="center" wrapText="1"/>
    </xf>
    <xf numFmtId="0" fontId="5" fillId="0" borderId="26" xfId="0" applyFont="1" applyFill="1" applyBorder="1"/>
    <xf numFmtId="0" fontId="0" fillId="0" borderId="26" xfId="0" applyFill="1" applyBorder="1"/>
    <xf numFmtId="0" fontId="3" fillId="4" borderId="40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vertical="center" wrapText="1"/>
    </xf>
    <xf numFmtId="0" fontId="3" fillId="3" borderId="40" xfId="0" applyFont="1" applyFill="1" applyBorder="1"/>
    <xf numFmtId="0" fontId="0" fillId="3" borderId="40" xfId="0" applyFill="1" applyBorder="1"/>
    <xf numFmtId="0" fontId="4" fillId="0" borderId="58" xfId="0" applyFont="1" applyBorder="1" applyAlignment="1">
      <alignment vertical="center" textRotation="255"/>
    </xf>
    <xf numFmtId="10" fontId="0" fillId="0" borderId="0" xfId="0" applyNumberFormat="1" applyAlignment="1">
      <alignment horizontal="left"/>
    </xf>
    <xf numFmtId="0" fontId="0" fillId="4" borderId="67" xfId="0" applyFill="1" applyBorder="1" applyAlignment="1">
      <alignment horizontal="center"/>
    </xf>
    <xf numFmtId="0" fontId="0" fillId="0" borderId="20" xfId="0" applyFill="1" applyBorder="1"/>
    <xf numFmtId="0" fontId="5" fillId="0" borderId="5" xfId="0" applyFont="1" applyFill="1" applyBorder="1"/>
    <xf numFmtId="0" fontId="3" fillId="0" borderId="0" xfId="0" applyFont="1" applyFill="1" applyAlignment="1"/>
    <xf numFmtId="0" fontId="0" fillId="0" borderId="0" xfId="0" applyFill="1" applyAlignment="1"/>
    <xf numFmtId="10" fontId="3" fillId="0" borderId="0" xfId="1" applyNumberFormat="1" applyFont="1" applyFill="1" applyAlignment="1"/>
    <xf numFmtId="0" fontId="0" fillId="9" borderId="0" xfId="0" applyFill="1" applyAlignment="1"/>
    <xf numFmtId="0" fontId="0" fillId="12" borderId="5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4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16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3" fillId="2" borderId="7" xfId="0" applyFont="1" applyFill="1" applyBorder="1" applyAlignment="1">
      <alignment horizontal="right" vertical="center" wrapText="1"/>
    </xf>
    <xf numFmtId="0" fontId="3" fillId="2" borderId="26" xfId="0" applyFont="1" applyFill="1" applyBorder="1" applyAlignment="1">
      <alignment horizontal="right" vertical="center" wrapText="1"/>
    </xf>
    <xf numFmtId="0" fontId="3" fillId="2" borderId="40" xfId="0" applyFont="1" applyFill="1" applyBorder="1" applyAlignment="1">
      <alignment horizontal="right"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74" xfId="0" applyFont="1" applyBorder="1" applyAlignment="1">
      <alignment horizontal="center" vertical="center" wrapText="1"/>
    </xf>
    <xf numFmtId="0" fontId="33" fillId="0" borderId="68" xfId="0" applyFont="1" applyBorder="1" applyAlignment="1">
      <alignment horizontal="center" vertical="center" wrapText="1"/>
    </xf>
    <xf numFmtId="0" fontId="31" fillId="0" borderId="72" xfId="0" applyFont="1" applyBorder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8" fillId="12" borderId="3" xfId="0" applyFont="1" applyFill="1" applyBorder="1" applyAlignment="1">
      <alignment horizontal="center" vertical="center" wrapText="1"/>
    </xf>
    <xf numFmtId="0" fontId="34" fillId="0" borderId="68" xfId="0" applyFont="1" applyBorder="1" applyAlignment="1">
      <alignment horizontal="center" vertical="center" wrapText="1"/>
    </xf>
    <xf numFmtId="0" fontId="34" fillId="0" borderId="70" xfId="0" applyFont="1" applyBorder="1" applyAlignment="1">
      <alignment vertical="center" wrapText="1"/>
    </xf>
    <xf numFmtId="0" fontId="8" fillId="12" borderId="4" xfId="0" applyFont="1" applyFill="1" applyBorder="1" applyAlignment="1">
      <alignment horizontal="center" vertical="center" wrapText="1"/>
    </xf>
    <xf numFmtId="0" fontId="0" fillId="12" borderId="50" xfId="0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 wrapText="1"/>
    </xf>
    <xf numFmtId="2" fontId="3" fillId="12" borderId="12" xfId="0" applyNumberFormat="1" applyFont="1" applyFill="1" applyBorder="1"/>
    <xf numFmtId="2" fontId="3" fillId="11" borderId="12" xfId="0" applyNumberFormat="1" applyFont="1" applyFill="1" applyBorder="1"/>
    <xf numFmtId="0" fontId="35" fillId="0" borderId="68" xfId="0" applyFont="1" applyBorder="1" applyAlignment="1">
      <alignment horizontal="center" vertical="center" wrapText="1"/>
    </xf>
    <xf numFmtId="0" fontId="0" fillId="13" borderId="0" xfId="0" applyFill="1"/>
    <xf numFmtId="0" fontId="0" fillId="11" borderId="5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0" borderId="24" xfId="0" applyBorder="1" applyAlignment="1">
      <alignment horizontal="center"/>
    </xf>
    <xf numFmtId="14" fontId="0" fillId="0" borderId="1" xfId="0" applyNumberFormat="1" applyFill="1" applyBorder="1"/>
    <xf numFmtId="14" fontId="0" fillId="0" borderId="5" xfId="0" applyNumberFormat="1" applyFill="1" applyBorder="1"/>
    <xf numFmtId="0" fontId="5" fillId="0" borderId="8" xfId="0" applyFont="1" applyFill="1" applyBorder="1"/>
    <xf numFmtId="0" fontId="5" fillId="0" borderId="3" xfId="0" applyFont="1" applyFill="1" applyBorder="1"/>
    <xf numFmtId="0" fontId="0" fillId="7" borderId="3" xfId="0" applyFill="1" applyBorder="1" applyAlignment="1">
      <alignment horizontal="center"/>
    </xf>
    <xf numFmtId="0" fontId="0" fillId="0" borderId="3" xfId="0" applyBorder="1"/>
    <xf numFmtId="0" fontId="0" fillId="0" borderId="62" xfId="0" applyBorder="1"/>
    <xf numFmtId="0" fontId="0" fillId="3" borderId="75" xfId="0" applyFill="1" applyBorder="1"/>
    <xf numFmtId="0" fontId="0" fillId="0" borderId="56" xfId="0" applyBorder="1"/>
    <xf numFmtId="0" fontId="5" fillId="0" borderId="32" xfId="0" applyFont="1" applyBorder="1"/>
    <xf numFmtId="0" fontId="0" fillId="0" borderId="33" xfId="0" applyBorder="1"/>
    <xf numFmtId="0" fontId="31" fillId="0" borderId="68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vertical="center" wrapText="1"/>
    </xf>
    <xf numFmtId="0" fontId="31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17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center"/>
    </xf>
    <xf numFmtId="0" fontId="0" fillId="0" borderId="30" xfId="0" applyBorder="1"/>
    <xf numFmtId="0" fontId="17" fillId="11" borderId="0" xfId="0" applyFont="1" applyFill="1"/>
    <xf numFmtId="0" fontId="38" fillId="2" borderId="1" xfId="0" applyFont="1" applyFill="1" applyBorder="1"/>
    <xf numFmtId="0" fontId="38" fillId="7" borderId="1" xfId="0" applyFont="1" applyFill="1" applyBorder="1"/>
    <xf numFmtId="0" fontId="38" fillId="8" borderId="1" xfId="0" applyFont="1" applyFill="1" applyBorder="1"/>
    <xf numFmtId="0" fontId="38" fillId="0" borderId="0" xfId="0" applyFont="1"/>
    <xf numFmtId="0" fontId="38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164" fontId="0" fillId="4" borderId="1" xfId="0" applyNumberForma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/>
    </xf>
    <xf numFmtId="0" fontId="3" fillId="0" borderId="1" xfId="0" applyFont="1" applyFill="1" applyBorder="1"/>
    <xf numFmtId="0" fontId="0" fillId="9" borderId="1" xfId="0" applyFill="1" applyBorder="1"/>
    <xf numFmtId="164" fontId="0" fillId="0" borderId="1" xfId="0" applyNumberFormat="1" applyFill="1" applyBorder="1" applyAlignment="1">
      <alignment horizontal="center" vertical="center"/>
    </xf>
    <xf numFmtId="0" fontId="0" fillId="9" borderId="1" xfId="0" applyFill="1" applyBorder="1" applyAlignment="1"/>
    <xf numFmtId="10" fontId="3" fillId="9" borderId="1" xfId="1" applyNumberFormat="1" applyFont="1" applyFill="1" applyBorder="1" applyAlignment="1"/>
    <xf numFmtId="0" fontId="12" fillId="0" borderId="1" xfId="0" applyFont="1" applyBorder="1"/>
    <xf numFmtId="0" fontId="4" fillId="0" borderId="1" xfId="0" applyFont="1" applyBorder="1" applyAlignment="1">
      <alignment vertical="center" textRotation="255"/>
    </xf>
    <xf numFmtId="0" fontId="13" fillId="4" borderId="1" xfId="0" applyFont="1" applyFill="1" applyBorder="1" applyAlignment="1">
      <alignment horizontal="center" vertical="center" wrapText="1"/>
    </xf>
    <xf numFmtId="2" fontId="13" fillId="4" borderId="1" xfId="0" applyNumberFormat="1" applyFont="1" applyFill="1" applyBorder="1"/>
    <xf numFmtId="2" fontId="13" fillId="5" borderId="1" xfId="0" applyNumberFormat="1" applyFont="1" applyFill="1" applyBorder="1"/>
    <xf numFmtId="2" fontId="13" fillId="2" borderId="1" xfId="0" applyNumberFormat="1" applyFont="1" applyFill="1" applyBorder="1"/>
    <xf numFmtId="2" fontId="13" fillId="6" borderId="1" xfId="0" applyNumberFormat="1" applyFont="1" applyFill="1" applyBorder="1"/>
    <xf numFmtId="0" fontId="13" fillId="7" borderId="1" xfId="0" applyFont="1" applyFill="1" applyBorder="1"/>
    <xf numFmtId="2" fontId="13" fillId="7" borderId="1" xfId="0" applyNumberFormat="1" applyFont="1" applyFill="1" applyBorder="1"/>
    <xf numFmtId="0" fontId="12" fillId="3" borderId="1" xfId="0" applyFont="1" applyFill="1" applyBorder="1"/>
    <xf numFmtId="0" fontId="12" fillId="8" borderId="1" xfId="0" applyFont="1" applyFill="1" applyBorder="1"/>
    <xf numFmtId="0" fontId="5" fillId="14" borderId="1" xfId="0" applyFont="1" applyFill="1" applyBorder="1"/>
    <xf numFmtId="0" fontId="3" fillId="14" borderId="1" xfId="0" applyFont="1" applyFill="1" applyBorder="1" applyAlignment="1"/>
    <xf numFmtId="2" fontId="3" fillId="14" borderId="1" xfId="0" applyNumberFormat="1" applyFont="1" applyFill="1" applyBorder="1"/>
    <xf numFmtId="0" fontId="3" fillId="14" borderId="1" xfId="0" applyFont="1" applyFill="1" applyBorder="1"/>
    <xf numFmtId="0" fontId="3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vertical="center" wrapText="1"/>
    </xf>
    <xf numFmtId="10" fontId="3" fillId="14" borderId="1" xfId="0" applyNumberFormat="1" applyFont="1" applyFill="1" applyBorder="1"/>
    <xf numFmtId="0" fontId="8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wrapText="1"/>
    </xf>
    <xf numFmtId="10" fontId="3" fillId="14" borderId="1" xfId="1" applyNumberFormat="1" applyFont="1" applyFill="1" applyBorder="1" applyAlignment="1"/>
    <xf numFmtId="0" fontId="12" fillId="14" borderId="1" xfId="0" applyFont="1" applyFill="1" applyBorder="1"/>
    <xf numFmtId="10" fontId="12" fillId="14" borderId="1" xfId="0" applyNumberFormat="1" applyFont="1" applyFill="1" applyBorder="1"/>
    <xf numFmtId="0" fontId="5" fillId="14" borderId="1" xfId="0" applyFont="1" applyFill="1" applyBorder="1" applyAlignment="1">
      <alignment horizontal="center"/>
    </xf>
    <xf numFmtId="0" fontId="5" fillId="14" borderId="1" xfId="0" applyFont="1" applyFill="1" applyBorder="1" applyAlignment="1">
      <alignment vertical="center"/>
    </xf>
    <xf numFmtId="0" fontId="5" fillId="14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/>
    <xf numFmtId="0" fontId="31" fillId="0" borderId="72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center" vertical="center" wrapText="1"/>
    </xf>
    <xf numFmtId="0" fontId="31" fillId="0" borderId="71" xfId="0" applyFont="1" applyBorder="1" applyAlignment="1">
      <alignment horizontal="center" vertical="center" wrapText="1"/>
    </xf>
    <xf numFmtId="0" fontId="31" fillId="0" borderId="72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center" vertical="center" wrapText="1"/>
    </xf>
    <xf numFmtId="0" fontId="31" fillId="0" borderId="71" xfId="0" applyFont="1" applyBorder="1" applyAlignment="1">
      <alignment horizontal="center" vertical="center" wrapText="1"/>
    </xf>
    <xf numFmtId="0" fontId="34" fillId="0" borderId="70" xfId="0" applyFont="1" applyBorder="1" applyAlignment="1">
      <alignment horizontal="center" vertical="center" wrapText="1"/>
    </xf>
    <xf numFmtId="0" fontId="31" fillId="0" borderId="73" xfId="0" applyFont="1" applyBorder="1" applyAlignment="1">
      <alignment horizontal="center" vertical="center" wrapText="1"/>
    </xf>
    <xf numFmtId="0" fontId="5" fillId="14" borderId="1" xfId="0" applyFont="1" applyFill="1" applyBorder="1" applyAlignment="1"/>
    <xf numFmtId="0" fontId="0" fillId="0" borderId="1" xfId="0" applyBorder="1"/>
    <xf numFmtId="0" fontId="0" fillId="0" borderId="1" xfId="0" applyBorder="1" applyAlignment="1">
      <alignment horizontal="center" vertical="top" wrapText="1"/>
    </xf>
    <xf numFmtId="0" fontId="5" fillId="14" borderId="3" xfId="0" applyFont="1" applyFill="1" applyBorder="1" applyAlignment="1">
      <alignment horizontal="center"/>
    </xf>
    <xf numFmtId="0" fontId="5" fillId="14" borderId="3" xfId="0" applyFont="1" applyFill="1" applyBorder="1"/>
    <xf numFmtId="0" fontId="5" fillId="14" borderId="3" xfId="0" applyFont="1" applyFill="1" applyBorder="1" applyAlignment="1"/>
    <xf numFmtId="0" fontId="5" fillId="14" borderId="10" xfId="0" applyFont="1" applyFill="1" applyBorder="1" applyAlignment="1">
      <alignment horizontal="center"/>
    </xf>
    <xf numFmtId="0" fontId="5" fillId="14" borderId="10" xfId="0" applyFont="1" applyFill="1" applyBorder="1"/>
    <xf numFmtId="0" fontId="0" fillId="0" borderId="10" xfId="0" applyBorder="1"/>
    <xf numFmtId="0" fontId="5" fillId="14" borderId="5" xfId="0" applyFont="1" applyFill="1" applyBorder="1" applyAlignment="1">
      <alignment horizontal="center"/>
    </xf>
    <xf numFmtId="0" fontId="5" fillId="14" borderId="5" xfId="0" applyFont="1" applyFill="1" applyBorder="1"/>
    <xf numFmtId="0" fontId="5" fillId="14" borderId="5" xfId="0" applyFont="1" applyFill="1" applyBorder="1" applyAlignment="1"/>
    <xf numFmtId="0" fontId="0" fillId="0" borderId="14" xfId="0" applyBorder="1"/>
    <xf numFmtId="0" fontId="0" fillId="0" borderId="18" xfId="0" applyBorder="1"/>
    <xf numFmtId="0" fontId="5" fillId="14" borderId="8" xfId="0" applyFont="1" applyFill="1" applyBorder="1" applyAlignment="1">
      <alignment horizontal="center"/>
    </xf>
    <xf numFmtId="0" fontId="5" fillId="14" borderId="8" xfId="0" applyFont="1" applyFill="1" applyBorder="1"/>
    <xf numFmtId="0" fontId="5" fillId="14" borderId="8" xfId="0" applyFont="1" applyFill="1" applyBorder="1" applyAlignment="1"/>
    <xf numFmtId="0" fontId="0" fillId="0" borderId="9" xfId="0" applyBorder="1"/>
    <xf numFmtId="0" fontId="0" fillId="0" borderId="7" xfId="0" applyBorder="1"/>
    <xf numFmtId="0" fontId="39" fillId="0" borderId="0" xfId="0" applyFont="1"/>
    <xf numFmtId="0" fontId="5" fillId="0" borderId="0" xfId="0" applyFont="1" applyFill="1" applyBorder="1" applyAlignment="1">
      <alignment horizontal="center"/>
    </xf>
    <xf numFmtId="0" fontId="0" fillId="0" borderId="1" xfId="0" applyBorder="1"/>
    <xf numFmtId="0" fontId="3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1" fillId="0" borderId="1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29" xfId="0" applyFill="1" applyBorder="1" applyAlignment="1">
      <alignment horizontal="center" wrapText="1"/>
    </xf>
    <xf numFmtId="0" fontId="13" fillId="7" borderId="35" xfId="0" applyFont="1" applyFill="1" applyBorder="1" applyAlignment="1">
      <alignment horizontal="right"/>
    </xf>
    <xf numFmtId="0" fontId="13" fillId="7" borderId="1" xfId="0" applyFont="1" applyFill="1" applyBorder="1" applyAlignment="1">
      <alignment horizontal="right"/>
    </xf>
    <xf numFmtId="0" fontId="13" fillId="8" borderId="62" xfId="0" applyFont="1" applyFill="1" applyBorder="1" applyAlignment="1">
      <alignment horizontal="right"/>
    </xf>
    <xf numFmtId="0" fontId="13" fillId="8" borderId="33" xfId="0" applyFont="1" applyFill="1" applyBorder="1" applyAlignment="1">
      <alignment horizontal="right"/>
    </xf>
    <xf numFmtId="0" fontId="13" fillId="8" borderId="44" xfId="0" applyFont="1" applyFill="1" applyBorder="1" applyAlignment="1">
      <alignment horizontal="right"/>
    </xf>
    <xf numFmtId="0" fontId="13" fillId="4" borderId="31" xfId="0" applyFont="1" applyFill="1" applyBorder="1" applyAlignment="1">
      <alignment horizontal="right" vertical="center" wrapText="1"/>
    </xf>
    <xf numFmtId="0" fontId="13" fillId="4" borderId="5" xfId="0" applyFont="1" applyFill="1" applyBorder="1" applyAlignment="1">
      <alignment horizontal="right" vertical="center" wrapText="1"/>
    </xf>
    <xf numFmtId="0" fontId="13" fillId="5" borderId="35" xfId="0" applyFont="1" applyFill="1" applyBorder="1" applyAlignment="1">
      <alignment horizontal="right" vertical="center" wrapText="1"/>
    </xf>
    <xf numFmtId="0" fontId="13" fillId="5" borderId="1" xfId="0" applyFont="1" applyFill="1" applyBorder="1" applyAlignment="1">
      <alignment horizontal="right" vertical="center" wrapText="1"/>
    </xf>
    <xf numFmtId="0" fontId="14" fillId="0" borderId="49" xfId="0" applyFont="1" applyBorder="1" applyAlignment="1">
      <alignment horizontal="center"/>
    </xf>
    <xf numFmtId="0" fontId="14" fillId="0" borderId="53" xfId="0" applyFont="1" applyBorder="1" applyAlignment="1">
      <alignment horizontal="center"/>
    </xf>
    <xf numFmtId="0" fontId="14" fillId="0" borderId="63" xfId="0" applyFont="1" applyBorder="1" applyAlignment="1">
      <alignment horizontal="center"/>
    </xf>
    <xf numFmtId="0" fontId="13" fillId="6" borderId="25" xfId="0" applyFont="1" applyFill="1" applyBorder="1" applyAlignment="1">
      <alignment horizontal="right" vertical="center" wrapText="1"/>
    </xf>
    <xf numFmtId="0" fontId="13" fillId="6" borderId="26" xfId="0" applyFont="1" applyFill="1" applyBorder="1" applyAlignment="1">
      <alignment horizontal="right" vertical="center" wrapText="1"/>
    </xf>
    <xf numFmtId="0" fontId="13" fillId="6" borderId="40" xfId="0" applyFont="1" applyFill="1" applyBorder="1" applyAlignment="1">
      <alignment horizontal="right" vertical="center" wrapText="1"/>
    </xf>
    <xf numFmtId="164" fontId="0" fillId="0" borderId="64" xfId="0" applyNumberFormat="1" applyFill="1" applyBorder="1" applyAlignment="1">
      <alignment horizontal="center" vertical="center" wrapText="1"/>
    </xf>
    <xf numFmtId="164" fontId="0" fillId="0" borderId="57" xfId="0" applyNumberFormat="1" applyFill="1" applyBorder="1" applyAlignment="1">
      <alignment horizontal="center" vertical="center"/>
    </xf>
    <xf numFmtId="164" fontId="0" fillId="0" borderId="38" xfId="0" applyNumberForma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right"/>
    </xf>
    <xf numFmtId="0" fontId="3" fillId="8" borderId="26" xfId="0" applyFont="1" applyFill="1" applyBorder="1" applyAlignment="1">
      <alignment horizontal="right"/>
    </xf>
    <xf numFmtId="0" fontId="3" fillId="8" borderId="40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right" vertical="center" wrapText="1"/>
    </xf>
    <xf numFmtId="164" fontId="0" fillId="0" borderId="31" xfId="0" applyNumberFormat="1" applyFill="1" applyBorder="1" applyAlignment="1">
      <alignment horizontal="center" vertical="center" wrapText="1"/>
    </xf>
    <xf numFmtId="164" fontId="0" fillId="0" borderId="35" xfId="0" applyNumberFormat="1" applyFill="1" applyBorder="1" applyAlignment="1">
      <alignment horizontal="center" vertical="center"/>
    </xf>
    <xf numFmtId="164" fontId="0" fillId="0" borderId="37" xfId="0" applyNumberFormat="1" applyFill="1" applyBorder="1" applyAlignment="1">
      <alignment horizontal="center" vertical="center"/>
    </xf>
    <xf numFmtId="49" fontId="4" fillId="0" borderId="53" xfId="0" applyNumberFormat="1" applyFont="1" applyBorder="1" applyAlignment="1">
      <alignment horizontal="center" vertical="center" textRotation="255"/>
    </xf>
    <xf numFmtId="49" fontId="4" fillId="0" borderId="0" xfId="0" applyNumberFormat="1" applyFont="1" applyBorder="1" applyAlignment="1">
      <alignment horizontal="center" vertical="center" textRotation="255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5" xfId="0" applyBorder="1" applyAlignment="1">
      <alignment horizontal="center"/>
    </xf>
    <xf numFmtId="164" fontId="0" fillId="0" borderId="41" xfId="0" applyNumberFormat="1" applyFill="1" applyBorder="1" applyAlignment="1">
      <alignment horizontal="center" vertical="center"/>
    </xf>
    <xf numFmtId="164" fontId="0" fillId="0" borderId="30" xfId="0" applyNumberFormat="1" applyFill="1" applyBorder="1" applyAlignment="1">
      <alignment horizontal="center" vertical="center"/>
    </xf>
    <xf numFmtId="164" fontId="0" fillId="0" borderId="39" xfId="0" applyNumberFormat="1" applyFill="1" applyBorder="1" applyAlignment="1">
      <alignment horizontal="center" vertical="center"/>
    </xf>
    <xf numFmtId="164" fontId="0" fillId="0" borderId="60" xfId="0" applyNumberForma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0" fontId="3" fillId="6" borderId="7" xfId="0" applyFont="1" applyFill="1" applyBorder="1" applyAlignment="1">
      <alignment horizontal="right" vertical="center" wrapText="1"/>
    </xf>
    <xf numFmtId="0" fontId="3" fillId="6" borderId="26" xfId="0" applyFont="1" applyFill="1" applyBorder="1" applyAlignment="1">
      <alignment horizontal="right" vertical="center" wrapText="1"/>
    </xf>
    <xf numFmtId="0" fontId="3" fillId="6" borderId="40" xfId="0" applyFont="1" applyFill="1" applyBorder="1" applyAlignment="1">
      <alignment horizontal="right" vertical="center" wrapText="1"/>
    </xf>
    <xf numFmtId="0" fontId="3" fillId="7" borderId="1" xfId="0" applyFont="1" applyFill="1" applyBorder="1" applyAlignment="1">
      <alignment horizontal="right"/>
    </xf>
    <xf numFmtId="0" fontId="3" fillId="0" borderId="6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164" fontId="0" fillId="0" borderId="57" xfId="0" applyNumberFormat="1" applyFill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9" borderId="0" xfId="0" applyFont="1" applyFill="1" applyAlignment="1"/>
    <xf numFmtId="0" fontId="0" fillId="9" borderId="0" xfId="0" applyFill="1" applyAlignment="1"/>
    <xf numFmtId="0" fontId="3" fillId="5" borderId="1" xfId="0" applyFont="1" applyFill="1" applyBorder="1" applyAlignment="1">
      <alignment horizontal="right" vertical="center" wrapText="1"/>
    </xf>
    <xf numFmtId="164" fontId="0" fillId="0" borderId="49" xfId="0" applyNumberForma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165" fontId="4" fillId="0" borderId="49" xfId="0" applyNumberFormat="1" applyFont="1" applyBorder="1" applyAlignment="1">
      <alignment horizontal="center" vertical="center" textRotation="255"/>
    </xf>
    <xf numFmtId="0" fontId="4" fillId="0" borderId="58" xfId="0" applyFont="1" applyBorder="1" applyAlignment="1">
      <alignment horizontal="center" vertical="center" textRotation="255"/>
    </xf>
    <xf numFmtId="0" fontId="4" fillId="0" borderId="57" xfId="0" applyFont="1" applyBorder="1" applyAlignment="1">
      <alignment horizontal="center" vertical="center" textRotation="255"/>
    </xf>
    <xf numFmtId="164" fontId="0" fillId="0" borderId="64" xfId="0" applyNumberFormat="1" applyFill="1" applyBorder="1" applyAlignment="1">
      <alignment horizontal="center" vertical="center"/>
    </xf>
    <xf numFmtId="0" fontId="0" fillId="0" borderId="57" xfId="0" applyBorder="1"/>
    <xf numFmtId="0" fontId="0" fillId="0" borderId="38" xfId="0" applyBorder="1"/>
    <xf numFmtId="164" fontId="0" fillId="0" borderId="58" xfId="0" applyNumberFormat="1" applyFill="1" applyBorder="1" applyAlignment="1">
      <alignment horizontal="center" vertical="center" wrapText="1"/>
    </xf>
    <xf numFmtId="164" fontId="0" fillId="0" borderId="58" xfId="0" applyNumberFormat="1" applyFill="1" applyBorder="1" applyAlignment="1">
      <alignment horizontal="center" vertical="center"/>
    </xf>
    <xf numFmtId="164" fontId="0" fillId="0" borderId="66" xfId="0" applyNumberForma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9" fillId="7" borderId="28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49" fontId="4" fillId="0" borderId="49" xfId="0" applyNumberFormat="1" applyFont="1" applyBorder="1" applyAlignment="1">
      <alignment horizontal="center" vertical="center" textRotation="255"/>
    </xf>
    <xf numFmtId="49" fontId="4" fillId="0" borderId="58" xfId="0" applyNumberFormat="1" applyFont="1" applyBorder="1" applyAlignment="1">
      <alignment horizontal="center" vertical="center" textRotation="255"/>
    </xf>
    <xf numFmtId="164" fontId="0" fillId="0" borderId="49" xfId="0" applyNumberForma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 wrapText="1"/>
    </xf>
    <xf numFmtId="0" fontId="8" fillId="11" borderId="16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right" vertical="center" wrapText="1"/>
    </xf>
    <xf numFmtId="0" fontId="8" fillId="12" borderId="3" xfId="0" applyFont="1" applyFill="1" applyBorder="1" applyAlignment="1">
      <alignment horizontal="center" vertical="center" wrapText="1"/>
    </xf>
    <xf numFmtId="0" fontId="8" fillId="12" borderId="16" xfId="0" applyFont="1" applyFill="1" applyBorder="1" applyAlignment="1">
      <alignment horizontal="center" vertical="center" wrapText="1"/>
    </xf>
    <xf numFmtId="164" fontId="0" fillId="0" borderId="53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4" fontId="0" fillId="0" borderId="54" xfId="0" applyNumberFormat="1" applyFill="1" applyBorder="1" applyAlignment="1">
      <alignment horizontal="center" vertical="center"/>
    </xf>
    <xf numFmtId="0" fontId="0" fillId="0" borderId="76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31" xfId="0" applyNumberFormat="1" applyFill="1" applyBorder="1" applyAlignment="1">
      <alignment horizontal="center" vertical="center"/>
    </xf>
    <xf numFmtId="164" fontId="0" fillId="0" borderId="3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16" borderId="3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40" fillId="16" borderId="3" xfId="0" applyFont="1" applyFill="1" applyBorder="1" applyAlignment="1">
      <alignment horizontal="center" vertical="center" wrapText="1"/>
    </xf>
    <xf numFmtId="0" fontId="40" fillId="16" borderId="4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textRotation="255"/>
    </xf>
    <xf numFmtId="164" fontId="0" fillId="0" borderId="1" xfId="0" applyNumberForma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3" fillId="8" borderId="1" xfId="0" applyFont="1" applyFill="1" applyBorder="1" applyAlignment="1">
      <alignment horizontal="right"/>
    </xf>
    <xf numFmtId="0" fontId="3" fillId="14" borderId="1" xfId="0" applyFont="1" applyFill="1" applyBorder="1" applyAlignment="1"/>
    <xf numFmtId="0" fontId="5" fillId="14" borderId="1" xfId="0" applyFont="1" applyFill="1" applyBorder="1" applyAlignment="1"/>
    <xf numFmtId="0" fontId="9" fillId="14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64" fontId="0" fillId="0" borderId="10" xfId="0" applyNumberFormat="1" applyFill="1" applyBorder="1" applyAlignment="1">
      <alignment horizontal="center" vertical="center" wrapText="1"/>
    </xf>
    <xf numFmtId="164" fontId="0" fillId="0" borderId="35" xfId="0" applyNumberForma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3" fillId="15" borderId="3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right"/>
    </xf>
    <xf numFmtId="0" fontId="3" fillId="9" borderId="1" xfId="0" applyFont="1" applyFill="1" applyBorder="1" applyAlignment="1"/>
    <xf numFmtId="0" fontId="0" fillId="9" borderId="1" xfId="0" applyFill="1" applyBorder="1" applyAlignment="1"/>
    <xf numFmtId="0" fontId="14" fillId="0" borderId="1" xfId="0" applyFont="1" applyBorder="1" applyAlignment="1">
      <alignment horizontal="center"/>
    </xf>
    <xf numFmtId="0" fontId="13" fillId="4" borderId="1" xfId="0" applyFont="1" applyFill="1" applyBorder="1" applyAlignment="1">
      <alignment horizontal="right" vertical="center" wrapText="1"/>
    </xf>
    <xf numFmtId="0" fontId="13" fillId="6" borderId="1" xfId="0" applyFont="1" applyFill="1" applyBorder="1" applyAlignment="1">
      <alignment horizontal="right" vertical="center" wrapText="1"/>
    </xf>
    <xf numFmtId="0" fontId="40" fillId="15" borderId="3" xfId="0" applyFont="1" applyFill="1" applyBorder="1" applyAlignment="1">
      <alignment horizontal="center" vertical="center" wrapText="1"/>
    </xf>
    <xf numFmtId="0" fontId="40" fillId="15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entury Gothic"/>
                <a:ea typeface="Century Gothic"/>
                <a:cs typeface="Century Gothic"/>
              </a:defRPr>
            </a:pPr>
            <a:r>
              <a:rPr lang="fr-FR"/>
              <a:t>Part achats responsables / mois</a:t>
            </a:r>
          </a:p>
        </c:rich>
      </c:tx>
      <c:layout>
        <c:manualLayout>
          <c:xMode val="edge"/>
          <c:yMode val="edge"/>
          <c:x val="0.40122823466040608"/>
          <c:y val="3.76712328767123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904701287944042"/>
          <c:y val="0.20547981159889261"/>
          <c:w val="0.69600818833162748"/>
          <c:h val="0.64943695394240109"/>
        </c:manualLayout>
      </c:layout>
      <c:lineChart>
        <c:grouping val="stacked"/>
        <c:varyColors val="0"/>
        <c:ser>
          <c:idx val="0"/>
          <c:order val="0"/>
          <c:tx>
            <c:v>Part achat responsable/mois</c:v>
          </c:tx>
          <c:cat>
            <c:strRef>
              <c:f>'SUIVI APPRO '!$B$621:$B$624</c:f>
              <c:strCache>
                <c:ptCount val="4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DECEMBRE</c:v>
                </c:pt>
              </c:strCache>
            </c:strRef>
          </c:cat>
          <c:val>
            <c:numRef>
              <c:f>'SUIVI APPRO '!$C$621:$C$624</c:f>
              <c:numCache>
                <c:formatCode>0.00%</c:formatCode>
                <c:ptCount val="4"/>
                <c:pt idx="0">
                  <c:v>0.81316553727008711</c:v>
                </c:pt>
                <c:pt idx="1">
                  <c:v>0.79264214046822734</c:v>
                </c:pt>
                <c:pt idx="2">
                  <c:v>1.0095510983763132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43-4543-889F-94C5E064F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022400"/>
        <c:axId val="88024192"/>
      </c:lineChart>
      <c:catAx>
        <c:axId val="88022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802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8024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80224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entury Gothic"/>
                <a:ea typeface="Century Gothic"/>
                <a:cs typeface="Century Gothic"/>
              </a:defRPr>
            </a:pPr>
            <a:r>
              <a:rPr lang="fr-FR"/>
              <a:t>Part achats responsables / mois</a:t>
            </a:r>
          </a:p>
        </c:rich>
      </c:tx>
      <c:layout>
        <c:manualLayout>
          <c:xMode val="edge"/>
          <c:yMode val="edge"/>
          <c:x val="0.40122823466040608"/>
          <c:y val="3.767123287671232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904701287944042"/>
          <c:y val="0.20547981159889261"/>
          <c:w val="0.69600818833162748"/>
          <c:h val="0.64943695394240109"/>
        </c:manualLayout>
      </c:layout>
      <c:lineChart>
        <c:grouping val="stacked"/>
        <c:varyColors val="0"/>
        <c:ser>
          <c:idx val="0"/>
          <c:order val="0"/>
          <c:tx>
            <c:v>Part achat responsable/mois</c:v>
          </c:tx>
          <c:cat>
            <c:strRef>
              <c:f>'SUIVI office)'!$B$621:$B$624</c:f>
              <c:strCache>
                <c:ptCount val="4"/>
                <c:pt idx="0">
                  <c:v>SEPTEMBRE</c:v>
                </c:pt>
                <c:pt idx="1">
                  <c:v>OCTOBRE</c:v>
                </c:pt>
                <c:pt idx="2">
                  <c:v>NOVEMBRE</c:v>
                </c:pt>
                <c:pt idx="3">
                  <c:v>DECEMBRE</c:v>
                </c:pt>
              </c:strCache>
            </c:strRef>
          </c:cat>
          <c:val>
            <c:numRef>
              <c:f>'SUIVI office)'!$C$621:$C$624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37-4CD5-A030-7B9C9B2D00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022400"/>
        <c:axId val="88024192"/>
      </c:lineChart>
      <c:catAx>
        <c:axId val="88022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802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80241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80224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HTTP://es2.sogeres.fr/Extranet_Images/Rep_Images/espace.gif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HTTP://es2.sogeres.fr/Extranet_Images/Rep_Images/espace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0</xdr:rowOff>
    </xdr:from>
    <xdr:to>
      <xdr:col>2</xdr:col>
      <xdr:colOff>266700</xdr:colOff>
      <xdr:row>13</xdr:row>
      <xdr:rowOff>0</xdr:rowOff>
    </xdr:to>
    <xdr:pic>
      <xdr:nvPicPr>
        <xdr:cNvPr id="199191" name="Picture 1032" descr="Logo produit local">
          <a:extLst>
            <a:ext uri="{FF2B5EF4-FFF2-40B4-BE49-F238E27FC236}">
              <a16:creationId xmlns:a16="http://schemas.microsoft.com/office/drawing/2014/main" id="{00000000-0008-0000-0900-0000170A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29051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3" name="Picture 968" descr="platduchef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0480" y="227076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349250</xdr:colOff>
      <xdr:row>14</xdr:row>
      <xdr:rowOff>111125</xdr:rowOff>
    </xdr:from>
    <xdr:to>
      <xdr:col>9</xdr:col>
      <xdr:colOff>539750</xdr:colOff>
      <xdr:row>14</xdr:row>
      <xdr:rowOff>111125</xdr:rowOff>
    </xdr:to>
    <xdr:pic>
      <xdr:nvPicPr>
        <xdr:cNvPr id="4" name="Picture 965" descr="platduchef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2250" y="182562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1875305</xdr:colOff>
      <xdr:row>10</xdr:row>
      <xdr:rowOff>19880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3DE9C73-02F1-492C-8A61-B838A651D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68955" cy="88665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0</xdr:rowOff>
    </xdr:from>
    <xdr:to>
      <xdr:col>8</xdr:col>
      <xdr:colOff>1816587</xdr:colOff>
      <xdr:row>4</xdr:row>
      <xdr:rowOff>52509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6C6ADD4-48B7-49DB-978F-EE6BA0F1F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5" y="0"/>
          <a:ext cx="1626087" cy="7351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0</xdr:rowOff>
    </xdr:from>
    <xdr:to>
      <xdr:col>2</xdr:col>
      <xdr:colOff>266700</xdr:colOff>
      <xdr:row>13</xdr:row>
      <xdr:rowOff>0</xdr:rowOff>
    </xdr:to>
    <xdr:pic>
      <xdr:nvPicPr>
        <xdr:cNvPr id="2" name="Picture 1032" descr="Logo produit local">
          <a:extLst>
            <a:ext uri="{FF2B5EF4-FFF2-40B4-BE49-F238E27FC236}">
              <a16:creationId xmlns:a16="http://schemas.microsoft.com/office/drawing/2014/main" id="{B26F438C-1033-417D-932A-9B80EB2A4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4287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3" name="Picture 968" descr="platduchef">
          <a:extLst>
            <a:ext uri="{FF2B5EF4-FFF2-40B4-BE49-F238E27FC236}">
              <a16:creationId xmlns:a16="http://schemas.microsoft.com/office/drawing/2014/main" id="{8A18D4C5-BAFB-476B-BE65-5BF467CCA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349250</xdr:colOff>
      <xdr:row>14</xdr:row>
      <xdr:rowOff>111125</xdr:rowOff>
    </xdr:from>
    <xdr:to>
      <xdr:col>9</xdr:col>
      <xdr:colOff>539750</xdr:colOff>
      <xdr:row>14</xdr:row>
      <xdr:rowOff>111125</xdr:rowOff>
    </xdr:to>
    <xdr:pic>
      <xdr:nvPicPr>
        <xdr:cNvPr id="4" name="Picture 965" descr="platduchef">
          <a:extLst>
            <a:ext uri="{FF2B5EF4-FFF2-40B4-BE49-F238E27FC236}">
              <a16:creationId xmlns:a16="http://schemas.microsoft.com/office/drawing/2014/main" id="{59465806-BF52-4848-BCE6-50D38DC74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4950" y="1854200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1875305</xdr:colOff>
      <xdr:row>10</xdr:row>
      <xdr:rowOff>19880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D55C3127-13B3-4AA4-9F61-49F6346EA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75305" cy="88665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0</xdr:rowOff>
    </xdr:from>
    <xdr:to>
      <xdr:col>8</xdr:col>
      <xdr:colOff>1816587</xdr:colOff>
      <xdr:row>4</xdr:row>
      <xdr:rowOff>52509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63EEAC6-D9CB-4472-BE58-DA5C8D48D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0"/>
          <a:ext cx="1626087" cy="757359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7" name="Picture 968" descr="platduchef">
          <a:extLst>
            <a:ext uri="{FF2B5EF4-FFF2-40B4-BE49-F238E27FC236}">
              <a16:creationId xmlns:a16="http://schemas.microsoft.com/office/drawing/2014/main" id="{A21978E1-4FAB-47CC-9A80-E13E3CD36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154305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14</xdr:row>
      <xdr:rowOff>0</xdr:rowOff>
    </xdr:from>
    <xdr:to>
      <xdr:col>8</xdr:col>
      <xdr:colOff>190500</xdr:colOff>
      <xdr:row>14</xdr:row>
      <xdr:rowOff>0</xdr:rowOff>
    </xdr:to>
    <xdr:pic>
      <xdr:nvPicPr>
        <xdr:cNvPr id="8" name="Picture 965" descr="platduchef">
          <a:extLst>
            <a:ext uri="{FF2B5EF4-FFF2-40B4-BE49-F238E27FC236}">
              <a16:creationId xmlns:a16="http://schemas.microsoft.com/office/drawing/2014/main" id="{3DEF8A76-01D1-4C34-90AC-6D5FF04A2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53575" y="1543050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0</xdr:rowOff>
    </xdr:from>
    <xdr:to>
      <xdr:col>2</xdr:col>
      <xdr:colOff>266700</xdr:colOff>
      <xdr:row>13</xdr:row>
      <xdr:rowOff>0</xdr:rowOff>
    </xdr:to>
    <xdr:pic>
      <xdr:nvPicPr>
        <xdr:cNvPr id="2" name="Picture 1032" descr="Logo produit local">
          <a:extLst>
            <a:ext uri="{FF2B5EF4-FFF2-40B4-BE49-F238E27FC236}">
              <a16:creationId xmlns:a16="http://schemas.microsoft.com/office/drawing/2014/main" id="{4B2218B3-5B49-45FD-B2E1-272BC2221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4287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3" name="Picture 968" descr="platduchef">
          <a:extLst>
            <a:ext uri="{FF2B5EF4-FFF2-40B4-BE49-F238E27FC236}">
              <a16:creationId xmlns:a16="http://schemas.microsoft.com/office/drawing/2014/main" id="{951FAB4F-AEE6-47E4-A559-9D431330C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349250</xdr:colOff>
      <xdr:row>14</xdr:row>
      <xdr:rowOff>111125</xdr:rowOff>
    </xdr:from>
    <xdr:to>
      <xdr:col>9</xdr:col>
      <xdr:colOff>539750</xdr:colOff>
      <xdr:row>14</xdr:row>
      <xdr:rowOff>111125</xdr:rowOff>
    </xdr:to>
    <xdr:pic>
      <xdr:nvPicPr>
        <xdr:cNvPr id="4" name="Picture 965" descr="platduchef">
          <a:extLst>
            <a:ext uri="{FF2B5EF4-FFF2-40B4-BE49-F238E27FC236}">
              <a16:creationId xmlns:a16="http://schemas.microsoft.com/office/drawing/2014/main" id="{F88771E2-4530-42EB-BED9-786B25186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4950" y="1854200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1875305</xdr:colOff>
      <xdr:row>10</xdr:row>
      <xdr:rowOff>19880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4A8827EB-4630-45A5-AC05-8F7F70621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75305" cy="88665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0</xdr:rowOff>
    </xdr:from>
    <xdr:to>
      <xdr:col>8</xdr:col>
      <xdr:colOff>1816587</xdr:colOff>
      <xdr:row>4</xdr:row>
      <xdr:rowOff>52509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7AAD8D0-B2ED-4FD4-83CE-2AF2207ED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0"/>
          <a:ext cx="1626087" cy="757359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7" name="Picture 968" descr="platduchef">
          <a:extLst>
            <a:ext uri="{FF2B5EF4-FFF2-40B4-BE49-F238E27FC236}">
              <a16:creationId xmlns:a16="http://schemas.microsoft.com/office/drawing/2014/main" id="{4A261347-F3F0-4A9F-956D-49CFD3B76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14</xdr:row>
      <xdr:rowOff>0</xdr:rowOff>
    </xdr:from>
    <xdr:to>
      <xdr:col>8</xdr:col>
      <xdr:colOff>190500</xdr:colOff>
      <xdr:row>14</xdr:row>
      <xdr:rowOff>0</xdr:rowOff>
    </xdr:to>
    <xdr:pic>
      <xdr:nvPicPr>
        <xdr:cNvPr id="8" name="Picture 965" descr="platduchef">
          <a:extLst>
            <a:ext uri="{FF2B5EF4-FFF2-40B4-BE49-F238E27FC236}">
              <a16:creationId xmlns:a16="http://schemas.microsoft.com/office/drawing/2014/main" id="{1001096B-2BB6-4941-9276-AF833633D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1175" y="17430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0</xdr:rowOff>
    </xdr:from>
    <xdr:to>
      <xdr:col>2</xdr:col>
      <xdr:colOff>266700</xdr:colOff>
      <xdr:row>13</xdr:row>
      <xdr:rowOff>0</xdr:rowOff>
    </xdr:to>
    <xdr:pic>
      <xdr:nvPicPr>
        <xdr:cNvPr id="2" name="Picture 1032" descr="Logo produit local">
          <a:extLst>
            <a:ext uri="{FF2B5EF4-FFF2-40B4-BE49-F238E27FC236}">
              <a16:creationId xmlns:a16="http://schemas.microsoft.com/office/drawing/2014/main" id="{C081DEE4-43B9-4FAA-97DA-5E840F413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4287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3" name="Picture 968" descr="platduchef">
          <a:extLst>
            <a:ext uri="{FF2B5EF4-FFF2-40B4-BE49-F238E27FC236}">
              <a16:creationId xmlns:a16="http://schemas.microsoft.com/office/drawing/2014/main" id="{ACAA5964-2C1A-429F-845B-37EB20815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349250</xdr:colOff>
      <xdr:row>14</xdr:row>
      <xdr:rowOff>111125</xdr:rowOff>
    </xdr:from>
    <xdr:to>
      <xdr:col>9</xdr:col>
      <xdr:colOff>539750</xdr:colOff>
      <xdr:row>14</xdr:row>
      <xdr:rowOff>111125</xdr:rowOff>
    </xdr:to>
    <xdr:pic>
      <xdr:nvPicPr>
        <xdr:cNvPr id="4" name="Picture 965" descr="platduchef">
          <a:extLst>
            <a:ext uri="{FF2B5EF4-FFF2-40B4-BE49-F238E27FC236}">
              <a16:creationId xmlns:a16="http://schemas.microsoft.com/office/drawing/2014/main" id="{E2550956-BA61-4FA2-BE45-30CA9070E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4950" y="1854200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1875305</xdr:colOff>
      <xdr:row>10</xdr:row>
      <xdr:rowOff>19880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F5FC5C7-56F3-4CE2-966E-94FD6DBDB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75305" cy="88665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0</xdr:rowOff>
    </xdr:from>
    <xdr:to>
      <xdr:col>8</xdr:col>
      <xdr:colOff>1816587</xdr:colOff>
      <xdr:row>4</xdr:row>
      <xdr:rowOff>52509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ABD22458-23FE-472A-B9D4-DF008498A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0"/>
          <a:ext cx="1626087" cy="757359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7" name="Picture 968" descr="platduchef">
          <a:extLst>
            <a:ext uri="{FF2B5EF4-FFF2-40B4-BE49-F238E27FC236}">
              <a16:creationId xmlns:a16="http://schemas.microsoft.com/office/drawing/2014/main" id="{E032E621-71D4-469B-9142-DBEE28833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14</xdr:row>
      <xdr:rowOff>0</xdr:rowOff>
    </xdr:from>
    <xdr:to>
      <xdr:col>8</xdr:col>
      <xdr:colOff>190500</xdr:colOff>
      <xdr:row>14</xdr:row>
      <xdr:rowOff>0</xdr:rowOff>
    </xdr:to>
    <xdr:pic>
      <xdr:nvPicPr>
        <xdr:cNvPr id="8" name="Picture 965" descr="platduchef">
          <a:extLst>
            <a:ext uri="{FF2B5EF4-FFF2-40B4-BE49-F238E27FC236}">
              <a16:creationId xmlns:a16="http://schemas.microsoft.com/office/drawing/2014/main" id="{92825121-7731-4B94-B1E7-1651DFF19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1175" y="17430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0</xdr:rowOff>
    </xdr:from>
    <xdr:to>
      <xdr:col>2</xdr:col>
      <xdr:colOff>266700</xdr:colOff>
      <xdr:row>13</xdr:row>
      <xdr:rowOff>0</xdr:rowOff>
    </xdr:to>
    <xdr:pic>
      <xdr:nvPicPr>
        <xdr:cNvPr id="2" name="Picture 1032" descr="Logo produit local">
          <a:extLst>
            <a:ext uri="{FF2B5EF4-FFF2-40B4-BE49-F238E27FC236}">
              <a16:creationId xmlns:a16="http://schemas.microsoft.com/office/drawing/2014/main" id="{4AD45801-D71A-4EB7-8862-CEB4221E0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4287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3" name="Picture 968" descr="platduchef">
          <a:extLst>
            <a:ext uri="{FF2B5EF4-FFF2-40B4-BE49-F238E27FC236}">
              <a16:creationId xmlns:a16="http://schemas.microsoft.com/office/drawing/2014/main" id="{72DC2249-034F-4B3C-BD99-F09F208F1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349250</xdr:colOff>
      <xdr:row>14</xdr:row>
      <xdr:rowOff>111125</xdr:rowOff>
    </xdr:from>
    <xdr:to>
      <xdr:col>9</xdr:col>
      <xdr:colOff>539750</xdr:colOff>
      <xdr:row>14</xdr:row>
      <xdr:rowOff>111125</xdr:rowOff>
    </xdr:to>
    <xdr:pic>
      <xdr:nvPicPr>
        <xdr:cNvPr id="4" name="Picture 965" descr="platduchef">
          <a:extLst>
            <a:ext uri="{FF2B5EF4-FFF2-40B4-BE49-F238E27FC236}">
              <a16:creationId xmlns:a16="http://schemas.microsoft.com/office/drawing/2014/main" id="{63842E3A-3629-4EBA-B755-DE6A9D640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4950" y="1854200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1875305</xdr:colOff>
      <xdr:row>10</xdr:row>
      <xdr:rowOff>19880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43E35D4-43D9-488B-AB5C-9C68C9B5C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75305" cy="88665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0</xdr:rowOff>
    </xdr:from>
    <xdr:to>
      <xdr:col>8</xdr:col>
      <xdr:colOff>1816587</xdr:colOff>
      <xdr:row>4</xdr:row>
      <xdr:rowOff>52509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EF4FCB5-319E-41DA-BFE8-9A17DF5CB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0"/>
          <a:ext cx="1626087" cy="757359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7" name="Picture 968" descr="platduchef">
          <a:extLst>
            <a:ext uri="{FF2B5EF4-FFF2-40B4-BE49-F238E27FC236}">
              <a16:creationId xmlns:a16="http://schemas.microsoft.com/office/drawing/2014/main" id="{9D0A4733-6557-47AD-8F60-58A9D7355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14</xdr:row>
      <xdr:rowOff>0</xdr:rowOff>
    </xdr:from>
    <xdr:to>
      <xdr:col>8</xdr:col>
      <xdr:colOff>190500</xdr:colOff>
      <xdr:row>14</xdr:row>
      <xdr:rowOff>0</xdr:rowOff>
    </xdr:to>
    <xdr:pic>
      <xdr:nvPicPr>
        <xdr:cNvPr id="8" name="Picture 965" descr="platduchef">
          <a:extLst>
            <a:ext uri="{FF2B5EF4-FFF2-40B4-BE49-F238E27FC236}">
              <a16:creationId xmlns:a16="http://schemas.microsoft.com/office/drawing/2014/main" id="{1838469E-0B5E-4610-99B4-30F984609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1175" y="17430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0</xdr:rowOff>
    </xdr:from>
    <xdr:to>
      <xdr:col>2</xdr:col>
      <xdr:colOff>266700</xdr:colOff>
      <xdr:row>13</xdr:row>
      <xdr:rowOff>0</xdr:rowOff>
    </xdr:to>
    <xdr:pic>
      <xdr:nvPicPr>
        <xdr:cNvPr id="2" name="Picture 1032" descr="Logo produit local">
          <a:extLst>
            <a:ext uri="{FF2B5EF4-FFF2-40B4-BE49-F238E27FC236}">
              <a16:creationId xmlns:a16="http://schemas.microsoft.com/office/drawing/2014/main" id="{27BAFEF6-E4F5-450C-9940-66710F687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4287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3" name="Picture 968" descr="platduchef">
          <a:extLst>
            <a:ext uri="{FF2B5EF4-FFF2-40B4-BE49-F238E27FC236}">
              <a16:creationId xmlns:a16="http://schemas.microsoft.com/office/drawing/2014/main" id="{ADA1DCBF-713E-472C-908B-3A2834DC6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349250</xdr:colOff>
      <xdr:row>14</xdr:row>
      <xdr:rowOff>111125</xdr:rowOff>
    </xdr:from>
    <xdr:to>
      <xdr:col>9</xdr:col>
      <xdr:colOff>539750</xdr:colOff>
      <xdr:row>14</xdr:row>
      <xdr:rowOff>111125</xdr:rowOff>
    </xdr:to>
    <xdr:pic>
      <xdr:nvPicPr>
        <xdr:cNvPr id="4" name="Picture 965" descr="platduchef">
          <a:extLst>
            <a:ext uri="{FF2B5EF4-FFF2-40B4-BE49-F238E27FC236}">
              <a16:creationId xmlns:a16="http://schemas.microsoft.com/office/drawing/2014/main" id="{021C5A02-AFBA-4577-8BE6-4DAC0105C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4950" y="1854200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1875305</xdr:colOff>
      <xdr:row>10</xdr:row>
      <xdr:rowOff>19880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26B440F-D71F-4B90-AB45-04D658A8A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75305" cy="88665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0</xdr:rowOff>
    </xdr:from>
    <xdr:to>
      <xdr:col>8</xdr:col>
      <xdr:colOff>1816587</xdr:colOff>
      <xdr:row>4</xdr:row>
      <xdr:rowOff>52509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475201A-A645-4580-ACC8-E1E1D3131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1675" y="0"/>
          <a:ext cx="1626087" cy="757359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14</xdr:row>
      <xdr:rowOff>0</xdr:rowOff>
    </xdr:from>
    <xdr:to>
      <xdr:col>4</xdr:col>
      <xdr:colOff>171450</xdr:colOff>
      <xdr:row>14</xdr:row>
      <xdr:rowOff>0</xdr:rowOff>
    </xdr:to>
    <xdr:pic>
      <xdr:nvPicPr>
        <xdr:cNvPr id="7" name="Picture 968" descr="platduchef">
          <a:extLst>
            <a:ext uri="{FF2B5EF4-FFF2-40B4-BE49-F238E27FC236}">
              <a16:creationId xmlns:a16="http://schemas.microsoft.com/office/drawing/2014/main" id="{F651FF73-2852-47B9-B91E-A3CC345B9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743075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14</xdr:row>
      <xdr:rowOff>0</xdr:rowOff>
    </xdr:from>
    <xdr:to>
      <xdr:col>8</xdr:col>
      <xdr:colOff>190500</xdr:colOff>
      <xdr:row>14</xdr:row>
      <xdr:rowOff>0</xdr:rowOff>
    </xdr:to>
    <xdr:pic>
      <xdr:nvPicPr>
        <xdr:cNvPr id="8" name="Picture 965" descr="platduchef">
          <a:extLst>
            <a:ext uri="{FF2B5EF4-FFF2-40B4-BE49-F238E27FC236}">
              <a16:creationId xmlns:a16="http://schemas.microsoft.com/office/drawing/2014/main" id="{6E56D7BB-7E89-4453-AB3E-9F0087590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1175" y="17430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416</xdr:row>
      <xdr:rowOff>0</xdr:rowOff>
    </xdr:from>
    <xdr:to>
      <xdr:col>2</xdr:col>
      <xdr:colOff>1219200</xdr:colOff>
      <xdr:row>416</xdr:row>
      <xdr:rowOff>57150</xdr:rowOff>
    </xdr:to>
    <xdr:pic>
      <xdr:nvPicPr>
        <xdr:cNvPr id="3873" name="Picture 31" descr="HTTP://es2.sogeres.fr/Extranet_Images/Rep_Images/espace.gif">
          <a:extLst>
            <a:ext uri="{FF2B5EF4-FFF2-40B4-BE49-F238E27FC236}">
              <a16:creationId xmlns:a16="http://schemas.microsoft.com/office/drawing/2014/main" id="{00000000-0008-0000-0E00-00002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72037575"/>
          <a:ext cx="12192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608</xdr:row>
      <xdr:rowOff>0</xdr:rowOff>
    </xdr:from>
    <xdr:to>
      <xdr:col>2</xdr:col>
      <xdr:colOff>1219200</xdr:colOff>
      <xdr:row>608</xdr:row>
      <xdr:rowOff>57150</xdr:rowOff>
    </xdr:to>
    <xdr:pic>
      <xdr:nvPicPr>
        <xdr:cNvPr id="3874" name="Picture 54" descr="HTTP://es2.sogeres.fr/Extranet_Images/Rep_Images/espace.gif">
          <a:extLst>
            <a:ext uri="{FF2B5EF4-FFF2-40B4-BE49-F238E27FC236}">
              <a16:creationId xmlns:a16="http://schemas.microsoft.com/office/drawing/2014/main" id="{00000000-0008-0000-0E00-00002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138836400"/>
          <a:ext cx="12192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447675</xdr:colOff>
      <xdr:row>626</xdr:row>
      <xdr:rowOff>19050</xdr:rowOff>
    </xdr:from>
    <xdr:to>
      <xdr:col>10</xdr:col>
      <xdr:colOff>1104900</xdr:colOff>
      <xdr:row>643</xdr:row>
      <xdr:rowOff>47625</xdr:rowOff>
    </xdr:to>
    <xdr:graphicFrame macro="">
      <xdr:nvGraphicFramePr>
        <xdr:cNvPr id="3875" name="Graphique 378">
          <a:extLst>
            <a:ext uri="{FF2B5EF4-FFF2-40B4-BE49-F238E27FC236}">
              <a16:creationId xmlns:a16="http://schemas.microsoft.com/office/drawing/2014/main" id="{00000000-0008-0000-0E00-0000230F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0</xdr:colOff>
      <xdr:row>597</xdr:row>
      <xdr:rowOff>0</xdr:rowOff>
    </xdr:from>
    <xdr:to>
      <xdr:col>2</xdr:col>
      <xdr:colOff>1219200</xdr:colOff>
      <xdr:row>597</xdr:row>
      <xdr:rowOff>57150</xdr:rowOff>
    </xdr:to>
    <xdr:pic>
      <xdr:nvPicPr>
        <xdr:cNvPr id="3876" name="Picture 31" descr="HTTP://es2.sogeres.fr/Extranet_Images/Rep_Images/espace.gif">
          <a:extLst>
            <a:ext uri="{FF2B5EF4-FFF2-40B4-BE49-F238E27FC236}">
              <a16:creationId xmlns:a16="http://schemas.microsoft.com/office/drawing/2014/main" id="{00000000-0008-0000-0E00-00002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107842050"/>
          <a:ext cx="12192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416</xdr:row>
      <xdr:rowOff>0</xdr:rowOff>
    </xdr:from>
    <xdr:to>
      <xdr:col>2</xdr:col>
      <xdr:colOff>1219200</xdr:colOff>
      <xdr:row>416</xdr:row>
      <xdr:rowOff>57150</xdr:rowOff>
    </xdr:to>
    <xdr:pic>
      <xdr:nvPicPr>
        <xdr:cNvPr id="2" name="Picture 31" descr="HTTP://es2.sogeres.fr/Extranet_Images/Rep_Images/espace.gif">
          <a:extLst>
            <a:ext uri="{FF2B5EF4-FFF2-40B4-BE49-F238E27FC236}">
              <a16:creationId xmlns:a16="http://schemas.microsoft.com/office/drawing/2014/main" id="{80E5DAC5-099E-41FB-B7A4-4A2B1B13A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69589650"/>
          <a:ext cx="12192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608</xdr:row>
      <xdr:rowOff>0</xdr:rowOff>
    </xdr:from>
    <xdr:to>
      <xdr:col>2</xdr:col>
      <xdr:colOff>1219200</xdr:colOff>
      <xdr:row>608</xdr:row>
      <xdr:rowOff>57150</xdr:rowOff>
    </xdr:to>
    <xdr:pic>
      <xdr:nvPicPr>
        <xdr:cNvPr id="3" name="Picture 54" descr="HTTP://es2.sogeres.fr/Extranet_Images/Rep_Images/espace.gif">
          <a:extLst>
            <a:ext uri="{FF2B5EF4-FFF2-40B4-BE49-F238E27FC236}">
              <a16:creationId xmlns:a16="http://schemas.microsoft.com/office/drawing/2014/main" id="{7C3F36FD-19E5-4988-8CCF-9755CFFAF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101946075"/>
          <a:ext cx="12192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447675</xdr:colOff>
      <xdr:row>626</xdr:row>
      <xdr:rowOff>19050</xdr:rowOff>
    </xdr:from>
    <xdr:to>
      <xdr:col>10</xdr:col>
      <xdr:colOff>1104900</xdr:colOff>
      <xdr:row>643</xdr:row>
      <xdr:rowOff>47625</xdr:rowOff>
    </xdr:to>
    <xdr:graphicFrame macro="">
      <xdr:nvGraphicFramePr>
        <xdr:cNvPr id="4" name="Graphique 378">
          <a:extLst>
            <a:ext uri="{FF2B5EF4-FFF2-40B4-BE49-F238E27FC236}">
              <a16:creationId xmlns:a16="http://schemas.microsoft.com/office/drawing/2014/main" id="{B49E6A19-9C49-4A10-86E8-DDF20B8A79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0</xdr:colOff>
      <xdr:row>597</xdr:row>
      <xdr:rowOff>0</xdr:rowOff>
    </xdr:from>
    <xdr:to>
      <xdr:col>2</xdr:col>
      <xdr:colOff>1219200</xdr:colOff>
      <xdr:row>597</xdr:row>
      <xdr:rowOff>57150</xdr:rowOff>
    </xdr:to>
    <xdr:pic>
      <xdr:nvPicPr>
        <xdr:cNvPr id="5" name="Picture 31" descr="HTTP://es2.sogeres.fr/Extranet_Images/Rep_Images/espace.gif">
          <a:extLst>
            <a:ext uri="{FF2B5EF4-FFF2-40B4-BE49-F238E27FC236}">
              <a16:creationId xmlns:a16="http://schemas.microsoft.com/office/drawing/2014/main" id="{1BE9E73B-CA64-4733-AC9F-9DFB3936F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100136325"/>
          <a:ext cx="12192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10"/>
  </sheetPr>
  <dimension ref="A1:H28"/>
  <sheetViews>
    <sheetView workbookViewId="0">
      <selection activeCell="A8" sqref="A8"/>
    </sheetView>
  </sheetViews>
  <sheetFormatPr baseColWidth="10" defaultRowHeight="13.2"/>
  <cols>
    <col min="1" max="1" width="112.33203125" bestFit="1" customWidth="1"/>
    <col min="3" max="4" width="10.5546875" bestFit="1" customWidth="1"/>
    <col min="5" max="5" width="13.44140625" bestFit="1" customWidth="1"/>
    <col min="6" max="6" width="10.5546875" bestFit="1" customWidth="1"/>
  </cols>
  <sheetData>
    <row r="1" spans="1:8" ht="20.100000000000001" customHeight="1">
      <c r="A1" t="s">
        <v>30</v>
      </c>
    </row>
    <row r="2" spans="1:8" ht="20.100000000000001" customHeight="1">
      <c r="A2" t="s">
        <v>31</v>
      </c>
    </row>
    <row r="3" spans="1:8" ht="20.100000000000001" customHeight="1">
      <c r="A3" t="s">
        <v>41</v>
      </c>
    </row>
    <row r="4" spans="1:8" ht="20.100000000000001" customHeight="1">
      <c r="A4" t="s">
        <v>32</v>
      </c>
    </row>
    <row r="5" spans="1:8" ht="20.100000000000001" customHeight="1">
      <c r="A5" t="s">
        <v>0</v>
      </c>
    </row>
    <row r="6" spans="1:8" ht="20.100000000000001" customHeight="1">
      <c r="A6" t="s">
        <v>1</v>
      </c>
    </row>
    <row r="7" spans="1:8" ht="20.100000000000001" customHeight="1"/>
    <row r="8" spans="1:8" ht="20.100000000000001" customHeight="1">
      <c r="A8" t="s">
        <v>33</v>
      </c>
    </row>
    <row r="9" spans="1:8" ht="20.100000000000001" customHeight="1"/>
    <row r="10" spans="1:8" ht="20.100000000000001" customHeight="1">
      <c r="A10" t="s">
        <v>35</v>
      </c>
    </row>
    <row r="11" spans="1:8" ht="20.100000000000001" customHeight="1">
      <c r="A11" t="s">
        <v>36</v>
      </c>
    </row>
    <row r="12" spans="1:8" ht="20.100000000000001" customHeight="1"/>
    <row r="13" spans="1:8" ht="20.100000000000001" customHeight="1">
      <c r="A13" t="s">
        <v>37</v>
      </c>
    </row>
    <row r="14" spans="1:8" ht="20.100000000000001" customHeight="1">
      <c r="A14" t="s">
        <v>38</v>
      </c>
    </row>
    <row r="15" spans="1:8" ht="20.100000000000001" customHeight="1"/>
    <row r="16" spans="1:8">
      <c r="C16" s="2"/>
      <c r="D16" s="2"/>
      <c r="E16" s="2"/>
      <c r="F16" s="2"/>
      <c r="G16" s="2"/>
      <c r="H16" s="2"/>
    </row>
    <row r="17" spans="1:8">
      <c r="A17" s="3" t="s">
        <v>34</v>
      </c>
      <c r="C17" s="2"/>
      <c r="D17" s="2"/>
      <c r="E17" s="2"/>
      <c r="F17" s="2"/>
      <c r="G17" s="2"/>
      <c r="H17" s="2"/>
    </row>
    <row r="18" spans="1:8">
      <c r="A18" t="s">
        <v>19</v>
      </c>
      <c r="C18" s="2"/>
      <c r="D18" s="2"/>
      <c r="E18" s="2"/>
      <c r="F18" s="2"/>
      <c r="G18" s="2"/>
      <c r="H18" s="2"/>
    </row>
    <row r="19" spans="1:8">
      <c r="A19" s="110" t="s">
        <v>22</v>
      </c>
      <c r="C19" s="2"/>
      <c r="D19" s="2"/>
      <c r="E19" s="2"/>
      <c r="F19" s="2"/>
      <c r="G19" s="2"/>
      <c r="H19" s="2"/>
    </row>
    <row r="20" spans="1:8">
      <c r="A20" s="110" t="s">
        <v>39</v>
      </c>
      <c r="C20" s="2"/>
      <c r="D20" s="2"/>
      <c r="E20" s="2"/>
      <c r="F20" s="2"/>
      <c r="G20" s="2"/>
      <c r="H20" s="2"/>
    </row>
    <row r="21" spans="1:8">
      <c r="C21" s="2"/>
      <c r="D21" s="2"/>
      <c r="E21" s="2"/>
      <c r="F21" s="2"/>
      <c r="G21" s="2"/>
      <c r="H21" s="2"/>
    </row>
    <row r="22" spans="1:8">
      <c r="C22" s="2"/>
      <c r="D22" s="2"/>
      <c r="E22" s="2"/>
      <c r="F22" s="2"/>
      <c r="G22" s="2"/>
      <c r="H22" s="2"/>
    </row>
    <row r="23" spans="1:8">
      <c r="C23" s="2"/>
      <c r="D23" s="2"/>
      <c r="E23" s="2"/>
      <c r="F23" s="2"/>
      <c r="G23" s="2"/>
      <c r="H23" s="2"/>
    </row>
    <row r="24" spans="1:8">
      <c r="C24" s="2"/>
      <c r="D24" s="2"/>
      <c r="E24" s="2"/>
      <c r="F24" s="2"/>
      <c r="G24" s="2"/>
      <c r="H24" s="2"/>
    </row>
    <row r="25" spans="1:8" ht="44.25" customHeight="1">
      <c r="C25" s="361"/>
      <c r="D25" s="361"/>
      <c r="E25" s="361"/>
      <c r="F25" s="361"/>
      <c r="G25" s="2"/>
      <c r="H25" s="2"/>
    </row>
    <row r="26" spans="1:8" ht="45" customHeight="1">
      <c r="C26" s="362"/>
      <c r="D26" s="362"/>
      <c r="E26" s="362"/>
      <c r="F26" s="362"/>
      <c r="G26" s="2"/>
      <c r="H26" s="2"/>
    </row>
    <row r="27" spans="1:8">
      <c r="C27" s="2"/>
      <c r="D27" s="2"/>
      <c r="E27" s="2"/>
      <c r="F27" s="2"/>
      <c r="G27" s="2"/>
      <c r="H27" s="2"/>
    </row>
    <row r="28" spans="1:8">
      <c r="C28" s="2"/>
      <c r="D28" s="2"/>
      <c r="E28" s="2"/>
      <c r="F28" s="2"/>
      <c r="G28" s="2"/>
      <c r="H28" s="2"/>
    </row>
  </sheetData>
  <mergeCells count="4">
    <mergeCell ref="C25:C26"/>
    <mergeCell ref="D25:D26"/>
    <mergeCell ref="E25:E26"/>
    <mergeCell ref="F25:F26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62"/>
  <sheetViews>
    <sheetView tabSelected="1" view="pageBreakPreview" zoomScale="94" zoomScaleNormal="100" zoomScaleSheetLayoutView="94" workbookViewId="0">
      <selection activeCell="E3" sqref="E3"/>
    </sheetView>
  </sheetViews>
  <sheetFormatPr baseColWidth="10" defaultRowHeight="13.2"/>
  <cols>
    <col min="1" max="1" width="28.6640625" customWidth="1"/>
    <col min="2" max="2" width="7" customWidth="1"/>
    <col min="3" max="3" width="28.6640625" customWidth="1"/>
    <col min="4" max="4" width="6.88671875" customWidth="1"/>
    <col min="5" max="5" width="28.6640625" customWidth="1"/>
    <col min="6" max="6" width="8" customWidth="1"/>
    <col min="7" max="7" width="25.33203125" customWidth="1"/>
    <col min="8" max="8" width="7.6640625" customWidth="1"/>
    <col min="9" max="9" width="28.6640625" customWidth="1"/>
    <col min="10" max="10" width="8.33203125" customWidth="1"/>
  </cols>
  <sheetData>
    <row r="1" spans="1:15" ht="13.8">
      <c r="A1" s="112"/>
      <c r="B1" s="112"/>
      <c r="C1" s="113"/>
      <c r="D1" s="113"/>
      <c r="E1" s="114"/>
      <c r="F1" s="114"/>
      <c r="G1" s="114"/>
      <c r="H1" s="114"/>
      <c r="I1" s="115"/>
      <c r="J1" s="115"/>
    </row>
    <row r="2" spans="1:15">
      <c r="A2" s="112"/>
      <c r="B2" s="112"/>
      <c r="C2" s="114"/>
      <c r="D2" s="114"/>
      <c r="E2" s="114"/>
      <c r="F2" s="114"/>
      <c r="G2" s="114"/>
      <c r="H2" s="114"/>
      <c r="I2" s="114"/>
      <c r="J2" s="114"/>
    </row>
    <row r="3" spans="1:15">
      <c r="A3" s="112"/>
      <c r="B3" s="112"/>
      <c r="C3" s="283" t="s">
        <v>87</v>
      </c>
      <c r="D3" s="283"/>
      <c r="E3" s="283" t="s">
        <v>117</v>
      </c>
      <c r="F3" s="283"/>
      <c r="G3" s="283"/>
      <c r="H3" s="283"/>
      <c r="I3" s="114"/>
      <c r="J3" s="114"/>
    </row>
    <row r="4" spans="1:15">
      <c r="A4" s="116"/>
      <c r="B4" s="116"/>
      <c r="C4" s="114"/>
      <c r="D4" s="114"/>
      <c r="E4" s="114"/>
      <c r="F4" s="114"/>
      <c r="G4" s="114"/>
      <c r="H4" s="114"/>
      <c r="I4" s="114"/>
      <c r="J4" s="114"/>
    </row>
    <row r="5" spans="1:15">
      <c r="A5" s="114"/>
      <c r="B5" s="114"/>
      <c r="C5" s="114"/>
      <c r="D5" s="114"/>
      <c r="E5" s="114"/>
      <c r="F5" s="114"/>
      <c r="G5" s="114"/>
      <c r="H5" s="114"/>
      <c r="I5" s="118"/>
      <c r="J5" s="118"/>
    </row>
    <row r="6" spans="1:15" ht="13.8" hidden="1">
      <c r="A6" s="117"/>
      <c r="B6" s="117"/>
      <c r="C6" s="117"/>
      <c r="D6" s="117"/>
      <c r="E6" s="117"/>
      <c r="F6" s="117"/>
      <c r="G6" s="114"/>
      <c r="H6" s="114"/>
      <c r="I6" s="118"/>
      <c r="J6" s="118"/>
    </row>
    <row r="7" spans="1:15" hidden="1">
      <c r="A7" s="114"/>
      <c r="B7" s="114"/>
      <c r="C7" s="120"/>
      <c r="D7" s="120"/>
      <c r="E7" t="s">
        <v>40</v>
      </c>
    </row>
    <row r="8" spans="1:15" ht="13.8" hidden="1">
      <c r="A8" s="119"/>
      <c r="B8" s="119"/>
      <c r="C8" s="120"/>
      <c r="D8" s="120"/>
      <c r="E8" t="s">
        <v>40</v>
      </c>
    </row>
    <row r="9" spans="1:15" ht="17.399999999999999" hidden="1">
      <c r="A9" s="121"/>
      <c r="B9" s="121"/>
      <c r="E9" s="122"/>
      <c r="F9" s="122"/>
      <c r="I9" s="123" t="s">
        <v>47</v>
      </c>
      <c r="J9" s="123"/>
    </row>
    <row r="10" spans="1:15" hidden="1">
      <c r="A10" s="121"/>
      <c r="B10" s="121"/>
      <c r="E10" s="124"/>
      <c r="F10" s="124"/>
    </row>
    <row r="11" spans="1:15" ht="15.6">
      <c r="A11" s="281" t="s">
        <v>83</v>
      </c>
      <c r="B11" s="88"/>
      <c r="C11" s="280" t="s">
        <v>84</v>
      </c>
      <c r="D11" s="280"/>
      <c r="E11" s="281" t="s">
        <v>85</v>
      </c>
      <c r="F11" s="122"/>
      <c r="G11" s="281" t="s">
        <v>102</v>
      </c>
      <c r="H11" s="129"/>
      <c r="I11" s="281" t="s">
        <v>103</v>
      </c>
      <c r="J11" s="122"/>
    </row>
    <row r="12" spans="1:15" ht="13.8">
      <c r="A12" s="197">
        <v>43710</v>
      </c>
      <c r="B12" s="197"/>
      <c r="C12" s="197">
        <f>+A12+1</f>
        <v>43711</v>
      </c>
      <c r="D12" s="197"/>
      <c r="E12" s="197">
        <f>+C12+1</f>
        <v>43712</v>
      </c>
      <c r="F12" s="197"/>
      <c r="G12" s="197">
        <f>+E12+1</f>
        <v>43713</v>
      </c>
      <c r="H12" s="197"/>
      <c r="I12" s="197">
        <f t="shared" ref="I12" si="0">+G12+1</f>
        <v>43714</v>
      </c>
      <c r="J12" s="197"/>
      <c r="K12" s="125"/>
    </row>
    <row r="13" spans="1:15" ht="13.8">
      <c r="A13" s="126"/>
      <c r="B13" s="126"/>
      <c r="C13" s="127"/>
      <c r="D13" s="127"/>
      <c r="E13" s="126"/>
      <c r="F13" s="126"/>
      <c r="G13" s="126"/>
      <c r="H13" s="126"/>
      <c r="I13" s="126"/>
      <c r="J13" s="126"/>
      <c r="K13" s="125"/>
      <c r="L13" s="125"/>
      <c r="M13" s="125"/>
      <c r="N13" s="125"/>
      <c r="O13" s="125"/>
    </row>
    <row r="14" spans="1:15" ht="24.9" customHeight="1">
      <c r="A14" s="274" t="s">
        <v>224</v>
      </c>
      <c r="B14" s="274"/>
      <c r="C14" s="275" t="s">
        <v>229</v>
      </c>
      <c r="D14" s="275"/>
      <c r="E14" s="275" t="s">
        <v>233</v>
      </c>
      <c r="F14" s="275"/>
      <c r="G14" s="275" t="s">
        <v>237</v>
      </c>
      <c r="H14" s="275"/>
      <c r="I14" s="274" t="s">
        <v>214</v>
      </c>
      <c r="J14" s="277"/>
      <c r="K14" s="125"/>
      <c r="L14" s="125"/>
      <c r="M14" s="125"/>
      <c r="N14" s="125"/>
      <c r="O14" s="125"/>
    </row>
    <row r="15" spans="1:15" ht="24.9" customHeight="1">
      <c r="A15" s="275" t="s">
        <v>225</v>
      </c>
      <c r="B15" s="275"/>
      <c r="C15" s="358"/>
      <c r="D15" s="275"/>
      <c r="E15" s="275"/>
      <c r="F15" s="275"/>
      <c r="G15" s="358"/>
      <c r="H15" s="275"/>
      <c r="I15" s="274" t="s">
        <v>240</v>
      </c>
      <c r="J15" s="274"/>
      <c r="K15" s="128"/>
      <c r="L15" s="128"/>
      <c r="M15" s="128"/>
      <c r="N15" s="128"/>
      <c r="O15" s="128"/>
    </row>
    <row r="16" spans="1:15" ht="24.9" customHeight="1">
      <c r="A16" s="274" t="s">
        <v>215</v>
      </c>
      <c r="B16" s="274"/>
      <c r="C16" s="275" t="s">
        <v>230</v>
      </c>
      <c r="D16" s="275"/>
      <c r="E16" s="275" t="s">
        <v>234</v>
      </c>
      <c r="F16" s="275"/>
      <c r="G16" s="275" t="s">
        <v>238</v>
      </c>
      <c r="H16" s="275"/>
      <c r="I16" s="278"/>
      <c r="J16" s="277"/>
      <c r="L16" s="128"/>
      <c r="M16" s="128"/>
      <c r="N16" s="128"/>
      <c r="O16" s="128"/>
    </row>
    <row r="17" spans="1:10" ht="24.9" customHeight="1">
      <c r="A17" s="274" t="s">
        <v>226</v>
      </c>
      <c r="B17" s="274"/>
      <c r="C17" s="275" t="s">
        <v>231</v>
      </c>
      <c r="D17" s="275"/>
      <c r="E17" s="275" t="s">
        <v>235</v>
      </c>
      <c r="F17" s="275"/>
      <c r="G17" s="275" t="s">
        <v>239</v>
      </c>
      <c r="H17" s="275"/>
      <c r="I17" s="274" t="s">
        <v>241</v>
      </c>
      <c r="J17" s="274"/>
    </row>
    <row r="18" spans="1:10" ht="24.9" customHeight="1">
      <c r="A18" s="274" t="s">
        <v>227</v>
      </c>
      <c r="B18" s="274"/>
      <c r="C18" s="274" t="s">
        <v>243</v>
      </c>
      <c r="D18" s="274"/>
      <c r="E18" s="275" t="s">
        <v>236</v>
      </c>
      <c r="F18" s="275"/>
      <c r="G18" s="274"/>
      <c r="H18" s="274"/>
      <c r="I18" s="274"/>
      <c r="J18" s="274"/>
    </row>
    <row r="19" spans="1:10" ht="24.9" customHeight="1">
      <c r="A19" s="278"/>
      <c r="B19" s="278"/>
      <c r="C19" s="278"/>
      <c r="D19" s="278"/>
      <c r="E19" s="275"/>
      <c r="F19" s="275"/>
      <c r="G19" s="274"/>
      <c r="H19" s="278"/>
      <c r="I19" s="359"/>
      <c r="J19" s="279"/>
    </row>
    <row r="20" spans="1:10" ht="24.9" customHeight="1">
      <c r="A20" s="274" t="s">
        <v>228</v>
      </c>
      <c r="B20" s="278"/>
      <c r="C20" s="274" t="s">
        <v>232</v>
      </c>
      <c r="D20" s="278"/>
      <c r="E20" s="275" t="s">
        <v>53</v>
      </c>
      <c r="F20" s="275"/>
      <c r="G20" s="274" t="s">
        <v>55</v>
      </c>
      <c r="H20" s="278"/>
      <c r="I20" s="359" t="s">
        <v>242</v>
      </c>
      <c r="J20" s="279"/>
    </row>
    <row r="21" spans="1:10" ht="24.6" customHeight="1">
      <c r="A21" s="278"/>
      <c r="B21" s="274"/>
      <c r="C21" s="338"/>
      <c r="D21" s="338"/>
      <c r="E21" s="275"/>
      <c r="F21" s="275"/>
      <c r="G21" s="360"/>
      <c r="H21" s="338"/>
      <c r="I21" s="278"/>
      <c r="J21" s="278"/>
    </row>
    <row r="23" spans="1:10">
      <c r="A23" s="110" t="s">
        <v>86</v>
      </c>
    </row>
    <row r="24" spans="1:10">
      <c r="A24" t="str">
        <f>+A11</f>
        <v>lundi</v>
      </c>
      <c r="B24" s="282"/>
      <c r="C24" s="202" t="str">
        <f>+C11</f>
        <v>mardi</v>
      </c>
      <c r="D24" s="282"/>
      <c r="E24" t="str">
        <f>+E11</f>
        <v>mercredi</v>
      </c>
      <c r="F24" s="282"/>
      <c r="G24" t="str">
        <f>+G11</f>
        <v>jeudi</v>
      </c>
      <c r="H24" s="282"/>
      <c r="I24" t="str">
        <f>+I11</f>
        <v>vendredi</v>
      </c>
    </row>
    <row r="25" spans="1:10">
      <c r="B25" s="282"/>
      <c r="D25" s="282"/>
      <c r="F25" s="282"/>
      <c r="H25" s="282"/>
    </row>
    <row r="26" spans="1:10">
      <c r="B26" s="282"/>
      <c r="D26" s="282"/>
      <c r="F26" s="282"/>
      <c r="H26" s="282"/>
    </row>
    <row r="27" spans="1:10">
      <c r="B27" s="282"/>
      <c r="D27" s="282"/>
      <c r="F27" s="282"/>
      <c r="H27" s="282"/>
    </row>
    <row r="28" spans="1:10">
      <c r="B28" s="282"/>
      <c r="D28" s="282"/>
      <c r="F28" s="282"/>
      <c r="H28" s="282"/>
    </row>
    <row r="29" spans="1:10">
      <c r="B29" s="282"/>
      <c r="D29" s="282"/>
      <c r="F29" s="282"/>
      <c r="H29" s="282"/>
    </row>
    <row r="30" spans="1:10">
      <c r="B30" s="282"/>
      <c r="D30" s="282"/>
      <c r="F30" s="282"/>
      <c r="H30" s="282"/>
    </row>
    <row r="33" spans="1:1" ht="17.399999999999999">
      <c r="A33" s="284" t="s">
        <v>104</v>
      </c>
    </row>
    <row r="34" spans="1:1" ht="17.399999999999999">
      <c r="A34" s="284" t="s">
        <v>111</v>
      </c>
    </row>
    <row r="35" spans="1:1" ht="17.399999999999999">
      <c r="A35" s="284" t="s">
        <v>88</v>
      </c>
    </row>
    <row r="36" spans="1:1" ht="17.399999999999999">
      <c r="A36" s="286" t="s">
        <v>91</v>
      </c>
    </row>
    <row r="37" spans="1:1" ht="17.399999999999999">
      <c r="A37" s="284" t="s">
        <v>89</v>
      </c>
    </row>
    <row r="38" spans="1:1" ht="17.399999999999999">
      <c r="A38" s="284" t="s">
        <v>90</v>
      </c>
    </row>
    <row r="39" spans="1:1" ht="17.399999999999999">
      <c r="A39" s="284" t="s">
        <v>105</v>
      </c>
    </row>
    <row r="40" spans="1:1" ht="17.399999999999999">
      <c r="A40" s="284" t="s">
        <v>106</v>
      </c>
    </row>
    <row r="41" spans="1:1" ht="17.399999999999999">
      <c r="A41" s="285" t="s">
        <v>107</v>
      </c>
    </row>
    <row r="42" spans="1:1" ht="17.399999999999999">
      <c r="A42" s="285" t="s">
        <v>108</v>
      </c>
    </row>
    <row r="43" spans="1:1" ht="17.399999999999999">
      <c r="A43" s="285" t="s">
        <v>109</v>
      </c>
    </row>
    <row r="44" spans="1:1" ht="17.399999999999999">
      <c r="A44" s="285" t="s">
        <v>110</v>
      </c>
    </row>
    <row r="45" spans="1:1" ht="17.399999999999999">
      <c r="A45" s="286" t="s">
        <v>92</v>
      </c>
    </row>
    <row r="46" spans="1:1" ht="17.399999999999999" hidden="1">
      <c r="A46" s="286" t="s">
        <v>93</v>
      </c>
    </row>
    <row r="47" spans="1:1" ht="17.399999999999999">
      <c r="A47" s="286" t="s">
        <v>112</v>
      </c>
    </row>
    <row r="48" spans="1:1" ht="17.399999999999999">
      <c r="A48" s="286" t="s">
        <v>94</v>
      </c>
    </row>
    <row r="49" spans="1:1" ht="17.399999999999999">
      <c r="A49" s="286" t="s">
        <v>95</v>
      </c>
    </row>
    <row r="50" spans="1:1" ht="17.399999999999999">
      <c r="A50" s="286" t="s">
        <v>96</v>
      </c>
    </row>
    <row r="51" spans="1:1" ht="17.399999999999999">
      <c r="A51" s="284" t="s">
        <v>98</v>
      </c>
    </row>
    <row r="52" spans="1:1" ht="17.399999999999999">
      <c r="A52" s="286" t="s">
        <v>97</v>
      </c>
    </row>
    <row r="53" spans="1:1" ht="17.399999999999999">
      <c r="A53" s="284" t="s">
        <v>99</v>
      </c>
    </row>
    <row r="54" spans="1:1" ht="17.399999999999999">
      <c r="A54" s="285" t="s">
        <v>113</v>
      </c>
    </row>
    <row r="55" spans="1:1" ht="17.399999999999999">
      <c r="A55" s="285" t="s">
        <v>114</v>
      </c>
    </row>
    <row r="56" spans="1:1" ht="17.399999999999999">
      <c r="A56" s="285" t="s">
        <v>115</v>
      </c>
    </row>
    <row r="57" spans="1:1" ht="17.399999999999999">
      <c r="A57" s="285" t="s">
        <v>116</v>
      </c>
    </row>
    <row r="58" spans="1:1" ht="17.399999999999999">
      <c r="A58" s="285" t="s">
        <v>117</v>
      </c>
    </row>
    <row r="59" spans="1:1" ht="17.399999999999999">
      <c r="A59" s="285" t="s">
        <v>118</v>
      </c>
    </row>
    <row r="60" spans="1:1" ht="17.399999999999999" hidden="1">
      <c r="A60" s="288" t="s">
        <v>100</v>
      </c>
    </row>
    <row r="61" spans="1:1" ht="17.399999999999999" hidden="1">
      <c r="A61" s="287"/>
    </row>
    <row r="62" spans="1:1" ht="17.399999999999999">
      <c r="A62" s="288" t="s">
        <v>101</v>
      </c>
    </row>
  </sheetData>
  <phoneticPr fontId="2" type="noConversion"/>
  <dataValidations count="1">
    <dataValidation type="list" allowBlank="1" showInputMessage="1" showErrorMessage="1" sqref="E3" xr:uid="{940C394F-7CB7-44C6-9448-A63A6C228EC3}">
      <formula1>$A$33:$A$62</formula1>
    </dataValidation>
  </dataValidations>
  <pageMargins left="0.78740157499999996" right="0.78740157499999996" top="0.984251969" bottom="0.984251969" header="0.4921259845" footer="0.4921259845"/>
  <pageSetup paperSize="9" scale="74" orientation="landscape" horizontalDpi="300" verticalDpi="300" r:id="rId1"/>
  <headerFooter alignWithMargins="0"/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FB11A-EC5C-4E6C-984B-31ABF13EEC66}">
  <dimension ref="A1:O60"/>
  <sheetViews>
    <sheetView view="pageBreakPreview" topLeftCell="A2" zoomScale="60" zoomScaleNormal="100" workbookViewId="0">
      <selection activeCell="A25" sqref="A25"/>
    </sheetView>
  </sheetViews>
  <sheetFormatPr baseColWidth="10" defaultRowHeight="13.2"/>
  <cols>
    <col min="1" max="1" width="28.6640625" customWidth="1"/>
    <col min="2" max="2" width="7" customWidth="1"/>
    <col min="3" max="3" width="28.6640625" customWidth="1"/>
    <col min="4" max="4" width="6.88671875" customWidth="1"/>
    <col min="5" max="5" width="28.6640625" customWidth="1"/>
    <col min="6" max="6" width="8" customWidth="1"/>
    <col min="7" max="7" width="25.33203125" customWidth="1"/>
    <col min="8" max="8" width="7.6640625" customWidth="1"/>
    <col min="9" max="9" width="28.6640625" customWidth="1"/>
    <col min="10" max="10" width="8.33203125" customWidth="1"/>
  </cols>
  <sheetData>
    <row r="1" spans="1:15" ht="13.8">
      <c r="A1" s="112"/>
      <c r="B1" s="112"/>
      <c r="C1" s="113"/>
      <c r="D1" s="113"/>
      <c r="E1" s="114"/>
      <c r="F1" s="114"/>
      <c r="G1" s="114"/>
      <c r="H1" s="114"/>
      <c r="I1" s="115"/>
      <c r="J1" s="115"/>
    </row>
    <row r="2" spans="1:15">
      <c r="A2" s="112"/>
      <c r="B2" s="112"/>
      <c r="C2" s="114"/>
      <c r="D2" s="114"/>
      <c r="E2" s="114"/>
      <c r="F2" s="114"/>
      <c r="G2" s="114"/>
      <c r="H2" s="114"/>
      <c r="I2" s="114"/>
      <c r="J2" s="114"/>
    </row>
    <row r="3" spans="1:15">
      <c r="A3" s="112"/>
      <c r="B3" s="112"/>
      <c r="C3" s="283" t="s">
        <v>87</v>
      </c>
      <c r="D3" s="283"/>
      <c r="E3" s="283" t="s">
        <v>101</v>
      </c>
      <c r="F3" s="283"/>
      <c r="G3" s="283"/>
      <c r="H3" s="283"/>
      <c r="I3" s="114"/>
      <c r="J3" s="114"/>
    </row>
    <row r="4" spans="1:15">
      <c r="A4" s="116"/>
      <c r="B4" s="116"/>
      <c r="C4" s="114"/>
      <c r="D4" s="114"/>
      <c r="E4" s="114"/>
      <c r="F4" s="114"/>
      <c r="G4" s="114"/>
      <c r="H4" s="114"/>
      <c r="I4" s="114"/>
      <c r="J4" s="114"/>
    </row>
    <row r="5" spans="1:15">
      <c r="A5" s="114"/>
      <c r="B5" s="114"/>
      <c r="C5" s="114"/>
      <c r="D5" s="114"/>
      <c r="E5" s="114"/>
      <c r="F5" s="114"/>
      <c r="G5" s="114"/>
      <c r="H5" s="114"/>
      <c r="I5" s="118"/>
      <c r="J5" s="118"/>
    </row>
    <row r="6" spans="1:15" ht="13.8" hidden="1">
      <c r="A6" s="117"/>
      <c r="B6" s="117"/>
      <c r="C6" s="117"/>
      <c r="D6" s="117"/>
      <c r="E6" s="117"/>
      <c r="F6" s="117"/>
      <c r="G6" s="114"/>
      <c r="H6" s="114"/>
      <c r="I6" s="118"/>
      <c r="J6" s="118"/>
    </row>
    <row r="7" spans="1:15" hidden="1">
      <c r="A7" s="114"/>
      <c r="B7" s="114"/>
      <c r="C7" s="120"/>
      <c r="D7" s="120"/>
      <c r="E7" t="s">
        <v>40</v>
      </c>
    </row>
    <row r="8" spans="1:15" ht="13.8" hidden="1">
      <c r="A8" s="119"/>
      <c r="B8" s="119"/>
      <c r="C8" s="120"/>
      <c r="D8" s="120"/>
      <c r="E8" t="s">
        <v>40</v>
      </c>
    </row>
    <row r="9" spans="1:15" ht="17.399999999999999" hidden="1">
      <c r="A9" s="121"/>
      <c r="B9" s="121"/>
      <c r="E9" s="122"/>
      <c r="F9" s="122"/>
      <c r="I9" s="123" t="s">
        <v>47</v>
      </c>
      <c r="J9" s="123"/>
    </row>
    <row r="10" spans="1:15" hidden="1">
      <c r="A10" s="121"/>
      <c r="B10" s="121"/>
      <c r="E10" s="124"/>
      <c r="F10" s="124"/>
    </row>
    <row r="11" spans="1:15" ht="15.6">
      <c r="A11" s="281" t="s">
        <v>83</v>
      </c>
      <c r="B11" s="88"/>
      <c r="C11" s="280" t="s">
        <v>84</v>
      </c>
      <c r="D11" s="280"/>
      <c r="E11" s="281" t="s">
        <v>85</v>
      </c>
      <c r="F11" s="122"/>
      <c r="G11" s="281" t="s">
        <v>102</v>
      </c>
      <c r="H11" s="129"/>
      <c r="I11" s="281" t="s">
        <v>103</v>
      </c>
      <c r="J11" s="122"/>
    </row>
    <row r="12" spans="1:15" ht="13.8">
      <c r="A12" s="197">
        <f>+'1'!I12+3</f>
        <v>43717</v>
      </c>
      <c r="B12" s="197"/>
      <c r="C12" s="197">
        <f>+A12+1</f>
        <v>43718</v>
      </c>
      <c r="D12" s="197"/>
      <c r="E12" s="197">
        <f>+C12+1</f>
        <v>43719</v>
      </c>
      <c r="F12" s="197"/>
      <c r="G12" s="197">
        <f>+E12+1</f>
        <v>43720</v>
      </c>
      <c r="H12" s="197"/>
      <c r="I12" s="197">
        <f t="shared" ref="I12" si="0">+G12+1</f>
        <v>43721</v>
      </c>
      <c r="J12" s="197"/>
      <c r="K12" s="125"/>
    </row>
    <row r="13" spans="1:15" ht="13.8">
      <c r="A13" s="126"/>
      <c r="B13" s="126"/>
      <c r="C13" s="127"/>
      <c r="D13" s="127"/>
      <c r="E13" s="126"/>
      <c r="F13" s="126"/>
      <c r="G13" s="126"/>
      <c r="H13" s="126"/>
      <c r="I13" s="126"/>
      <c r="J13" s="126"/>
      <c r="K13" s="125"/>
      <c r="L13" s="125"/>
      <c r="M13" s="125"/>
      <c r="N13" s="125"/>
      <c r="O13" s="125"/>
    </row>
    <row r="14" spans="1:15" ht="24.9" customHeight="1">
      <c r="A14" s="274" t="s">
        <v>119</v>
      </c>
      <c r="B14" s="274"/>
      <c r="C14" s="274" t="s">
        <v>122</v>
      </c>
      <c r="D14" s="274"/>
      <c r="E14" s="274" t="s">
        <v>126</v>
      </c>
      <c r="F14" s="274"/>
      <c r="G14" s="274" t="s">
        <v>133</v>
      </c>
      <c r="H14" s="274"/>
      <c r="I14" s="275" t="s">
        <v>152</v>
      </c>
      <c r="J14" s="277"/>
      <c r="K14" s="125"/>
      <c r="L14" s="125"/>
      <c r="M14" s="125"/>
      <c r="N14" s="125"/>
      <c r="O14" s="125"/>
    </row>
    <row r="15" spans="1:15" ht="24.9" customHeight="1">
      <c r="A15" s="274" t="s">
        <v>120</v>
      </c>
      <c r="B15" s="274"/>
      <c r="C15" s="274" t="s">
        <v>123</v>
      </c>
      <c r="D15" s="274"/>
      <c r="E15" s="274" t="s">
        <v>127</v>
      </c>
      <c r="F15" s="274"/>
      <c r="G15" s="289" t="s">
        <v>131</v>
      </c>
      <c r="H15" s="289"/>
      <c r="I15" s="274" t="s">
        <v>135</v>
      </c>
      <c r="J15" s="274"/>
      <c r="K15" s="128"/>
      <c r="L15" s="128"/>
      <c r="M15" s="128"/>
      <c r="N15" s="128"/>
      <c r="O15" s="128"/>
    </row>
    <row r="16" spans="1:15" ht="24.9" customHeight="1">
      <c r="A16" s="274" t="s">
        <v>121</v>
      </c>
      <c r="B16" s="274"/>
      <c r="C16" s="274"/>
      <c r="D16" s="274"/>
      <c r="E16" s="274" t="s">
        <v>128</v>
      </c>
      <c r="F16" s="274"/>
      <c r="G16" s="274" t="s">
        <v>132</v>
      </c>
      <c r="H16" s="274"/>
      <c r="I16" s="274" t="s">
        <v>136</v>
      </c>
      <c r="J16" s="277"/>
      <c r="L16" s="128"/>
      <c r="M16" s="128"/>
      <c r="N16" s="128"/>
      <c r="O16" s="128"/>
    </row>
    <row r="17" spans="1:10" ht="24.9" customHeight="1">
      <c r="A17" s="274" t="s">
        <v>20</v>
      </c>
      <c r="B17" s="274"/>
      <c r="C17" s="275" t="s">
        <v>124</v>
      </c>
      <c r="D17" s="275"/>
      <c r="E17" s="274" t="s">
        <v>129</v>
      </c>
      <c r="F17" s="274"/>
      <c r="G17" s="274" t="s">
        <v>62</v>
      </c>
      <c r="H17" s="274"/>
      <c r="I17" s="274" t="s">
        <v>137</v>
      </c>
      <c r="J17" s="274"/>
    </row>
    <row r="18" spans="1:10" ht="24.9" customHeight="1">
      <c r="A18" s="274" t="s">
        <v>53</v>
      </c>
      <c r="B18" s="274"/>
      <c r="C18" s="274" t="s">
        <v>125</v>
      </c>
      <c r="D18" s="274"/>
      <c r="E18" s="274" t="s">
        <v>130</v>
      </c>
      <c r="F18" s="274"/>
      <c r="G18" s="274" t="s">
        <v>134</v>
      </c>
      <c r="H18" s="274"/>
      <c r="I18" s="274" t="s">
        <v>138</v>
      </c>
      <c r="J18" s="274"/>
    </row>
    <row r="19" spans="1:10" ht="24.9" hidden="1" customHeight="1">
      <c r="A19" s="278"/>
      <c r="B19" s="278"/>
      <c r="C19" s="278"/>
      <c r="D19" s="278"/>
      <c r="E19" s="276"/>
      <c r="F19" s="276"/>
      <c r="G19" s="278"/>
      <c r="H19" s="278"/>
      <c r="I19" s="279"/>
      <c r="J19" s="279"/>
    </row>
    <row r="20" spans="1:10" ht="24.9" hidden="1" customHeight="1">
      <c r="A20" s="274"/>
      <c r="B20" s="274"/>
      <c r="C20" s="279"/>
      <c r="D20" s="279"/>
      <c r="E20" s="276"/>
      <c r="F20" s="276"/>
      <c r="G20" s="279"/>
      <c r="H20" s="279"/>
      <c r="I20" s="278"/>
      <c r="J20" s="278"/>
    </row>
    <row r="22" spans="1:10">
      <c r="A22" s="110" t="s">
        <v>86</v>
      </c>
    </row>
    <row r="23" spans="1:10">
      <c r="A23" t="str">
        <f>+A11</f>
        <v>lundi</v>
      </c>
      <c r="B23" s="282"/>
      <c r="C23" s="202" t="str">
        <f>+C11</f>
        <v>mardi</v>
      </c>
      <c r="D23" s="282"/>
      <c r="E23" t="str">
        <f>+E11</f>
        <v>mercredi</v>
      </c>
      <c r="F23" s="282"/>
      <c r="G23" t="str">
        <f>+G11</f>
        <v>jeudi</v>
      </c>
      <c r="H23" s="282"/>
      <c r="I23" t="str">
        <f>+I11</f>
        <v>vendredi</v>
      </c>
    </row>
    <row r="24" spans="1:10">
      <c r="B24" s="282"/>
      <c r="D24" s="282"/>
      <c r="F24" s="282"/>
      <c r="H24" s="282"/>
    </row>
    <row r="25" spans="1:10">
      <c r="B25" s="282"/>
      <c r="D25" s="282"/>
      <c r="F25" s="282"/>
      <c r="H25" s="282"/>
    </row>
    <row r="26" spans="1:10">
      <c r="B26" s="282"/>
      <c r="D26" s="282"/>
      <c r="F26" s="282"/>
      <c r="H26" s="282"/>
    </row>
    <row r="27" spans="1:10">
      <c r="B27" s="282"/>
      <c r="D27" s="282"/>
      <c r="F27" s="282"/>
      <c r="H27" s="282"/>
    </row>
    <row r="28" spans="1:10">
      <c r="B28" s="282"/>
      <c r="D28" s="282"/>
      <c r="F28" s="282"/>
      <c r="H28" s="282"/>
    </row>
    <row r="29" spans="1:10">
      <c r="B29" s="282"/>
      <c r="D29" s="282"/>
      <c r="F29" s="282"/>
      <c r="H29" s="282"/>
    </row>
    <row r="32" spans="1:10" ht="17.399999999999999">
      <c r="A32" s="284" t="s">
        <v>104</v>
      </c>
    </row>
    <row r="33" spans="1:1" ht="17.399999999999999">
      <c r="A33" s="284" t="s">
        <v>111</v>
      </c>
    </row>
    <row r="34" spans="1:1" ht="17.399999999999999">
      <c r="A34" s="284" t="s">
        <v>88</v>
      </c>
    </row>
    <row r="35" spans="1:1" ht="17.399999999999999">
      <c r="A35" s="286" t="s">
        <v>91</v>
      </c>
    </row>
    <row r="36" spans="1:1" ht="17.399999999999999">
      <c r="A36" s="284" t="s">
        <v>89</v>
      </c>
    </row>
    <row r="37" spans="1:1" ht="17.399999999999999">
      <c r="A37" s="284" t="s">
        <v>90</v>
      </c>
    </row>
    <row r="38" spans="1:1" ht="17.399999999999999">
      <c r="A38" s="284" t="s">
        <v>105</v>
      </c>
    </row>
    <row r="39" spans="1:1" ht="17.399999999999999">
      <c r="A39" s="284" t="s">
        <v>106</v>
      </c>
    </row>
    <row r="40" spans="1:1" ht="17.399999999999999">
      <c r="A40" s="285" t="s">
        <v>107</v>
      </c>
    </row>
    <row r="41" spans="1:1" ht="17.399999999999999">
      <c r="A41" s="285" t="s">
        <v>108</v>
      </c>
    </row>
    <row r="42" spans="1:1" ht="17.399999999999999">
      <c r="A42" s="285" t="s">
        <v>109</v>
      </c>
    </row>
    <row r="43" spans="1:1" ht="17.399999999999999">
      <c r="A43" s="285" t="s">
        <v>110</v>
      </c>
    </row>
    <row r="44" spans="1:1" ht="17.399999999999999">
      <c r="A44" s="286" t="s">
        <v>92</v>
      </c>
    </row>
    <row r="45" spans="1:1" ht="17.399999999999999">
      <c r="A45" s="286" t="s">
        <v>112</v>
      </c>
    </row>
    <row r="46" spans="1:1" ht="17.399999999999999">
      <c r="A46" s="286" t="s">
        <v>94</v>
      </c>
    </row>
    <row r="47" spans="1:1" ht="17.399999999999999">
      <c r="A47" s="286" t="s">
        <v>95</v>
      </c>
    </row>
    <row r="48" spans="1:1" ht="17.399999999999999">
      <c r="A48" s="286" t="s">
        <v>96</v>
      </c>
    </row>
    <row r="49" spans="1:1" ht="17.399999999999999">
      <c r="A49" s="284" t="s">
        <v>98</v>
      </c>
    </row>
    <row r="50" spans="1:1" ht="17.399999999999999">
      <c r="A50" s="286" t="s">
        <v>97</v>
      </c>
    </row>
    <row r="51" spans="1:1" ht="17.399999999999999">
      <c r="A51" s="284" t="s">
        <v>99</v>
      </c>
    </row>
    <row r="52" spans="1:1" ht="17.399999999999999">
      <c r="A52" s="285" t="s">
        <v>113</v>
      </c>
    </row>
    <row r="53" spans="1:1" ht="17.399999999999999">
      <c r="A53" s="285" t="s">
        <v>114</v>
      </c>
    </row>
    <row r="54" spans="1:1" ht="17.399999999999999">
      <c r="A54" s="285" t="s">
        <v>115</v>
      </c>
    </row>
    <row r="55" spans="1:1" ht="17.399999999999999">
      <c r="A55" s="285" t="s">
        <v>116</v>
      </c>
    </row>
    <row r="56" spans="1:1" ht="17.399999999999999">
      <c r="A56" s="285" t="s">
        <v>117</v>
      </c>
    </row>
    <row r="57" spans="1:1" ht="17.399999999999999">
      <c r="A57" s="285" t="s">
        <v>118</v>
      </c>
    </row>
    <row r="58" spans="1:1" ht="17.399999999999999" hidden="1">
      <c r="A58" s="288" t="s">
        <v>100</v>
      </c>
    </row>
    <row r="59" spans="1:1" ht="17.399999999999999" hidden="1">
      <c r="A59" s="287"/>
    </row>
    <row r="60" spans="1:1" ht="17.399999999999999">
      <c r="A60" s="288" t="s">
        <v>101</v>
      </c>
    </row>
  </sheetData>
  <dataValidations count="1">
    <dataValidation type="list" allowBlank="1" showInputMessage="1" showErrorMessage="1" sqref="E3" xr:uid="{37AB17E4-6032-4C00-A18B-CAB4A7D944AF}">
      <formula1>$A$32:$A$60</formula1>
    </dataValidation>
  </dataValidations>
  <pageMargins left="0.78740157499999996" right="0.78740157499999996" top="0.984251969" bottom="0.984251969" header="0.4921259845" footer="0.4921259845"/>
  <pageSetup paperSize="9" scale="74" orientation="landscape" horizontalDpi="4294967293" verticalDpi="4294967293" r:id="rId1"/>
  <headerFooter alignWithMargins="0"/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FE6B3-2B62-4DC3-B0F3-F369B8DF3FEE}">
  <dimension ref="A1:O61"/>
  <sheetViews>
    <sheetView zoomScaleNormal="100" workbookViewId="0">
      <selection activeCell="G14" sqref="G14"/>
    </sheetView>
  </sheetViews>
  <sheetFormatPr baseColWidth="10" defaultRowHeight="13.2"/>
  <cols>
    <col min="1" max="1" width="28.6640625" customWidth="1"/>
    <col min="2" max="2" width="7" customWidth="1"/>
    <col min="3" max="3" width="28.6640625" customWidth="1"/>
    <col min="4" max="4" width="6.88671875" customWidth="1"/>
    <col min="5" max="5" width="28.6640625" customWidth="1"/>
    <col min="6" max="6" width="8" customWidth="1"/>
    <col min="7" max="7" width="25.33203125" customWidth="1"/>
    <col min="8" max="8" width="7.6640625" customWidth="1"/>
    <col min="9" max="9" width="28.6640625" customWidth="1"/>
    <col min="10" max="10" width="8.33203125" customWidth="1"/>
  </cols>
  <sheetData>
    <row r="1" spans="1:15" ht="13.8">
      <c r="A1" s="112"/>
      <c r="B1" s="112"/>
      <c r="C1" s="113"/>
      <c r="D1" s="113"/>
      <c r="E1" s="114"/>
      <c r="F1" s="114"/>
      <c r="G1" s="114"/>
      <c r="H1" s="114"/>
      <c r="I1" s="115"/>
      <c r="J1" s="115"/>
    </row>
    <row r="2" spans="1:15">
      <c r="A2" s="112"/>
      <c r="B2" s="112"/>
      <c r="C2" s="114"/>
      <c r="D2" s="114"/>
      <c r="E2" s="114"/>
      <c r="F2" s="114"/>
      <c r="G2" s="114"/>
      <c r="H2" s="114"/>
      <c r="I2" s="114"/>
      <c r="J2" s="114"/>
    </row>
    <row r="3" spans="1:15">
      <c r="A3" s="112"/>
      <c r="B3" s="112"/>
      <c r="C3" s="283" t="s">
        <v>87</v>
      </c>
      <c r="D3" s="283"/>
      <c r="E3" s="283" t="s">
        <v>101</v>
      </c>
      <c r="F3" s="283"/>
      <c r="G3" s="283"/>
      <c r="H3" s="283"/>
      <c r="I3" s="114"/>
      <c r="J3" s="114"/>
    </row>
    <row r="4" spans="1:15">
      <c r="A4" s="116"/>
      <c r="B4" s="116"/>
      <c r="C4" s="114"/>
      <c r="D4" s="114"/>
      <c r="E4" s="114"/>
      <c r="F4" s="114"/>
      <c r="G4" s="114"/>
      <c r="H4" s="114"/>
      <c r="I4" s="114"/>
      <c r="J4" s="114"/>
    </row>
    <row r="5" spans="1:15">
      <c r="A5" s="114"/>
      <c r="B5" s="114"/>
      <c r="C5" s="114"/>
      <c r="D5" s="114"/>
      <c r="E5" s="114"/>
      <c r="F5" s="114"/>
      <c r="G5" s="114"/>
      <c r="H5" s="114"/>
      <c r="I5" s="118"/>
      <c r="J5" s="118"/>
    </row>
    <row r="6" spans="1:15" ht="13.8" hidden="1">
      <c r="A6" s="117"/>
      <c r="B6" s="117"/>
      <c r="C6" s="117"/>
      <c r="D6" s="117"/>
      <c r="E6" s="117"/>
      <c r="F6" s="117"/>
      <c r="G6" s="114"/>
      <c r="H6" s="114"/>
      <c r="I6" s="118"/>
      <c r="J6" s="118"/>
    </row>
    <row r="7" spans="1:15" hidden="1">
      <c r="A7" s="114"/>
      <c r="B7" s="114"/>
      <c r="C7" s="120"/>
      <c r="D7" s="120"/>
      <c r="E7" t="s">
        <v>40</v>
      </c>
    </row>
    <row r="8" spans="1:15" ht="13.8" hidden="1">
      <c r="A8" s="119"/>
      <c r="B8" s="119"/>
      <c r="C8" s="120"/>
      <c r="D8" s="120"/>
      <c r="E8" t="s">
        <v>40</v>
      </c>
    </row>
    <row r="9" spans="1:15" ht="17.399999999999999" hidden="1">
      <c r="A9" s="121"/>
      <c r="B9" s="121"/>
      <c r="E9" s="122"/>
      <c r="F9" s="122"/>
      <c r="I9" s="123" t="s">
        <v>47</v>
      </c>
      <c r="J9" s="123"/>
    </row>
    <row r="10" spans="1:15" hidden="1">
      <c r="A10" s="121"/>
      <c r="B10" s="121"/>
      <c r="E10" s="124"/>
      <c r="F10" s="124"/>
    </row>
    <row r="11" spans="1:15" ht="15.6">
      <c r="A11" s="281" t="s">
        <v>83</v>
      </c>
      <c r="B11" s="88"/>
      <c r="C11" s="280" t="s">
        <v>84</v>
      </c>
      <c r="D11" s="280"/>
      <c r="E11" s="281" t="s">
        <v>85</v>
      </c>
      <c r="F11" s="122"/>
      <c r="G11" s="281" t="s">
        <v>102</v>
      </c>
      <c r="H11" s="129"/>
      <c r="I11" s="281" t="s">
        <v>103</v>
      </c>
      <c r="J11" s="122"/>
    </row>
    <row r="12" spans="1:15" ht="13.8">
      <c r="A12" s="197">
        <f>+'10'!I12+3</f>
        <v>43724</v>
      </c>
      <c r="B12" s="197"/>
      <c r="C12" s="197">
        <f>+A12+1</f>
        <v>43725</v>
      </c>
      <c r="D12" s="197"/>
      <c r="E12" s="197">
        <f>+C12+1</f>
        <v>43726</v>
      </c>
      <c r="F12" s="197"/>
      <c r="G12" s="197">
        <f>+E12+1</f>
        <v>43727</v>
      </c>
      <c r="H12" s="197"/>
      <c r="I12" s="197">
        <f t="shared" ref="I12" si="0">+G12+1</f>
        <v>43728</v>
      </c>
      <c r="J12" s="197"/>
      <c r="K12" s="125"/>
    </row>
    <row r="13" spans="1:15" ht="13.8">
      <c r="A13" s="126"/>
      <c r="B13" s="126"/>
      <c r="C13" s="127"/>
      <c r="D13" s="127"/>
      <c r="E13" s="126"/>
      <c r="F13" s="126"/>
      <c r="G13" s="126"/>
      <c r="H13" s="126"/>
      <c r="I13" s="126"/>
      <c r="J13" s="126"/>
      <c r="K13" s="125"/>
      <c r="L13" s="125"/>
      <c r="M13" s="125"/>
      <c r="N13" s="125"/>
      <c r="O13" s="125"/>
    </row>
    <row r="14" spans="1:15" ht="24.9" customHeight="1">
      <c r="A14" s="273" t="s">
        <v>139</v>
      </c>
      <c r="B14" s="274"/>
      <c r="C14" s="245" t="s">
        <v>59</v>
      </c>
      <c r="D14" s="274"/>
      <c r="E14" s="334" t="s">
        <v>145</v>
      </c>
      <c r="F14" s="274"/>
      <c r="G14" s="245" t="s">
        <v>150</v>
      </c>
      <c r="H14" s="274"/>
      <c r="I14" s="243" t="s">
        <v>152</v>
      </c>
      <c r="J14" s="277"/>
      <c r="K14" s="125"/>
      <c r="L14" s="125"/>
      <c r="M14" s="125"/>
      <c r="N14" s="125"/>
      <c r="O14" s="125"/>
    </row>
    <row r="15" spans="1:15" ht="24.9" customHeight="1" thickBot="1">
      <c r="A15" s="241" t="s">
        <v>140</v>
      </c>
      <c r="B15" s="274"/>
      <c r="C15" s="252"/>
      <c r="D15" s="274"/>
      <c r="E15" s="334"/>
      <c r="F15" s="274"/>
      <c r="G15" s="252"/>
      <c r="H15" s="289"/>
      <c r="I15" s="239"/>
      <c r="J15" s="274"/>
      <c r="K15" s="128"/>
      <c r="L15" s="128"/>
      <c r="M15" s="128"/>
      <c r="N15" s="128"/>
      <c r="O15" s="128"/>
    </row>
    <row r="16" spans="1:15" ht="24.9" customHeight="1">
      <c r="A16" s="328" t="s">
        <v>141</v>
      </c>
      <c r="B16" s="274"/>
      <c r="C16" s="330" t="s">
        <v>143</v>
      </c>
      <c r="D16" s="274"/>
      <c r="E16" s="245" t="s">
        <v>146</v>
      </c>
      <c r="F16" s="274"/>
      <c r="G16" s="245" t="s">
        <v>151</v>
      </c>
      <c r="H16" s="274"/>
      <c r="I16" s="335" t="s">
        <v>65</v>
      </c>
      <c r="J16" s="277"/>
      <c r="L16" s="128"/>
      <c r="M16" s="128"/>
      <c r="N16" s="128"/>
      <c r="O16" s="128"/>
    </row>
    <row r="17" spans="1:10" ht="24.9" customHeight="1" thickBot="1">
      <c r="A17" s="290" t="s">
        <v>142</v>
      </c>
      <c r="B17" s="274"/>
      <c r="C17" s="290" t="s">
        <v>144</v>
      </c>
      <c r="D17" s="275"/>
      <c r="E17" s="329" t="s">
        <v>147</v>
      </c>
      <c r="F17" s="274"/>
      <c r="G17" s="290" t="s">
        <v>155</v>
      </c>
      <c r="H17" s="274"/>
      <c r="I17" s="240" t="s">
        <v>153</v>
      </c>
      <c r="J17" s="274"/>
    </row>
    <row r="18" spans="1:10" ht="24.9" customHeight="1" thickBot="1">
      <c r="A18" s="273" t="s">
        <v>140</v>
      </c>
      <c r="B18" s="274"/>
      <c r="C18" s="330" t="s">
        <v>58</v>
      </c>
      <c r="D18" s="274"/>
      <c r="E18" s="330" t="s">
        <v>148</v>
      </c>
      <c r="F18" s="274"/>
      <c r="G18" s="273" t="s">
        <v>75</v>
      </c>
      <c r="H18" s="274"/>
      <c r="I18" s="239" t="s">
        <v>68</v>
      </c>
      <c r="J18" s="274"/>
    </row>
    <row r="19" spans="1:10" ht="24.9" customHeight="1">
      <c r="A19" s="273"/>
      <c r="B19" s="278"/>
      <c r="C19" s="273" t="s">
        <v>55</v>
      </c>
      <c r="D19" s="278"/>
      <c r="E19" s="330" t="s">
        <v>149</v>
      </c>
      <c r="F19" s="276"/>
      <c r="G19" s="273" t="s">
        <v>67</v>
      </c>
      <c r="H19" s="278"/>
      <c r="I19" s="239" t="s">
        <v>154</v>
      </c>
      <c r="J19" s="279"/>
    </row>
    <row r="20" spans="1:10" ht="24.9" customHeight="1">
      <c r="A20" s="274"/>
      <c r="B20" s="274"/>
      <c r="C20" s="279"/>
      <c r="D20" s="279"/>
      <c r="E20" s="276"/>
      <c r="F20" s="276"/>
      <c r="G20" s="279"/>
      <c r="H20" s="279"/>
      <c r="I20" s="278"/>
      <c r="J20" s="278"/>
    </row>
    <row r="22" spans="1:10">
      <c r="A22" s="110" t="s">
        <v>86</v>
      </c>
    </row>
    <row r="23" spans="1:10">
      <c r="A23" t="str">
        <f>+A11</f>
        <v>lundi</v>
      </c>
      <c r="B23" s="282"/>
      <c r="C23" s="202" t="str">
        <f>+C11</f>
        <v>mardi</v>
      </c>
      <c r="D23" s="282"/>
      <c r="E23" t="str">
        <f>+E11</f>
        <v>mercredi</v>
      </c>
      <c r="F23" s="282"/>
      <c r="G23" t="str">
        <f>+G11</f>
        <v>jeudi</v>
      </c>
      <c r="H23" s="282"/>
      <c r="I23" t="str">
        <f>+I11</f>
        <v>vendredi</v>
      </c>
    </row>
    <row r="24" spans="1:10">
      <c r="B24" s="282"/>
      <c r="D24" s="282"/>
      <c r="F24" s="282"/>
      <c r="H24" s="282"/>
    </row>
    <row r="25" spans="1:10">
      <c r="B25" s="282"/>
      <c r="D25" s="282"/>
      <c r="F25" s="282"/>
      <c r="H25" s="282"/>
    </row>
    <row r="26" spans="1:10">
      <c r="B26" s="282"/>
      <c r="D26" s="282"/>
      <c r="F26" s="282"/>
      <c r="H26" s="282"/>
    </row>
    <row r="27" spans="1:10">
      <c r="B27" s="282"/>
      <c r="D27" s="282"/>
      <c r="F27" s="282"/>
      <c r="H27" s="282"/>
    </row>
    <row r="28" spans="1:10">
      <c r="B28" s="282"/>
      <c r="D28" s="282"/>
      <c r="F28" s="282"/>
      <c r="H28" s="282"/>
    </row>
    <row r="29" spans="1:10">
      <c r="B29" s="282"/>
      <c r="D29" s="282"/>
      <c r="F29" s="282"/>
      <c r="H29" s="282"/>
    </row>
    <row r="32" spans="1:10" ht="17.399999999999999">
      <c r="A32" s="284" t="s">
        <v>104</v>
      </c>
    </row>
    <row r="33" spans="1:1" ht="17.399999999999999">
      <c r="A33" s="284" t="s">
        <v>111</v>
      </c>
    </row>
    <row r="34" spans="1:1" ht="17.399999999999999">
      <c r="A34" s="284" t="s">
        <v>88</v>
      </c>
    </row>
    <row r="35" spans="1:1" ht="17.399999999999999">
      <c r="A35" s="286" t="s">
        <v>91</v>
      </c>
    </row>
    <row r="36" spans="1:1" ht="17.399999999999999">
      <c r="A36" s="284" t="s">
        <v>89</v>
      </c>
    </row>
    <row r="37" spans="1:1" ht="17.399999999999999">
      <c r="A37" s="284" t="s">
        <v>90</v>
      </c>
    </row>
    <row r="38" spans="1:1" ht="17.399999999999999">
      <c r="A38" s="284" t="s">
        <v>105</v>
      </c>
    </row>
    <row r="39" spans="1:1" ht="17.399999999999999">
      <c r="A39" s="284" t="s">
        <v>106</v>
      </c>
    </row>
    <row r="40" spans="1:1" ht="17.399999999999999">
      <c r="A40" s="285" t="s">
        <v>107</v>
      </c>
    </row>
    <row r="41" spans="1:1" ht="17.399999999999999">
      <c r="A41" s="285" t="s">
        <v>108</v>
      </c>
    </row>
    <row r="42" spans="1:1" ht="17.399999999999999">
      <c r="A42" s="285" t="s">
        <v>109</v>
      </c>
    </row>
    <row r="43" spans="1:1" ht="17.399999999999999">
      <c r="A43" s="285" t="s">
        <v>110</v>
      </c>
    </row>
    <row r="44" spans="1:1" ht="17.399999999999999">
      <c r="A44" s="286" t="s">
        <v>92</v>
      </c>
    </row>
    <row r="45" spans="1:1" ht="17.399999999999999" hidden="1">
      <c r="A45" s="286" t="s">
        <v>93</v>
      </c>
    </row>
    <row r="46" spans="1:1" ht="17.399999999999999">
      <c r="A46" s="286" t="s">
        <v>112</v>
      </c>
    </row>
    <row r="47" spans="1:1" ht="17.399999999999999">
      <c r="A47" s="286" t="s">
        <v>94</v>
      </c>
    </row>
    <row r="48" spans="1:1" ht="17.399999999999999">
      <c r="A48" s="286" t="s">
        <v>95</v>
      </c>
    </row>
    <row r="49" spans="1:1" ht="17.399999999999999">
      <c r="A49" s="286" t="s">
        <v>96</v>
      </c>
    </row>
    <row r="50" spans="1:1" ht="17.399999999999999">
      <c r="A50" s="284" t="s">
        <v>98</v>
      </c>
    </row>
    <row r="51" spans="1:1" ht="17.399999999999999">
      <c r="A51" s="286" t="s">
        <v>97</v>
      </c>
    </row>
    <row r="52" spans="1:1" ht="17.399999999999999">
      <c r="A52" s="284" t="s">
        <v>99</v>
      </c>
    </row>
    <row r="53" spans="1:1" ht="17.399999999999999">
      <c r="A53" s="285" t="s">
        <v>113</v>
      </c>
    </row>
    <row r="54" spans="1:1" ht="17.399999999999999">
      <c r="A54" s="285" t="s">
        <v>114</v>
      </c>
    </row>
    <row r="55" spans="1:1" ht="17.399999999999999">
      <c r="A55" s="285" t="s">
        <v>115</v>
      </c>
    </row>
    <row r="56" spans="1:1" ht="17.399999999999999">
      <c r="A56" s="285" t="s">
        <v>116</v>
      </c>
    </row>
    <row r="57" spans="1:1" ht="17.399999999999999">
      <c r="A57" s="285" t="s">
        <v>117</v>
      </c>
    </row>
    <row r="58" spans="1:1" ht="17.399999999999999">
      <c r="A58" s="285" t="s">
        <v>118</v>
      </c>
    </row>
    <row r="59" spans="1:1" ht="17.399999999999999" hidden="1">
      <c r="A59" s="288" t="s">
        <v>100</v>
      </c>
    </row>
    <row r="60" spans="1:1" ht="17.399999999999999" hidden="1">
      <c r="A60" s="287"/>
    </row>
    <row r="61" spans="1:1" ht="17.399999999999999">
      <c r="A61" s="288" t="s">
        <v>101</v>
      </c>
    </row>
  </sheetData>
  <dataValidations count="1">
    <dataValidation type="list" allowBlank="1" showInputMessage="1" showErrorMessage="1" sqref="E3" xr:uid="{D4846169-7306-4C88-8EBB-F777CE1008C7}">
      <formula1>$A$32:$A$61</formula1>
    </dataValidation>
  </dataValidations>
  <pageMargins left="0.78740157499999996" right="0.78740157499999996" top="0.984251969" bottom="0.984251969" header="0.4921259845" footer="0.4921259845"/>
  <pageSetup paperSize="9" scale="74" orientation="landscape" horizontalDpi="4294967293" verticalDpi="4294967293" r:id="rId1"/>
  <headerFooter alignWithMargins="0"/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92A78-B098-4561-9B2F-7F5EDC05FE09}">
  <dimension ref="A1:O61"/>
  <sheetViews>
    <sheetView view="pageBreakPreview" zoomScale="60" zoomScaleNormal="100" workbookViewId="0">
      <selection activeCell="A19" sqref="A19"/>
    </sheetView>
  </sheetViews>
  <sheetFormatPr baseColWidth="10" defaultRowHeight="13.2"/>
  <cols>
    <col min="1" max="1" width="28.6640625" customWidth="1"/>
    <col min="2" max="2" width="7" customWidth="1"/>
    <col min="3" max="3" width="28.6640625" customWidth="1"/>
    <col min="4" max="4" width="6.88671875" customWidth="1"/>
    <col min="5" max="5" width="28.6640625" customWidth="1"/>
    <col min="6" max="6" width="8" customWidth="1"/>
    <col min="7" max="7" width="25.33203125" customWidth="1"/>
    <col min="8" max="8" width="7.6640625" customWidth="1"/>
    <col min="9" max="9" width="28.6640625" customWidth="1"/>
    <col min="10" max="10" width="8.33203125" customWidth="1"/>
  </cols>
  <sheetData>
    <row r="1" spans="1:15" ht="13.8">
      <c r="A1" s="112"/>
      <c r="B1" s="112"/>
      <c r="C1" s="113"/>
      <c r="D1" s="113"/>
      <c r="E1" s="114"/>
      <c r="F1" s="114"/>
      <c r="G1" s="114"/>
      <c r="H1" s="114"/>
      <c r="I1" s="115"/>
      <c r="J1" s="115"/>
    </row>
    <row r="2" spans="1:15">
      <c r="A2" s="112"/>
      <c r="B2" s="112"/>
      <c r="C2" s="114"/>
      <c r="D2" s="114"/>
      <c r="E2" s="114"/>
      <c r="F2" s="114"/>
      <c r="G2" s="114"/>
      <c r="H2" s="114"/>
      <c r="I2" s="114"/>
      <c r="J2" s="114"/>
    </row>
    <row r="3" spans="1:15">
      <c r="A3" s="112"/>
      <c r="B3" s="112"/>
      <c r="C3" s="283" t="s">
        <v>87</v>
      </c>
      <c r="D3" s="283"/>
      <c r="E3" s="283" t="s">
        <v>101</v>
      </c>
      <c r="F3" s="283"/>
      <c r="G3" s="283"/>
      <c r="H3" s="283"/>
      <c r="I3" s="114"/>
      <c r="J3" s="114"/>
    </row>
    <row r="4" spans="1:15">
      <c r="A4" s="116"/>
      <c r="B4" s="116"/>
      <c r="C4" s="114"/>
      <c r="D4" s="114"/>
      <c r="E4" s="114"/>
      <c r="F4" s="114"/>
      <c r="G4" s="114"/>
      <c r="H4" s="114"/>
      <c r="I4" s="114"/>
      <c r="J4" s="114"/>
    </row>
    <row r="5" spans="1:15">
      <c r="A5" s="114"/>
      <c r="B5" s="114"/>
      <c r="C5" s="114"/>
      <c r="D5" s="114"/>
      <c r="E5" s="114"/>
      <c r="F5" s="114"/>
      <c r="G5" s="114"/>
      <c r="H5" s="114"/>
      <c r="I5" s="118"/>
      <c r="J5" s="118"/>
    </row>
    <row r="6" spans="1:15" ht="13.8" hidden="1">
      <c r="A6" s="117"/>
      <c r="B6" s="117"/>
      <c r="C6" s="117"/>
      <c r="D6" s="117"/>
      <c r="E6" s="117"/>
      <c r="F6" s="117"/>
      <c r="G6" s="114"/>
      <c r="H6" s="114"/>
      <c r="I6" s="118"/>
      <c r="J6" s="118"/>
    </row>
    <row r="7" spans="1:15" hidden="1">
      <c r="A7" s="114"/>
      <c r="B7" s="114"/>
      <c r="C7" s="120"/>
      <c r="D7" s="120"/>
      <c r="E7" t="s">
        <v>40</v>
      </c>
    </row>
    <row r="8" spans="1:15" ht="13.8" hidden="1">
      <c r="A8" s="119"/>
      <c r="B8" s="119"/>
      <c r="C8" s="120"/>
      <c r="D8" s="120"/>
      <c r="E8" t="s">
        <v>40</v>
      </c>
    </row>
    <row r="9" spans="1:15" ht="17.399999999999999" hidden="1">
      <c r="A9" s="121"/>
      <c r="B9" s="121"/>
      <c r="E9" s="122"/>
      <c r="F9" s="122"/>
      <c r="I9" s="123" t="s">
        <v>47</v>
      </c>
      <c r="J9" s="123"/>
    </row>
    <row r="10" spans="1:15" hidden="1">
      <c r="A10" s="121"/>
      <c r="B10" s="121"/>
      <c r="E10" s="124"/>
      <c r="F10" s="124"/>
    </row>
    <row r="11" spans="1:15" ht="15.6">
      <c r="A11" s="281" t="s">
        <v>83</v>
      </c>
      <c r="B11" s="88"/>
      <c r="C11" s="280" t="s">
        <v>84</v>
      </c>
      <c r="D11" s="280"/>
      <c r="E11" s="281" t="s">
        <v>85</v>
      </c>
      <c r="F11" s="122"/>
      <c r="G11" s="281" t="s">
        <v>102</v>
      </c>
      <c r="H11" s="129"/>
      <c r="I11" s="281" t="s">
        <v>103</v>
      </c>
      <c r="J11" s="122"/>
    </row>
    <row r="12" spans="1:15" ht="13.8">
      <c r="A12" s="197">
        <f>+'11'!I12+3</f>
        <v>43731</v>
      </c>
      <c r="B12" s="197"/>
      <c r="C12" s="197">
        <f>+A12+1</f>
        <v>43732</v>
      </c>
      <c r="D12" s="197"/>
      <c r="E12" s="197">
        <f>+C12+1</f>
        <v>43733</v>
      </c>
      <c r="F12" s="197"/>
      <c r="G12" s="197">
        <f>+E12+1</f>
        <v>43734</v>
      </c>
      <c r="H12" s="197"/>
      <c r="I12" s="197">
        <f t="shared" ref="I12" si="0">+G12+1</f>
        <v>43735</v>
      </c>
      <c r="J12" s="197"/>
      <c r="K12" s="125"/>
    </row>
    <row r="13" spans="1:15" ht="13.8">
      <c r="A13" s="126"/>
      <c r="B13" s="126"/>
      <c r="C13" s="127"/>
      <c r="D13" s="127"/>
      <c r="E13" s="126"/>
      <c r="F13" s="126"/>
      <c r="G13" s="126"/>
      <c r="H13" s="126"/>
      <c r="I13" s="126"/>
      <c r="J13" s="126"/>
      <c r="K13" s="125"/>
      <c r="L13" s="125"/>
      <c r="M13" s="125"/>
      <c r="N13" s="125"/>
      <c r="O13" s="125"/>
    </row>
    <row r="14" spans="1:15" ht="24.9" customHeight="1">
      <c r="A14" s="273" t="s">
        <v>48</v>
      </c>
      <c r="B14" s="274"/>
      <c r="C14" s="245" t="s">
        <v>158</v>
      </c>
      <c r="D14" s="274"/>
      <c r="E14" s="246" t="s">
        <v>162</v>
      </c>
      <c r="F14" s="274"/>
      <c r="G14" s="245" t="s">
        <v>166</v>
      </c>
      <c r="H14" s="274"/>
      <c r="I14" s="243" t="s">
        <v>171</v>
      </c>
      <c r="J14" s="277"/>
      <c r="K14" s="125"/>
      <c r="L14" s="125"/>
      <c r="M14" s="125"/>
      <c r="N14" s="125"/>
      <c r="O14" s="125"/>
    </row>
    <row r="15" spans="1:15" ht="24.9" customHeight="1" thickBot="1">
      <c r="A15" s="241" t="s">
        <v>209</v>
      </c>
      <c r="B15" s="274"/>
      <c r="C15" s="252"/>
      <c r="D15" s="274"/>
      <c r="E15" s="246"/>
      <c r="F15" s="274"/>
      <c r="G15" s="252"/>
      <c r="H15" s="289"/>
      <c r="I15" s="239"/>
      <c r="J15" s="274"/>
      <c r="K15" s="128"/>
      <c r="L15" s="128"/>
      <c r="M15" s="128"/>
      <c r="N15" s="128"/>
      <c r="O15" s="128"/>
    </row>
    <row r="16" spans="1:15" ht="24.9" customHeight="1">
      <c r="A16" s="242" t="s">
        <v>156</v>
      </c>
      <c r="B16" s="274"/>
      <c r="C16" s="333" t="s">
        <v>159</v>
      </c>
      <c r="D16" s="274"/>
      <c r="E16" s="245" t="s">
        <v>163</v>
      </c>
      <c r="F16" s="274"/>
      <c r="G16" s="245" t="s">
        <v>167</v>
      </c>
      <c r="H16" s="274"/>
      <c r="I16" s="204" t="s">
        <v>172</v>
      </c>
      <c r="J16" s="277"/>
      <c r="L16" s="128"/>
      <c r="M16" s="128"/>
      <c r="N16" s="128"/>
      <c r="O16" s="128"/>
    </row>
    <row r="17" spans="1:10" ht="24.9" customHeight="1" thickBot="1">
      <c r="A17" s="290"/>
      <c r="B17" s="274"/>
      <c r="C17" s="332" t="s">
        <v>160</v>
      </c>
      <c r="D17" s="275"/>
      <c r="E17" s="332" t="s">
        <v>164</v>
      </c>
      <c r="F17" s="274"/>
      <c r="G17" s="290" t="s">
        <v>168</v>
      </c>
      <c r="H17" s="274"/>
      <c r="I17" s="240"/>
      <c r="J17" s="274"/>
    </row>
    <row r="18" spans="1:10" ht="24.9" customHeight="1" thickBot="1">
      <c r="A18" s="273" t="s">
        <v>157</v>
      </c>
      <c r="B18" s="274"/>
      <c r="C18" s="333" t="s">
        <v>79</v>
      </c>
      <c r="D18" s="274"/>
      <c r="E18" s="333" t="s">
        <v>78</v>
      </c>
      <c r="F18" s="274"/>
      <c r="G18" s="273" t="s">
        <v>169</v>
      </c>
      <c r="H18" s="274"/>
      <c r="I18" s="239" t="s">
        <v>173</v>
      </c>
      <c r="J18" s="274"/>
    </row>
    <row r="19" spans="1:10" ht="24.9" customHeight="1">
      <c r="A19" s="273" t="s">
        <v>53</v>
      </c>
      <c r="B19" s="278"/>
      <c r="C19" s="273" t="s">
        <v>161</v>
      </c>
      <c r="D19" s="278"/>
      <c r="E19" s="333" t="s">
        <v>165</v>
      </c>
      <c r="F19" s="276"/>
      <c r="G19" s="273" t="s">
        <v>170</v>
      </c>
      <c r="H19" s="278"/>
      <c r="I19" s="239" t="s">
        <v>174</v>
      </c>
      <c r="J19" s="279"/>
    </row>
    <row r="20" spans="1:10" ht="24.9" customHeight="1">
      <c r="A20" s="274"/>
      <c r="B20" s="274"/>
      <c r="C20" s="279"/>
      <c r="D20" s="279"/>
      <c r="E20" s="276"/>
      <c r="F20" s="276"/>
      <c r="G20" s="279"/>
      <c r="H20" s="279"/>
      <c r="I20" s="278"/>
      <c r="J20" s="278"/>
    </row>
    <row r="22" spans="1:10">
      <c r="A22" s="110" t="s">
        <v>86</v>
      </c>
    </row>
    <row r="23" spans="1:10">
      <c r="A23" t="str">
        <f>+A11</f>
        <v>lundi</v>
      </c>
      <c r="B23" s="282"/>
      <c r="C23" s="202" t="str">
        <f>+C11</f>
        <v>mardi</v>
      </c>
      <c r="D23" s="282"/>
      <c r="E23" t="str">
        <f>+E11</f>
        <v>mercredi</v>
      </c>
      <c r="F23" s="282"/>
      <c r="G23" t="str">
        <f>+G11</f>
        <v>jeudi</v>
      </c>
      <c r="H23" s="282"/>
      <c r="I23" t="str">
        <f>+I11</f>
        <v>vendredi</v>
      </c>
    </row>
    <row r="24" spans="1:10">
      <c r="B24" s="282"/>
      <c r="D24" s="282"/>
      <c r="F24" s="282"/>
      <c r="H24" s="282"/>
    </row>
    <row r="25" spans="1:10">
      <c r="B25" s="282"/>
      <c r="D25" s="282"/>
      <c r="F25" s="282"/>
      <c r="H25" s="282"/>
    </row>
    <row r="26" spans="1:10">
      <c r="B26" s="282"/>
      <c r="D26" s="282"/>
      <c r="F26" s="282"/>
      <c r="H26" s="282"/>
    </row>
    <row r="27" spans="1:10">
      <c r="B27" s="282"/>
      <c r="D27" s="282"/>
      <c r="F27" s="282"/>
      <c r="H27" s="282"/>
    </row>
    <row r="28" spans="1:10">
      <c r="B28" s="282"/>
      <c r="D28" s="282"/>
      <c r="F28" s="282"/>
      <c r="H28" s="282"/>
    </row>
    <row r="29" spans="1:10">
      <c r="B29" s="282"/>
      <c r="D29" s="282"/>
      <c r="F29" s="282"/>
      <c r="H29" s="282"/>
    </row>
    <row r="32" spans="1:10" ht="17.399999999999999">
      <c r="A32" s="284" t="s">
        <v>104</v>
      </c>
    </row>
    <row r="33" spans="1:1" ht="17.399999999999999">
      <c r="A33" s="284" t="s">
        <v>111</v>
      </c>
    </row>
    <row r="34" spans="1:1" ht="17.399999999999999">
      <c r="A34" s="284" t="s">
        <v>88</v>
      </c>
    </row>
    <row r="35" spans="1:1" ht="17.399999999999999">
      <c r="A35" s="286" t="s">
        <v>91</v>
      </c>
    </row>
    <row r="36" spans="1:1" ht="17.399999999999999">
      <c r="A36" s="284" t="s">
        <v>89</v>
      </c>
    </row>
    <row r="37" spans="1:1" ht="17.399999999999999">
      <c r="A37" s="284" t="s">
        <v>90</v>
      </c>
    </row>
    <row r="38" spans="1:1" ht="17.399999999999999">
      <c r="A38" s="284" t="s">
        <v>105</v>
      </c>
    </row>
    <row r="39" spans="1:1" ht="17.399999999999999">
      <c r="A39" s="284" t="s">
        <v>106</v>
      </c>
    </row>
    <row r="40" spans="1:1" ht="17.399999999999999">
      <c r="A40" s="285" t="s">
        <v>107</v>
      </c>
    </row>
    <row r="41" spans="1:1" ht="17.399999999999999">
      <c r="A41" s="285" t="s">
        <v>108</v>
      </c>
    </row>
    <row r="42" spans="1:1" ht="17.399999999999999">
      <c r="A42" s="285" t="s">
        <v>109</v>
      </c>
    </row>
    <row r="43" spans="1:1" ht="17.399999999999999">
      <c r="A43" s="285" t="s">
        <v>110</v>
      </c>
    </row>
    <row r="44" spans="1:1" ht="17.399999999999999">
      <c r="A44" s="286" t="s">
        <v>92</v>
      </c>
    </row>
    <row r="45" spans="1:1" ht="17.399999999999999" hidden="1">
      <c r="A45" s="286" t="s">
        <v>93</v>
      </c>
    </row>
    <row r="46" spans="1:1" ht="17.399999999999999">
      <c r="A46" s="286" t="s">
        <v>112</v>
      </c>
    </row>
    <row r="47" spans="1:1" ht="17.399999999999999">
      <c r="A47" s="286" t="s">
        <v>94</v>
      </c>
    </row>
    <row r="48" spans="1:1" ht="17.399999999999999">
      <c r="A48" s="286" t="s">
        <v>95</v>
      </c>
    </row>
    <row r="49" spans="1:1" ht="17.399999999999999">
      <c r="A49" s="286" t="s">
        <v>96</v>
      </c>
    </row>
    <row r="50" spans="1:1" ht="17.399999999999999">
      <c r="A50" s="284" t="s">
        <v>98</v>
      </c>
    </row>
    <row r="51" spans="1:1" ht="17.399999999999999">
      <c r="A51" s="286" t="s">
        <v>97</v>
      </c>
    </row>
    <row r="52" spans="1:1" ht="17.399999999999999">
      <c r="A52" s="284" t="s">
        <v>99</v>
      </c>
    </row>
    <row r="53" spans="1:1" ht="17.399999999999999">
      <c r="A53" s="285" t="s">
        <v>113</v>
      </c>
    </row>
    <row r="54" spans="1:1" ht="17.399999999999999">
      <c r="A54" s="285" t="s">
        <v>114</v>
      </c>
    </row>
    <row r="55" spans="1:1" ht="17.399999999999999">
      <c r="A55" s="285" t="s">
        <v>115</v>
      </c>
    </row>
    <row r="56" spans="1:1" ht="17.399999999999999">
      <c r="A56" s="285" t="s">
        <v>116</v>
      </c>
    </row>
    <row r="57" spans="1:1" ht="17.399999999999999">
      <c r="A57" s="285" t="s">
        <v>117</v>
      </c>
    </row>
    <row r="58" spans="1:1" ht="17.399999999999999">
      <c r="A58" s="285" t="s">
        <v>118</v>
      </c>
    </row>
    <row r="59" spans="1:1" ht="17.399999999999999" hidden="1">
      <c r="A59" s="288" t="s">
        <v>100</v>
      </c>
    </row>
    <row r="60" spans="1:1" ht="17.399999999999999" hidden="1">
      <c r="A60" s="287"/>
    </row>
    <row r="61" spans="1:1" ht="17.399999999999999">
      <c r="A61" s="288" t="s">
        <v>101</v>
      </c>
    </row>
  </sheetData>
  <dataValidations count="1">
    <dataValidation type="list" allowBlank="1" showInputMessage="1" showErrorMessage="1" sqref="E3" xr:uid="{F4C9DFC9-5604-4302-8B12-8E130BA78808}">
      <formula1>$A$32:$A$61</formula1>
    </dataValidation>
  </dataValidations>
  <pageMargins left="0.78740157499999996" right="0.78740157499999996" top="0.984251969" bottom="0.984251969" header="0.4921259845" footer="0.4921259845"/>
  <pageSetup paperSize="9" scale="74" orientation="landscape" horizontalDpi="4294967293" verticalDpi="4294967293" r:id="rId1"/>
  <headerFooter alignWithMargins="0"/>
  <colBreaks count="1" manualBreakCount="1"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8723-0349-4F00-A6CD-03E058217601}">
  <dimension ref="A1:O62"/>
  <sheetViews>
    <sheetView view="pageBreakPreview" zoomScale="60" zoomScaleNormal="100" workbookViewId="0">
      <selection activeCell="A19" sqref="A19:XFD19"/>
    </sheetView>
  </sheetViews>
  <sheetFormatPr baseColWidth="10" defaultRowHeight="13.2"/>
  <cols>
    <col min="1" max="1" width="28.6640625" customWidth="1"/>
    <col min="2" max="2" width="7" customWidth="1"/>
    <col min="3" max="3" width="28.6640625" customWidth="1"/>
    <col min="4" max="4" width="6.88671875" customWidth="1"/>
    <col min="5" max="5" width="28.6640625" customWidth="1"/>
    <col min="6" max="6" width="8" customWidth="1"/>
    <col min="7" max="7" width="25.33203125" customWidth="1"/>
    <col min="8" max="8" width="7.6640625" customWidth="1"/>
    <col min="9" max="9" width="28.6640625" customWidth="1"/>
    <col min="10" max="10" width="8.33203125" customWidth="1"/>
  </cols>
  <sheetData>
    <row r="1" spans="1:15" ht="13.8">
      <c r="A1" s="112"/>
      <c r="B1" s="112"/>
      <c r="C1" s="113"/>
      <c r="D1" s="113"/>
      <c r="E1" s="114"/>
      <c r="F1" s="114"/>
      <c r="G1" s="114"/>
      <c r="H1" s="114"/>
      <c r="I1" s="115"/>
      <c r="J1" s="115"/>
    </row>
    <row r="2" spans="1:15">
      <c r="A2" s="112"/>
      <c r="B2" s="112"/>
      <c r="C2" s="114"/>
      <c r="D2" s="114"/>
      <c r="E2" s="114"/>
      <c r="F2" s="114"/>
      <c r="G2" s="114"/>
      <c r="H2" s="114"/>
      <c r="I2" s="114"/>
      <c r="J2" s="114"/>
    </row>
    <row r="3" spans="1:15">
      <c r="A3" s="112"/>
      <c r="B3" s="112"/>
      <c r="C3" s="283" t="s">
        <v>87</v>
      </c>
      <c r="D3" s="283"/>
      <c r="E3" s="283" t="s">
        <v>101</v>
      </c>
      <c r="F3" s="283"/>
      <c r="G3" s="283"/>
      <c r="H3" s="283"/>
      <c r="I3" s="114"/>
      <c r="J3" s="114"/>
    </row>
    <row r="4" spans="1:15">
      <c r="A4" s="116"/>
      <c r="B4" s="116"/>
      <c r="C4" s="114"/>
      <c r="D4" s="114"/>
      <c r="E4" s="114"/>
      <c r="F4" s="114"/>
      <c r="G4" s="114"/>
      <c r="H4" s="114"/>
      <c r="I4" s="114"/>
      <c r="J4" s="114"/>
    </row>
    <row r="5" spans="1:15">
      <c r="A5" s="114"/>
      <c r="B5" s="114"/>
      <c r="C5" s="114"/>
      <c r="D5" s="114"/>
      <c r="E5" s="114"/>
      <c r="F5" s="114"/>
      <c r="G5" s="114"/>
      <c r="H5" s="114"/>
      <c r="I5" s="118"/>
      <c r="J5" s="118"/>
    </row>
    <row r="6" spans="1:15" ht="13.8" hidden="1">
      <c r="A6" s="117"/>
      <c r="B6" s="117"/>
      <c r="C6" s="117"/>
      <c r="D6" s="117"/>
      <c r="E6" s="117"/>
      <c r="F6" s="117"/>
      <c r="G6" s="114"/>
      <c r="H6" s="114"/>
      <c r="I6" s="118"/>
      <c r="J6" s="118"/>
    </row>
    <row r="7" spans="1:15" hidden="1">
      <c r="A7" s="114"/>
      <c r="B7" s="114"/>
      <c r="C7" s="120"/>
      <c r="D7" s="120"/>
      <c r="E7" t="s">
        <v>40</v>
      </c>
    </row>
    <row r="8" spans="1:15" ht="13.8" hidden="1">
      <c r="A8" s="119"/>
      <c r="B8" s="119"/>
      <c r="C8" s="120"/>
      <c r="D8" s="120"/>
      <c r="E8" t="s">
        <v>40</v>
      </c>
    </row>
    <row r="9" spans="1:15" ht="17.399999999999999" hidden="1">
      <c r="A9" s="121"/>
      <c r="B9" s="121"/>
      <c r="E9" s="122"/>
      <c r="F9" s="122"/>
      <c r="I9" s="123" t="s">
        <v>47</v>
      </c>
      <c r="J9" s="123"/>
    </row>
    <row r="10" spans="1:15" hidden="1">
      <c r="A10" s="121"/>
      <c r="B10" s="121"/>
      <c r="E10" s="124"/>
      <c r="F10" s="124"/>
    </row>
    <row r="11" spans="1:15" ht="15.6">
      <c r="A11" s="281" t="s">
        <v>83</v>
      </c>
      <c r="B11" s="88"/>
      <c r="C11" s="280" t="s">
        <v>84</v>
      </c>
      <c r="D11" s="280"/>
      <c r="E11" s="281" t="s">
        <v>85</v>
      </c>
      <c r="F11" s="122"/>
      <c r="G11" s="281" t="s">
        <v>102</v>
      </c>
      <c r="H11" s="129"/>
      <c r="I11" s="281" t="s">
        <v>103</v>
      </c>
      <c r="J11" s="122"/>
    </row>
    <row r="12" spans="1:15" ht="13.8">
      <c r="A12" s="197">
        <f>+'12'!I12+3</f>
        <v>43738</v>
      </c>
      <c r="B12" s="197"/>
      <c r="C12" s="197">
        <f>+A12+1</f>
        <v>43739</v>
      </c>
      <c r="D12" s="197"/>
      <c r="E12" s="197">
        <f>+C12+1</f>
        <v>43740</v>
      </c>
      <c r="F12" s="197"/>
      <c r="G12" s="197">
        <f>+E12+1</f>
        <v>43741</v>
      </c>
      <c r="H12" s="197"/>
      <c r="I12" s="197">
        <f t="shared" ref="I12" si="0">+G12+1</f>
        <v>43742</v>
      </c>
      <c r="J12" s="197"/>
      <c r="K12" s="125"/>
    </row>
    <row r="13" spans="1:15" ht="13.8">
      <c r="A13" s="126"/>
      <c r="B13" s="126"/>
      <c r="C13" s="127"/>
      <c r="D13" s="127"/>
      <c r="E13" s="126"/>
      <c r="F13" s="126"/>
      <c r="G13" s="126"/>
      <c r="H13" s="126"/>
      <c r="I13" s="126"/>
      <c r="J13" s="126"/>
      <c r="K13" s="125"/>
      <c r="L13" s="125"/>
      <c r="M13" s="125"/>
      <c r="N13" s="125"/>
      <c r="O13" s="125"/>
    </row>
    <row r="14" spans="1:15" ht="24.9" customHeight="1" thickBot="1">
      <c r="A14" s="273" t="s">
        <v>175</v>
      </c>
      <c r="B14" s="274"/>
      <c r="C14" s="245" t="s">
        <v>179</v>
      </c>
      <c r="D14" s="274"/>
      <c r="E14" s="334" t="s">
        <v>80</v>
      </c>
      <c r="F14" s="274"/>
      <c r="G14" s="245" t="s">
        <v>76</v>
      </c>
      <c r="H14" s="274"/>
      <c r="I14" s="243" t="s">
        <v>152</v>
      </c>
      <c r="J14" s="277"/>
      <c r="K14" s="125"/>
      <c r="L14" s="125"/>
      <c r="M14" s="125"/>
      <c r="N14" s="125"/>
      <c r="O14" s="125"/>
    </row>
    <row r="15" spans="1:15" ht="24.9" hidden="1" customHeight="1" thickBot="1">
      <c r="A15" s="241" t="s">
        <v>192</v>
      </c>
      <c r="B15" s="274"/>
      <c r="C15" s="252"/>
      <c r="D15" s="274"/>
      <c r="E15" s="334"/>
      <c r="F15" s="274"/>
      <c r="G15" s="252" t="s">
        <v>186</v>
      </c>
      <c r="H15" s="289"/>
      <c r="I15" s="239" t="s">
        <v>74</v>
      </c>
      <c r="J15" s="274"/>
      <c r="K15" s="128"/>
      <c r="L15" s="128"/>
      <c r="M15" s="128"/>
      <c r="N15" s="128"/>
      <c r="O15" s="128"/>
    </row>
    <row r="16" spans="1:15" ht="24.9" customHeight="1">
      <c r="A16" s="331" t="s">
        <v>176</v>
      </c>
      <c r="B16" s="274"/>
      <c r="C16" s="333" t="s">
        <v>180</v>
      </c>
      <c r="D16" s="274"/>
      <c r="E16" s="334" t="s">
        <v>183</v>
      </c>
      <c r="F16" s="274"/>
      <c r="G16" s="245" t="s">
        <v>187</v>
      </c>
      <c r="H16" s="274"/>
      <c r="I16" s="335" t="s">
        <v>195</v>
      </c>
      <c r="J16" s="277"/>
      <c r="L16" s="128"/>
      <c r="M16" s="128"/>
      <c r="N16" s="128"/>
      <c r="O16" s="128"/>
    </row>
    <row r="17" spans="1:10" ht="24.9" customHeight="1" thickBot="1">
      <c r="A17" s="332" t="s">
        <v>177</v>
      </c>
      <c r="B17" s="274"/>
      <c r="C17" s="332" t="s">
        <v>181</v>
      </c>
      <c r="D17" s="275"/>
      <c r="E17" s="332" t="s">
        <v>184</v>
      </c>
      <c r="F17" s="274"/>
      <c r="G17" s="332" t="s">
        <v>188</v>
      </c>
      <c r="H17" s="274"/>
      <c r="I17" s="240" t="s">
        <v>73</v>
      </c>
      <c r="J17" s="274"/>
    </row>
    <row r="18" spans="1:10" ht="24.9" customHeight="1" thickBot="1">
      <c r="A18" s="273" t="s">
        <v>178</v>
      </c>
      <c r="B18" s="274"/>
      <c r="C18" s="333" t="s">
        <v>137</v>
      </c>
      <c r="D18" s="274"/>
      <c r="E18" s="333" t="s">
        <v>185</v>
      </c>
      <c r="F18" s="274"/>
      <c r="G18" s="273" t="s">
        <v>189</v>
      </c>
      <c r="H18" s="274"/>
      <c r="I18" s="239" t="s">
        <v>82</v>
      </c>
      <c r="J18" s="274"/>
    </row>
    <row r="19" spans="1:10" ht="24.9" hidden="1" customHeight="1" thickBot="1">
      <c r="A19" s="273" t="s">
        <v>193</v>
      </c>
      <c r="B19" s="274"/>
      <c r="C19" s="273" t="s">
        <v>194</v>
      </c>
      <c r="D19" s="274"/>
      <c r="E19" s="333"/>
      <c r="F19" s="274"/>
      <c r="G19" s="273" t="s">
        <v>190</v>
      </c>
      <c r="H19" s="274"/>
      <c r="I19" s="239" t="s">
        <v>129</v>
      </c>
      <c r="J19" s="274"/>
    </row>
    <row r="20" spans="1:10" ht="24.9" customHeight="1">
      <c r="A20" s="273" t="s">
        <v>53</v>
      </c>
      <c r="B20" s="278"/>
      <c r="C20" s="273" t="s">
        <v>182</v>
      </c>
      <c r="D20" s="278"/>
      <c r="E20" s="333" t="s">
        <v>81</v>
      </c>
      <c r="F20" s="275"/>
      <c r="G20" s="338" t="s">
        <v>191</v>
      </c>
      <c r="H20" s="278"/>
      <c r="I20" s="239" t="s">
        <v>196</v>
      </c>
      <c r="J20" s="279"/>
    </row>
    <row r="21" spans="1:10" ht="24.9" customHeight="1">
      <c r="A21" s="274" t="s">
        <v>53</v>
      </c>
      <c r="B21" s="274"/>
      <c r="C21" s="338"/>
      <c r="D21" s="338"/>
      <c r="E21" s="275"/>
      <c r="F21" s="275"/>
      <c r="G21" s="338"/>
      <c r="H21" s="338"/>
      <c r="I21" s="278" t="s">
        <v>197</v>
      </c>
      <c r="J21" s="278"/>
    </row>
    <row r="23" spans="1:10">
      <c r="A23" s="110" t="s">
        <v>86</v>
      </c>
    </row>
    <row r="24" spans="1:10">
      <c r="A24" t="str">
        <f>+A11</f>
        <v>lundi</v>
      </c>
      <c r="B24" s="282"/>
      <c r="C24" s="202" t="str">
        <f>+C11</f>
        <v>mardi</v>
      </c>
      <c r="D24" s="282"/>
      <c r="E24" t="str">
        <f>+E11</f>
        <v>mercredi</v>
      </c>
      <c r="F24" s="282"/>
      <c r="G24" t="str">
        <f>+G11</f>
        <v>jeudi</v>
      </c>
      <c r="H24" s="282"/>
      <c r="I24" t="str">
        <f>+I11</f>
        <v>vendredi</v>
      </c>
    </row>
    <row r="25" spans="1:10">
      <c r="B25" s="282"/>
      <c r="D25" s="282"/>
      <c r="F25" s="282"/>
      <c r="H25" s="282"/>
    </row>
    <row r="26" spans="1:10">
      <c r="B26" s="282"/>
      <c r="D26" s="282"/>
      <c r="F26" s="282"/>
      <c r="H26" s="282"/>
    </row>
    <row r="27" spans="1:10">
      <c r="B27" s="282"/>
      <c r="D27" s="282"/>
      <c r="F27" s="282"/>
      <c r="H27" s="282"/>
    </row>
    <row r="28" spans="1:10">
      <c r="B28" s="282"/>
      <c r="D28" s="282"/>
      <c r="F28" s="282"/>
      <c r="H28" s="282"/>
    </row>
    <row r="29" spans="1:10">
      <c r="B29" s="282"/>
      <c r="D29" s="282"/>
      <c r="F29" s="282"/>
      <c r="H29" s="282"/>
    </row>
    <row r="30" spans="1:10">
      <c r="B30" s="282"/>
      <c r="D30" s="282"/>
      <c r="F30" s="282"/>
      <c r="H30" s="282"/>
    </row>
    <row r="33" spans="1:1" ht="17.399999999999999">
      <c r="A33" s="284" t="s">
        <v>104</v>
      </c>
    </row>
    <row r="34" spans="1:1" ht="17.399999999999999">
      <c r="A34" s="284" t="s">
        <v>111</v>
      </c>
    </row>
    <row r="35" spans="1:1" ht="17.399999999999999">
      <c r="A35" s="284" t="s">
        <v>88</v>
      </c>
    </row>
    <row r="36" spans="1:1" ht="17.399999999999999">
      <c r="A36" s="286" t="s">
        <v>91</v>
      </c>
    </row>
    <row r="37" spans="1:1" ht="17.399999999999999">
      <c r="A37" s="284" t="s">
        <v>89</v>
      </c>
    </row>
    <row r="38" spans="1:1" ht="17.399999999999999">
      <c r="A38" s="284" t="s">
        <v>90</v>
      </c>
    </row>
    <row r="39" spans="1:1" ht="17.399999999999999">
      <c r="A39" s="284" t="s">
        <v>105</v>
      </c>
    </row>
    <row r="40" spans="1:1" ht="17.399999999999999">
      <c r="A40" s="284" t="s">
        <v>106</v>
      </c>
    </row>
    <row r="41" spans="1:1" ht="17.399999999999999">
      <c r="A41" s="285" t="s">
        <v>107</v>
      </c>
    </row>
    <row r="42" spans="1:1" ht="17.399999999999999">
      <c r="A42" s="285" t="s">
        <v>108</v>
      </c>
    </row>
    <row r="43" spans="1:1" ht="17.399999999999999">
      <c r="A43" s="285" t="s">
        <v>109</v>
      </c>
    </row>
    <row r="44" spans="1:1" ht="17.399999999999999">
      <c r="A44" s="285" t="s">
        <v>110</v>
      </c>
    </row>
    <row r="45" spans="1:1" ht="17.399999999999999">
      <c r="A45" s="286" t="s">
        <v>92</v>
      </c>
    </row>
    <row r="46" spans="1:1" ht="17.399999999999999" hidden="1">
      <c r="A46" s="286" t="s">
        <v>93</v>
      </c>
    </row>
    <row r="47" spans="1:1" ht="17.399999999999999">
      <c r="A47" s="286" t="s">
        <v>112</v>
      </c>
    </row>
    <row r="48" spans="1:1" ht="17.399999999999999">
      <c r="A48" s="286" t="s">
        <v>94</v>
      </c>
    </row>
    <row r="49" spans="1:1" ht="17.399999999999999">
      <c r="A49" s="286" t="s">
        <v>95</v>
      </c>
    </row>
    <row r="50" spans="1:1" ht="17.399999999999999">
      <c r="A50" s="286" t="s">
        <v>96</v>
      </c>
    </row>
    <row r="51" spans="1:1" ht="17.399999999999999">
      <c r="A51" s="284" t="s">
        <v>98</v>
      </c>
    </row>
    <row r="52" spans="1:1" ht="17.399999999999999">
      <c r="A52" s="286" t="s">
        <v>97</v>
      </c>
    </row>
    <row r="53" spans="1:1" ht="17.399999999999999">
      <c r="A53" s="284" t="s">
        <v>99</v>
      </c>
    </row>
    <row r="54" spans="1:1" ht="17.399999999999999">
      <c r="A54" s="285" t="s">
        <v>113</v>
      </c>
    </row>
    <row r="55" spans="1:1" ht="17.399999999999999">
      <c r="A55" s="285" t="s">
        <v>114</v>
      </c>
    </row>
    <row r="56" spans="1:1" ht="17.399999999999999">
      <c r="A56" s="285" t="s">
        <v>115</v>
      </c>
    </row>
    <row r="57" spans="1:1" ht="17.399999999999999">
      <c r="A57" s="285" t="s">
        <v>116</v>
      </c>
    </row>
    <row r="58" spans="1:1" ht="17.399999999999999">
      <c r="A58" s="285" t="s">
        <v>117</v>
      </c>
    </row>
    <row r="59" spans="1:1" ht="17.399999999999999">
      <c r="A59" s="285" t="s">
        <v>118</v>
      </c>
    </row>
    <row r="60" spans="1:1" ht="17.399999999999999" hidden="1">
      <c r="A60" s="288" t="s">
        <v>100</v>
      </c>
    </row>
    <row r="61" spans="1:1" ht="17.399999999999999" hidden="1">
      <c r="A61" s="287"/>
    </row>
    <row r="62" spans="1:1" ht="17.399999999999999">
      <c r="A62" s="288" t="s">
        <v>101</v>
      </c>
    </row>
  </sheetData>
  <dataValidations count="1">
    <dataValidation type="list" allowBlank="1" showInputMessage="1" showErrorMessage="1" sqref="E3" xr:uid="{FED83AFA-BA0C-441F-9AC6-FF4E267D5253}">
      <formula1>$A$33:$A$62</formula1>
    </dataValidation>
  </dataValidations>
  <pageMargins left="0.78740157499999996" right="0.78740157499999996" top="0.984251969" bottom="0.984251969" header="0.4921259845" footer="0.4921259845"/>
  <pageSetup paperSize="9" scale="74" orientation="landscape" horizontalDpi="4294967293" verticalDpi="4294967293" r:id="rId1"/>
  <headerFooter alignWithMargins="0"/>
  <colBreaks count="1" manualBreakCount="1">
    <brk id="1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2F764-91D0-4585-87CC-40C368256CF0}">
  <dimension ref="A1:O62"/>
  <sheetViews>
    <sheetView view="pageBreakPreview" zoomScale="60" zoomScaleNormal="100" workbookViewId="0">
      <selection activeCell="B15" sqref="B15"/>
    </sheetView>
  </sheetViews>
  <sheetFormatPr baseColWidth="10" defaultRowHeight="13.2"/>
  <cols>
    <col min="1" max="1" width="28.6640625" customWidth="1"/>
    <col min="2" max="2" width="7" customWidth="1"/>
    <col min="3" max="3" width="28.6640625" customWidth="1"/>
    <col min="4" max="4" width="6.88671875" customWidth="1"/>
    <col min="5" max="5" width="28.6640625" customWidth="1"/>
    <col min="6" max="6" width="8" customWidth="1"/>
    <col min="7" max="7" width="25.33203125" customWidth="1"/>
    <col min="8" max="8" width="7.6640625" customWidth="1"/>
    <col min="9" max="9" width="28.6640625" customWidth="1"/>
    <col min="10" max="10" width="8.33203125" customWidth="1"/>
  </cols>
  <sheetData>
    <row r="1" spans="1:15" ht="13.8">
      <c r="A1" s="112"/>
      <c r="B1" s="112"/>
      <c r="C1" s="113"/>
      <c r="D1" s="113"/>
      <c r="E1" s="114"/>
      <c r="F1" s="114"/>
      <c r="G1" s="114"/>
      <c r="H1" s="114"/>
      <c r="I1" s="115"/>
      <c r="J1" s="115"/>
    </row>
    <row r="2" spans="1:15">
      <c r="A2" s="112"/>
      <c r="B2" s="112"/>
      <c r="C2" s="114"/>
      <c r="D2" s="114"/>
      <c r="E2" s="114"/>
      <c r="F2" s="114"/>
      <c r="G2" s="114"/>
      <c r="H2" s="114"/>
      <c r="I2" s="114"/>
      <c r="J2" s="114"/>
    </row>
    <row r="3" spans="1:15">
      <c r="A3" s="112"/>
      <c r="B3" s="112"/>
      <c r="C3" s="283" t="s">
        <v>87</v>
      </c>
      <c r="D3" s="283"/>
      <c r="E3" s="283" t="s">
        <v>101</v>
      </c>
      <c r="F3" s="283"/>
      <c r="G3" s="283"/>
      <c r="H3" s="283"/>
      <c r="I3" s="114"/>
      <c r="J3" s="114"/>
    </row>
    <row r="4" spans="1:15">
      <c r="A4" s="116"/>
      <c r="B4" s="116"/>
      <c r="C4" s="114"/>
      <c r="D4" s="114"/>
      <c r="E4" s="114"/>
      <c r="F4" s="114"/>
      <c r="G4" s="114"/>
      <c r="H4" s="114"/>
      <c r="I4" s="114"/>
      <c r="J4" s="114"/>
    </row>
    <row r="5" spans="1:15">
      <c r="A5" s="114"/>
      <c r="B5" s="114"/>
      <c r="C5" s="114"/>
      <c r="D5" s="114"/>
      <c r="E5" s="114"/>
      <c r="F5" s="114"/>
      <c r="G5" s="114"/>
      <c r="H5" s="114"/>
      <c r="I5" s="118"/>
      <c r="J5" s="118"/>
    </row>
    <row r="6" spans="1:15" ht="13.8" hidden="1">
      <c r="A6" s="117"/>
      <c r="B6" s="117"/>
      <c r="C6" s="117"/>
      <c r="D6" s="117"/>
      <c r="E6" s="117"/>
      <c r="F6" s="117"/>
      <c r="G6" s="114"/>
      <c r="H6" s="114"/>
      <c r="I6" s="118"/>
      <c r="J6" s="118"/>
    </row>
    <row r="7" spans="1:15" hidden="1">
      <c r="A7" s="114"/>
      <c r="B7" s="114"/>
      <c r="C7" s="120"/>
      <c r="D7" s="120"/>
      <c r="E7" t="s">
        <v>40</v>
      </c>
    </row>
    <row r="8" spans="1:15" ht="13.8" hidden="1">
      <c r="A8" s="119"/>
      <c r="B8" s="119"/>
      <c r="C8" s="120"/>
      <c r="D8" s="120"/>
      <c r="E8" t="s">
        <v>40</v>
      </c>
    </row>
    <row r="9" spans="1:15" ht="17.399999999999999" hidden="1">
      <c r="A9" s="121"/>
      <c r="B9" s="121"/>
      <c r="E9" s="122"/>
      <c r="F9" s="122"/>
      <c r="I9" s="123" t="s">
        <v>47</v>
      </c>
      <c r="J9" s="123"/>
    </row>
    <row r="10" spans="1:15" hidden="1">
      <c r="A10" s="121"/>
      <c r="B10" s="121"/>
      <c r="E10" s="124"/>
      <c r="F10" s="124"/>
    </row>
    <row r="11" spans="1:15" ht="15.6">
      <c r="A11" s="281" t="s">
        <v>83</v>
      </c>
      <c r="B11" s="88"/>
      <c r="C11" s="280" t="s">
        <v>84</v>
      </c>
      <c r="D11" s="280"/>
      <c r="E11" s="281" t="s">
        <v>85</v>
      </c>
      <c r="F11" s="122"/>
      <c r="G11" s="281" t="s">
        <v>102</v>
      </c>
      <c r="H11" s="129"/>
      <c r="I11" s="281" t="s">
        <v>103</v>
      </c>
      <c r="J11" s="122"/>
    </row>
    <row r="12" spans="1:15" ht="13.8">
      <c r="A12" s="197">
        <f>+'11'!I12+3</f>
        <v>43731</v>
      </c>
      <c r="B12" s="197"/>
      <c r="C12" s="197">
        <f>+A12+1</f>
        <v>43732</v>
      </c>
      <c r="D12" s="197"/>
      <c r="E12" s="197">
        <f>+C12+1</f>
        <v>43733</v>
      </c>
      <c r="F12" s="197"/>
      <c r="G12" s="197">
        <f>+E12+1</f>
        <v>43734</v>
      </c>
      <c r="H12" s="197"/>
      <c r="I12" s="197">
        <f t="shared" ref="I12" si="0">+G12+1</f>
        <v>43735</v>
      </c>
      <c r="J12" s="197"/>
      <c r="K12" s="125"/>
    </row>
    <row r="13" spans="1:15" ht="13.8">
      <c r="A13" s="126"/>
      <c r="B13" s="126"/>
      <c r="C13" s="127"/>
      <c r="D13" s="127"/>
      <c r="E13" s="126"/>
      <c r="F13" s="126"/>
      <c r="G13" s="126"/>
      <c r="H13" s="126"/>
      <c r="I13" s="126"/>
      <c r="J13" s="126"/>
      <c r="K13" s="125"/>
      <c r="L13" s="125"/>
      <c r="M13" s="125"/>
      <c r="N13" s="125"/>
      <c r="O13" s="125"/>
    </row>
    <row r="14" spans="1:15" ht="24.9" customHeight="1">
      <c r="A14" s="273" t="s">
        <v>175</v>
      </c>
      <c r="B14" s="274"/>
      <c r="C14" s="245" t="s">
        <v>179</v>
      </c>
      <c r="D14" s="274"/>
      <c r="E14" s="334" t="s">
        <v>80</v>
      </c>
      <c r="F14" s="274"/>
      <c r="G14" s="245" t="s">
        <v>76</v>
      </c>
      <c r="H14" s="274"/>
      <c r="I14" s="243" t="s">
        <v>152</v>
      </c>
      <c r="J14" s="277"/>
      <c r="K14" s="125"/>
      <c r="L14" s="125"/>
      <c r="M14" s="125"/>
      <c r="N14" s="125"/>
      <c r="O14" s="125"/>
    </row>
    <row r="15" spans="1:15" ht="24.9" customHeight="1" thickBot="1">
      <c r="A15" s="241" t="s">
        <v>192</v>
      </c>
      <c r="B15" s="274" t="s">
        <v>77</v>
      </c>
      <c r="C15" s="252"/>
      <c r="D15" s="274"/>
      <c r="E15" s="334"/>
      <c r="F15" s="274"/>
      <c r="G15" s="252" t="s">
        <v>186</v>
      </c>
      <c r="H15" s="289"/>
      <c r="I15" s="239" t="s">
        <v>74</v>
      </c>
      <c r="J15" s="274"/>
      <c r="K15" s="128"/>
      <c r="L15" s="128"/>
      <c r="M15" s="128"/>
      <c r="N15" s="128"/>
      <c r="O15" s="128"/>
    </row>
    <row r="16" spans="1:15" ht="24.9" customHeight="1">
      <c r="A16" s="331" t="s">
        <v>176</v>
      </c>
      <c r="B16" s="274"/>
      <c r="C16" s="333" t="s">
        <v>180</v>
      </c>
      <c r="D16" s="274"/>
      <c r="E16" s="334" t="s">
        <v>183</v>
      </c>
      <c r="F16" s="274"/>
      <c r="G16" s="245" t="s">
        <v>187</v>
      </c>
      <c r="H16" s="274"/>
      <c r="I16" s="335" t="s">
        <v>195</v>
      </c>
      <c r="J16" s="277"/>
      <c r="L16" s="128"/>
      <c r="M16" s="128"/>
      <c r="N16" s="128"/>
      <c r="O16" s="128"/>
    </row>
    <row r="17" spans="1:10" ht="24.9" customHeight="1" thickBot="1">
      <c r="A17" s="332" t="s">
        <v>177</v>
      </c>
      <c r="B17" s="274"/>
      <c r="C17" s="332" t="s">
        <v>181</v>
      </c>
      <c r="D17" s="275"/>
      <c r="E17" s="332" t="s">
        <v>184</v>
      </c>
      <c r="F17" s="274"/>
      <c r="G17" s="332" t="s">
        <v>188</v>
      </c>
      <c r="H17" s="274"/>
      <c r="I17" s="240" t="s">
        <v>73</v>
      </c>
      <c r="J17" s="274"/>
    </row>
    <row r="18" spans="1:10" ht="24.9" customHeight="1" thickBot="1">
      <c r="A18" s="273" t="s">
        <v>178</v>
      </c>
      <c r="B18" s="274"/>
      <c r="C18" s="333" t="s">
        <v>137</v>
      </c>
      <c r="D18" s="274"/>
      <c r="E18" s="333" t="s">
        <v>185</v>
      </c>
      <c r="F18" s="274"/>
      <c r="G18" s="273" t="s">
        <v>189</v>
      </c>
      <c r="H18" s="274"/>
      <c r="I18" s="239" t="s">
        <v>82</v>
      </c>
      <c r="J18" s="274"/>
    </row>
    <row r="19" spans="1:10" ht="24.9" customHeight="1" thickBot="1">
      <c r="A19" s="273" t="s">
        <v>193</v>
      </c>
      <c r="B19" s="274"/>
      <c r="C19" s="273" t="s">
        <v>194</v>
      </c>
      <c r="D19" s="274"/>
      <c r="E19" s="333"/>
      <c r="F19" s="274"/>
      <c r="G19" s="273" t="s">
        <v>190</v>
      </c>
      <c r="H19" s="274"/>
      <c r="I19" s="239" t="s">
        <v>129</v>
      </c>
      <c r="J19" s="274"/>
    </row>
    <row r="20" spans="1:10" ht="24.9" customHeight="1">
      <c r="A20" s="273" t="s">
        <v>53</v>
      </c>
      <c r="B20" s="278"/>
      <c r="C20" s="273" t="s">
        <v>182</v>
      </c>
      <c r="D20" s="278"/>
      <c r="E20" s="333" t="s">
        <v>81</v>
      </c>
      <c r="F20" s="275"/>
      <c r="G20" s="338" t="s">
        <v>191</v>
      </c>
      <c r="H20" s="278"/>
      <c r="I20" s="239" t="s">
        <v>196</v>
      </c>
      <c r="J20" s="279"/>
    </row>
    <row r="21" spans="1:10" ht="24.9" customHeight="1">
      <c r="A21" s="274" t="s">
        <v>53</v>
      </c>
      <c r="B21" s="274"/>
      <c r="C21" s="338"/>
      <c r="D21" s="338"/>
      <c r="E21" s="275"/>
      <c r="F21" s="275"/>
      <c r="G21" s="338"/>
      <c r="H21" s="338"/>
      <c r="I21" s="278" t="s">
        <v>197</v>
      </c>
      <c r="J21" s="278"/>
    </row>
    <row r="23" spans="1:10">
      <c r="A23" s="110" t="s">
        <v>86</v>
      </c>
    </row>
    <row r="24" spans="1:10">
      <c r="A24" t="str">
        <f>+A11</f>
        <v>lundi</v>
      </c>
      <c r="B24" s="282"/>
      <c r="C24" s="202" t="str">
        <f>+C11</f>
        <v>mardi</v>
      </c>
      <c r="D24" s="282"/>
      <c r="E24" t="str">
        <f>+E11</f>
        <v>mercredi</v>
      </c>
      <c r="F24" s="282"/>
      <c r="G24" t="str">
        <f>+G11</f>
        <v>jeudi</v>
      </c>
      <c r="H24" s="282"/>
      <c r="I24" t="str">
        <f>+I11</f>
        <v>vendredi</v>
      </c>
    </row>
    <row r="25" spans="1:10">
      <c r="B25" s="282"/>
      <c r="D25" s="282"/>
      <c r="F25" s="282"/>
      <c r="H25" s="282"/>
    </row>
    <row r="26" spans="1:10">
      <c r="B26" s="282"/>
      <c r="D26" s="282"/>
      <c r="F26" s="282"/>
      <c r="H26" s="282"/>
    </row>
    <row r="27" spans="1:10">
      <c r="B27" s="282"/>
      <c r="D27" s="282"/>
      <c r="F27" s="282"/>
      <c r="H27" s="282"/>
    </row>
    <row r="28" spans="1:10">
      <c r="B28" s="282"/>
      <c r="D28" s="282"/>
      <c r="F28" s="282"/>
      <c r="H28" s="282"/>
    </row>
    <row r="29" spans="1:10">
      <c r="B29" s="282"/>
      <c r="D29" s="282"/>
      <c r="F29" s="282"/>
      <c r="H29" s="282"/>
    </row>
    <row r="30" spans="1:10">
      <c r="B30" s="282"/>
      <c r="D30" s="282"/>
      <c r="F30" s="282"/>
      <c r="H30" s="282"/>
    </row>
    <row r="33" spans="1:1" ht="17.399999999999999">
      <c r="A33" s="284" t="s">
        <v>104</v>
      </c>
    </row>
    <row r="34" spans="1:1" ht="17.399999999999999">
      <c r="A34" s="284" t="s">
        <v>111</v>
      </c>
    </row>
    <row r="35" spans="1:1" ht="17.399999999999999">
      <c r="A35" s="284" t="s">
        <v>88</v>
      </c>
    </row>
    <row r="36" spans="1:1" ht="17.399999999999999">
      <c r="A36" s="286" t="s">
        <v>91</v>
      </c>
    </row>
    <row r="37" spans="1:1" ht="17.399999999999999">
      <c r="A37" s="284" t="s">
        <v>89</v>
      </c>
    </row>
    <row r="38" spans="1:1" ht="17.399999999999999">
      <c r="A38" s="284" t="s">
        <v>90</v>
      </c>
    </row>
    <row r="39" spans="1:1" ht="17.399999999999999">
      <c r="A39" s="284" t="s">
        <v>105</v>
      </c>
    </row>
    <row r="40" spans="1:1" ht="17.399999999999999">
      <c r="A40" s="284" t="s">
        <v>106</v>
      </c>
    </row>
    <row r="41" spans="1:1" ht="17.399999999999999">
      <c r="A41" s="285" t="s">
        <v>107</v>
      </c>
    </row>
    <row r="42" spans="1:1" ht="17.399999999999999">
      <c r="A42" s="285" t="s">
        <v>108</v>
      </c>
    </row>
    <row r="43" spans="1:1" ht="17.399999999999999">
      <c r="A43" s="285" t="s">
        <v>109</v>
      </c>
    </row>
    <row r="44" spans="1:1" ht="17.399999999999999">
      <c r="A44" s="285" t="s">
        <v>110</v>
      </c>
    </row>
    <row r="45" spans="1:1" ht="17.399999999999999">
      <c r="A45" s="286" t="s">
        <v>92</v>
      </c>
    </row>
    <row r="46" spans="1:1" ht="17.399999999999999" hidden="1">
      <c r="A46" s="286" t="s">
        <v>93</v>
      </c>
    </row>
    <row r="47" spans="1:1" ht="17.399999999999999">
      <c r="A47" s="286" t="s">
        <v>112</v>
      </c>
    </row>
    <row r="48" spans="1:1" ht="17.399999999999999">
      <c r="A48" s="286" t="s">
        <v>94</v>
      </c>
    </row>
    <row r="49" spans="1:1" ht="17.399999999999999">
      <c r="A49" s="286" t="s">
        <v>95</v>
      </c>
    </row>
    <row r="50" spans="1:1" ht="17.399999999999999">
      <c r="A50" s="286" t="s">
        <v>96</v>
      </c>
    </row>
    <row r="51" spans="1:1" ht="17.399999999999999">
      <c r="A51" s="284" t="s">
        <v>98</v>
      </c>
    </row>
    <row r="52" spans="1:1" ht="17.399999999999999">
      <c r="A52" s="286" t="s">
        <v>97</v>
      </c>
    </row>
    <row r="53" spans="1:1" ht="17.399999999999999">
      <c r="A53" s="284" t="s">
        <v>99</v>
      </c>
    </row>
    <row r="54" spans="1:1" ht="17.399999999999999">
      <c r="A54" s="285" t="s">
        <v>113</v>
      </c>
    </row>
    <row r="55" spans="1:1" ht="17.399999999999999">
      <c r="A55" s="285" t="s">
        <v>114</v>
      </c>
    </row>
    <row r="56" spans="1:1" ht="17.399999999999999">
      <c r="A56" s="285" t="s">
        <v>115</v>
      </c>
    </row>
    <row r="57" spans="1:1" ht="17.399999999999999">
      <c r="A57" s="285" t="s">
        <v>116</v>
      </c>
    </row>
    <row r="58" spans="1:1" ht="17.399999999999999">
      <c r="A58" s="285" t="s">
        <v>117</v>
      </c>
    </row>
    <row r="59" spans="1:1" ht="17.399999999999999">
      <c r="A59" s="285" t="s">
        <v>118</v>
      </c>
    </row>
    <row r="60" spans="1:1" ht="17.399999999999999" hidden="1">
      <c r="A60" s="288" t="s">
        <v>100</v>
      </c>
    </row>
    <row r="61" spans="1:1" ht="17.399999999999999" hidden="1">
      <c r="A61" s="287"/>
    </row>
    <row r="62" spans="1:1" ht="17.399999999999999">
      <c r="A62" s="288" t="s">
        <v>101</v>
      </c>
    </row>
  </sheetData>
  <dataValidations count="1">
    <dataValidation type="list" allowBlank="1" showInputMessage="1" showErrorMessage="1" sqref="E3" xr:uid="{0C8B59DB-3C93-428C-B9D1-86BB6B1DF869}">
      <formula1>$A$33:$A$62</formula1>
    </dataValidation>
  </dataValidations>
  <pageMargins left="0.78740157499999996" right="0.78740157499999996" top="0.984251969" bottom="0.984251969" header="0.4921259845" footer="0.4921259845"/>
  <pageSetup paperSize="9" scale="74" orientation="landscape" horizontalDpi="4294967293" verticalDpi="4294967293" r:id="rId1"/>
  <headerFooter alignWithMargins="0"/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3">
    <pageSetUpPr fitToPage="1"/>
  </sheetPr>
  <dimension ref="A2:N624"/>
  <sheetViews>
    <sheetView zoomScale="88" zoomScaleNormal="88" zoomScaleSheetLayoutView="100" workbookViewId="0">
      <selection activeCell="C392" sqref="C392"/>
    </sheetView>
  </sheetViews>
  <sheetFormatPr baseColWidth="10" defaultRowHeight="13.2"/>
  <cols>
    <col min="1" max="1" width="7" customWidth="1"/>
    <col min="2" max="2" width="26.5546875" customWidth="1"/>
    <col min="3" max="3" width="66.6640625" customWidth="1"/>
    <col min="4" max="4" width="7" bestFit="1" customWidth="1"/>
    <col min="5" max="5" width="6.5546875" bestFit="1" customWidth="1"/>
    <col min="6" max="6" width="13.44140625" bestFit="1" customWidth="1"/>
    <col min="7" max="7" width="13.44140625" customWidth="1"/>
    <col min="8" max="8" width="6.44140625" bestFit="1" customWidth="1"/>
    <col min="9" max="9" width="0.6640625" customWidth="1"/>
    <col min="10" max="10" width="10.6640625" customWidth="1"/>
    <col min="11" max="11" width="26.33203125" customWidth="1"/>
    <col min="12" max="12" width="10.5546875" bestFit="1" customWidth="1"/>
  </cols>
  <sheetData>
    <row r="2" spans="1:12" ht="17.399999999999999">
      <c r="A2" s="443" t="s">
        <v>46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</row>
    <row r="3" spans="1:12" ht="17.399999999999999">
      <c r="C3" s="443" t="s">
        <v>211</v>
      </c>
      <c r="D3" s="443"/>
      <c r="E3" s="443"/>
      <c r="F3" s="443"/>
      <c r="G3" s="443"/>
      <c r="H3" s="443"/>
      <c r="I3" s="443"/>
      <c r="J3" s="443"/>
    </row>
    <row r="4" spans="1:12">
      <c r="C4" s="450" t="s">
        <v>44</v>
      </c>
      <c r="D4" s="450"/>
      <c r="E4" s="450"/>
      <c r="F4" s="450"/>
      <c r="G4" s="450"/>
      <c r="H4" s="450"/>
      <c r="I4" s="450"/>
      <c r="J4" s="450"/>
      <c r="K4" s="450"/>
    </row>
    <row r="5" spans="1:12" ht="13.8" thickBot="1">
      <c r="A5" s="4"/>
      <c r="D5" s="1"/>
      <c r="E5" s="1"/>
      <c r="F5" s="8"/>
      <c r="G5" s="1"/>
      <c r="H5" s="1"/>
      <c r="I5" s="1"/>
      <c r="J5" s="1"/>
    </row>
    <row r="6" spans="1:12" ht="12.75" customHeight="1">
      <c r="A6" s="418" t="s">
        <v>2</v>
      </c>
      <c r="B6" s="421" t="s">
        <v>3</v>
      </c>
      <c r="C6" s="423" t="s">
        <v>4</v>
      </c>
      <c r="D6" s="425" t="s">
        <v>7</v>
      </c>
      <c r="E6" s="411" t="s">
        <v>13</v>
      </c>
      <c r="F6" s="444" t="s">
        <v>6</v>
      </c>
      <c r="G6" s="461" t="s">
        <v>56</v>
      </c>
      <c r="H6" s="446" t="s">
        <v>10</v>
      </c>
      <c r="I6" s="451"/>
      <c r="J6" s="448" t="s">
        <v>14</v>
      </c>
      <c r="K6" s="365" t="s">
        <v>15</v>
      </c>
      <c r="L6" s="365" t="s">
        <v>21</v>
      </c>
    </row>
    <row r="7" spans="1:12" ht="13.8" thickBot="1">
      <c r="A7" s="419"/>
      <c r="B7" s="422"/>
      <c r="C7" s="424"/>
      <c r="D7" s="426"/>
      <c r="E7" s="412"/>
      <c r="F7" s="445"/>
      <c r="G7" s="462"/>
      <c r="H7" s="447"/>
      <c r="I7" s="452"/>
      <c r="J7" s="449"/>
      <c r="K7" s="442"/>
      <c r="L7" s="366"/>
    </row>
    <row r="8" spans="1:12" ht="13.8" thickBot="1">
      <c r="A8" s="454" t="s">
        <v>69</v>
      </c>
      <c r="B8" s="456" t="e">
        <f>+#REF!</f>
        <v>#REF!</v>
      </c>
      <c r="C8" s="150" t="e">
        <f>#REF!</f>
        <v>#REF!</v>
      </c>
      <c r="D8" s="152"/>
      <c r="E8" s="13"/>
      <c r="F8" s="14"/>
      <c r="G8" s="221"/>
      <c r="H8" s="15"/>
      <c r="I8" s="16"/>
      <c r="J8" s="17"/>
      <c r="K8" s="84"/>
      <c r="L8" s="367">
        <v>5</v>
      </c>
    </row>
    <row r="9" spans="1:12" ht="13.8" thickBot="1">
      <c r="A9" s="455"/>
      <c r="B9" s="440"/>
      <c r="C9" s="150" t="e">
        <f>#REF!</f>
        <v>#REF!</v>
      </c>
      <c r="D9" s="148"/>
      <c r="E9" s="19"/>
      <c r="F9" s="20"/>
      <c r="G9" s="222"/>
      <c r="H9" s="21"/>
      <c r="I9" s="22"/>
      <c r="J9" s="23"/>
      <c r="K9" s="84"/>
      <c r="L9" s="363"/>
    </row>
    <row r="10" spans="1:12" ht="13.8" thickBot="1">
      <c r="A10" s="455"/>
      <c r="B10" s="440"/>
      <c r="C10" s="150" t="e">
        <f>#REF!</f>
        <v>#REF!</v>
      </c>
      <c r="D10" s="148"/>
      <c r="E10" s="19"/>
      <c r="F10" s="20"/>
      <c r="G10" s="222"/>
      <c r="H10" s="21"/>
      <c r="I10" s="22"/>
      <c r="J10" s="23"/>
      <c r="K10" s="84"/>
      <c r="L10" s="363"/>
    </row>
    <row r="11" spans="1:12" ht="13.8" thickBot="1">
      <c r="A11" s="455"/>
      <c r="B11" s="440"/>
      <c r="C11" s="150" t="e">
        <f>#REF!</f>
        <v>#REF!</v>
      </c>
      <c r="D11" s="148"/>
      <c r="E11" s="19">
        <v>1</v>
      </c>
      <c r="F11" s="20"/>
      <c r="G11" s="222"/>
      <c r="H11" s="21"/>
      <c r="I11" s="22"/>
      <c r="J11" s="23"/>
      <c r="K11" s="84"/>
      <c r="L11" s="363"/>
    </row>
    <row r="12" spans="1:12" ht="13.8" thickBot="1">
      <c r="A12" s="455"/>
      <c r="B12" s="440"/>
      <c r="C12" s="150" t="e">
        <f>#REF!</f>
        <v>#REF!</v>
      </c>
      <c r="D12" s="148"/>
      <c r="E12" s="19"/>
      <c r="F12" s="20"/>
      <c r="G12" s="222"/>
      <c r="H12" s="21">
        <v>1</v>
      </c>
      <c r="I12" s="22"/>
      <c r="J12" s="23">
        <v>1</v>
      </c>
      <c r="K12" s="84"/>
      <c r="L12" s="363"/>
    </row>
    <row r="13" spans="1:12" ht="13.8" thickBot="1">
      <c r="A13" s="455"/>
      <c r="B13" s="440"/>
      <c r="C13" s="150" t="e">
        <f>#REF!</f>
        <v>#REF!</v>
      </c>
      <c r="D13" s="149"/>
      <c r="E13" s="39"/>
      <c r="F13" s="40"/>
      <c r="G13" s="223"/>
      <c r="H13" s="41"/>
      <c r="I13" s="42"/>
      <c r="J13" s="131"/>
      <c r="K13" s="84"/>
      <c r="L13" s="363"/>
    </row>
    <row r="14" spans="1:12" ht="13.8" thickBot="1">
      <c r="A14" s="455"/>
      <c r="B14" s="440"/>
      <c r="C14" s="150" t="e">
        <f>#REF!</f>
        <v>#REF!</v>
      </c>
      <c r="D14" s="149"/>
      <c r="E14" s="39"/>
      <c r="F14" s="40"/>
      <c r="G14" s="223"/>
      <c r="H14" s="41"/>
      <c r="I14" s="42"/>
      <c r="J14" s="131"/>
      <c r="K14" s="84"/>
      <c r="L14" s="363"/>
    </row>
    <row r="15" spans="1:12" ht="13.8" thickBot="1">
      <c r="A15" s="455"/>
      <c r="B15" s="440"/>
      <c r="C15" s="150"/>
      <c r="D15" s="149"/>
      <c r="E15" s="39"/>
      <c r="F15" s="40"/>
      <c r="G15" s="223"/>
      <c r="H15" s="41"/>
      <c r="I15" s="42"/>
      <c r="J15" s="131"/>
      <c r="K15" s="84"/>
      <c r="L15" s="363"/>
    </row>
    <row r="16" spans="1:12" ht="13.8" thickBot="1">
      <c r="A16" s="455"/>
      <c r="B16" s="441"/>
      <c r="C16" s="150" t="s">
        <v>45</v>
      </c>
      <c r="D16" s="153"/>
      <c r="E16" s="26"/>
      <c r="F16" s="27"/>
      <c r="G16" s="224"/>
      <c r="H16" s="28">
        <v>1</v>
      </c>
      <c r="I16" s="29"/>
      <c r="J16" s="30">
        <v>1</v>
      </c>
      <c r="K16" s="84"/>
      <c r="L16" s="363"/>
    </row>
    <row r="17" spans="1:12" ht="13.8" thickBot="1">
      <c r="A17" s="455"/>
      <c r="B17" s="456" t="e">
        <f>+#REF!</f>
        <v>#REF!</v>
      </c>
      <c r="C17" s="150"/>
      <c r="D17" s="152"/>
      <c r="E17" s="13"/>
      <c r="F17" s="14"/>
      <c r="G17" s="221"/>
      <c r="H17" s="15"/>
      <c r="I17" s="16"/>
      <c r="J17" s="17"/>
      <c r="K17" s="84"/>
      <c r="L17" s="363">
        <v>7</v>
      </c>
    </row>
    <row r="18" spans="1:12" ht="13.8" thickBot="1">
      <c r="A18" s="455"/>
      <c r="B18" s="440"/>
      <c r="C18" s="150"/>
      <c r="D18" s="148"/>
      <c r="E18" s="19"/>
      <c r="F18" s="20"/>
      <c r="G18" s="222"/>
      <c r="H18" s="21"/>
      <c r="I18" s="22"/>
      <c r="J18" s="23"/>
      <c r="K18" s="84"/>
      <c r="L18" s="363"/>
    </row>
    <row r="19" spans="1:12" ht="13.8" thickBot="1">
      <c r="A19" s="455"/>
      <c r="B19" s="440"/>
      <c r="C19" s="150" t="e">
        <f>+#REF!</f>
        <v>#REF!</v>
      </c>
      <c r="D19" s="148"/>
      <c r="E19" s="19"/>
      <c r="F19" s="20"/>
      <c r="G19" s="222"/>
      <c r="H19" s="21">
        <v>1</v>
      </c>
      <c r="I19" s="22"/>
      <c r="J19" s="23">
        <v>1</v>
      </c>
      <c r="K19" s="84"/>
      <c r="L19" s="363"/>
    </row>
    <row r="20" spans="1:12" ht="13.8" thickBot="1">
      <c r="A20" s="455"/>
      <c r="B20" s="440"/>
      <c r="C20" s="150" t="e">
        <f>+#REF!</f>
        <v>#REF!</v>
      </c>
      <c r="D20" s="148">
        <v>1</v>
      </c>
      <c r="E20" s="19"/>
      <c r="F20" s="20">
        <v>1</v>
      </c>
      <c r="G20" s="222"/>
      <c r="H20" s="21"/>
      <c r="I20" s="22"/>
      <c r="J20" s="23"/>
      <c r="K20" s="84"/>
      <c r="L20" s="363"/>
    </row>
    <row r="21" spans="1:12" ht="13.8" thickBot="1">
      <c r="A21" s="455"/>
      <c r="B21" s="440"/>
      <c r="C21" s="150" t="e">
        <f>+#REF!</f>
        <v>#REF!</v>
      </c>
      <c r="D21" s="148"/>
      <c r="E21" s="19"/>
      <c r="F21" s="20"/>
      <c r="G21" s="222">
        <v>1</v>
      </c>
      <c r="H21" s="21"/>
      <c r="I21" s="22"/>
      <c r="J21" s="23"/>
      <c r="K21" s="84"/>
      <c r="L21" s="363"/>
    </row>
    <row r="22" spans="1:12" ht="13.8" thickBot="1">
      <c r="A22" s="455"/>
      <c r="B22" s="440"/>
      <c r="C22" s="150" t="e">
        <f>+#REF!</f>
        <v>#REF!</v>
      </c>
      <c r="D22" s="148"/>
      <c r="E22" s="19"/>
      <c r="F22" s="20"/>
      <c r="G22" s="222"/>
      <c r="H22" s="21"/>
      <c r="I22" s="22"/>
      <c r="J22" s="23"/>
      <c r="K22" s="84"/>
      <c r="L22" s="363"/>
    </row>
    <row r="23" spans="1:12" ht="13.8" thickBot="1">
      <c r="A23" s="455"/>
      <c r="B23" s="440"/>
      <c r="C23" s="150" t="e">
        <f>+#REF!</f>
        <v>#REF!</v>
      </c>
      <c r="D23" s="148"/>
      <c r="E23" s="19"/>
      <c r="F23" s="20"/>
      <c r="G23" s="222"/>
      <c r="H23" s="21"/>
      <c r="I23" s="22"/>
      <c r="J23" s="23"/>
      <c r="K23" s="84"/>
      <c r="L23" s="363"/>
    </row>
    <row r="24" spans="1:12">
      <c r="A24" s="455"/>
      <c r="B24" s="440"/>
      <c r="C24" s="150" t="e">
        <f>+#REF!</f>
        <v>#REF!</v>
      </c>
      <c r="D24" s="148"/>
      <c r="E24" s="19"/>
      <c r="F24" s="20"/>
      <c r="G24" s="222"/>
      <c r="H24" s="21"/>
      <c r="I24" s="22"/>
      <c r="J24" s="23"/>
      <c r="K24" s="84"/>
      <c r="L24" s="363"/>
    </row>
    <row r="25" spans="1:12" ht="13.8" thickBot="1">
      <c r="A25" s="455"/>
      <c r="B25" s="441"/>
      <c r="C25" s="151" t="s">
        <v>5</v>
      </c>
      <c r="D25" s="153"/>
      <c r="E25" s="26"/>
      <c r="F25" s="27"/>
      <c r="G25" s="224"/>
      <c r="H25" s="28">
        <v>1</v>
      </c>
      <c r="I25" s="29"/>
      <c r="J25" s="30">
        <v>1</v>
      </c>
      <c r="K25" s="84"/>
      <c r="L25" s="363"/>
    </row>
    <row r="26" spans="1:12" s="7" customFormat="1" ht="13.8" thickBot="1">
      <c r="A26" s="455"/>
      <c r="B26" s="456" t="e">
        <f>+#REF!</f>
        <v>#REF!</v>
      </c>
      <c r="C26" s="150" t="e">
        <f>+#REF!</f>
        <v>#REF!</v>
      </c>
      <c r="D26" s="162"/>
      <c r="E26" s="13"/>
      <c r="F26" s="14"/>
      <c r="G26" s="225"/>
      <c r="H26" s="143"/>
      <c r="I26" s="158"/>
      <c r="J26" s="61"/>
      <c r="K26" s="85"/>
      <c r="L26" s="368">
        <v>6</v>
      </c>
    </row>
    <row r="27" spans="1:12" s="7" customFormat="1" ht="13.8" thickBot="1">
      <c r="A27" s="455"/>
      <c r="B27" s="440"/>
      <c r="C27" s="150" t="e">
        <f>+#REF!</f>
        <v>#REF!</v>
      </c>
      <c r="D27" s="163">
        <v>1</v>
      </c>
      <c r="E27" s="33"/>
      <c r="F27" s="34"/>
      <c r="G27" s="226"/>
      <c r="H27" s="164"/>
      <c r="I27" s="159"/>
      <c r="J27" s="62"/>
      <c r="K27" s="85"/>
      <c r="L27" s="368"/>
    </row>
    <row r="28" spans="1:12" s="7" customFormat="1" ht="13.8" thickBot="1">
      <c r="A28" s="455"/>
      <c r="B28" s="440"/>
      <c r="C28" s="150" t="e">
        <f>+#REF!</f>
        <v>#REF!</v>
      </c>
      <c r="D28" s="163"/>
      <c r="E28" s="33"/>
      <c r="F28" s="34"/>
      <c r="G28" s="226">
        <v>1</v>
      </c>
      <c r="H28" s="164"/>
      <c r="I28" s="159"/>
      <c r="J28" s="62"/>
      <c r="K28" s="85"/>
      <c r="L28" s="368"/>
    </row>
    <row r="29" spans="1:12" s="7" customFormat="1" ht="13.8" thickBot="1">
      <c r="A29" s="455"/>
      <c r="B29" s="440"/>
      <c r="C29" s="150" t="e">
        <f>+#REF!</f>
        <v>#REF!</v>
      </c>
      <c r="D29" s="163"/>
      <c r="E29" s="33"/>
      <c r="F29" s="34"/>
      <c r="G29" s="226"/>
      <c r="H29" s="164"/>
      <c r="I29" s="159"/>
      <c r="J29" s="62"/>
      <c r="K29" s="85"/>
      <c r="L29" s="368"/>
    </row>
    <row r="30" spans="1:12" s="7" customFormat="1" ht="13.8" thickBot="1">
      <c r="A30" s="455"/>
      <c r="B30" s="440"/>
      <c r="C30" s="150" t="e">
        <f>+#REF!</f>
        <v>#REF!</v>
      </c>
      <c r="D30" s="163"/>
      <c r="E30" s="33"/>
      <c r="F30" s="34"/>
      <c r="G30" s="226"/>
      <c r="H30" s="164">
        <v>1</v>
      </c>
      <c r="I30" s="159">
        <v>1</v>
      </c>
      <c r="J30" s="62">
        <v>1</v>
      </c>
      <c r="K30" s="85"/>
      <c r="L30" s="368"/>
    </row>
    <row r="31" spans="1:12" s="7" customFormat="1" ht="13.8" thickBot="1">
      <c r="A31" s="455"/>
      <c r="B31" s="440"/>
      <c r="C31" s="150" t="e">
        <f>+#REF!</f>
        <v>#REF!</v>
      </c>
      <c r="D31" s="165"/>
      <c r="E31" s="19"/>
      <c r="F31" s="20"/>
      <c r="G31" s="227"/>
      <c r="H31" s="144"/>
      <c r="I31" s="160"/>
      <c r="J31" s="62"/>
      <c r="K31" s="85"/>
      <c r="L31" s="368"/>
    </row>
    <row r="32" spans="1:12" s="7" customFormat="1" ht="13.8" thickBot="1">
      <c r="A32" s="455"/>
      <c r="B32" s="440"/>
      <c r="C32" s="150"/>
      <c r="D32" s="165"/>
      <c r="E32" s="19"/>
      <c r="F32" s="20"/>
      <c r="G32" s="227"/>
      <c r="H32" s="144"/>
      <c r="I32" s="160"/>
      <c r="J32" s="62"/>
      <c r="K32" s="85"/>
      <c r="L32" s="368"/>
    </row>
    <row r="33" spans="1:12" s="7" customFormat="1">
      <c r="A33" s="455"/>
      <c r="B33" s="440"/>
      <c r="C33" s="150"/>
      <c r="D33" s="165"/>
      <c r="E33" s="19"/>
      <c r="F33" s="20"/>
      <c r="G33" s="227"/>
      <c r="H33" s="144"/>
      <c r="I33" s="160"/>
      <c r="J33" s="62"/>
      <c r="K33" s="85"/>
      <c r="L33" s="368"/>
    </row>
    <row r="34" spans="1:12" s="7" customFormat="1" ht="13.8" thickBot="1">
      <c r="A34" s="455"/>
      <c r="B34" s="441"/>
      <c r="C34" s="151" t="s">
        <v>5</v>
      </c>
      <c r="D34" s="166"/>
      <c r="E34" s="26"/>
      <c r="F34" s="27"/>
      <c r="G34" s="228"/>
      <c r="H34" s="145">
        <v>1</v>
      </c>
      <c r="I34" s="161"/>
      <c r="J34" s="30">
        <v>1</v>
      </c>
      <c r="K34" s="85"/>
      <c r="L34" s="368"/>
    </row>
    <row r="35" spans="1:12" ht="13.8" thickBot="1">
      <c r="A35" s="455"/>
      <c r="B35" s="456" t="e">
        <f>+#REF!</f>
        <v>#REF!</v>
      </c>
      <c r="C35" s="150" t="e">
        <f>+#REF!</f>
        <v>#REF!</v>
      </c>
      <c r="D35" s="147"/>
      <c r="E35" s="33"/>
      <c r="F35" s="34"/>
      <c r="G35" s="229"/>
      <c r="H35" s="35">
        <v>1</v>
      </c>
      <c r="I35" s="16"/>
      <c r="J35" s="61">
        <v>1</v>
      </c>
      <c r="K35" s="84"/>
      <c r="L35" s="363">
        <v>6</v>
      </c>
    </row>
    <row r="36" spans="1:12" ht="13.8" thickBot="1">
      <c r="A36" s="455"/>
      <c r="B36" s="440"/>
      <c r="C36" s="150" t="e">
        <f>+#REF!</f>
        <v>#REF!</v>
      </c>
      <c r="D36" s="147"/>
      <c r="E36" s="33"/>
      <c r="F36" s="34"/>
      <c r="G36" s="229"/>
      <c r="H36" s="35"/>
      <c r="I36" s="36"/>
      <c r="J36" s="62"/>
      <c r="K36" s="84"/>
      <c r="L36" s="363"/>
    </row>
    <row r="37" spans="1:12" ht="13.8" thickBot="1">
      <c r="A37" s="455"/>
      <c r="B37" s="440"/>
      <c r="C37" s="150" t="e">
        <f>+#REF!</f>
        <v>#REF!</v>
      </c>
      <c r="D37" s="147"/>
      <c r="E37" s="33"/>
      <c r="F37" s="34"/>
      <c r="G37" s="229"/>
      <c r="H37" s="35"/>
      <c r="I37" s="36"/>
      <c r="J37" s="62"/>
      <c r="K37" s="84"/>
      <c r="L37" s="363"/>
    </row>
    <row r="38" spans="1:12" ht="13.8" thickBot="1">
      <c r="A38" s="455"/>
      <c r="B38" s="440"/>
      <c r="C38" s="150" t="e">
        <f>+#REF!</f>
        <v>#REF!</v>
      </c>
      <c r="D38" s="147"/>
      <c r="E38" s="33"/>
      <c r="F38" s="34"/>
      <c r="G38" s="229"/>
      <c r="H38" s="35"/>
      <c r="I38" s="36"/>
      <c r="J38" s="62"/>
      <c r="K38" s="84"/>
      <c r="L38" s="363"/>
    </row>
    <row r="39" spans="1:12" ht="13.8" thickBot="1">
      <c r="A39" s="455"/>
      <c r="B39" s="440"/>
      <c r="C39" s="150" t="e">
        <f>+#REF!</f>
        <v>#REF!</v>
      </c>
      <c r="D39" s="147"/>
      <c r="E39" s="33"/>
      <c r="F39" s="34"/>
      <c r="G39" s="229"/>
      <c r="H39" s="35">
        <v>1</v>
      </c>
      <c r="I39" s="36"/>
      <c r="J39" s="62">
        <v>1</v>
      </c>
      <c r="K39" s="84"/>
      <c r="L39" s="363"/>
    </row>
    <row r="40" spans="1:12" ht="13.8" thickBot="1">
      <c r="A40" s="455"/>
      <c r="B40" s="440"/>
      <c r="C40" s="150" t="e">
        <f>+#REF!</f>
        <v>#REF!</v>
      </c>
      <c r="D40" s="147"/>
      <c r="E40" s="33"/>
      <c r="F40" s="34"/>
      <c r="G40" s="229"/>
      <c r="H40" s="35"/>
      <c r="I40" s="36"/>
      <c r="J40" s="62"/>
      <c r="K40" s="84"/>
      <c r="L40" s="363"/>
    </row>
    <row r="41" spans="1:12" ht="13.8" thickBot="1">
      <c r="A41" s="455"/>
      <c r="B41" s="440"/>
      <c r="C41" s="150" t="e">
        <f>+#REF!</f>
        <v>#REF!</v>
      </c>
      <c r="D41" s="147"/>
      <c r="E41" s="33"/>
      <c r="F41" s="34"/>
      <c r="G41" s="229"/>
      <c r="H41" s="35"/>
      <c r="I41" s="36"/>
      <c r="J41" s="62"/>
      <c r="K41" s="84"/>
      <c r="L41" s="363"/>
    </row>
    <row r="42" spans="1:12">
      <c r="A42" s="455"/>
      <c r="B42" s="440"/>
      <c r="C42" s="150" t="e">
        <f>+#REF!</f>
        <v>#REF!</v>
      </c>
      <c r="D42" s="147"/>
      <c r="E42" s="33"/>
      <c r="F42" s="34"/>
      <c r="G42" s="229"/>
      <c r="H42" s="35"/>
      <c r="I42" s="36"/>
      <c r="J42" s="62"/>
      <c r="K42" s="84"/>
      <c r="L42" s="363"/>
    </row>
    <row r="43" spans="1:12" ht="13.8" thickBot="1">
      <c r="A43" s="455"/>
      <c r="B43" s="441"/>
      <c r="C43" s="151" t="s">
        <v>5</v>
      </c>
      <c r="D43" s="157"/>
      <c r="E43" s="65"/>
      <c r="F43" s="66"/>
      <c r="G43" s="230"/>
      <c r="H43" s="67">
        <v>1</v>
      </c>
      <c r="I43" s="68"/>
      <c r="J43" s="30">
        <v>1</v>
      </c>
      <c r="K43" s="84"/>
      <c r="L43" s="363"/>
    </row>
    <row r="44" spans="1:12" ht="13.8" thickBot="1">
      <c r="A44" s="455"/>
      <c r="B44" s="456" t="e">
        <f>+#REF!</f>
        <v>#REF!</v>
      </c>
      <c r="C44" s="150" t="e">
        <f>#REF!</f>
        <v>#REF!</v>
      </c>
      <c r="D44" s="152"/>
      <c r="E44" s="13"/>
      <c r="F44" s="14"/>
      <c r="G44" s="221"/>
      <c r="H44" s="15"/>
      <c r="I44" s="16"/>
      <c r="J44" s="61"/>
      <c r="K44" s="84"/>
      <c r="L44" s="363">
        <v>2</v>
      </c>
    </row>
    <row r="45" spans="1:12" ht="13.8" thickBot="1">
      <c r="A45" s="455"/>
      <c r="B45" s="440"/>
      <c r="C45" s="150" t="e">
        <f>#REF!</f>
        <v>#REF!</v>
      </c>
      <c r="D45" s="148"/>
      <c r="E45" s="19"/>
      <c r="F45" s="20"/>
      <c r="G45" s="222"/>
      <c r="H45" s="21"/>
      <c r="I45" s="22"/>
      <c r="J45" s="70"/>
      <c r="K45" s="84"/>
      <c r="L45" s="363"/>
    </row>
    <row r="46" spans="1:12" ht="13.8" thickBot="1">
      <c r="A46" s="455"/>
      <c r="B46" s="440"/>
      <c r="C46" s="150" t="e">
        <f>#REF!</f>
        <v>#REF!</v>
      </c>
      <c r="D46" s="148"/>
      <c r="E46" s="19"/>
      <c r="F46" s="20"/>
      <c r="G46" s="222"/>
      <c r="H46" s="21"/>
      <c r="I46" s="22"/>
      <c r="J46" s="70"/>
      <c r="K46" s="84"/>
      <c r="L46" s="363"/>
    </row>
    <row r="47" spans="1:12" ht="13.8" thickBot="1">
      <c r="A47" s="455"/>
      <c r="B47" s="440"/>
      <c r="C47" s="150" t="e">
        <f>#REF!</f>
        <v>#REF!</v>
      </c>
      <c r="D47" s="148"/>
      <c r="E47" s="19"/>
      <c r="F47" s="20"/>
      <c r="G47" s="222"/>
      <c r="H47" s="21"/>
      <c r="I47" s="22"/>
      <c r="J47" s="70"/>
      <c r="K47" s="84"/>
      <c r="L47" s="363"/>
    </row>
    <row r="48" spans="1:12" ht="13.8" thickBot="1">
      <c r="A48" s="455"/>
      <c r="B48" s="440"/>
      <c r="C48" s="150" t="e">
        <f>#REF!</f>
        <v>#REF!</v>
      </c>
      <c r="D48" s="148"/>
      <c r="E48" s="19"/>
      <c r="F48" s="20"/>
      <c r="G48" s="222"/>
      <c r="H48" s="21"/>
      <c r="I48" s="22"/>
      <c r="J48" s="70"/>
      <c r="K48" s="84"/>
      <c r="L48" s="363"/>
    </row>
    <row r="49" spans="1:12" ht="13.8" thickBot="1">
      <c r="A49" s="455"/>
      <c r="B49" s="440"/>
      <c r="C49" s="150" t="e">
        <f>#REF!</f>
        <v>#REF!</v>
      </c>
      <c r="D49" s="148"/>
      <c r="E49" s="19"/>
      <c r="F49" s="20"/>
      <c r="G49" s="222"/>
      <c r="H49" s="21"/>
      <c r="I49" s="22"/>
      <c r="J49" s="70"/>
      <c r="K49" s="84"/>
      <c r="L49" s="363"/>
    </row>
    <row r="50" spans="1:12" ht="13.8" thickBot="1">
      <c r="A50" s="455"/>
      <c r="B50" s="440"/>
      <c r="C50" s="150"/>
      <c r="D50" s="148"/>
      <c r="E50" s="19"/>
      <c r="F50" s="20"/>
      <c r="G50" s="222"/>
      <c r="H50" s="21"/>
      <c r="I50" s="22"/>
      <c r="J50" s="70"/>
      <c r="K50" s="84"/>
      <c r="L50" s="363"/>
    </row>
    <row r="51" spans="1:12">
      <c r="A51" s="455"/>
      <c r="B51" s="440"/>
      <c r="C51" s="150"/>
      <c r="D51" s="148"/>
      <c r="E51" s="19"/>
      <c r="F51" s="20"/>
      <c r="G51" s="222"/>
      <c r="H51" s="21"/>
      <c r="I51" s="22"/>
      <c r="J51" s="70"/>
      <c r="K51" s="84"/>
      <c r="L51" s="363"/>
    </row>
    <row r="52" spans="1:12" ht="13.8" thickBot="1">
      <c r="A52" s="455"/>
      <c r="B52" s="441"/>
      <c r="C52" s="154" t="s">
        <v>5</v>
      </c>
      <c r="D52" s="153"/>
      <c r="E52" s="26"/>
      <c r="F52" s="27"/>
      <c r="G52" s="224"/>
      <c r="H52" s="28">
        <v>1</v>
      </c>
      <c r="I52" s="29"/>
      <c r="J52" s="30">
        <v>1</v>
      </c>
      <c r="K52" s="84"/>
      <c r="L52" s="363"/>
    </row>
    <row r="53" spans="1:12">
      <c r="A53" s="455"/>
      <c r="B53" s="436" t="e">
        <f>+#REF!</f>
        <v>#REF!</v>
      </c>
      <c r="C53" s="5" t="e">
        <f>#REF!</f>
        <v>#REF!</v>
      </c>
      <c r="D53" s="12"/>
      <c r="E53" s="13"/>
      <c r="F53" s="14"/>
      <c r="G53" s="221"/>
      <c r="H53" s="15"/>
      <c r="I53" s="16"/>
      <c r="J53" s="61"/>
      <c r="K53" s="84"/>
      <c r="L53" s="363">
        <v>3</v>
      </c>
    </row>
    <row r="54" spans="1:12">
      <c r="A54" s="455"/>
      <c r="B54" s="437"/>
      <c r="C54" s="5" t="e">
        <f>#REF!</f>
        <v>#REF!</v>
      </c>
      <c r="D54" s="18">
        <v>1</v>
      </c>
      <c r="E54" s="19"/>
      <c r="F54" s="20"/>
      <c r="G54" s="222"/>
      <c r="H54" s="21"/>
      <c r="I54" s="22"/>
      <c r="J54" s="70"/>
      <c r="K54" s="84"/>
      <c r="L54" s="363"/>
    </row>
    <row r="55" spans="1:12">
      <c r="A55" s="455"/>
      <c r="B55" s="437"/>
      <c r="C55" s="5" t="e">
        <f>#REF!</f>
        <v>#REF!</v>
      </c>
      <c r="D55" s="18"/>
      <c r="E55" s="19"/>
      <c r="F55" s="20"/>
      <c r="G55" s="222"/>
      <c r="H55" s="21"/>
      <c r="I55" s="22"/>
      <c r="J55" s="70"/>
      <c r="K55" s="84"/>
      <c r="L55" s="363"/>
    </row>
    <row r="56" spans="1:12">
      <c r="A56" s="455"/>
      <c r="B56" s="437"/>
      <c r="C56" s="5" t="e">
        <f>#REF!</f>
        <v>#REF!</v>
      </c>
      <c r="D56" s="18"/>
      <c r="E56" s="19"/>
      <c r="F56" s="20"/>
      <c r="G56" s="222"/>
      <c r="H56" s="21"/>
      <c r="I56" s="22"/>
      <c r="J56" s="70"/>
      <c r="K56" s="84"/>
      <c r="L56" s="363"/>
    </row>
    <row r="57" spans="1:12">
      <c r="A57" s="455"/>
      <c r="B57" s="437"/>
      <c r="C57" s="5" t="e">
        <f>#REF!</f>
        <v>#REF!</v>
      </c>
      <c r="D57" s="18"/>
      <c r="E57" s="19"/>
      <c r="F57" s="20"/>
      <c r="G57" s="222"/>
      <c r="H57" s="21"/>
      <c r="I57" s="22"/>
      <c r="J57" s="70"/>
      <c r="K57" s="84"/>
      <c r="L57" s="363"/>
    </row>
    <row r="58" spans="1:12">
      <c r="A58" s="455"/>
      <c r="B58" s="437"/>
      <c r="C58" s="5" t="e">
        <f>#REF!</f>
        <v>#REF!</v>
      </c>
      <c r="D58" s="18"/>
      <c r="E58" s="19"/>
      <c r="F58" s="20"/>
      <c r="G58" s="222"/>
      <c r="H58" s="21"/>
      <c r="I58" s="22"/>
      <c r="J58" s="70"/>
      <c r="K58" s="84"/>
      <c r="L58" s="363"/>
    </row>
    <row r="59" spans="1:12">
      <c r="A59" s="455"/>
      <c r="B59" s="437"/>
      <c r="C59" s="5" t="e">
        <f>#REF!</f>
        <v>#REF!</v>
      </c>
      <c r="D59" s="38"/>
      <c r="E59" s="39"/>
      <c r="F59" s="40"/>
      <c r="G59" s="223"/>
      <c r="H59" s="41"/>
      <c r="I59" s="42"/>
      <c r="J59" s="131"/>
      <c r="K59" s="84"/>
      <c r="L59" s="363"/>
    </row>
    <row r="60" spans="1:12">
      <c r="A60" s="455"/>
      <c r="B60" s="437"/>
      <c r="C60" s="5"/>
      <c r="D60" s="38"/>
      <c r="E60" s="39"/>
      <c r="F60" s="40"/>
      <c r="G60" s="223"/>
      <c r="H60" s="41"/>
      <c r="I60" s="42"/>
      <c r="J60" s="131"/>
      <c r="K60" s="84"/>
      <c r="L60" s="363"/>
    </row>
    <row r="61" spans="1:12" ht="13.8" thickBot="1">
      <c r="A61" s="455"/>
      <c r="B61" s="438"/>
      <c r="C61" s="5" t="s">
        <v>5</v>
      </c>
      <c r="D61" s="25"/>
      <c r="E61" s="26"/>
      <c r="F61" s="27"/>
      <c r="G61" s="224"/>
      <c r="H61" s="28">
        <v>1</v>
      </c>
      <c r="I61" s="29"/>
      <c r="J61" s="30">
        <v>1</v>
      </c>
      <c r="K61" s="84"/>
      <c r="L61" s="363"/>
    </row>
    <row r="62" spans="1:12">
      <c r="A62" s="455"/>
      <c r="B62" s="436" t="e">
        <f>+#REF!</f>
        <v>#REF!</v>
      </c>
      <c r="C62" s="5"/>
      <c r="D62" s="12"/>
      <c r="E62" s="13"/>
      <c r="F62" s="14"/>
      <c r="G62" s="221"/>
      <c r="H62" s="15"/>
      <c r="I62" s="16"/>
      <c r="J62" s="61"/>
      <c r="K62" s="84"/>
      <c r="L62" s="363">
        <v>5</v>
      </c>
    </row>
    <row r="63" spans="1:12">
      <c r="A63" s="455"/>
      <c r="B63" s="437"/>
      <c r="C63" s="5" t="e">
        <f>#REF!</f>
        <v>#REF!</v>
      </c>
      <c r="D63" s="18"/>
      <c r="E63" s="19"/>
      <c r="F63" s="20"/>
      <c r="G63" s="222"/>
      <c r="H63" s="21"/>
      <c r="I63" s="22"/>
      <c r="J63" s="70"/>
      <c r="K63" s="84"/>
      <c r="L63" s="363"/>
    </row>
    <row r="64" spans="1:12">
      <c r="A64" s="455"/>
      <c r="B64" s="437"/>
      <c r="C64" s="5" t="e">
        <f>#REF!</f>
        <v>#REF!</v>
      </c>
      <c r="D64" s="18"/>
      <c r="E64" s="19"/>
      <c r="F64" s="20"/>
      <c r="G64" s="222"/>
      <c r="H64" s="21"/>
      <c r="I64" s="22"/>
      <c r="J64" s="70"/>
      <c r="K64" s="84" t="s">
        <v>71</v>
      </c>
      <c r="L64" s="363"/>
    </row>
    <row r="65" spans="1:12">
      <c r="A65" s="455"/>
      <c r="B65" s="437"/>
      <c r="C65" s="5" t="e">
        <f>#REF!</f>
        <v>#REF!</v>
      </c>
      <c r="D65" s="18"/>
      <c r="E65" s="19"/>
      <c r="F65" s="20"/>
      <c r="G65" s="222">
        <v>1</v>
      </c>
      <c r="H65" s="21"/>
      <c r="I65" s="22"/>
      <c r="J65" s="70"/>
      <c r="K65" s="84"/>
      <c r="L65" s="363"/>
    </row>
    <row r="66" spans="1:12">
      <c r="A66" s="455"/>
      <c r="B66" s="437"/>
      <c r="C66" s="5" t="e">
        <f>#REF!</f>
        <v>#REF!</v>
      </c>
      <c r="D66" s="18"/>
      <c r="E66" s="19"/>
      <c r="F66" s="20"/>
      <c r="G66" s="222"/>
      <c r="H66" s="21"/>
      <c r="I66" s="22"/>
      <c r="J66" s="70"/>
      <c r="K66" s="84"/>
      <c r="L66" s="363"/>
    </row>
    <row r="67" spans="1:12">
      <c r="A67" s="455"/>
      <c r="B67" s="437"/>
      <c r="C67" s="5" t="e">
        <f>#REF!</f>
        <v>#REF!</v>
      </c>
      <c r="D67" s="38"/>
      <c r="E67" s="39"/>
      <c r="F67" s="40"/>
      <c r="G67" s="223"/>
      <c r="H67" s="41">
        <v>1</v>
      </c>
      <c r="I67" s="42"/>
      <c r="J67" s="131">
        <v>1</v>
      </c>
      <c r="K67" s="84"/>
      <c r="L67" s="363"/>
    </row>
    <row r="68" spans="1:12">
      <c r="A68" s="455"/>
      <c r="B68" s="437"/>
      <c r="C68" s="5" t="e">
        <f>#REF!</f>
        <v>#REF!</v>
      </c>
      <c r="D68" s="38"/>
      <c r="E68" s="39"/>
      <c r="F68" s="40"/>
      <c r="G68" s="223"/>
      <c r="H68" s="41"/>
      <c r="I68" s="42"/>
      <c r="J68" s="131"/>
      <c r="K68" s="84"/>
      <c r="L68" s="363"/>
    </row>
    <row r="69" spans="1:12">
      <c r="A69" s="455"/>
      <c r="B69" s="437"/>
      <c r="C69" s="5" t="e">
        <f>#REF!</f>
        <v>#REF!</v>
      </c>
      <c r="D69" s="38"/>
      <c r="E69" s="39"/>
      <c r="F69" s="40"/>
      <c r="G69" s="223"/>
      <c r="H69" s="41"/>
      <c r="I69" s="42"/>
      <c r="J69" s="131"/>
      <c r="K69" s="84"/>
      <c r="L69" s="363"/>
    </row>
    <row r="70" spans="1:12" ht="13.8" thickBot="1">
      <c r="A70" s="455"/>
      <c r="B70" s="438"/>
      <c r="C70" s="37" t="s">
        <v>5</v>
      </c>
      <c r="D70" s="25"/>
      <c r="E70" s="26"/>
      <c r="F70" s="27"/>
      <c r="G70" s="224"/>
      <c r="H70" s="28">
        <v>1</v>
      </c>
      <c r="I70" s="29"/>
      <c r="J70" s="30">
        <v>1</v>
      </c>
      <c r="K70" s="84"/>
      <c r="L70" s="363"/>
    </row>
    <row r="71" spans="1:12">
      <c r="A71" s="455"/>
      <c r="B71" s="436" t="e">
        <f>+#REF!</f>
        <v>#REF!</v>
      </c>
      <c r="C71" s="5" t="e">
        <f>#REF!</f>
        <v>#REF!</v>
      </c>
      <c r="D71" s="12"/>
      <c r="E71" s="13"/>
      <c r="F71" s="14"/>
      <c r="G71" s="221"/>
      <c r="H71" s="15"/>
      <c r="I71" s="16"/>
      <c r="J71" s="61"/>
      <c r="K71" s="84"/>
      <c r="L71" s="363">
        <v>6</v>
      </c>
    </row>
    <row r="72" spans="1:12">
      <c r="A72" s="455"/>
      <c r="B72" s="437"/>
      <c r="C72" s="5" t="e">
        <f>#REF!</f>
        <v>#REF!</v>
      </c>
      <c r="D72" s="18"/>
      <c r="E72" s="19"/>
      <c r="F72" s="20"/>
      <c r="G72" s="222"/>
      <c r="H72" s="21"/>
      <c r="I72" s="22"/>
      <c r="J72" s="70"/>
      <c r="K72" s="84"/>
      <c r="L72" s="363"/>
    </row>
    <row r="73" spans="1:12" ht="12.75" customHeight="1">
      <c r="A73" s="455"/>
      <c r="B73" s="437"/>
      <c r="C73" s="5" t="e">
        <f>#REF!</f>
        <v>#REF!</v>
      </c>
      <c r="D73" s="18"/>
      <c r="E73" s="19"/>
      <c r="F73" s="20"/>
      <c r="G73" s="222"/>
      <c r="H73" s="21">
        <v>1</v>
      </c>
      <c r="I73" s="22"/>
      <c r="J73" s="70">
        <v>1</v>
      </c>
      <c r="K73" s="84"/>
      <c r="L73" s="363"/>
    </row>
    <row r="74" spans="1:12" ht="12.75" customHeight="1">
      <c r="A74" s="455"/>
      <c r="B74" s="437"/>
      <c r="C74" s="5" t="e">
        <f>#REF!</f>
        <v>#REF!</v>
      </c>
      <c r="D74" s="18"/>
      <c r="E74" s="19"/>
      <c r="F74" s="20"/>
      <c r="G74" s="222"/>
      <c r="H74" s="21"/>
      <c r="I74" s="22"/>
      <c r="J74" s="70"/>
      <c r="K74" s="84"/>
      <c r="L74" s="363"/>
    </row>
    <row r="75" spans="1:12" ht="12.75" customHeight="1">
      <c r="A75" s="455"/>
      <c r="B75" s="437"/>
      <c r="C75" s="5" t="e">
        <f>#REF!</f>
        <v>#REF!</v>
      </c>
      <c r="D75" s="18"/>
      <c r="E75" s="19"/>
      <c r="F75" s="20"/>
      <c r="G75" s="222"/>
      <c r="H75" s="21">
        <v>1</v>
      </c>
      <c r="I75" s="22"/>
      <c r="J75" s="70">
        <v>1</v>
      </c>
      <c r="K75" s="84"/>
      <c r="L75" s="363"/>
    </row>
    <row r="76" spans="1:12" ht="12.75" customHeight="1">
      <c r="A76" s="455"/>
      <c r="B76" s="437"/>
      <c r="C76" s="5" t="e">
        <f>#REF!</f>
        <v>#REF!</v>
      </c>
      <c r="D76" s="18"/>
      <c r="E76" s="19"/>
      <c r="F76" s="20"/>
      <c r="G76" s="222"/>
      <c r="H76" s="21"/>
      <c r="I76" s="22"/>
      <c r="J76" s="70"/>
      <c r="K76" s="84"/>
      <c r="L76" s="363"/>
    </row>
    <row r="77" spans="1:12" ht="12.75" customHeight="1">
      <c r="A77" s="455"/>
      <c r="B77" s="437"/>
      <c r="C77" s="5" t="e">
        <f>#REF!</f>
        <v>#REF!</v>
      </c>
      <c r="D77" s="18"/>
      <c r="E77" s="19"/>
      <c r="F77" s="20"/>
      <c r="G77" s="222"/>
      <c r="H77" s="21"/>
      <c r="I77" s="22"/>
      <c r="J77" s="70"/>
      <c r="K77" s="84"/>
      <c r="L77" s="363"/>
    </row>
    <row r="78" spans="1:12" ht="12.75" customHeight="1">
      <c r="A78" s="455"/>
      <c r="B78" s="437"/>
      <c r="C78" s="5" t="e">
        <f>#REF!</f>
        <v>#REF!</v>
      </c>
      <c r="D78" s="18"/>
      <c r="E78" s="19"/>
      <c r="F78" s="20"/>
      <c r="G78" s="222"/>
      <c r="H78" s="21"/>
      <c r="I78" s="22"/>
      <c r="J78" s="70"/>
      <c r="K78" s="84"/>
      <c r="L78" s="363"/>
    </row>
    <row r="79" spans="1:12" ht="13.8" thickBot="1">
      <c r="A79" s="455"/>
      <c r="B79" s="438"/>
      <c r="C79" s="5" t="s">
        <v>5</v>
      </c>
      <c r="D79" s="25"/>
      <c r="E79" s="26"/>
      <c r="F79" s="27"/>
      <c r="G79" s="224"/>
      <c r="H79" s="28">
        <v>1</v>
      </c>
      <c r="I79" s="29"/>
      <c r="J79" s="30">
        <v>1</v>
      </c>
      <c r="K79" s="84"/>
      <c r="L79" s="363"/>
    </row>
    <row r="80" spans="1:12">
      <c r="A80" s="455"/>
      <c r="B80" s="436" t="e">
        <f>+#REF!</f>
        <v>#REF!</v>
      </c>
      <c r="C80" s="5"/>
      <c r="D80" s="12"/>
      <c r="E80" s="13"/>
      <c r="F80" s="14"/>
      <c r="G80" s="221"/>
      <c r="H80" s="15"/>
      <c r="I80" s="16"/>
      <c r="J80" s="61"/>
      <c r="K80" s="84"/>
      <c r="L80" s="363">
        <v>5</v>
      </c>
    </row>
    <row r="81" spans="1:12">
      <c r="A81" s="455"/>
      <c r="B81" s="437"/>
      <c r="C81" s="5" t="e">
        <f>#REF!</f>
        <v>#REF!</v>
      </c>
      <c r="D81" s="18"/>
      <c r="E81" s="19"/>
      <c r="F81" s="20"/>
      <c r="G81" s="222"/>
      <c r="H81" s="21"/>
      <c r="I81" s="22"/>
      <c r="J81" s="70"/>
      <c r="K81" s="84"/>
      <c r="L81" s="363"/>
    </row>
    <row r="82" spans="1:12" ht="12.75" customHeight="1">
      <c r="A82" s="455"/>
      <c r="B82" s="437"/>
      <c r="C82" s="5" t="e">
        <f>#REF!</f>
        <v>#REF!</v>
      </c>
      <c r="D82" s="18">
        <v>1</v>
      </c>
      <c r="E82" s="19"/>
      <c r="F82" s="20">
        <v>1</v>
      </c>
      <c r="G82" s="222"/>
      <c r="H82" s="21"/>
      <c r="I82" s="22"/>
      <c r="J82" s="70"/>
      <c r="K82" s="84"/>
      <c r="L82" s="363"/>
    </row>
    <row r="83" spans="1:12" ht="12.75" customHeight="1">
      <c r="A83" s="455"/>
      <c r="B83" s="437"/>
      <c r="C83" s="5" t="e">
        <f>#REF!</f>
        <v>#REF!</v>
      </c>
      <c r="D83" s="18"/>
      <c r="E83" s="19"/>
      <c r="F83" s="20"/>
      <c r="G83" s="222">
        <v>1</v>
      </c>
      <c r="H83" s="21"/>
      <c r="I83" s="22"/>
      <c r="J83" s="70"/>
      <c r="K83" s="84"/>
      <c r="L83" s="363"/>
    </row>
    <row r="84" spans="1:12" ht="12.75" customHeight="1">
      <c r="A84" s="455"/>
      <c r="B84" s="437"/>
      <c r="C84" s="5" t="e">
        <f>#REF!</f>
        <v>#REF!</v>
      </c>
      <c r="D84" s="18"/>
      <c r="E84" s="19"/>
      <c r="F84" s="20"/>
      <c r="G84" s="222"/>
      <c r="H84" s="21"/>
      <c r="I84" s="22"/>
      <c r="J84" s="70"/>
      <c r="K84" s="84"/>
      <c r="L84" s="363"/>
    </row>
    <row r="85" spans="1:12" ht="12.75" customHeight="1">
      <c r="A85" s="455"/>
      <c r="B85" s="437"/>
      <c r="C85" s="5" t="e">
        <f>#REF!</f>
        <v>#REF!</v>
      </c>
      <c r="D85" s="18"/>
      <c r="E85" s="19"/>
      <c r="F85" s="20"/>
      <c r="G85" s="222"/>
      <c r="H85" s="21"/>
      <c r="I85" s="22"/>
      <c r="J85" s="70"/>
      <c r="K85" s="84"/>
      <c r="L85" s="363"/>
    </row>
    <row r="86" spans="1:12" ht="12.75" customHeight="1">
      <c r="A86" s="455"/>
      <c r="B86" s="437"/>
      <c r="C86" s="5" t="e">
        <f>#REF!</f>
        <v>#REF!</v>
      </c>
      <c r="D86" s="18"/>
      <c r="E86" s="19"/>
      <c r="F86" s="20"/>
      <c r="G86" s="222"/>
      <c r="H86" s="21"/>
      <c r="I86" s="22"/>
      <c r="J86" s="70"/>
      <c r="K86" s="84"/>
      <c r="L86" s="363"/>
    </row>
    <row r="87" spans="1:12" ht="12.75" customHeight="1">
      <c r="A87" s="455"/>
      <c r="B87" s="437"/>
      <c r="C87" s="5" t="e">
        <f>#REF!</f>
        <v>#REF!</v>
      </c>
      <c r="D87" s="38"/>
      <c r="E87" s="39"/>
      <c r="F87" s="40"/>
      <c r="G87" s="223"/>
      <c r="H87" s="41"/>
      <c r="I87" s="42"/>
      <c r="J87" s="131"/>
      <c r="K87" s="84"/>
      <c r="L87" s="363"/>
    </row>
    <row r="88" spans="1:12" ht="13.8" thickBot="1">
      <c r="A88" s="455"/>
      <c r="B88" s="438"/>
      <c r="C88" s="37" t="s">
        <v>5</v>
      </c>
      <c r="D88" s="25"/>
      <c r="E88" s="26"/>
      <c r="F88" s="27"/>
      <c r="G88" s="224"/>
      <c r="H88" s="28">
        <v>1</v>
      </c>
      <c r="I88" s="29"/>
      <c r="J88" s="30">
        <v>1</v>
      </c>
      <c r="K88" s="84"/>
      <c r="L88" s="363"/>
    </row>
    <row r="89" spans="1:12">
      <c r="A89" s="455"/>
      <c r="B89" s="436" t="e">
        <f>+#REF!</f>
        <v>#REF!</v>
      </c>
      <c r="C89" s="5"/>
      <c r="D89" s="12"/>
      <c r="E89" s="13"/>
      <c r="F89" s="14"/>
      <c r="G89" s="221"/>
      <c r="H89" s="15"/>
      <c r="I89" s="16"/>
      <c r="J89" s="61"/>
      <c r="K89" s="84"/>
      <c r="L89" s="363">
        <v>6</v>
      </c>
    </row>
    <row r="90" spans="1:12" ht="12.75" customHeight="1">
      <c r="A90" s="455"/>
      <c r="B90" s="393"/>
      <c r="C90" s="5" t="e">
        <f>#REF!</f>
        <v>#REF!</v>
      </c>
      <c r="D90" s="18"/>
      <c r="E90" s="19"/>
      <c r="F90" s="20"/>
      <c r="G90" s="222"/>
      <c r="H90" s="21"/>
      <c r="I90" s="22"/>
      <c r="J90" s="70"/>
      <c r="K90" s="84"/>
      <c r="L90" s="363"/>
    </row>
    <row r="91" spans="1:12" ht="12.75" customHeight="1">
      <c r="A91" s="455"/>
      <c r="B91" s="393"/>
      <c r="C91" s="5" t="e">
        <f>#REF!</f>
        <v>#REF!</v>
      </c>
      <c r="D91" s="18">
        <v>1</v>
      </c>
      <c r="E91" s="19"/>
      <c r="F91" s="20">
        <v>1</v>
      </c>
      <c r="G91" s="222"/>
      <c r="H91" s="21"/>
      <c r="I91" s="22"/>
      <c r="J91" s="70"/>
      <c r="K91" s="84"/>
      <c r="L91" s="363"/>
    </row>
    <row r="92" spans="1:12" ht="12.75" customHeight="1">
      <c r="A92" s="455"/>
      <c r="B92" s="393"/>
      <c r="C92" s="5" t="e">
        <f>#REF!</f>
        <v>#REF!</v>
      </c>
      <c r="D92" s="18"/>
      <c r="E92" s="19"/>
      <c r="F92" s="20"/>
      <c r="G92" s="222"/>
      <c r="H92" s="21"/>
      <c r="I92" s="22"/>
      <c r="J92" s="70"/>
      <c r="K92" s="84"/>
      <c r="L92" s="363"/>
    </row>
    <row r="93" spans="1:12" ht="12.75" customHeight="1">
      <c r="A93" s="455"/>
      <c r="B93" s="393"/>
      <c r="C93" s="5" t="e">
        <f>#REF!</f>
        <v>#REF!</v>
      </c>
      <c r="D93" s="18"/>
      <c r="E93" s="19"/>
      <c r="F93" s="20"/>
      <c r="G93" s="222"/>
      <c r="H93" s="21"/>
      <c r="I93" s="22"/>
      <c r="J93" s="70"/>
      <c r="K93" s="84"/>
      <c r="L93" s="363"/>
    </row>
    <row r="94" spans="1:12" ht="12.75" customHeight="1">
      <c r="A94" s="455"/>
      <c r="B94" s="393"/>
      <c r="C94" s="5" t="e">
        <f>#REF!</f>
        <v>#REF!</v>
      </c>
      <c r="D94" s="18"/>
      <c r="E94" s="19"/>
      <c r="F94" s="20"/>
      <c r="G94" s="222"/>
      <c r="H94" s="21">
        <v>1</v>
      </c>
      <c r="I94" s="22"/>
      <c r="J94" s="70">
        <v>1</v>
      </c>
      <c r="K94" s="84"/>
      <c r="L94" s="363"/>
    </row>
    <row r="95" spans="1:12" ht="12.75" customHeight="1">
      <c r="A95" s="455"/>
      <c r="B95" s="393"/>
      <c r="C95" s="5" t="e">
        <f>#REF!</f>
        <v>#REF!</v>
      </c>
      <c r="D95" s="18"/>
      <c r="E95" s="19"/>
      <c r="F95" s="20"/>
      <c r="G95" s="222"/>
      <c r="H95" s="21"/>
      <c r="I95" s="22"/>
      <c r="J95" s="70"/>
      <c r="K95" s="84"/>
      <c r="L95" s="363"/>
    </row>
    <row r="96" spans="1:12" ht="12.75" customHeight="1">
      <c r="A96" s="455"/>
      <c r="B96" s="393"/>
      <c r="C96" s="5"/>
      <c r="D96" s="18"/>
      <c r="E96" s="19"/>
      <c r="F96" s="20"/>
      <c r="G96" s="222"/>
      <c r="H96" s="21"/>
      <c r="I96" s="22"/>
      <c r="J96" s="70"/>
      <c r="K96" s="84"/>
      <c r="L96" s="363"/>
    </row>
    <row r="97" spans="1:12" ht="12.75" customHeight="1">
      <c r="A97" s="455"/>
      <c r="B97" s="393"/>
      <c r="C97" s="5"/>
      <c r="D97" s="38"/>
      <c r="E97" s="39"/>
      <c r="F97" s="40"/>
      <c r="G97" s="223"/>
      <c r="H97" s="41"/>
      <c r="I97" s="42"/>
      <c r="J97" s="131"/>
      <c r="K97" s="84"/>
      <c r="L97" s="363"/>
    </row>
    <row r="98" spans="1:12" ht="12.75" customHeight="1" thickBot="1">
      <c r="A98" s="455"/>
      <c r="B98" s="394"/>
      <c r="C98" s="37" t="s">
        <v>5</v>
      </c>
      <c r="D98" s="25"/>
      <c r="E98" s="26"/>
      <c r="F98" s="27"/>
      <c r="G98" s="224"/>
      <c r="H98" s="28">
        <v>1</v>
      </c>
      <c r="I98" s="29"/>
      <c r="J98" s="30">
        <v>1</v>
      </c>
      <c r="K98" s="84"/>
      <c r="L98" s="363"/>
    </row>
    <row r="99" spans="1:12">
      <c r="A99" s="455"/>
      <c r="B99" s="436" t="e">
        <f>+#REF!</f>
        <v>#REF!</v>
      </c>
      <c r="C99" s="5" t="e">
        <f>#REF!</f>
        <v>#REF!</v>
      </c>
      <c r="D99" s="12"/>
      <c r="E99" s="13">
        <v>1</v>
      </c>
      <c r="F99" s="14"/>
      <c r="G99" s="221"/>
      <c r="H99" s="15"/>
      <c r="I99" s="16"/>
      <c r="J99" s="61"/>
      <c r="K99" s="84"/>
      <c r="L99" s="363">
        <v>7</v>
      </c>
    </row>
    <row r="100" spans="1:12">
      <c r="A100" s="455"/>
      <c r="B100" s="393"/>
      <c r="C100" s="5" t="e">
        <f>#REF!</f>
        <v>#REF!</v>
      </c>
      <c r="D100" s="32">
        <v>1</v>
      </c>
      <c r="E100" s="33"/>
      <c r="F100" s="34">
        <v>1</v>
      </c>
      <c r="G100" s="229"/>
      <c r="H100" s="35"/>
      <c r="I100" s="36"/>
      <c r="J100" s="62"/>
      <c r="K100" s="84"/>
      <c r="L100" s="363"/>
    </row>
    <row r="101" spans="1:12">
      <c r="A101" s="455"/>
      <c r="B101" s="393"/>
      <c r="C101" s="5" t="e">
        <f>#REF!</f>
        <v>#REF!</v>
      </c>
      <c r="D101" s="18"/>
      <c r="E101" s="19"/>
      <c r="F101" s="20"/>
      <c r="G101" s="222">
        <v>1</v>
      </c>
      <c r="H101" s="21"/>
      <c r="I101" s="22"/>
      <c r="J101" s="70"/>
      <c r="K101" s="84"/>
      <c r="L101" s="363"/>
    </row>
    <row r="102" spans="1:12">
      <c r="A102" s="455"/>
      <c r="B102" s="393"/>
      <c r="C102" s="5" t="e">
        <f>#REF!</f>
        <v>#REF!</v>
      </c>
      <c r="D102" s="18"/>
      <c r="E102" s="19"/>
      <c r="F102" s="20"/>
      <c r="G102" s="222"/>
      <c r="H102" s="21"/>
      <c r="I102" s="22"/>
      <c r="J102" s="70"/>
      <c r="K102" s="84"/>
      <c r="L102" s="363"/>
    </row>
    <row r="103" spans="1:12">
      <c r="A103" s="455"/>
      <c r="B103" s="393"/>
      <c r="C103" s="5" t="e">
        <f>#REF!</f>
        <v>#REF!</v>
      </c>
      <c r="D103" s="18"/>
      <c r="E103" s="19"/>
      <c r="F103" s="20"/>
      <c r="G103" s="222"/>
      <c r="H103" s="21"/>
      <c r="I103" s="22"/>
      <c r="J103" s="70"/>
      <c r="K103" s="84"/>
      <c r="L103" s="363"/>
    </row>
    <row r="104" spans="1:12">
      <c r="A104" s="455"/>
      <c r="B104" s="393"/>
      <c r="C104" s="5" t="e">
        <f>#REF!</f>
        <v>#REF!</v>
      </c>
      <c r="D104" s="18"/>
      <c r="E104" s="19">
        <v>1</v>
      </c>
      <c r="F104" s="20"/>
      <c r="G104" s="222"/>
      <c r="H104" s="21"/>
      <c r="I104" s="22"/>
      <c r="J104" s="70"/>
      <c r="K104" s="84"/>
      <c r="L104" s="363"/>
    </row>
    <row r="105" spans="1:12">
      <c r="A105" s="455"/>
      <c r="B105" s="393"/>
      <c r="C105" s="5" t="e">
        <f>#REF!</f>
        <v>#REF!</v>
      </c>
      <c r="D105" s="18"/>
      <c r="E105" s="19"/>
      <c r="F105" s="20"/>
      <c r="G105" s="222"/>
      <c r="H105" s="21"/>
      <c r="I105" s="22"/>
      <c r="J105" s="70"/>
      <c r="K105" s="84"/>
      <c r="L105" s="363"/>
    </row>
    <row r="106" spans="1:12">
      <c r="A106" s="455"/>
      <c r="B106" s="393"/>
      <c r="C106" s="5" t="e">
        <f>#REF!</f>
        <v>#REF!</v>
      </c>
      <c r="D106" s="18"/>
      <c r="E106" s="19"/>
      <c r="F106" s="20"/>
      <c r="G106" s="222"/>
      <c r="H106" s="21"/>
      <c r="I106" s="22"/>
      <c r="J106" s="70"/>
      <c r="K106" s="84"/>
      <c r="L106" s="363"/>
    </row>
    <row r="107" spans="1:12" ht="13.8" thickBot="1">
      <c r="A107" s="455"/>
      <c r="B107" s="394"/>
      <c r="C107" s="5" t="s">
        <v>5</v>
      </c>
      <c r="D107" s="38"/>
      <c r="E107" s="39"/>
      <c r="F107" s="40"/>
      <c r="G107" s="223"/>
      <c r="H107" s="41">
        <v>1</v>
      </c>
      <c r="I107" s="42"/>
      <c r="J107" s="30">
        <v>1</v>
      </c>
      <c r="K107" s="84"/>
      <c r="L107" s="363"/>
    </row>
    <row r="108" spans="1:12">
      <c r="A108" s="455"/>
      <c r="B108" s="436" t="e">
        <f>+#REF!</f>
        <v>#REF!</v>
      </c>
      <c r="C108" s="5" t="e">
        <f>#REF!</f>
        <v>#REF!</v>
      </c>
      <c r="D108" s="12"/>
      <c r="E108" s="13"/>
      <c r="F108" s="14"/>
      <c r="G108" s="221"/>
      <c r="H108" s="15"/>
      <c r="I108" s="16"/>
      <c r="J108" s="61"/>
      <c r="K108" s="86"/>
      <c r="L108" s="363">
        <v>4</v>
      </c>
    </row>
    <row r="109" spans="1:12">
      <c r="A109" s="455"/>
      <c r="B109" s="393"/>
      <c r="C109" s="5" t="e">
        <f>#REF!</f>
        <v>#REF!</v>
      </c>
      <c r="D109" s="18"/>
      <c r="E109" s="19"/>
      <c r="F109" s="20">
        <v>1</v>
      </c>
      <c r="G109" s="222"/>
      <c r="H109" s="21"/>
      <c r="I109" s="22"/>
      <c r="J109" s="70"/>
      <c r="K109" s="86"/>
      <c r="L109" s="363"/>
    </row>
    <row r="110" spans="1:12">
      <c r="A110" s="455"/>
      <c r="B110" s="393"/>
      <c r="C110" s="5" t="e">
        <f>#REF!</f>
        <v>#REF!</v>
      </c>
      <c r="D110" s="18"/>
      <c r="E110" s="19"/>
      <c r="F110" s="20"/>
      <c r="G110" s="222">
        <v>1</v>
      </c>
      <c r="H110" s="21"/>
      <c r="I110" s="22"/>
      <c r="J110" s="70"/>
      <c r="K110" s="86"/>
      <c r="L110" s="363"/>
    </row>
    <row r="111" spans="1:12">
      <c r="A111" s="455"/>
      <c r="B111" s="393"/>
      <c r="C111" s="5" t="e">
        <f>#REF!</f>
        <v>#REF!</v>
      </c>
      <c r="D111" s="18"/>
      <c r="E111" s="19"/>
      <c r="F111" s="20"/>
      <c r="G111" s="222"/>
      <c r="H111" s="21"/>
      <c r="I111" s="22"/>
      <c r="J111" s="70"/>
      <c r="K111" s="86"/>
      <c r="L111" s="363"/>
    </row>
    <row r="112" spans="1:12">
      <c r="A112" s="455"/>
      <c r="B112" s="393"/>
      <c r="C112" s="5" t="e">
        <f>#REF!</f>
        <v>#REF!</v>
      </c>
      <c r="D112" s="18"/>
      <c r="E112" s="19"/>
      <c r="F112" s="20"/>
      <c r="G112" s="222"/>
      <c r="H112" s="21"/>
      <c r="I112" s="22"/>
      <c r="J112" s="70"/>
      <c r="K112" s="86"/>
      <c r="L112" s="363"/>
    </row>
    <row r="113" spans="1:12">
      <c r="A113" s="455"/>
      <c r="B113" s="393"/>
      <c r="C113" s="5" t="e">
        <f>#REF!</f>
        <v>#REF!</v>
      </c>
      <c r="D113" s="18"/>
      <c r="E113" s="19"/>
      <c r="F113" s="20"/>
      <c r="G113" s="222"/>
      <c r="H113" s="21"/>
      <c r="I113" s="22"/>
      <c r="J113" s="70"/>
      <c r="K113" s="86"/>
      <c r="L113" s="363"/>
    </row>
    <row r="114" spans="1:12">
      <c r="A114" s="455"/>
      <c r="B114" s="393"/>
      <c r="C114" s="5" t="e">
        <f>#REF!</f>
        <v>#REF!</v>
      </c>
      <c r="D114" s="18"/>
      <c r="E114" s="19"/>
      <c r="F114" s="20"/>
      <c r="G114" s="222"/>
      <c r="H114" s="21"/>
      <c r="I114" s="22"/>
      <c r="J114" s="70"/>
      <c r="K114" s="86"/>
      <c r="L114" s="363"/>
    </row>
    <row r="115" spans="1:12">
      <c r="A115" s="455"/>
      <c r="B115" s="393"/>
      <c r="C115" s="5" t="e">
        <f>#REF!</f>
        <v>#REF!</v>
      </c>
      <c r="D115" s="18"/>
      <c r="E115" s="19"/>
      <c r="F115" s="20"/>
      <c r="G115" s="222"/>
      <c r="H115" s="21"/>
      <c r="I115" s="22"/>
      <c r="J115" s="70"/>
      <c r="K115" s="86"/>
      <c r="L115" s="363"/>
    </row>
    <row r="116" spans="1:12" ht="13.8" thickBot="1">
      <c r="A116" s="455"/>
      <c r="B116" s="394"/>
      <c r="C116" s="24" t="s">
        <v>5</v>
      </c>
      <c r="D116" s="25"/>
      <c r="E116" s="26"/>
      <c r="F116" s="27"/>
      <c r="G116" s="224"/>
      <c r="H116" s="28">
        <v>1</v>
      </c>
      <c r="I116" s="29"/>
      <c r="J116" s="71">
        <v>1</v>
      </c>
      <c r="K116" s="86"/>
      <c r="L116" s="363"/>
    </row>
    <row r="117" spans="1:12" ht="13.8" thickBot="1">
      <c r="A117" s="455"/>
      <c r="B117" s="393" t="e">
        <f>+#REF!</f>
        <v>#REF!</v>
      </c>
      <c r="C117" s="11" t="e">
        <f>#REF!</f>
        <v>#REF!</v>
      </c>
      <c r="D117" s="32"/>
      <c r="E117" s="33"/>
      <c r="F117" s="34"/>
      <c r="G117" s="229">
        <v>1</v>
      </c>
      <c r="H117" s="35"/>
      <c r="I117" s="36"/>
      <c r="J117" s="62"/>
      <c r="K117" s="198"/>
      <c r="L117" s="363">
        <v>6</v>
      </c>
    </row>
    <row r="118" spans="1:12" ht="13.8" thickBot="1">
      <c r="A118" s="455"/>
      <c r="B118" s="393"/>
      <c r="C118" s="11" t="e">
        <f>#REF!</f>
        <v>#REF!</v>
      </c>
      <c r="D118" s="32"/>
      <c r="E118" s="33"/>
      <c r="F118" s="34">
        <v>1</v>
      </c>
      <c r="G118" s="229"/>
      <c r="H118" s="35"/>
      <c r="I118" s="36"/>
      <c r="J118" s="62"/>
      <c r="K118" s="84"/>
      <c r="L118" s="363"/>
    </row>
    <row r="119" spans="1:12" ht="13.8" thickBot="1">
      <c r="A119" s="455"/>
      <c r="B119" s="393"/>
      <c r="C119" s="11" t="e">
        <f>#REF!</f>
        <v>#REF!</v>
      </c>
      <c r="D119" s="32"/>
      <c r="E119" s="33"/>
      <c r="F119" s="34"/>
      <c r="G119" s="229"/>
      <c r="H119" s="35"/>
      <c r="I119" s="36"/>
      <c r="J119" s="62"/>
      <c r="K119" s="84"/>
      <c r="L119" s="363"/>
    </row>
    <row r="120" spans="1:12" ht="13.8" thickBot="1">
      <c r="A120" s="455"/>
      <c r="B120" s="393"/>
      <c r="C120" s="11" t="e">
        <f>#REF!</f>
        <v>#REF!</v>
      </c>
      <c r="D120" s="32"/>
      <c r="E120" s="33"/>
      <c r="F120" s="34"/>
      <c r="G120" s="229"/>
      <c r="H120" s="35"/>
      <c r="I120" s="36"/>
      <c r="J120" s="62"/>
      <c r="K120" s="84"/>
      <c r="L120" s="363"/>
    </row>
    <row r="121" spans="1:12" ht="13.8" thickBot="1">
      <c r="A121" s="455"/>
      <c r="B121" s="393"/>
      <c r="C121" s="11" t="e">
        <f>#REF!</f>
        <v>#REF!</v>
      </c>
      <c r="D121" s="32"/>
      <c r="E121" s="33"/>
      <c r="F121" s="34"/>
      <c r="G121" s="229"/>
      <c r="H121" s="35">
        <v>1</v>
      </c>
      <c r="I121" s="36"/>
      <c r="J121" s="62">
        <v>1</v>
      </c>
      <c r="K121" s="84"/>
      <c r="L121" s="363"/>
    </row>
    <row r="122" spans="1:12" ht="13.8" thickBot="1">
      <c r="A122" s="455"/>
      <c r="B122" s="393"/>
      <c r="C122" s="11" t="e">
        <f>#REF!</f>
        <v>#REF!</v>
      </c>
      <c r="D122" s="32"/>
      <c r="E122" s="33"/>
      <c r="F122" s="34"/>
      <c r="G122" s="229"/>
      <c r="H122" s="35"/>
      <c r="I122" s="36"/>
      <c r="J122" s="62"/>
      <c r="K122" s="84"/>
      <c r="L122" s="363"/>
    </row>
    <row r="123" spans="1:12" ht="13.8" thickBot="1">
      <c r="A123" s="455"/>
      <c r="B123" s="393"/>
      <c r="C123" s="11" t="e">
        <f>#REF!</f>
        <v>#REF!</v>
      </c>
      <c r="D123" s="32"/>
      <c r="E123" s="33"/>
      <c r="F123" s="34"/>
      <c r="G123" s="229"/>
      <c r="H123" s="35"/>
      <c r="I123" s="36"/>
      <c r="J123" s="62"/>
      <c r="K123" s="84"/>
      <c r="L123" s="363"/>
    </row>
    <row r="124" spans="1:12">
      <c r="A124" s="455"/>
      <c r="B124" s="393"/>
      <c r="C124" s="11" t="e">
        <f>#REF!</f>
        <v>#REF!</v>
      </c>
      <c r="D124" s="32"/>
      <c r="E124" s="33"/>
      <c r="F124" s="34"/>
      <c r="G124" s="229"/>
      <c r="H124" s="35"/>
      <c r="I124" s="36"/>
      <c r="J124" s="62"/>
      <c r="K124" s="84"/>
      <c r="L124" s="363"/>
    </row>
    <row r="125" spans="1:12" ht="13.8" thickBot="1">
      <c r="A125" s="455"/>
      <c r="B125" s="394"/>
      <c r="C125" s="24" t="s">
        <v>5</v>
      </c>
      <c r="D125" s="64"/>
      <c r="E125" s="65"/>
      <c r="F125" s="66"/>
      <c r="G125" s="230"/>
      <c r="H125" s="67">
        <v>1</v>
      </c>
      <c r="I125" s="68"/>
      <c r="J125" s="30">
        <v>1</v>
      </c>
      <c r="K125" s="84"/>
      <c r="L125" s="363"/>
    </row>
    <row r="126" spans="1:12" ht="13.8" thickBot="1">
      <c r="A126" s="455"/>
      <c r="B126" s="436" t="e">
        <f>+#REF!</f>
        <v>#REF!</v>
      </c>
      <c r="C126" s="11"/>
      <c r="D126" s="12"/>
      <c r="E126" s="13"/>
      <c r="F126" s="14"/>
      <c r="G126" s="221"/>
      <c r="H126" s="15"/>
      <c r="I126" s="16"/>
      <c r="J126" s="61"/>
      <c r="K126" s="84"/>
      <c r="L126" s="363">
        <v>3</v>
      </c>
    </row>
    <row r="127" spans="1:12" ht="16.5" customHeight="1" thickBot="1">
      <c r="A127" s="455"/>
      <c r="B127" s="393"/>
      <c r="C127" s="11" t="e">
        <f>#REF!</f>
        <v>#REF!</v>
      </c>
      <c r="D127" s="32"/>
      <c r="E127" s="33"/>
      <c r="F127" s="34"/>
      <c r="G127" s="229"/>
      <c r="H127" s="35"/>
      <c r="I127" s="36"/>
      <c r="J127" s="62"/>
      <c r="K127" s="198"/>
      <c r="L127" s="363"/>
    </row>
    <row r="128" spans="1:12" ht="13.8" thickBot="1">
      <c r="A128" s="455"/>
      <c r="B128" s="393"/>
      <c r="C128" s="11" t="e">
        <f>#REF!</f>
        <v>#REF!</v>
      </c>
      <c r="D128" s="32"/>
      <c r="E128" s="33"/>
      <c r="F128" s="34"/>
      <c r="G128" s="229"/>
      <c r="H128" s="35"/>
      <c r="I128" s="36"/>
      <c r="J128" s="62"/>
      <c r="K128" s="84"/>
      <c r="L128" s="363"/>
    </row>
    <row r="129" spans="1:12" ht="13.8" thickBot="1">
      <c r="A129" s="455"/>
      <c r="B129" s="393"/>
      <c r="C129" s="11" t="e">
        <f>#REF!</f>
        <v>#REF!</v>
      </c>
      <c r="D129" s="32"/>
      <c r="E129" s="33"/>
      <c r="F129" s="34"/>
      <c r="G129" s="229">
        <v>1</v>
      </c>
      <c r="H129" s="35"/>
      <c r="I129" s="36"/>
      <c r="J129" s="62"/>
      <c r="K129" s="84"/>
      <c r="L129" s="363"/>
    </row>
    <row r="130" spans="1:12" ht="13.8" thickBot="1">
      <c r="A130" s="455"/>
      <c r="B130" s="393"/>
      <c r="C130" s="11" t="e">
        <f>#REF!</f>
        <v>#REF!</v>
      </c>
      <c r="D130" s="32"/>
      <c r="E130" s="33"/>
      <c r="F130" s="34"/>
      <c r="G130" s="229"/>
      <c r="H130" s="35"/>
      <c r="I130" s="36"/>
      <c r="J130" s="62"/>
      <c r="K130" s="84"/>
      <c r="L130" s="363"/>
    </row>
    <row r="131" spans="1:12" ht="13.8" thickBot="1">
      <c r="A131" s="455"/>
      <c r="B131" s="393"/>
      <c r="C131" s="11" t="e">
        <f>#REF!</f>
        <v>#REF!</v>
      </c>
      <c r="D131" s="32"/>
      <c r="E131" s="33"/>
      <c r="F131" s="34"/>
      <c r="G131" s="229"/>
      <c r="H131" s="35"/>
      <c r="I131" s="36"/>
      <c r="J131" s="62"/>
      <c r="K131" s="168"/>
      <c r="L131" s="363"/>
    </row>
    <row r="132" spans="1:12" ht="13.8" thickBot="1">
      <c r="A132" s="455"/>
      <c r="B132" s="393"/>
      <c r="C132" s="11" t="e">
        <f>#REF!</f>
        <v>#REF!</v>
      </c>
      <c r="D132" s="32"/>
      <c r="E132" s="33"/>
      <c r="F132" s="34"/>
      <c r="G132" s="229"/>
      <c r="H132" s="35"/>
      <c r="I132" s="36"/>
      <c r="J132" s="62"/>
      <c r="K132" s="84"/>
      <c r="L132" s="363"/>
    </row>
    <row r="133" spans="1:12">
      <c r="A133" s="455"/>
      <c r="B133" s="393"/>
      <c r="C133" s="11" t="e">
        <f>#REF!</f>
        <v>#REF!</v>
      </c>
      <c r="D133" s="32"/>
      <c r="E133" s="33"/>
      <c r="F133" s="34"/>
      <c r="G133" s="229"/>
      <c r="H133" s="35"/>
      <c r="I133" s="36"/>
      <c r="J133" s="62"/>
      <c r="K133" s="84"/>
      <c r="L133" s="363"/>
    </row>
    <row r="134" spans="1:12" ht="13.8" thickBot="1">
      <c r="A134" s="455"/>
      <c r="B134" s="394"/>
      <c r="C134" s="37" t="s">
        <v>5</v>
      </c>
      <c r="D134" s="64"/>
      <c r="E134" s="65"/>
      <c r="F134" s="66"/>
      <c r="G134" s="230"/>
      <c r="H134" s="67">
        <v>1</v>
      </c>
      <c r="I134" s="68"/>
      <c r="J134" s="30">
        <v>1</v>
      </c>
      <c r="K134" s="84"/>
      <c r="L134" s="363"/>
    </row>
    <row r="135" spans="1:12">
      <c r="A135" s="455"/>
      <c r="B135" s="436" t="e">
        <f>+#REF!</f>
        <v>#REF!</v>
      </c>
      <c r="C135" s="5" t="e">
        <f>#REF!</f>
        <v>#REF!</v>
      </c>
      <c r="D135" s="12"/>
      <c r="E135" s="13"/>
      <c r="F135" s="14"/>
      <c r="G135" s="221"/>
      <c r="H135" s="15"/>
      <c r="I135" s="16"/>
      <c r="J135" s="61"/>
      <c r="K135" s="84"/>
      <c r="L135" s="363">
        <v>6.5</v>
      </c>
    </row>
    <row r="136" spans="1:12">
      <c r="A136" s="455"/>
      <c r="B136" s="393"/>
      <c r="C136" s="5" t="e">
        <f>#REF!</f>
        <v>#REF!</v>
      </c>
      <c r="D136" s="32"/>
      <c r="E136" s="33"/>
      <c r="F136" s="34"/>
      <c r="G136" s="229"/>
      <c r="H136" s="35">
        <v>1</v>
      </c>
      <c r="I136" s="36"/>
      <c r="J136" s="62">
        <v>1</v>
      </c>
      <c r="K136" s="84"/>
      <c r="L136" s="363"/>
    </row>
    <row r="137" spans="1:12">
      <c r="A137" s="455"/>
      <c r="B137" s="393"/>
      <c r="C137" s="5" t="e">
        <f>#REF!</f>
        <v>#REF!</v>
      </c>
      <c r="D137" s="32">
        <v>1</v>
      </c>
      <c r="E137" s="33"/>
      <c r="F137" s="34">
        <v>1</v>
      </c>
      <c r="G137" s="229"/>
      <c r="H137" s="35"/>
      <c r="I137" s="36"/>
      <c r="J137" s="62"/>
      <c r="K137" s="84"/>
      <c r="L137" s="363"/>
    </row>
    <row r="138" spans="1:12">
      <c r="A138" s="455"/>
      <c r="B138" s="393"/>
      <c r="C138" s="5" t="e">
        <f>#REF!</f>
        <v>#REF!</v>
      </c>
      <c r="D138" s="32"/>
      <c r="E138" s="33"/>
      <c r="F138" s="34"/>
      <c r="G138" s="229" t="s">
        <v>212</v>
      </c>
      <c r="H138" s="35"/>
      <c r="I138" s="36"/>
      <c r="J138" s="62"/>
      <c r="K138" s="84"/>
      <c r="L138" s="363"/>
    </row>
    <row r="139" spans="1:12">
      <c r="A139" s="455"/>
      <c r="B139" s="393"/>
      <c r="C139" s="5" t="e">
        <f>#REF!</f>
        <v>#REF!</v>
      </c>
      <c r="D139" s="32"/>
      <c r="E139" s="33"/>
      <c r="F139" s="34"/>
      <c r="G139" s="229"/>
      <c r="H139" s="35"/>
      <c r="I139" s="36"/>
      <c r="J139" s="62"/>
      <c r="K139" s="84"/>
      <c r="L139" s="363"/>
    </row>
    <row r="140" spans="1:12">
      <c r="A140" s="455"/>
      <c r="B140" s="393"/>
      <c r="C140" s="5" t="e">
        <f>#REF!</f>
        <v>#REF!</v>
      </c>
      <c r="D140" s="32"/>
      <c r="E140" s="33"/>
      <c r="F140" s="34"/>
      <c r="G140" s="229"/>
      <c r="H140" s="35"/>
      <c r="I140" s="36"/>
      <c r="J140" s="62"/>
      <c r="K140" s="84"/>
      <c r="L140" s="363"/>
    </row>
    <row r="141" spans="1:12">
      <c r="A141" s="455"/>
      <c r="B141" s="393"/>
      <c r="C141" s="5" t="e">
        <f>#REF!</f>
        <v>#REF!</v>
      </c>
      <c r="D141" s="32"/>
      <c r="E141" s="33"/>
      <c r="F141" s="34"/>
      <c r="G141" s="229"/>
      <c r="H141" s="35"/>
      <c r="I141" s="36"/>
      <c r="J141" s="62"/>
      <c r="K141" s="84"/>
      <c r="L141" s="363"/>
    </row>
    <row r="142" spans="1:12">
      <c r="A142" s="455"/>
      <c r="B142" s="393"/>
      <c r="C142" s="5" t="e">
        <f>#REF!</f>
        <v>#REF!</v>
      </c>
      <c r="D142" s="32"/>
      <c r="E142" s="33"/>
      <c r="F142" s="34"/>
      <c r="G142" s="229"/>
      <c r="H142" s="35"/>
      <c r="I142" s="36"/>
      <c r="J142" s="62"/>
      <c r="K142" s="84"/>
      <c r="L142" s="363"/>
    </row>
    <row r="143" spans="1:12" ht="13.8" thickBot="1">
      <c r="A143" s="455"/>
      <c r="B143" s="394"/>
      <c r="C143" s="63" t="s">
        <v>5</v>
      </c>
      <c r="D143" s="64"/>
      <c r="E143" s="65"/>
      <c r="F143" s="66"/>
      <c r="G143" s="230"/>
      <c r="H143" s="67">
        <v>1</v>
      </c>
      <c r="I143" s="68"/>
      <c r="J143" s="30">
        <v>1</v>
      </c>
      <c r="K143" s="84"/>
      <c r="L143" s="363"/>
    </row>
    <row r="144" spans="1:12" ht="13.8" thickBot="1">
      <c r="A144" s="455"/>
      <c r="B144" s="436" t="e">
        <f>+#REF!</f>
        <v>#REF!</v>
      </c>
      <c r="C144" s="11" t="e">
        <f>#REF!</f>
        <v>#REF!</v>
      </c>
      <c r="D144" s="12"/>
      <c r="E144" s="13"/>
      <c r="F144" s="14"/>
      <c r="G144" s="221"/>
      <c r="H144" s="15"/>
      <c r="I144" s="16"/>
      <c r="J144" s="61"/>
      <c r="K144" s="84"/>
      <c r="L144" s="363">
        <v>6.8</v>
      </c>
    </row>
    <row r="145" spans="1:12" ht="13.8" thickBot="1">
      <c r="A145" s="455"/>
      <c r="B145" s="393"/>
      <c r="C145" s="11" t="e">
        <f>#REF!</f>
        <v>#REF!</v>
      </c>
      <c r="D145" s="32"/>
      <c r="E145" s="33" t="s">
        <v>213</v>
      </c>
      <c r="F145" s="34"/>
      <c r="G145" s="229"/>
      <c r="H145" s="35"/>
      <c r="I145" s="36"/>
      <c r="J145" s="62"/>
      <c r="K145" s="84"/>
      <c r="L145" s="363"/>
    </row>
    <row r="146" spans="1:12" ht="13.8" thickBot="1">
      <c r="A146" s="455"/>
      <c r="B146" s="393"/>
      <c r="C146" s="11" t="e">
        <f>#REF!</f>
        <v>#REF!</v>
      </c>
      <c r="D146" s="32"/>
      <c r="E146" s="33"/>
      <c r="F146" s="34">
        <v>1</v>
      </c>
      <c r="G146" s="229"/>
      <c r="H146" s="35"/>
      <c r="I146" s="36"/>
      <c r="J146" s="62"/>
      <c r="K146" s="84"/>
      <c r="L146" s="363"/>
    </row>
    <row r="147" spans="1:12" ht="13.8" thickBot="1">
      <c r="A147" s="455"/>
      <c r="B147" s="393"/>
      <c r="C147" s="11" t="e">
        <f>#REF!</f>
        <v>#REF!</v>
      </c>
      <c r="D147" s="32"/>
      <c r="E147" s="33"/>
      <c r="F147" s="34"/>
      <c r="G147" s="229">
        <v>1</v>
      </c>
      <c r="H147" s="35"/>
      <c r="I147" s="36"/>
      <c r="J147" s="62"/>
      <c r="K147" s="84"/>
      <c r="L147" s="363"/>
    </row>
    <row r="148" spans="1:12" ht="13.8" thickBot="1">
      <c r="A148" s="455"/>
      <c r="B148" s="393"/>
      <c r="C148" s="11" t="e">
        <f>#REF!</f>
        <v>#REF!</v>
      </c>
      <c r="D148" s="32"/>
      <c r="E148" s="33"/>
      <c r="F148" s="34"/>
      <c r="G148" s="229"/>
      <c r="H148" s="35"/>
      <c r="I148" s="36"/>
      <c r="J148" s="62"/>
      <c r="K148" s="84"/>
      <c r="L148" s="363"/>
    </row>
    <row r="149" spans="1:12" ht="13.8" thickBot="1">
      <c r="A149" s="455"/>
      <c r="B149" s="393"/>
      <c r="C149" s="11" t="e">
        <f>#REF!</f>
        <v>#REF!</v>
      </c>
      <c r="D149" s="32"/>
      <c r="E149" s="33"/>
      <c r="F149" s="34"/>
      <c r="G149" s="229"/>
      <c r="H149" s="35">
        <v>1</v>
      </c>
      <c r="I149" s="36"/>
      <c r="J149" s="62">
        <v>1</v>
      </c>
      <c r="K149" s="168"/>
      <c r="L149" s="363"/>
    </row>
    <row r="150" spans="1:12" ht="13.8" thickBot="1">
      <c r="A150" s="455"/>
      <c r="B150" s="393"/>
      <c r="C150" s="11" t="e">
        <f>#REF!</f>
        <v>#REF!</v>
      </c>
      <c r="D150" s="32"/>
      <c r="E150" s="33"/>
      <c r="F150" s="34"/>
      <c r="G150" s="229"/>
      <c r="H150" s="35"/>
      <c r="I150" s="36"/>
      <c r="J150" s="62"/>
      <c r="K150" s="168"/>
      <c r="L150" s="363"/>
    </row>
    <row r="151" spans="1:12" ht="13.8" thickBot="1">
      <c r="A151" s="455"/>
      <c r="B151" s="393"/>
      <c r="C151" s="11"/>
      <c r="D151" s="32"/>
      <c r="E151" s="33"/>
      <c r="F151" s="34"/>
      <c r="G151" s="229"/>
      <c r="H151" s="35"/>
      <c r="I151" s="36"/>
      <c r="J151" s="62"/>
      <c r="K151" s="168"/>
      <c r="L151" s="363"/>
    </row>
    <row r="152" spans="1:12" ht="13.8" thickBot="1">
      <c r="A152" s="455"/>
      <c r="B152" s="394"/>
      <c r="C152" s="216" t="s">
        <v>54</v>
      </c>
      <c r="D152" s="64"/>
      <c r="E152" s="65"/>
      <c r="F152" s="66"/>
      <c r="G152" s="230"/>
      <c r="H152" s="67">
        <v>1</v>
      </c>
      <c r="I152" s="68"/>
      <c r="J152" s="30">
        <v>1</v>
      </c>
      <c r="K152" s="84"/>
      <c r="L152" s="363"/>
    </row>
    <row r="153" spans="1:12" ht="13.8" thickBot="1">
      <c r="A153" s="455"/>
      <c r="B153" s="436" t="e">
        <f>+#REF!</f>
        <v>#REF!</v>
      </c>
      <c r="C153" s="11" t="e">
        <f>#REF!</f>
        <v>#REF!</v>
      </c>
      <c r="D153" s="12"/>
      <c r="E153" s="13"/>
      <c r="F153" s="14"/>
      <c r="G153" s="221"/>
      <c r="H153" s="15">
        <v>1</v>
      </c>
      <c r="I153" s="16"/>
      <c r="J153" s="61"/>
      <c r="K153" s="168"/>
      <c r="L153" s="363">
        <v>6</v>
      </c>
    </row>
    <row r="154" spans="1:12" ht="13.8" thickBot="1">
      <c r="A154" s="455"/>
      <c r="B154" s="393"/>
      <c r="C154" s="11" t="e">
        <f>#REF!</f>
        <v>#REF!</v>
      </c>
      <c r="D154" s="32"/>
      <c r="E154" s="33"/>
      <c r="F154" s="34"/>
      <c r="G154" s="229"/>
      <c r="H154" s="35"/>
      <c r="I154" s="36"/>
      <c r="J154" s="62"/>
      <c r="K154" s="84"/>
      <c r="L154" s="363"/>
    </row>
    <row r="155" spans="1:12" ht="13.8" thickBot="1">
      <c r="A155" s="455"/>
      <c r="B155" s="393"/>
      <c r="C155" s="11" t="e">
        <f>#REF!</f>
        <v>#REF!</v>
      </c>
      <c r="D155" s="32"/>
      <c r="E155" s="33"/>
      <c r="F155" s="34"/>
      <c r="G155" s="229">
        <v>1</v>
      </c>
      <c r="H155" s="35"/>
      <c r="I155" s="36"/>
      <c r="J155" s="62"/>
      <c r="K155" s="84"/>
      <c r="L155" s="363"/>
    </row>
    <row r="156" spans="1:12" ht="13.8" thickBot="1">
      <c r="A156" s="455"/>
      <c r="B156" s="393"/>
      <c r="C156" s="11" t="e">
        <f>#REF!</f>
        <v>#REF!</v>
      </c>
      <c r="D156" s="32"/>
      <c r="E156" s="33"/>
      <c r="F156" s="34"/>
      <c r="G156" s="229"/>
      <c r="H156" s="35"/>
      <c r="I156" s="36"/>
      <c r="J156" s="62"/>
      <c r="K156" s="84"/>
      <c r="L156" s="363"/>
    </row>
    <row r="157" spans="1:12" ht="13.8" thickBot="1">
      <c r="A157" s="455"/>
      <c r="B157" s="393"/>
      <c r="C157" s="11" t="e">
        <f>#REF!</f>
        <v>#REF!</v>
      </c>
      <c r="D157" s="32"/>
      <c r="E157" s="33"/>
      <c r="F157" s="34"/>
      <c r="G157" s="229"/>
      <c r="H157" s="35">
        <v>1</v>
      </c>
      <c r="I157" s="36"/>
      <c r="J157" s="62">
        <v>1</v>
      </c>
      <c r="K157" s="84"/>
      <c r="L157" s="363"/>
    </row>
    <row r="158" spans="1:12" ht="13.8" thickBot="1">
      <c r="A158" s="455"/>
      <c r="B158" s="393"/>
      <c r="C158" s="11" t="e">
        <f>#REF!</f>
        <v>#REF!</v>
      </c>
      <c r="D158" s="32"/>
      <c r="E158" s="33"/>
      <c r="F158" s="34"/>
      <c r="G158" s="229"/>
      <c r="H158" s="35"/>
      <c r="I158" s="36"/>
      <c r="J158" s="62"/>
      <c r="K158" s="84"/>
      <c r="L158" s="363"/>
    </row>
    <row r="159" spans="1:12" ht="13.8" thickBot="1">
      <c r="A159" s="455"/>
      <c r="B159" s="393"/>
      <c r="C159" s="11" t="e">
        <f>#REF!</f>
        <v>#REF!</v>
      </c>
      <c r="D159" s="73"/>
      <c r="E159" s="74"/>
      <c r="F159" s="75"/>
      <c r="G159" s="231"/>
      <c r="H159" s="76"/>
      <c r="I159" s="77"/>
      <c r="J159" s="79"/>
      <c r="K159" s="169"/>
      <c r="L159" s="363"/>
    </row>
    <row r="160" spans="1:12">
      <c r="A160" s="455"/>
      <c r="B160" s="393"/>
      <c r="C160" s="11" t="e">
        <f>#REF!</f>
        <v>#REF!</v>
      </c>
      <c r="D160" s="18"/>
      <c r="E160" s="19"/>
      <c r="F160" s="20"/>
      <c r="G160" s="222"/>
      <c r="H160" s="21"/>
      <c r="I160" s="22"/>
      <c r="J160" s="83"/>
      <c r="K160" s="86"/>
      <c r="L160" s="363"/>
    </row>
    <row r="161" spans="1:12" ht="13.8" thickBot="1">
      <c r="A161" s="455"/>
      <c r="B161" s="394"/>
      <c r="C161" s="72" t="s">
        <v>5</v>
      </c>
      <c r="D161" s="64"/>
      <c r="E161" s="65"/>
      <c r="F161" s="66"/>
      <c r="G161" s="230"/>
      <c r="H161" s="67">
        <v>1</v>
      </c>
      <c r="I161" s="68"/>
      <c r="J161" s="69">
        <v>1</v>
      </c>
      <c r="K161" s="84"/>
      <c r="L161" s="363"/>
    </row>
    <row r="162" spans="1:12" ht="13.8" thickBot="1">
      <c r="A162" s="455"/>
      <c r="B162" s="436" t="e">
        <f>+#REF!</f>
        <v>#REF!</v>
      </c>
      <c r="C162" s="11" t="e">
        <f>#REF!</f>
        <v>#REF!</v>
      </c>
      <c r="D162" s="12"/>
      <c r="E162" s="13"/>
      <c r="F162" s="14"/>
      <c r="G162" s="221"/>
      <c r="H162" s="15">
        <v>1</v>
      </c>
      <c r="I162" s="16"/>
      <c r="J162" s="61"/>
      <c r="K162" s="168"/>
      <c r="L162" s="363">
        <v>6</v>
      </c>
    </row>
    <row r="163" spans="1:12" ht="13.8" thickBot="1">
      <c r="A163" s="455"/>
      <c r="B163" s="393"/>
      <c r="C163" s="11" t="e">
        <f>#REF!</f>
        <v>#REF!</v>
      </c>
      <c r="D163" s="32">
        <v>1</v>
      </c>
      <c r="E163" s="33"/>
      <c r="F163" s="34">
        <v>1</v>
      </c>
      <c r="G163" s="229"/>
      <c r="H163" s="35"/>
      <c r="I163" s="36"/>
      <c r="J163" s="62"/>
      <c r="K163" s="84"/>
      <c r="L163" s="363"/>
    </row>
    <row r="164" spans="1:12" ht="13.8" thickBot="1">
      <c r="A164" s="455"/>
      <c r="B164" s="393"/>
      <c r="C164" s="11" t="e">
        <f>#REF!</f>
        <v>#REF!</v>
      </c>
      <c r="D164" s="32"/>
      <c r="E164" s="33"/>
      <c r="F164" s="34"/>
      <c r="G164" s="229">
        <v>1</v>
      </c>
      <c r="H164" s="35"/>
      <c r="I164" s="36"/>
      <c r="J164" s="62"/>
      <c r="K164" s="84"/>
      <c r="L164" s="363"/>
    </row>
    <row r="165" spans="1:12" ht="13.8" thickBot="1">
      <c r="A165" s="455"/>
      <c r="B165" s="393"/>
      <c r="C165" s="11" t="e">
        <f>#REF!</f>
        <v>#REF!</v>
      </c>
      <c r="D165" s="32"/>
      <c r="E165" s="33"/>
      <c r="F165" s="34"/>
      <c r="G165" s="229"/>
      <c r="H165" s="35"/>
      <c r="I165" s="36"/>
      <c r="J165" s="62"/>
      <c r="K165" s="84"/>
      <c r="L165" s="363"/>
    </row>
    <row r="166" spans="1:12" ht="13.8" thickBot="1">
      <c r="A166" s="455"/>
      <c r="B166" s="393"/>
      <c r="C166" s="11" t="e">
        <f>#REF!</f>
        <v>#REF!</v>
      </c>
      <c r="D166" s="32"/>
      <c r="E166" s="33"/>
      <c r="F166" s="34"/>
      <c r="G166" s="229"/>
      <c r="H166" s="35"/>
      <c r="I166" s="36"/>
      <c r="J166" s="62"/>
      <c r="K166" s="84"/>
      <c r="L166" s="363"/>
    </row>
    <row r="167" spans="1:12" ht="13.8" thickBot="1">
      <c r="A167" s="455"/>
      <c r="B167" s="393"/>
      <c r="C167" s="11" t="e">
        <f>#REF!</f>
        <v>#REF!</v>
      </c>
      <c r="D167" s="32"/>
      <c r="E167" s="33"/>
      <c r="F167" s="34"/>
      <c r="G167" s="229"/>
      <c r="H167" s="35"/>
      <c r="I167" s="36"/>
      <c r="J167" s="62"/>
      <c r="K167" s="84"/>
      <c r="L167" s="363"/>
    </row>
    <row r="168" spans="1:12" ht="13.8" thickBot="1">
      <c r="A168" s="455"/>
      <c r="B168" s="393"/>
      <c r="C168" s="11" t="e">
        <f>#REF!</f>
        <v>#REF!</v>
      </c>
      <c r="D168" s="32"/>
      <c r="E168" s="33"/>
      <c r="F168" s="34"/>
      <c r="G168" s="229"/>
      <c r="H168" s="35"/>
      <c r="I168" s="36"/>
      <c r="J168" s="62"/>
      <c r="K168" s="84"/>
      <c r="L168" s="363"/>
    </row>
    <row r="169" spans="1:12">
      <c r="A169" s="455"/>
      <c r="B169" s="393"/>
      <c r="C169" s="11" t="e">
        <f>#REF!</f>
        <v>#REF!</v>
      </c>
      <c r="D169" s="18"/>
      <c r="E169" s="19"/>
      <c r="F169" s="20"/>
      <c r="G169" s="222"/>
      <c r="H169" s="21"/>
      <c r="I169" s="22"/>
      <c r="J169" s="70"/>
      <c r="K169" s="84"/>
      <c r="L169" s="363"/>
    </row>
    <row r="170" spans="1:12" ht="13.8" thickBot="1">
      <c r="A170" s="455"/>
      <c r="B170" s="394"/>
      <c r="C170" s="24" t="s">
        <v>5</v>
      </c>
      <c r="D170" s="25"/>
      <c r="E170" s="26"/>
      <c r="F170" s="27"/>
      <c r="G170" s="224"/>
      <c r="H170" s="28">
        <v>1</v>
      </c>
      <c r="I170" s="29"/>
      <c r="J170" s="30">
        <v>1</v>
      </c>
      <c r="K170" s="84"/>
      <c r="L170" s="363"/>
    </row>
    <row r="171" spans="1:12" ht="13.8" thickBot="1">
      <c r="A171" s="455"/>
      <c r="B171" s="436" t="e">
        <f>+#REF!</f>
        <v>#REF!</v>
      </c>
      <c r="C171" s="11"/>
      <c r="D171" s="12"/>
      <c r="E171" s="13"/>
      <c r="F171" s="14"/>
      <c r="G171" s="221"/>
      <c r="H171" s="15"/>
      <c r="I171" s="16"/>
      <c r="J171" s="61"/>
      <c r="K171" s="84"/>
      <c r="L171" s="363">
        <v>5</v>
      </c>
    </row>
    <row r="172" spans="1:12" ht="13.8" thickBot="1">
      <c r="A172" s="455"/>
      <c r="B172" s="393"/>
      <c r="C172" s="11" t="e">
        <f>#REF!</f>
        <v>#REF!</v>
      </c>
      <c r="D172" s="18"/>
      <c r="E172" s="19"/>
      <c r="F172" s="20"/>
      <c r="G172" s="222"/>
      <c r="H172" s="21"/>
      <c r="I172" s="22"/>
      <c r="J172" s="70"/>
      <c r="K172" s="84"/>
      <c r="L172" s="363"/>
    </row>
    <row r="173" spans="1:12" ht="13.8" thickBot="1">
      <c r="A173" s="455"/>
      <c r="B173" s="393"/>
      <c r="C173" s="11" t="e">
        <f>#REF!</f>
        <v>#REF!</v>
      </c>
      <c r="D173" s="18"/>
      <c r="E173" s="19">
        <v>1</v>
      </c>
      <c r="F173" s="20"/>
      <c r="G173" s="222"/>
      <c r="H173" s="21"/>
      <c r="I173" s="22"/>
      <c r="J173" s="70"/>
      <c r="K173" s="84"/>
      <c r="L173" s="363"/>
    </row>
    <row r="174" spans="1:12" ht="13.8" thickBot="1">
      <c r="A174" s="455"/>
      <c r="B174" s="393"/>
      <c r="C174" s="11" t="e">
        <f>#REF!</f>
        <v>#REF!</v>
      </c>
      <c r="D174" s="18"/>
      <c r="E174" s="19"/>
      <c r="F174" s="20"/>
      <c r="G174" s="222"/>
      <c r="H174" s="21"/>
      <c r="I174" s="22"/>
      <c r="J174" s="70"/>
      <c r="K174" s="84"/>
      <c r="L174" s="363"/>
    </row>
    <row r="175" spans="1:12" ht="13.8" thickBot="1">
      <c r="A175" s="455"/>
      <c r="B175" s="393"/>
      <c r="C175" s="11" t="e">
        <f>#REF!</f>
        <v>#REF!</v>
      </c>
      <c r="D175" s="18"/>
      <c r="E175" s="19"/>
      <c r="F175" s="20"/>
      <c r="G175" s="222"/>
      <c r="H175" s="21"/>
      <c r="I175" s="22"/>
      <c r="J175" s="70"/>
      <c r="K175" s="84"/>
      <c r="L175" s="363"/>
    </row>
    <row r="176" spans="1:12" ht="13.8" thickBot="1">
      <c r="A176" s="455"/>
      <c r="B176" s="393"/>
      <c r="C176" s="11" t="e">
        <f>#REF!</f>
        <v>#REF!</v>
      </c>
      <c r="D176" s="18"/>
      <c r="E176" s="19"/>
      <c r="F176" s="20"/>
      <c r="G176" s="222"/>
      <c r="H176" s="21"/>
      <c r="I176" s="22"/>
      <c r="J176" s="70"/>
      <c r="K176" s="84"/>
      <c r="L176" s="363"/>
    </row>
    <row r="177" spans="1:12" ht="13.8" thickBot="1">
      <c r="A177" s="455"/>
      <c r="B177" s="393"/>
      <c r="C177" s="11" t="e">
        <f>#REF!</f>
        <v>#REF!</v>
      </c>
      <c r="D177" s="18"/>
      <c r="E177" s="19"/>
      <c r="F177" s="20"/>
      <c r="G177" s="222"/>
      <c r="H177" s="21">
        <v>1</v>
      </c>
      <c r="I177" s="22"/>
      <c r="J177" s="70">
        <v>1</v>
      </c>
      <c r="K177" s="84"/>
      <c r="L177" s="363"/>
    </row>
    <row r="178" spans="1:12">
      <c r="A178" s="455"/>
      <c r="B178" s="393"/>
      <c r="C178" s="11" t="e">
        <f>#REF!</f>
        <v>#REF!</v>
      </c>
      <c r="D178" s="18"/>
      <c r="E178" s="19"/>
      <c r="F178" s="20"/>
      <c r="G178" s="222"/>
      <c r="H178" s="21"/>
      <c r="I178" s="22"/>
      <c r="J178" s="70"/>
      <c r="K178" s="84"/>
      <c r="L178" s="363"/>
    </row>
    <row r="179" spans="1:12" ht="13.8" thickBot="1">
      <c r="A179" s="455"/>
      <c r="B179" s="394"/>
      <c r="C179" s="24" t="s">
        <v>5</v>
      </c>
      <c r="D179" s="25"/>
      <c r="E179" s="26"/>
      <c r="F179" s="27"/>
      <c r="G179" s="224"/>
      <c r="H179" s="28">
        <v>1</v>
      </c>
      <c r="I179" s="29"/>
      <c r="J179" s="30">
        <v>1</v>
      </c>
      <c r="K179" s="84"/>
      <c r="L179" s="363"/>
    </row>
    <row r="180" spans="1:12" ht="13.8" thickBot="1">
      <c r="A180" s="455"/>
      <c r="B180" s="436" t="e">
        <f>+#REF!</f>
        <v>#REF!</v>
      </c>
      <c r="C180" s="11" t="e">
        <f>#REF!</f>
        <v>#REF!</v>
      </c>
      <c r="D180" s="12"/>
      <c r="E180" s="13"/>
      <c r="F180" s="14"/>
      <c r="G180" s="221"/>
      <c r="H180" s="15"/>
      <c r="I180" s="16"/>
      <c r="J180" s="61"/>
      <c r="K180" s="84"/>
      <c r="L180" s="363">
        <v>2</v>
      </c>
    </row>
    <row r="181" spans="1:12" ht="13.8" thickBot="1">
      <c r="A181" s="455"/>
      <c r="B181" s="393"/>
      <c r="C181" s="11" t="e">
        <f>#REF!</f>
        <v>#REF!</v>
      </c>
      <c r="D181" s="18"/>
      <c r="E181" s="19"/>
      <c r="F181" s="20"/>
      <c r="G181" s="222"/>
      <c r="H181" s="21"/>
      <c r="I181" s="22"/>
      <c r="J181" s="70"/>
      <c r="K181" s="84"/>
      <c r="L181" s="363"/>
    </row>
    <row r="182" spans="1:12" ht="13.8" thickBot="1">
      <c r="A182" s="455"/>
      <c r="B182" s="393"/>
      <c r="C182" s="11" t="e">
        <f>#REF!</f>
        <v>#REF!</v>
      </c>
      <c r="D182" s="18"/>
      <c r="E182" s="19"/>
      <c r="F182" s="20"/>
      <c r="G182" s="222"/>
      <c r="H182" s="21"/>
      <c r="I182" s="22"/>
      <c r="J182" s="70"/>
      <c r="K182" s="84"/>
      <c r="L182" s="363"/>
    </row>
    <row r="183" spans="1:12" ht="13.8" thickBot="1">
      <c r="A183" s="455"/>
      <c r="B183" s="393"/>
      <c r="C183" s="11" t="e">
        <f>#REF!</f>
        <v>#REF!</v>
      </c>
      <c r="D183" s="18"/>
      <c r="E183" s="19"/>
      <c r="F183" s="20"/>
      <c r="G183" s="222"/>
      <c r="H183" s="21"/>
      <c r="I183" s="22"/>
      <c r="J183" s="70"/>
      <c r="K183" s="84"/>
      <c r="L183" s="363"/>
    </row>
    <row r="184" spans="1:12" ht="13.8" thickBot="1">
      <c r="A184" s="455"/>
      <c r="B184" s="393"/>
      <c r="C184" s="11" t="e">
        <f>#REF!</f>
        <v>#REF!</v>
      </c>
      <c r="D184" s="18"/>
      <c r="E184" s="19"/>
      <c r="F184" s="20"/>
      <c r="G184" s="222"/>
      <c r="H184" s="21"/>
      <c r="I184" s="22"/>
      <c r="J184" s="70"/>
      <c r="K184" s="84"/>
      <c r="L184" s="363"/>
    </row>
    <row r="185" spans="1:12" ht="13.8" thickBot="1">
      <c r="A185" s="455"/>
      <c r="B185" s="393"/>
      <c r="C185" s="11" t="e">
        <f>#REF!</f>
        <v>#REF!</v>
      </c>
      <c r="D185" s="18"/>
      <c r="E185" s="19"/>
      <c r="F185" s="20"/>
      <c r="G185" s="222"/>
      <c r="H185" s="21"/>
      <c r="I185" s="22"/>
      <c r="J185" s="70"/>
      <c r="K185" s="84" t="s">
        <v>70</v>
      </c>
      <c r="L185" s="363"/>
    </row>
    <row r="186" spans="1:12" ht="13.8" thickBot="1">
      <c r="A186" s="455"/>
      <c r="B186" s="393"/>
      <c r="C186" s="11" t="e">
        <f>#REF!</f>
        <v>#REF!</v>
      </c>
      <c r="D186" s="18"/>
      <c r="E186" s="19"/>
      <c r="F186" s="20"/>
      <c r="G186" s="222"/>
      <c r="H186" s="21"/>
      <c r="I186" s="22"/>
      <c r="J186" s="70"/>
      <c r="K186" s="168"/>
      <c r="L186" s="363"/>
    </row>
    <row r="187" spans="1:12">
      <c r="A187" s="455"/>
      <c r="B187" s="393"/>
      <c r="C187" s="11" t="e">
        <f>#REF!</f>
        <v>#REF!</v>
      </c>
      <c r="D187" s="18"/>
      <c r="E187" s="19"/>
      <c r="F187" s="20"/>
      <c r="G187" s="222"/>
      <c r="H187" s="21"/>
      <c r="I187" s="22"/>
      <c r="J187" s="70"/>
      <c r="K187" s="84"/>
      <c r="L187" s="363"/>
    </row>
    <row r="188" spans="1:12" ht="13.8" thickBot="1">
      <c r="A188" s="455"/>
      <c r="B188" s="394"/>
      <c r="C188" s="24" t="s">
        <v>5</v>
      </c>
      <c r="D188" s="25"/>
      <c r="E188" s="26"/>
      <c r="F188" s="27"/>
      <c r="G188" s="224"/>
      <c r="H188" s="28">
        <v>1</v>
      </c>
      <c r="I188" s="29"/>
      <c r="J188" s="30">
        <v>1</v>
      </c>
      <c r="K188" s="84"/>
      <c r="L188" s="363"/>
    </row>
    <row r="189" spans="1:12" ht="15" customHeight="1">
      <c r="A189" s="111"/>
      <c r="B189" s="134"/>
      <c r="C189" s="135" t="s">
        <v>42</v>
      </c>
      <c r="D189" s="136">
        <f>SUM(D35:D188)</f>
        <v>6</v>
      </c>
      <c r="E189" s="232"/>
      <c r="F189" s="232"/>
      <c r="G189" s="232"/>
      <c r="H189" s="232"/>
      <c r="I189" s="232"/>
      <c r="J189" s="233"/>
      <c r="K189" s="137">
        <f>D189*100/$K$195</f>
        <v>5.8083252662149079</v>
      </c>
      <c r="L189" s="48" t="s">
        <v>16</v>
      </c>
    </row>
    <row r="190" spans="1:12" s="48" customFormat="1">
      <c r="A190" s="429" t="s">
        <v>9</v>
      </c>
      <c r="B190" s="429"/>
      <c r="C190" s="429"/>
      <c r="D190" s="45"/>
      <c r="E190" s="49">
        <f>SUM(E35:E188)</f>
        <v>3</v>
      </c>
      <c r="F190" s="45"/>
      <c r="G190" s="45"/>
      <c r="H190" s="45"/>
      <c r="I190" s="45"/>
      <c r="J190" s="46"/>
      <c r="K190" s="50">
        <f>E190*100/$K$195</f>
        <v>2.9041626331074539</v>
      </c>
      <c r="L190" s="48" t="s">
        <v>16</v>
      </c>
    </row>
    <row r="191" spans="1:12" s="48" customFormat="1">
      <c r="A191" s="413" t="s">
        <v>11</v>
      </c>
      <c r="B191" s="413"/>
      <c r="C191" s="413"/>
      <c r="D191" s="45"/>
      <c r="E191" s="44"/>
      <c r="F191" s="6">
        <f>SUM(F35:F188)</f>
        <v>8</v>
      </c>
      <c r="G191" s="237"/>
      <c r="H191" s="45"/>
      <c r="I191" s="45"/>
      <c r="J191" s="46"/>
      <c r="K191" s="51">
        <f>F191*100/K195</f>
        <v>7.7444336882865441</v>
      </c>
      <c r="L191" s="48" t="s">
        <v>16</v>
      </c>
    </row>
    <row r="192" spans="1:12" s="48" customFormat="1">
      <c r="A192" s="234"/>
      <c r="B192" s="235"/>
      <c r="C192" s="236" t="s">
        <v>57</v>
      </c>
      <c r="D192" s="45"/>
      <c r="E192" s="44"/>
      <c r="F192" s="237"/>
      <c r="G192" s="249">
        <f>SUM(G36:G189)</f>
        <v>9</v>
      </c>
      <c r="H192" s="45"/>
      <c r="I192" s="45"/>
      <c r="J192" s="46"/>
      <c r="K192" s="250">
        <f>G192*100/K195</f>
        <v>8.7124878993223618</v>
      </c>
    </row>
    <row r="193" spans="1:12" s="48" customFormat="1">
      <c r="A193" s="414" t="s">
        <v>17</v>
      </c>
      <c r="B193" s="415"/>
      <c r="C193" s="416"/>
      <c r="D193" s="52"/>
      <c r="E193" s="52"/>
      <c r="F193" s="45"/>
      <c r="G193" s="45"/>
      <c r="H193" s="53">
        <f>SUM(H35:H188)</f>
        <v>30</v>
      </c>
      <c r="I193" s="45"/>
      <c r="J193" s="46"/>
      <c r="K193" s="54">
        <f>H193*100/K195</f>
        <v>29.041626331074539</v>
      </c>
      <c r="L193" s="48" t="s">
        <v>16</v>
      </c>
    </row>
    <row r="194" spans="1:12" s="48" customFormat="1" ht="13.8" thickBot="1">
      <c r="A194" s="417" t="s">
        <v>12</v>
      </c>
      <c r="B194" s="417"/>
      <c r="C194" s="417"/>
      <c r="D194" s="55"/>
      <c r="E194" s="55"/>
      <c r="F194" s="55"/>
      <c r="G194" s="55"/>
      <c r="H194" s="55"/>
      <c r="I194" s="55"/>
      <c r="J194" s="56">
        <f>SUM(J35:J188)</f>
        <v>28</v>
      </c>
      <c r="K194" s="57">
        <f>J194*100/K195</f>
        <v>27.105517909002906</v>
      </c>
      <c r="L194" s="48" t="s">
        <v>16</v>
      </c>
    </row>
    <row r="195" spans="1:12" s="7" customFormat="1" ht="13.8" thickBot="1">
      <c r="A195" s="395" t="s">
        <v>18</v>
      </c>
      <c r="B195" s="396"/>
      <c r="C195" s="397"/>
      <c r="D195" s="58"/>
      <c r="E195" s="58"/>
      <c r="F195" s="58"/>
      <c r="G195" s="58"/>
      <c r="H195" s="58"/>
      <c r="I195" s="58"/>
      <c r="J195" s="59"/>
      <c r="K195" s="60">
        <f>SUM(L8:L188)</f>
        <v>103.3</v>
      </c>
    </row>
    <row r="196" spans="1:12" s="7" customFormat="1">
      <c r="E196" s="427" t="s">
        <v>43</v>
      </c>
      <c r="F196" s="428"/>
      <c r="G196" s="428"/>
      <c r="H196" s="428"/>
      <c r="I196" s="130"/>
      <c r="J196" s="130"/>
      <c r="K196" s="141">
        <f>+(D189+E190+F191+H193+J194+G192)/K195</f>
        <v>0.81316553727008711</v>
      </c>
    </row>
    <row r="197" spans="1:12" ht="13.8" thickBot="1"/>
    <row r="198" spans="1:12">
      <c r="A198" s="418" t="s">
        <v>2</v>
      </c>
      <c r="B198" s="421" t="s">
        <v>3</v>
      </c>
      <c r="C198" s="423" t="s">
        <v>4</v>
      </c>
      <c r="D198" s="425" t="s">
        <v>7</v>
      </c>
      <c r="E198" s="411" t="s">
        <v>13</v>
      </c>
      <c r="F198" s="444" t="s">
        <v>6</v>
      </c>
      <c r="G198" s="244" t="s">
        <v>60</v>
      </c>
      <c r="H198" s="446" t="s">
        <v>10</v>
      </c>
      <c r="I198" s="9"/>
      <c r="J198" s="448" t="s">
        <v>14</v>
      </c>
      <c r="K198" s="365" t="s">
        <v>15</v>
      </c>
      <c r="L198" s="365" t="s">
        <v>21</v>
      </c>
    </row>
    <row r="199" spans="1:12" ht="13.8" thickBot="1">
      <c r="A199" s="419"/>
      <c r="B199" s="422"/>
      <c r="C199" s="424"/>
      <c r="D199" s="426"/>
      <c r="E199" s="412"/>
      <c r="F199" s="453"/>
      <c r="G199" s="247" t="s">
        <v>61</v>
      </c>
      <c r="H199" s="447"/>
      <c r="I199" s="10"/>
      <c r="J199" s="449"/>
      <c r="K199" s="442"/>
      <c r="L199" s="366"/>
    </row>
    <row r="200" spans="1:12" ht="13.8">
      <c r="A200" s="433">
        <v>43678</v>
      </c>
      <c r="B200" s="436" t="e">
        <f>#REF!</f>
        <v>#REF!</v>
      </c>
      <c r="C200" s="203" t="e">
        <f>#REF!</f>
        <v>#REF!</v>
      </c>
      <c r="D200" s="12"/>
      <c r="E200" s="13"/>
      <c r="F200" s="14"/>
      <c r="G200" s="221"/>
      <c r="H200" s="15"/>
      <c r="I200" s="16"/>
      <c r="J200" s="61"/>
      <c r="K200" s="84"/>
      <c r="L200" s="369">
        <v>3</v>
      </c>
    </row>
    <row r="201" spans="1:12" ht="13.8">
      <c r="A201" s="434"/>
      <c r="B201" s="393"/>
      <c r="C201" s="203" t="e">
        <f>#REF!</f>
        <v>#REF!</v>
      </c>
      <c r="D201" s="18"/>
      <c r="E201" s="19"/>
      <c r="F201" s="20"/>
      <c r="G201" s="222"/>
      <c r="H201" s="21"/>
      <c r="I201" s="22"/>
      <c r="J201" s="70"/>
      <c r="K201" s="84"/>
      <c r="L201" s="364"/>
    </row>
    <row r="202" spans="1:12" ht="13.8">
      <c r="A202" s="434"/>
      <c r="B202" s="393"/>
      <c r="C202" s="203" t="e">
        <f>#REF!</f>
        <v>#REF!</v>
      </c>
      <c r="D202" s="18"/>
      <c r="E202" s="19">
        <v>1</v>
      </c>
      <c r="F202" s="20"/>
      <c r="G202" s="222"/>
      <c r="H202" s="21"/>
      <c r="I202" s="22"/>
      <c r="J202" s="70"/>
      <c r="K202" s="84"/>
      <c r="L202" s="364"/>
    </row>
    <row r="203" spans="1:12" ht="13.8">
      <c r="A203" s="434"/>
      <c r="B203" s="393"/>
      <c r="C203" s="203" t="e">
        <f>#REF!</f>
        <v>#REF!</v>
      </c>
      <c r="D203" s="18"/>
      <c r="E203" s="19"/>
      <c r="F203" s="20"/>
      <c r="G203" s="222"/>
      <c r="H203" s="21"/>
      <c r="I203" s="22"/>
      <c r="J203" s="70"/>
      <c r="K203" s="84"/>
      <c r="L203" s="364"/>
    </row>
    <row r="204" spans="1:12" ht="13.8">
      <c r="A204" s="434"/>
      <c r="B204" s="393"/>
      <c r="C204" s="203" t="e">
        <f>#REF!</f>
        <v>#REF!</v>
      </c>
      <c r="D204" s="18"/>
      <c r="E204" s="19"/>
      <c r="F204" s="20"/>
      <c r="G204" s="222"/>
      <c r="H204" s="21"/>
      <c r="I204" s="22"/>
      <c r="J204" s="70"/>
      <c r="K204" s="84"/>
      <c r="L204" s="364"/>
    </row>
    <row r="205" spans="1:12" ht="13.8">
      <c r="A205" s="434"/>
      <c r="B205" s="393"/>
      <c r="C205" s="203" t="e">
        <f>#REF!</f>
        <v>#REF!</v>
      </c>
      <c r="D205" s="18"/>
      <c r="E205" s="19"/>
      <c r="F205" s="20"/>
      <c r="G205" s="222"/>
      <c r="H205" s="21"/>
      <c r="I205" s="22"/>
      <c r="J205" s="70"/>
      <c r="K205" s="84"/>
      <c r="L205" s="364"/>
    </row>
    <row r="206" spans="1:12" ht="13.8">
      <c r="A206" s="434"/>
      <c r="B206" s="393"/>
      <c r="C206" s="203" t="e">
        <f>#REF!</f>
        <v>#REF!</v>
      </c>
      <c r="D206" s="38"/>
      <c r="E206" s="39"/>
      <c r="F206" s="40"/>
      <c r="G206" s="223"/>
      <c r="H206" s="41"/>
      <c r="I206" s="42"/>
      <c r="J206" s="78"/>
      <c r="K206" s="84"/>
      <c r="L206" s="364"/>
    </row>
    <row r="207" spans="1:12" ht="13.8">
      <c r="A207" s="434"/>
      <c r="B207" s="393"/>
      <c r="C207" s="203" t="e">
        <f>#REF!</f>
        <v>#REF!</v>
      </c>
      <c r="D207" s="38"/>
      <c r="E207" s="39"/>
      <c r="F207" s="40"/>
      <c r="G207" s="223"/>
      <c r="H207" s="41"/>
      <c r="I207" s="42"/>
      <c r="J207" s="78"/>
      <c r="K207" s="168"/>
      <c r="L207" s="364"/>
    </row>
    <row r="208" spans="1:12" ht="13.8">
      <c r="A208" s="434"/>
      <c r="B208" s="393"/>
      <c r="C208" s="203" t="e">
        <f>#REF!</f>
        <v>#REF!</v>
      </c>
      <c r="D208" s="38"/>
      <c r="E208" s="39"/>
      <c r="F208" s="40"/>
      <c r="G208" s="223"/>
      <c r="H208" s="41"/>
      <c r="I208" s="42"/>
      <c r="J208" s="78"/>
      <c r="K208" s="168"/>
      <c r="L208" s="364"/>
    </row>
    <row r="209" spans="1:12" ht="13.8" thickBot="1">
      <c r="A209" s="434"/>
      <c r="B209" s="394"/>
      <c r="C209" s="24" t="s">
        <v>5</v>
      </c>
      <c r="D209" s="25"/>
      <c r="E209" s="26"/>
      <c r="F209" s="27"/>
      <c r="G209" s="224"/>
      <c r="H209" s="28">
        <v>1</v>
      </c>
      <c r="I209" s="29"/>
      <c r="J209" s="71">
        <v>1</v>
      </c>
      <c r="K209" s="84"/>
      <c r="L209" s="364"/>
    </row>
    <row r="210" spans="1:12">
      <c r="A210" s="434"/>
      <c r="B210" s="436" t="e">
        <f>#REF!</f>
        <v>#REF!</v>
      </c>
      <c r="C210" s="31" t="e">
        <f>#REF!</f>
        <v>#REF!</v>
      </c>
      <c r="D210" s="12"/>
      <c r="E210" s="13"/>
      <c r="F210" s="14"/>
      <c r="G210" s="221"/>
      <c r="H210" s="15"/>
      <c r="I210" s="16"/>
      <c r="J210" s="61"/>
      <c r="K210" s="168"/>
      <c r="L210" s="364">
        <v>5</v>
      </c>
    </row>
    <row r="211" spans="1:12">
      <c r="A211" s="434"/>
      <c r="B211" s="393"/>
      <c r="C211" s="31" t="e">
        <f>#REF!</f>
        <v>#REF!</v>
      </c>
      <c r="D211" s="18">
        <v>1</v>
      </c>
      <c r="E211" s="19"/>
      <c r="F211" s="20">
        <v>1</v>
      </c>
      <c r="G211" s="222"/>
      <c r="H211" s="21"/>
      <c r="I211" s="22"/>
      <c r="J211" s="70"/>
      <c r="K211" s="200"/>
      <c r="L211" s="364"/>
    </row>
    <row r="212" spans="1:12">
      <c r="A212" s="434"/>
      <c r="B212" s="393"/>
      <c r="C212" s="31" t="e">
        <f>#REF!</f>
        <v>#REF!</v>
      </c>
      <c r="D212" s="18"/>
      <c r="E212" s="19"/>
      <c r="F212" s="20"/>
      <c r="G212" s="222">
        <v>1</v>
      </c>
      <c r="H212" s="21"/>
      <c r="I212" s="22"/>
      <c r="J212" s="70"/>
      <c r="K212" s="84"/>
      <c r="L212" s="364"/>
    </row>
    <row r="213" spans="1:12">
      <c r="A213" s="434"/>
      <c r="B213" s="393"/>
      <c r="C213" s="31" t="e">
        <f>#REF!</f>
        <v>#REF!</v>
      </c>
      <c r="D213" s="18"/>
      <c r="E213" s="19"/>
      <c r="F213" s="20"/>
      <c r="G213" s="222"/>
      <c r="H213" s="21"/>
      <c r="I213" s="22"/>
      <c r="J213" s="70"/>
      <c r="K213" s="84"/>
      <c r="L213" s="364"/>
    </row>
    <row r="214" spans="1:12">
      <c r="A214" s="434"/>
      <c r="B214" s="393"/>
      <c r="C214" s="31" t="e">
        <f>#REF!</f>
        <v>#REF!</v>
      </c>
      <c r="D214" s="38"/>
      <c r="E214" s="39"/>
      <c r="F214" s="40"/>
      <c r="G214" s="223"/>
      <c r="H214" s="41"/>
      <c r="I214" s="42"/>
      <c r="J214" s="78"/>
      <c r="K214" s="84"/>
      <c r="L214" s="364"/>
    </row>
    <row r="215" spans="1:12">
      <c r="A215" s="434"/>
      <c r="B215" s="393"/>
      <c r="C215" s="31" t="e">
        <f>#REF!</f>
        <v>#REF!</v>
      </c>
      <c r="D215" s="38"/>
      <c r="E215" s="39"/>
      <c r="F215" s="40"/>
      <c r="G215" s="223"/>
      <c r="H215" s="41"/>
      <c r="I215" s="42"/>
      <c r="J215" s="78"/>
      <c r="K215" s="84"/>
      <c r="L215" s="364"/>
    </row>
    <row r="216" spans="1:12">
      <c r="A216" s="434"/>
      <c r="B216" s="393"/>
      <c r="C216" s="31" t="e">
        <f>#REF!</f>
        <v>#REF!</v>
      </c>
      <c r="D216" s="38"/>
      <c r="E216" s="39"/>
      <c r="F216" s="40"/>
      <c r="G216" s="223"/>
      <c r="H216" s="41"/>
      <c r="I216" s="42"/>
      <c r="J216" s="78"/>
      <c r="K216" s="168"/>
      <c r="L216" s="364"/>
    </row>
    <row r="217" spans="1:12">
      <c r="A217" s="434"/>
      <c r="B217" s="393"/>
      <c r="C217" s="31" t="e">
        <f>#REF!</f>
        <v>#REF!</v>
      </c>
      <c r="D217" s="38"/>
      <c r="E217" s="39"/>
      <c r="F217" s="40"/>
      <c r="G217" s="223"/>
      <c r="H217" s="41"/>
      <c r="I217" s="42"/>
      <c r="J217" s="78"/>
      <c r="K217" s="168"/>
      <c r="L217" s="364"/>
    </row>
    <row r="218" spans="1:12">
      <c r="A218" s="434"/>
      <c r="B218" s="393"/>
      <c r="C218" s="31" t="e">
        <f>#REF!</f>
        <v>#REF!</v>
      </c>
      <c r="D218" s="38"/>
      <c r="E218" s="39"/>
      <c r="F218" s="40"/>
      <c r="G218" s="223"/>
      <c r="H218" s="41"/>
      <c r="I218" s="42"/>
      <c r="J218" s="78"/>
      <c r="K218" s="168"/>
      <c r="L218" s="364"/>
    </row>
    <row r="219" spans="1:12" ht="13.8" thickBot="1">
      <c r="A219" s="434"/>
      <c r="B219" s="394"/>
      <c r="C219" s="24" t="s">
        <v>5</v>
      </c>
      <c r="D219" s="25"/>
      <c r="E219" s="26"/>
      <c r="F219" s="27"/>
      <c r="G219" s="224"/>
      <c r="H219" s="28">
        <v>1</v>
      </c>
      <c r="I219" s="29"/>
      <c r="J219" s="71">
        <v>1</v>
      </c>
      <c r="K219" s="84"/>
      <c r="L219" s="364"/>
    </row>
    <row r="220" spans="1:12">
      <c r="A220" s="434"/>
      <c r="B220" s="436" t="e">
        <f>#REF!</f>
        <v>#REF!</v>
      </c>
      <c r="C220" s="31" t="e">
        <f>#REF!</f>
        <v>#REF!</v>
      </c>
      <c r="D220" s="12"/>
      <c r="E220" s="13"/>
      <c r="F220" s="14"/>
      <c r="G220" s="221"/>
      <c r="H220" s="15"/>
      <c r="I220" s="16"/>
      <c r="J220" s="61"/>
      <c r="K220" s="85"/>
      <c r="L220" s="370">
        <v>0</v>
      </c>
    </row>
    <row r="221" spans="1:12">
      <c r="A221" s="434"/>
      <c r="B221" s="393"/>
      <c r="C221" s="31" t="e">
        <f>#REF!</f>
        <v>#REF!</v>
      </c>
      <c r="D221" s="32"/>
      <c r="E221" s="33"/>
      <c r="F221" s="34"/>
      <c r="G221" s="229"/>
      <c r="H221" s="35"/>
      <c r="I221" s="36"/>
      <c r="J221" s="62"/>
      <c r="K221" s="85"/>
      <c r="L221" s="370"/>
    </row>
    <row r="222" spans="1:12">
      <c r="A222" s="434"/>
      <c r="B222" s="393"/>
      <c r="C222" s="31" t="e">
        <f>#REF!</f>
        <v>#REF!</v>
      </c>
      <c r="D222" s="32"/>
      <c r="E222" s="33"/>
      <c r="F222" s="34"/>
      <c r="G222" s="229"/>
      <c r="H222" s="35"/>
      <c r="I222" s="36"/>
      <c r="J222" s="62"/>
      <c r="K222" s="85"/>
      <c r="L222" s="370"/>
    </row>
    <row r="223" spans="1:12">
      <c r="A223" s="434"/>
      <c r="B223" s="393"/>
      <c r="C223" s="31" t="e">
        <f>#REF!</f>
        <v>#REF!</v>
      </c>
      <c r="D223" s="32"/>
      <c r="E223" s="33"/>
      <c r="F223" s="34"/>
      <c r="G223" s="229"/>
      <c r="H223" s="35"/>
      <c r="I223" s="36"/>
      <c r="J223" s="62"/>
      <c r="K223" s="169"/>
      <c r="L223" s="370"/>
    </row>
    <row r="224" spans="1:12">
      <c r="A224" s="434"/>
      <c r="B224" s="393"/>
      <c r="C224" s="31" t="e">
        <f>#REF!</f>
        <v>#REF!</v>
      </c>
      <c r="D224" s="32"/>
      <c r="E224" s="33"/>
      <c r="F224" s="34"/>
      <c r="G224" s="229"/>
      <c r="H224" s="35"/>
      <c r="I224" s="36"/>
      <c r="J224" s="62"/>
      <c r="K224" s="85"/>
      <c r="L224" s="370"/>
    </row>
    <row r="225" spans="1:12">
      <c r="A225" s="434"/>
      <c r="B225" s="393"/>
      <c r="C225" s="31" t="e">
        <f>#REF!</f>
        <v>#REF!</v>
      </c>
      <c r="D225" s="18"/>
      <c r="E225" s="19"/>
      <c r="F225" s="20"/>
      <c r="G225" s="222"/>
      <c r="H225" s="21"/>
      <c r="I225" s="22"/>
      <c r="J225" s="70"/>
      <c r="K225" s="85"/>
      <c r="L225" s="370"/>
    </row>
    <row r="226" spans="1:12">
      <c r="A226" s="434"/>
      <c r="B226" s="393"/>
      <c r="C226" s="31" t="e">
        <f>#REF!</f>
        <v>#REF!</v>
      </c>
      <c r="D226" s="18"/>
      <c r="E226" s="19"/>
      <c r="F226" s="20"/>
      <c r="G226" s="222"/>
      <c r="H226" s="21"/>
      <c r="I226" s="22"/>
      <c r="J226" s="70"/>
      <c r="K226" s="85"/>
      <c r="L226" s="370"/>
    </row>
    <row r="227" spans="1:12">
      <c r="A227" s="434"/>
      <c r="B227" s="393"/>
      <c r="C227" s="31" t="e">
        <f>#REF!</f>
        <v>#REF!</v>
      </c>
      <c r="D227" s="18"/>
      <c r="E227" s="19"/>
      <c r="F227" s="20"/>
      <c r="G227" s="222"/>
      <c r="H227" s="21"/>
      <c r="I227" s="22"/>
      <c r="J227" s="70"/>
      <c r="K227" s="85"/>
      <c r="L227" s="370"/>
    </row>
    <row r="228" spans="1:12">
      <c r="A228" s="434"/>
      <c r="B228" s="393"/>
      <c r="C228" s="31" t="e">
        <f>#REF!</f>
        <v>#REF!</v>
      </c>
      <c r="D228" s="18"/>
      <c r="E228" s="39"/>
      <c r="F228" s="40"/>
      <c r="G228" s="223"/>
      <c r="H228" s="41"/>
      <c r="I228" s="42"/>
      <c r="J228" s="78"/>
      <c r="K228" s="85"/>
      <c r="L228" s="370"/>
    </row>
    <row r="229" spans="1:12" ht="13.8" thickBot="1">
      <c r="A229" s="434"/>
      <c r="B229" s="394"/>
      <c r="C229" s="24" t="s">
        <v>5</v>
      </c>
      <c r="D229" s="18"/>
      <c r="E229" s="26"/>
      <c r="F229" s="27"/>
      <c r="G229" s="224"/>
      <c r="H229" s="28"/>
      <c r="I229" s="29"/>
      <c r="J229" s="71"/>
      <c r="K229" s="85"/>
      <c r="L229" s="370"/>
    </row>
    <row r="230" spans="1:12">
      <c r="A230" s="434"/>
      <c r="B230" s="436" t="e">
        <f>#REF!</f>
        <v>#REF!</v>
      </c>
      <c r="C230" s="31" t="e">
        <f>#REF!</f>
        <v>#REF!</v>
      </c>
      <c r="D230" s="32"/>
      <c r="E230" s="13"/>
      <c r="F230" s="14"/>
      <c r="G230" s="221">
        <v>0.5</v>
      </c>
      <c r="H230" s="15"/>
      <c r="I230" s="16"/>
      <c r="J230" s="61"/>
      <c r="K230" s="84"/>
      <c r="L230" s="364">
        <v>3.5</v>
      </c>
    </row>
    <row r="231" spans="1:12">
      <c r="A231" s="434"/>
      <c r="B231" s="393"/>
      <c r="C231" s="31" t="e">
        <f>#REF!</f>
        <v>#REF!</v>
      </c>
      <c r="D231" s="32"/>
      <c r="E231" s="33"/>
      <c r="F231" s="34"/>
      <c r="G231" s="229"/>
      <c r="H231" s="35"/>
      <c r="I231" s="36"/>
      <c r="J231" s="62"/>
      <c r="K231" s="84"/>
      <c r="L231" s="364"/>
    </row>
    <row r="232" spans="1:12">
      <c r="A232" s="434"/>
      <c r="B232" s="393"/>
      <c r="C232" s="31" t="e">
        <f>#REF!</f>
        <v>#REF!</v>
      </c>
      <c r="D232" s="32"/>
      <c r="E232" s="33"/>
      <c r="F232" s="34"/>
      <c r="G232" s="229"/>
      <c r="H232" s="35"/>
      <c r="I232" s="36"/>
      <c r="J232" s="62"/>
      <c r="K232" s="84"/>
      <c r="L232" s="364"/>
    </row>
    <row r="233" spans="1:12">
      <c r="A233" s="434"/>
      <c r="B233" s="393"/>
      <c r="C233" s="31" t="e">
        <f>#REF!</f>
        <v>#REF!</v>
      </c>
      <c r="D233" s="32"/>
      <c r="E233" s="33"/>
      <c r="F233" s="34"/>
      <c r="G233" s="229"/>
      <c r="H233" s="35"/>
      <c r="I233" s="36"/>
      <c r="J233" s="62"/>
      <c r="K233" s="84"/>
      <c r="L233" s="364"/>
    </row>
    <row r="234" spans="1:12">
      <c r="A234" s="434"/>
      <c r="B234" s="393"/>
      <c r="C234" s="31" t="e">
        <f>#REF!</f>
        <v>#REF!</v>
      </c>
      <c r="D234" s="32"/>
      <c r="E234" s="33"/>
      <c r="F234" s="34"/>
      <c r="G234" s="229"/>
      <c r="H234" s="35">
        <v>1</v>
      </c>
      <c r="I234" s="36"/>
      <c r="J234" s="62"/>
      <c r="K234" s="84"/>
      <c r="L234" s="364"/>
    </row>
    <row r="235" spans="1:12">
      <c r="A235" s="434"/>
      <c r="B235" s="393"/>
      <c r="C235" s="31" t="e">
        <f>#REF!</f>
        <v>#REF!</v>
      </c>
      <c r="D235" s="73"/>
      <c r="E235" s="74"/>
      <c r="F235" s="75"/>
      <c r="G235" s="231"/>
      <c r="H235" s="76"/>
      <c r="I235" s="77"/>
      <c r="J235" s="79"/>
      <c r="K235" s="84"/>
      <c r="L235" s="364"/>
    </row>
    <row r="236" spans="1:12">
      <c r="A236" s="434"/>
      <c r="B236" s="393"/>
      <c r="C236" s="31" t="e">
        <f>#REF!</f>
        <v>#REF!</v>
      </c>
      <c r="D236" s="18"/>
      <c r="E236" s="19"/>
      <c r="F236" s="20"/>
      <c r="G236" s="222"/>
      <c r="H236" s="21"/>
      <c r="I236" s="22"/>
      <c r="J236" s="83"/>
      <c r="K236" s="86"/>
      <c r="L236" s="364"/>
    </row>
    <row r="237" spans="1:12">
      <c r="A237" s="434"/>
      <c r="B237" s="393"/>
      <c r="C237" s="31" t="e">
        <f>#REF!</f>
        <v>#REF!</v>
      </c>
      <c r="D237" s="73"/>
      <c r="E237" s="74"/>
      <c r="F237" s="75"/>
      <c r="G237" s="231"/>
      <c r="H237" s="76"/>
      <c r="I237" s="77"/>
      <c r="J237" s="132"/>
      <c r="K237" s="86"/>
      <c r="L237" s="364"/>
    </row>
    <row r="238" spans="1:12" ht="13.8" thickBot="1">
      <c r="A238" s="434"/>
      <c r="B238" s="394"/>
      <c r="C238" s="31" t="s">
        <v>5</v>
      </c>
      <c r="D238" s="64"/>
      <c r="E238" s="65"/>
      <c r="F238" s="66"/>
      <c r="G238" s="230"/>
      <c r="H238" s="67">
        <v>1</v>
      </c>
      <c r="I238" s="68"/>
      <c r="J238" s="69">
        <v>1</v>
      </c>
      <c r="K238" s="84"/>
      <c r="L238" s="364"/>
    </row>
    <row r="239" spans="1:12">
      <c r="A239" s="434"/>
      <c r="B239" s="436" t="e">
        <f>#REF!</f>
        <v>#REF!</v>
      </c>
      <c r="C239" s="31" t="e">
        <f>#REF!</f>
        <v>#REF!</v>
      </c>
      <c r="D239" s="12"/>
      <c r="E239" s="13"/>
      <c r="F239" s="14"/>
      <c r="G239" s="221"/>
      <c r="H239" s="15"/>
      <c r="I239" s="16"/>
      <c r="J239" s="61"/>
      <c r="K239" s="84"/>
      <c r="L239" s="364">
        <v>3.7</v>
      </c>
    </row>
    <row r="240" spans="1:12">
      <c r="A240" s="434"/>
      <c r="B240" s="393"/>
      <c r="C240" s="31" t="e">
        <f>#REF!</f>
        <v>#REF!</v>
      </c>
      <c r="D240" s="18">
        <v>1</v>
      </c>
      <c r="E240" s="19"/>
      <c r="F240" s="20"/>
      <c r="G240" s="222"/>
      <c r="H240" s="21"/>
      <c r="I240" s="22"/>
      <c r="J240" s="70"/>
      <c r="K240" s="84"/>
      <c r="L240" s="364"/>
    </row>
    <row r="241" spans="1:12">
      <c r="A241" s="434"/>
      <c r="B241" s="393"/>
      <c r="C241" s="31" t="e">
        <f>#REF!</f>
        <v>#REF!</v>
      </c>
      <c r="D241" s="18"/>
      <c r="E241" s="19"/>
      <c r="F241" s="20"/>
      <c r="G241" s="222">
        <v>0.7</v>
      </c>
      <c r="H241" s="21"/>
      <c r="I241" s="22"/>
      <c r="J241" s="70"/>
      <c r="K241" s="84"/>
      <c r="L241" s="364"/>
    </row>
    <row r="242" spans="1:12">
      <c r="A242" s="434"/>
      <c r="B242" s="393"/>
      <c r="C242" s="31" t="e">
        <f>#REF!</f>
        <v>#REF!</v>
      </c>
      <c r="D242" s="18"/>
      <c r="E242" s="19"/>
      <c r="F242" s="20"/>
      <c r="G242" s="222"/>
      <c r="H242" s="21"/>
      <c r="I242" s="22"/>
      <c r="J242" s="70"/>
      <c r="K242" s="84"/>
      <c r="L242" s="364"/>
    </row>
    <row r="243" spans="1:12">
      <c r="A243" s="434"/>
      <c r="B243" s="393"/>
      <c r="C243" s="31" t="e">
        <f>#REF!</f>
        <v>#REF!</v>
      </c>
      <c r="D243" s="18"/>
      <c r="E243" s="19"/>
      <c r="F243" s="20"/>
      <c r="G243" s="222"/>
      <c r="H243" s="21"/>
      <c r="I243" s="22"/>
      <c r="J243" s="70"/>
      <c r="K243" s="84"/>
      <c r="L243" s="364"/>
    </row>
    <row r="244" spans="1:12">
      <c r="A244" s="434"/>
      <c r="B244" s="393"/>
      <c r="C244" s="31" t="e">
        <f>#REF!</f>
        <v>#REF!</v>
      </c>
      <c r="D244" s="18"/>
      <c r="E244" s="19"/>
      <c r="F244" s="20"/>
      <c r="G244" s="222"/>
      <c r="H244" s="21"/>
      <c r="I244" s="22"/>
      <c r="J244" s="70"/>
      <c r="K244" s="84"/>
      <c r="L244" s="364"/>
    </row>
    <row r="245" spans="1:12">
      <c r="A245" s="434"/>
      <c r="B245" s="393"/>
      <c r="C245" s="31" t="e">
        <f>#REF!</f>
        <v>#REF!</v>
      </c>
      <c r="D245" s="38"/>
      <c r="E245" s="39"/>
      <c r="F245" s="40"/>
      <c r="G245" s="223"/>
      <c r="H245" s="41"/>
      <c r="I245" s="42"/>
      <c r="J245" s="78"/>
      <c r="K245" s="84"/>
      <c r="L245" s="364"/>
    </row>
    <row r="246" spans="1:12">
      <c r="A246" s="434"/>
      <c r="B246" s="393"/>
      <c r="C246" s="31" t="e">
        <f>#REF!</f>
        <v>#REF!</v>
      </c>
      <c r="D246" s="38"/>
      <c r="E246" s="39"/>
      <c r="F246" s="40"/>
      <c r="G246" s="223"/>
      <c r="H246" s="41"/>
      <c r="I246" s="42"/>
      <c r="J246" s="78"/>
      <c r="K246" s="84"/>
      <c r="L246" s="364"/>
    </row>
    <row r="247" spans="1:12" ht="13.8" thickBot="1">
      <c r="A247" s="434"/>
      <c r="B247" s="394"/>
      <c r="C247" s="24" t="s">
        <v>5</v>
      </c>
      <c r="D247" s="25"/>
      <c r="E247" s="26"/>
      <c r="F247" s="27"/>
      <c r="G247" s="224"/>
      <c r="H247" s="28">
        <v>1</v>
      </c>
      <c r="I247" s="29"/>
      <c r="J247" s="71">
        <v>1</v>
      </c>
      <c r="K247" s="84"/>
      <c r="L247" s="364"/>
    </row>
    <row r="248" spans="1:12">
      <c r="A248" s="434"/>
      <c r="B248" s="436" t="e">
        <f>#REF!</f>
        <v>#REF!</v>
      </c>
      <c r="C248" s="31" t="e">
        <f>#REF!</f>
        <v>#REF!</v>
      </c>
      <c r="D248" s="12"/>
      <c r="E248" s="13"/>
      <c r="F248" s="14"/>
      <c r="G248" s="221"/>
      <c r="H248" s="15">
        <v>1</v>
      </c>
      <c r="I248" s="16"/>
      <c r="J248" s="61"/>
      <c r="K248" s="84"/>
      <c r="L248" s="364">
        <v>6</v>
      </c>
    </row>
    <row r="249" spans="1:12">
      <c r="A249" s="434"/>
      <c r="B249" s="393"/>
      <c r="C249" s="31" t="e">
        <f>#REF!</f>
        <v>#REF!</v>
      </c>
      <c r="D249" s="18"/>
      <c r="E249" s="19"/>
      <c r="F249" s="20"/>
      <c r="G249" s="222"/>
      <c r="H249" s="21"/>
      <c r="I249" s="22"/>
      <c r="J249" s="70"/>
      <c r="K249" s="84"/>
      <c r="L249" s="364"/>
    </row>
    <row r="250" spans="1:12" ht="12.75" customHeight="1">
      <c r="A250" s="434"/>
      <c r="B250" s="393"/>
      <c r="C250" s="31" t="e">
        <f>#REF!</f>
        <v>#REF!</v>
      </c>
      <c r="D250" s="18"/>
      <c r="E250" s="19"/>
      <c r="F250" s="20"/>
      <c r="G250" s="222"/>
      <c r="H250" s="21"/>
      <c r="I250" s="22"/>
      <c r="J250" s="70"/>
      <c r="K250" s="84"/>
      <c r="L250" s="364"/>
    </row>
    <row r="251" spans="1:12" ht="12.75" customHeight="1">
      <c r="A251" s="434"/>
      <c r="B251" s="393"/>
      <c r="C251" s="31" t="e">
        <f>#REF!</f>
        <v>#REF!</v>
      </c>
      <c r="D251" s="18"/>
      <c r="E251" s="19"/>
      <c r="F251" s="20"/>
      <c r="G251" s="222"/>
      <c r="H251" s="21"/>
      <c r="I251" s="22"/>
      <c r="J251" s="70"/>
      <c r="K251" s="84"/>
      <c r="L251" s="364"/>
    </row>
    <row r="252" spans="1:12" ht="12.75" customHeight="1">
      <c r="A252" s="434"/>
      <c r="B252" s="393"/>
      <c r="C252" s="31" t="e">
        <f>#REF!</f>
        <v>#REF!</v>
      </c>
      <c r="D252" s="18"/>
      <c r="E252" s="19"/>
      <c r="F252" s="20"/>
      <c r="G252" s="222"/>
      <c r="H252" s="21"/>
      <c r="I252" s="22"/>
      <c r="J252" s="70"/>
      <c r="K252" s="84"/>
      <c r="L252" s="364"/>
    </row>
    <row r="253" spans="1:12" ht="12.75" customHeight="1">
      <c r="A253" s="434"/>
      <c r="B253" s="393"/>
      <c r="C253" s="31" t="e">
        <f>#REF!</f>
        <v>#REF!</v>
      </c>
      <c r="D253" s="18"/>
      <c r="E253" s="19"/>
      <c r="F253" s="20"/>
      <c r="G253" s="222"/>
      <c r="H253" s="21"/>
      <c r="I253" s="22"/>
      <c r="J253" s="70"/>
      <c r="K253" s="84"/>
      <c r="L253" s="364"/>
    </row>
    <row r="254" spans="1:12" ht="12.75" customHeight="1">
      <c r="A254" s="434"/>
      <c r="B254" s="393"/>
      <c r="C254" s="31" t="e">
        <f>#REF!</f>
        <v>#REF!</v>
      </c>
      <c r="D254" s="18"/>
      <c r="E254" s="19"/>
      <c r="F254" s="20"/>
      <c r="G254" s="222"/>
      <c r="H254" s="21"/>
      <c r="I254" s="22"/>
      <c r="J254" s="70"/>
      <c r="K254" s="168"/>
      <c r="L254" s="364"/>
    </row>
    <row r="255" spans="1:12" ht="12.75" customHeight="1">
      <c r="A255" s="434"/>
      <c r="B255" s="393"/>
      <c r="C255" s="31" t="e">
        <f>#REF!</f>
        <v>#REF!</v>
      </c>
      <c r="D255" s="18"/>
      <c r="E255" s="19"/>
      <c r="F255" s="20"/>
      <c r="G255" s="222"/>
      <c r="H255" s="21"/>
      <c r="I255" s="22"/>
      <c r="J255" s="70"/>
      <c r="K255" s="168"/>
      <c r="L255" s="364"/>
    </row>
    <row r="256" spans="1:12" ht="13.5" customHeight="1" thickBot="1">
      <c r="A256" s="434"/>
      <c r="B256" s="394"/>
      <c r="C256" s="24" t="s">
        <v>5</v>
      </c>
      <c r="D256" s="25"/>
      <c r="E256" s="26"/>
      <c r="F256" s="27"/>
      <c r="G256" s="224"/>
      <c r="H256" s="28">
        <v>1</v>
      </c>
      <c r="I256" s="29"/>
      <c r="J256" s="71">
        <v>1</v>
      </c>
      <c r="K256" s="84"/>
      <c r="L256" s="364"/>
    </row>
    <row r="257" spans="1:12">
      <c r="A257" s="434"/>
      <c r="B257" s="436" t="e">
        <f>#REF!</f>
        <v>#REF!</v>
      </c>
      <c r="C257" s="31" t="e">
        <f>#REF!</f>
        <v>#REF!</v>
      </c>
      <c r="D257" s="12"/>
      <c r="E257" s="13"/>
      <c r="F257" s="14"/>
      <c r="G257" s="221"/>
      <c r="H257" s="15"/>
      <c r="I257" s="16"/>
      <c r="J257" s="61"/>
      <c r="K257" s="84"/>
      <c r="L257" s="364">
        <v>3</v>
      </c>
    </row>
    <row r="258" spans="1:12" ht="12.75" customHeight="1">
      <c r="A258" s="434"/>
      <c r="B258" s="393"/>
      <c r="C258" s="31" t="e">
        <f>+#REF!</f>
        <v>#REF!</v>
      </c>
      <c r="D258" s="18"/>
      <c r="E258" s="19"/>
      <c r="F258" s="20"/>
      <c r="G258" s="222"/>
      <c r="H258" s="21"/>
      <c r="I258" s="22"/>
      <c r="J258" s="70"/>
      <c r="K258" s="168"/>
      <c r="L258" s="364"/>
    </row>
    <row r="259" spans="1:12" ht="12.75" customHeight="1">
      <c r="A259" s="434"/>
      <c r="B259" s="393"/>
      <c r="C259" s="31" t="e">
        <f>+#REF!</f>
        <v>#REF!</v>
      </c>
      <c r="D259" s="18"/>
      <c r="E259" s="19"/>
      <c r="F259" s="20"/>
      <c r="G259" s="222"/>
      <c r="H259" s="21">
        <v>1</v>
      </c>
      <c r="I259" s="22"/>
      <c r="J259" s="70"/>
      <c r="K259" s="84"/>
      <c r="L259" s="364"/>
    </row>
    <row r="260" spans="1:12" ht="12.75" customHeight="1">
      <c r="A260" s="434"/>
      <c r="B260" s="393"/>
      <c r="C260" s="31" t="e">
        <f>+#REF!</f>
        <v>#REF!</v>
      </c>
      <c r="D260" s="18"/>
      <c r="E260" s="19"/>
      <c r="F260" s="20"/>
      <c r="G260" s="222"/>
      <c r="H260" s="21"/>
      <c r="I260" s="22"/>
      <c r="J260" s="70"/>
      <c r="K260" s="84"/>
      <c r="L260" s="364"/>
    </row>
    <row r="261" spans="1:12">
      <c r="A261" s="434"/>
      <c r="B261" s="393"/>
      <c r="C261" s="31" t="e">
        <f>+#REF!</f>
        <v>#REF!</v>
      </c>
      <c r="D261" s="18"/>
      <c r="E261" s="19"/>
      <c r="F261" s="20"/>
      <c r="G261" s="222"/>
      <c r="H261" s="21"/>
      <c r="I261" s="22"/>
      <c r="J261" s="70"/>
      <c r="K261" s="84"/>
      <c r="L261" s="364"/>
    </row>
    <row r="262" spans="1:12" ht="12.75" customHeight="1">
      <c r="A262" s="434"/>
      <c r="B262" s="393"/>
      <c r="C262" s="31" t="e">
        <f>+#REF!</f>
        <v>#REF!</v>
      </c>
      <c r="D262" s="18"/>
      <c r="E262" s="19"/>
      <c r="F262" s="20"/>
      <c r="G262" s="222"/>
      <c r="H262" s="21"/>
      <c r="I262" s="22"/>
      <c r="J262" s="70"/>
      <c r="K262" s="84"/>
      <c r="L262" s="364"/>
    </row>
    <row r="263" spans="1:12" ht="12.75" customHeight="1">
      <c r="A263" s="434"/>
      <c r="B263" s="393"/>
      <c r="C263" s="31" t="e">
        <f>+#REF!</f>
        <v>#REF!</v>
      </c>
      <c r="D263" s="38"/>
      <c r="E263" s="39"/>
      <c r="F263" s="40"/>
      <c r="G263" s="223"/>
      <c r="H263" s="41"/>
      <c r="I263" s="42"/>
      <c r="J263" s="78"/>
      <c r="K263" s="168"/>
      <c r="L263" s="364"/>
    </row>
    <row r="264" spans="1:12" ht="12.75" customHeight="1">
      <c r="A264" s="434"/>
      <c r="B264" s="393"/>
      <c r="C264" s="31" t="e">
        <f>#REF!</f>
        <v>#REF!</v>
      </c>
      <c r="D264" s="38"/>
      <c r="E264" s="39"/>
      <c r="F264" s="40"/>
      <c r="G264" s="223"/>
      <c r="H264" s="41"/>
      <c r="I264" s="42"/>
      <c r="J264" s="78"/>
      <c r="K264" s="84"/>
      <c r="L264" s="364"/>
    </row>
    <row r="265" spans="1:12" ht="13.5" customHeight="1" thickBot="1">
      <c r="A265" s="434"/>
      <c r="B265" s="393"/>
      <c r="C265" s="31" t="s">
        <v>45</v>
      </c>
      <c r="D265" s="38"/>
      <c r="E265" s="39"/>
      <c r="F265" s="40"/>
      <c r="G265" s="223"/>
      <c r="H265" s="28">
        <v>1</v>
      </c>
      <c r="I265" s="29"/>
      <c r="J265" s="71">
        <v>1</v>
      </c>
      <c r="K265" s="84"/>
      <c r="L265" s="364"/>
    </row>
    <row r="266" spans="1:12" ht="13.8" thickBot="1">
      <c r="A266" s="434"/>
      <c r="B266" s="436" t="e">
        <f>#REF!</f>
        <v>#REF!</v>
      </c>
      <c r="C266" s="11" t="e">
        <f>#REF!</f>
        <v>#REF!</v>
      </c>
      <c r="D266" s="12"/>
      <c r="E266" s="13"/>
      <c r="F266" s="14"/>
      <c r="G266" s="221"/>
      <c r="H266" s="15"/>
      <c r="I266" s="16"/>
      <c r="J266" s="61"/>
      <c r="K266" s="84"/>
      <c r="L266" s="364"/>
    </row>
    <row r="267" spans="1:12" ht="12.75" customHeight="1" thickBot="1">
      <c r="A267" s="434"/>
      <c r="B267" s="393"/>
      <c r="C267" s="11" t="e">
        <f>#REF!</f>
        <v>#REF!</v>
      </c>
      <c r="D267" s="18"/>
      <c r="E267" s="19"/>
      <c r="F267" s="20"/>
      <c r="G267" s="222"/>
      <c r="H267" s="21"/>
      <c r="I267" s="22"/>
      <c r="J267" s="70"/>
      <c r="K267" s="84"/>
      <c r="L267" s="364"/>
    </row>
    <row r="268" spans="1:12" ht="12.75" customHeight="1" thickBot="1">
      <c r="A268" s="434"/>
      <c r="B268" s="393"/>
      <c r="C268" s="11" t="e">
        <f>#REF!</f>
        <v>#REF!</v>
      </c>
      <c r="D268" s="18">
        <v>1</v>
      </c>
      <c r="E268" s="19"/>
      <c r="F268" s="20"/>
      <c r="G268" s="222"/>
      <c r="H268" s="21">
        <v>1</v>
      </c>
      <c r="I268" s="22"/>
      <c r="J268" s="70">
        <v>1</v>
      </c>
      <c r="K268" s="84"/>
      <c r="L268" s="364"/>
    </row>
    <row r="269" spans="1:12" ht="12.75" customHeight="1" thickBot="1">
      <c r="A269" s="434"/>
      <c r="B269" s="393"/>
      <c r="C269" s="11" t="e">
        <f>#REF!</f>
        <v>#REF!</v>
      </c>
      <c r="D269" s="18"/>
      <c r="E269" s="19"/>
      <c r="F269" s="20"/>
      <c r="G269" s="222">
        <v>1</v>
      </c>
      <c r="H269" s="21"/>
      <c r="I269" s="22"/>
      <c r="J269" s="70"/>
      <c r="K269" s="84"/>
      <c r="L269" s="364"/>
    </row>
    <row r="270" spans="1:12" ht="13.8" thickBot="1">
      <c r="A270" s="434"/>
      <c r="B270" s="393"/>
      <c r="C270" s="11" t="e">
        <f>#REF!</f>
        <v>#REF!</v>
      </c>
      <c r="D270" s="18"/>
      <c r="E270" s="19"/>
      <c r="F270" s="20"/>
      <c r="G270" s="222"/>
      <c r="H270" s="21"/>
      <c r="I270" s="22"/>
      <c r="J270" s="70"/>
      <c r="K270" s="84"/>
      <c r="L270" s="364"/>
    </row>
    <row r="271" spans="1:12" ht="13.8" thickBot="1">
      <c r="A271" s="434"/>
      <c r="B271" s="393"/>
      <c r="C271" s="11" t="e">
        <f>#REF!</f>
        <v>#REF!</v>
      </c>
      <c r="D271" s="18"/>
      <c r="E271" s="19"/>
      <c r="F271" s="20"/>
      <c r="G271" s="222"/>
      <c r="H271" s="21">
        <v>1</v>
      </c>
      <c r="I271" s="22"/>
      <c r="J271" s="70">
        <v>1</v>
      </c>
      <c r="K271" s="84" t="s">
        <v>216</v>
      </c>
      <c r="L271" s="364"/>
    </row>
    <row r="272" spans="1:12" ht="13.8" thickBot="1">
      <c r="A272" s="434"/>
      <c r="B272" s="393"/>
      <c r="C272" s="11" t="e">
        <f>#REF!</f>
        <v>#REF!</v>
      </c>
      <c r="D272" s="18"/>
      <c r="E272" s="19"/>
      <c r="F272" s="20"/>
      <c r="G272" s="222"/>
      <c r="H272" s="21"/>
      <c r="I272" s="22"/>
      <c r="J272" s="70"/>
      <c r="K272" s="84"/>
      <c r="L272" s="364"/>
    </row>
    <row r="273" spans="1:13" ht="12.75" customHeight="1">
      <c r="A273" s="434"/>
      <c r="B273" s="393"/>
      <c r="C273" s="11" t="e">
        <f>#REF!</f>
        <v>#REF!</v>
      </c>
      <c r="D273" s="18"/>
      <c r="E273" s="19"/>
      <c r="F273" s="20"/>
      <c r="G273" s="222"/>
      <c r="H273" s="21"/>
      <c r="I273" s="22"/>
      <c r="J273" s="70"/>
      <c r="K273" s="168"/>
      <c r="L273" s="364"/>
    </row>
    <row r="274" spans="1:13" ht="13.5" customHeight="1" thickBot="1">
      <c r="A274" s="434"/>
      <c r="B274" s="394"/>
      <c r="C274" s="24" t="s">
        <v>5</v>
      </c>
      <c r="D274" s="25"/>
      <c r="E274" s="26"/>
      <c r="F274" s="27"/>
      <c r="G274" s="224"/>
      <c r="H274" s="28"/>
      <c r="I274" s="29"/>
      <c r="J274" s="71"/>
      <c r="K274" s="84"/>
      <c r="L274" s="364"/>
    </row>
    <row r="275" spans="1:13" ht="13.8" thickBot="1">
      <c r="A275" s="434"/>
      <c r="B275" s="436" t="e">
        <f>#REF!</f>
        <v>#REF!</v>
      </c>
      <c r="C275" s="11" t="e">
        <f>#REF!</f>
        <v>#REF!</v>
      </c>
      <c r="D275" s="12"/>
      <c r="E275" s="13"/>
      <c r="F275" s="14"/>
      <c r="G275" s="221"/>
      <c r="H275" s="15"/>
      <c r="I275" s="16"/>
      <c r="J275" s="61"/>
      <c r="K275" s="84"/>
      <c r="L275" s="364">
        <v>4</v>
      </c>
    </row>
    <row r="276" spans="1:13" ht="13.8" thickBot="1">
      <c r="A276" s="434"/>
      <c r="B276" s="393"/>
      <c r="C276" s="11" t="e">
        <f>#REF!</f>
        <v>#REF!</v>
      </c>
      <c r="D276" s="18">
        <v>1</v>
      </c>
      <c r="E276" s="19"/>
      <c r="F276" s="20"/>
      <c r="G276" s="222"/>
      <c r="H276" s="21"/>
      <c r="I276" s="22"/>
      <c r="J276" s="70"/>
      <c r="K276" s="84"/>
      <c r="L276" s="364"/>
    </row>
    <row r="277" spans="1:13" ht="13.8" thickBot="1">
      <c r="A277" s="434"/>
      <c r="B277" s="393"/>
      <c r="C277" s="11" t="e">
        <f>#REF!</f>
        <v>#REF!</v>
      </c>
      <c r="D277" s="18"/>
      <c r="E277" s="19"/>
      <c r="F277" s="20"/>
      <c r="G277" s="222"/>
      <c r="H277" s="21"/>
      <c r="I277" s="22"/>
      <c r="J277" s="70"/>
      <c r="K277" s="84"/>
      <c r="L277" s="364"/>
      <c r="M277" s="4"/>
    </row>
    <row r="278" spans="1:13" ht="13.8" thickBot="1">
      <c r="A278" s="434"/>
      <c r="B278" s="393"/>
      <c r="C278" s="11" t="e">
        <f>#REF!</f>
        <v>#REF!</v>
      </c>
      <c r="D278" s="18"/>
      <c r="E278" s="19"/>
      <c r="F278" s="20"/>
      <c r="G278" s="222"/>
      <c r="H278" s="21"/>
      <c r="I278" s="22"/>
      <c r="J278" s="70"/>
      <c r="K278" s="84"/>
      <c r="L278" s="364"/>
    </row>
    <row r="279" spans="1:13" ht="13.8" thickBot="1">
      <c r="A279" s="434"/>
      <c r="B279" s="393"/>
      <c r="C279" s="11" t="e">
        <f>#REF!</f>
        <v>#REF!</v>
      </c>
      <c r="D279" s="18"/>
      <c r="E279" s="19"/>
      <c r="F279" s="20"/>
      <c r="G279" s="222"/>
      <c r="H279" s="21">
        <v>1</v>
      </c>
      <c r="I279" s="22"/>
      <c r="J279" s="70"/>
      <c r="K279" s="84"/>
      <c r="L279" s="364"/>
    </row>
    <row r="280" spans="1:13" ht="13.8" thickBot="1">
      <c r="A280" s="434"/>
      <c r="B280" s="393"/>
      <c r="C280" s="11" t="e">
        <f>#REF!</f>
        <v>#REF!</v>
      </c>
      <c r="D280" s="38"/>
      <c r="E280" s="39"/>
      <c r="F280" s="40"/>
      <c r="G280" s="223"/>
      <c r="H280" s="41"/>
      <c r="I280" s="42"/>
      <c r="J280" s="78"/>
      <c r="K280" s="84"/>
      <c r="L280" s="364"/>
    </row>
    <row r="281" spans="1:13" ht="13.8" thickBot="1">
      <c r="A281" s="434"/>
      <c r="B281" s="393"/>
      <c r="C281" s="11"/>
      <c r="D281" s="38"/>
      <c r="E281" s="39"/>
      <c r="F281" s="40"/>
      <c r="G281" s="223"/>
      <c r="H281" s="41"/>
      <c r="I281" s="42"/>
      <c r="J281" s="78"/>
      <c r="K281" s="84"/>
      <c r="L281" s="364"/>
    </row>
    <row r="282" spans="1:13">
      <c r="A282" s="434"/>
      <c r="B282" s="393"/>
      <c r="C282" s="11" t="e">
        <f>#REF!</f>
        <v>#REF!</v>
      </c>
      <c r="D282" s="38"/>
      <c r="E282" s="39"/>
      <c r="F282" s="40"/>
      <c r="G282" s="223"/>
      <c r="H282" s="41"/>
      <c r="I282" s="42"/>
      <c r="J282" s="78"/>
      <c r="K282" s="84"/>
      <c r="L282" s="364"/>
    </row>
    <row r="283" spans="1:13" ht="13.8" thickBot="1">
      <c r="A283" s="434"/>
      <c r="B283" s="394"/>
      <c r="C283" s="24" t="s">
        <v>5</v>
      </c>
      <c r="D283" s="25"/>
      <c r="E283" s="26"/>
      <c r="F283" s="27"/>
      <c r="G283" s="224"/>
      <c r="H283" s="28">
        <v>1</v>
      </c>
      <c r="I283" s="29"/>
      <c r="J283" s="71">
        <v>1</v>
      </c>
      <c r="K283" s="84"/>
      <c r="L283" s="364"/>
    </row>
    <row r="284" spans="1:13" ht="13.8" thickBot="1">
      <c r="A284" s="434"/>
      <c r="B284" s="436" t="e">
        <f>#REF!</f>
        <v>#REF!</v>
      </c>
      <c r="C284" s="11" t="e">
        <f>#REF!</f>
        <v>#REF!</v>
      </c>
      <c r="D284" s="12"/>
      <c r="E284" s="13"/>
      <c r="F284" s="14"/>
      <c r="G284" s="221"/>
      <c r="H284" s="15"/>
      <c r="I284" s="16"/>
      <c r="J284" s="61"/>
      <c r="K284" s="168"/>
      <c r="L284" s="364">
        <v>6</v>
      </c>
    </row>
    <row r="285" spans="1:13" ht="13.8" thickBot="1">
      <c r="A285" s="434"/>
      <c r="B285" s="393"/>
      <c r="C285" s="11" t="e">
        <f>#REF!</f>
        <v>#REF!</v>
      </c>
      <c r="D285" s="18">
        <v>1</v>
      </c>
      <c r="E285" s="19"/>
      <c r="F285" s="20"/>
      <c r="G285" s="222"/>
      <c r="H285" s="21"/>
      <c r="I285" s="22"/>
      <c r="J285" s="70"/>
      <c r="K285" s="84"/>
      <c r="L285" s="364"/>
    </row>
    <row r="286" spans="1:13" ht="12.75" customHeight="1" thickBot="1">
      <c r="A286" s="434"/>
      <c r="B286" s="393"/>
      <c r="C286" s="11" t="e">
        <f>#REF!</f>
        <v>#REF!</v>
      </c>
      <c r="D286" s="18"/>
      <c r="E286" s="19"/>
      <c r="F286" s="20"/>
      <c r="G286" s="222">
        <v>1</v>
      </c>
      <c r="H286" s="21"/>
      <c r="I286" s="22"/>
      <c r="J286" s="70"/>
      <c r="K286" s="84"/>
      <c r="L286" s="364"/>
    </row>
    <row r="287" spans="1:13" ht="12.75" customHeight="1" thickBot="1">
      <c r="A287" s="434"/>
      <c r="B287" s="393"/>
      <c r="C287" s="11" t="e">
        <f>#REF!</f>
        <v>#REF!</v>
      </c>
      <c r="D287" s="18"/>
      <c r="E287" s="19"/>
      <c r="F287" s="20"/>
      <c r="G287" s="222"/>
      <c r="H287" s="21"/>
      <c r="I287" s="22"/>
      <c r="J287" s="70"/>
      <c r="K287" s="84"/>
      <c r="L287" s="364"/>
    </row>
    <row r="288" spans="1:13" ht="13.8" thickBot="1">
      <c r="A288" s="434"/>
      <c r="B288" s="393"/>
      <c r="C288" s="11" t="e">
        <f>#REF!</f>
        <v>#REF!</v>
      </c>
      <c r="D288" s="18"/>
      <c r="E288" s="19"/>
      <c r="F288" s="20"/>
      <c r="G288" s="222"/>
      <c r="H288" s="21">
        <v>1</v>
      </c>
      <c r="I288" s="22"/>
      <c r="J288" s="70">
        <v>1</v>
      </c>
      <c r="K288" s="84" t="s">
        <v>217</v>
      </c>
      <c r="L288" s="364"/>
    </row>
    <row r="289" spans="1:12" ht="13.8" thickBot="1">
      <c r="A289" s="434"/>
      <c r="B289" s="393"/>
      <c r="C289" s="11" t="e">
        <f>#REF!</f>
        <v>#REF!</v>
      </c>
      <c r="D289" s="38"/>
      <c r="E289" s="39"/>
      <c r="F289" s="40"/>
      <c r="G289" s="223"/>
      <c r="H289" s="41"/>
      <c r="I289" s="42"/>
      <c r="J289" s="78"/>
      <c r="K289" s="84"/>
      <c r="L289" s="364"/>
    </row>
    <row r="290" spans="1:12" ht="13.8" thickBot="1">
      <c r="A290" s="434"/>
      <c r="B290" s="393"/>
      <c r="C290" s="11" t="e">
        <f>#REF!</f>
        <v>#REF!</v>
      </c>
      <c r="D290" s="38"/>
      <c r="E290" s="39"/>
      <c r="F290" s="40"/>
      <c r="G290" s="223"/>
      <c r="H290" s="41"/>
      <c r="I290" s="42"/>
      <c r="J290" s="78"/>
      <c r="K290" s="84"/>
      <c r="L290" s="364"/>
    </row>
    <row r="291" spans="1:12">
      <c r="A291" s="434"/>
      <c r="B291" s="393"/>
      <c r="C291" s="11" t="e">
        <f>#REF!</f>
        <v>#REF!</v>
      </c>
      <c r="D291" s="38"/>
      <c r="E291" s="39"/>
      <c r="F291" s="40"/>
      <c r="G291" s="223"/>
      <c r="H291" s="41"/>
      <c r="I291" s="42"/>
      <c r="J291" s="78"/>
      <c r="K291" s="84"/>
      <c r="L291" s="364"/>
    </row>
    <row r="292" spans="1:12" ht="13.8" thickBot="1">
      <c r="A292" s="434"/>
      <c r="B292" s="394"/>
      <c r="C292" s="24" t="s">
        <v>5</v>
      </c>
      <c r="D292" s="25"/>
      <c r="E292" s="26"/>
      <c r="F292" s="27"/>
      <c r="G292" s="224"/>
      <c r="H292" s="28">
        <v>1</v>
      </c>
      <c r="I292" s="29"/>
      <c r="J292" s="71">
        <v>1</v>
      </c>
      <c r="K292" s="84"/>
      <c r="L292" s="364"/>
    </row>
    <row r="293" spans="1:12" ht="13.8" thickBot="1">
      <c r="A293" s="434"/>
      <c r="B293" s="392" t="e">
        <f>#REF!</f>
        <v>#REF!</v>
      </c>
      <c r="C293" s="11" t="e">
        <f>#REF!</f>
        <v>#REF!</v>
      </c>
      <c r="D293" s="12"/>
      <c r="E293" s="13"/>
      <c r="F293" s="14"/>
      <c r="G293" s="221"/>
      <c r="H293" s="15"/>
      <c r="I293" s="16"/>
      <c r="J293" s="61"/>
      <c r="K293" s="84"/>
      <c r="L293" s="364">
        <v>3.5</v>
      </c>
    </row>
    <row r="294" spans="1:12" ht="13.8" thickBot="1">
      <c r="A294" s="434"/>
      <c r="B294" s="393"/>
      <c r="C294" s="11" t="e">
        <f>#REF!</f>
        <v>#REF!</v>
      </c>
      <c r="D294" s="18"/>
      <c r="E294" s="19"/>
      <c r="F294" s="20"/>
      <c r="G294" s="222"/>
      <c r="H294" s="21"/>
      <c r="I294" s="22"/>
      <c r="J294" s="70"/>
      <c r="K294" s="84"/>
      <c r="L294" s="364"/>
    </row>
    <row r="295" spans="1:12" ht="13.8" thickBot="1">
      <c r="A295" s="434"/>
      <c r="B295" s="393"/>
      <c r="C295" s="11" t="e">
        <f>#REF!</f>
        <v>#REF!</v>
      </c>
      <c r="D295" s="18"/>
      <c r="E295" s="19"/>
      <c r="F295" s="20"/>
      <c r="G295" s="222">
        <v>1</v>
      </c>
      <c r="H295" s="21"/>
      <c r="I295" s="22"/>
      <c r="J295" s="70"/>
      <c r="K295" s="84"/>
      <c r="L295" s="364"/>
    </row>
    <row r="296" spans="1:12" ht="13.8" thickBot="1">
      <c r="A296" s="434"/>
      <c r="B296" s="393"/>
      <c r="C296" s="11" t="e">
        <f>#REF!</f>
        <v>#REF!</v>
      </c>
      <c r="D296" s="18"/>
      <c r="E296" s="19"/>
      <c r="F296" s="20"/>
      <c r="G296" s="222"/>
      <c r="H296" s="21"/>
      <c r="I296" s="22"/>
      <c r="J296" s="70"/>
      <c r="K296" s="84"/>
      <c r="L296" s="364"/>
    </row>
    <row r="297" spans="1:12" ht="13.8" thickBot="1">
      <c r="A297" s="434"/>
      <c r="B297" s="393"/>
      <c r="C297" s="11" t="e">
        <f>#REF!</f>
        <v>#REF!</v>
      </c>
      <c r="D297" s="18"/>
      <c r="E297" s="19"/>
      <c r="F297" s="20"/>
      <c r="G297" s="222"/>
      <c r="H297" s="21">
        <v>1</v>
      </c>
      <c r="I297" s="22"/>
      <c r="J297" s="70"/>
      <c r="K297" s="84" t="s">
        <v>218</v>
      </c>
      <c r="L297" s="364"/>
    </row>
    <row r="298" spans="1:12" ht="13.8" thickBot="1">
      <c r="A298" s="434"/>
      <c r="B298" s="393"/>
      <c r="C298" s="11" t="e">
        <f>#REF!</f>
        <v>#REF!</v>
      </c>
      <c r="D298" s="38"/>
      <c r="E298" s="39"/>
      <c r="F298" s="40"/>
      <c r="G298" s="223"/>
      <c r="H298" s="41"/>
      <c r="I298" s="42"/>
      <c r="J298" s="78"/>
      <c r="K298" s="84"/>
      <c r="L298" s="364"/>
    </row>
    <row r="299" spans="1:12">
      <c r="A299" s="434"/>
      <c r="B299" s="393"/>
      <c r="C299" s="11" t="e">
        <f>#REF!</f>
        <v>#REF!</v>
      </c>
      <c r="D299" s="38"/>
      <c r="E299" s="39"/>
      <c r="F299" s="40"/>
      <c r="G299" s="223"/>
      <c r="H299" s="41"/>
      <c r="I299" s="42"/>
      <c r="J299" s="78"/>
      <c r="K299" s="84"/>
      <c r="L299" s="364"/>
    </row>
    <row r="300" spans="1:12" ht="13.8" thickBot="1">
      <c r="A300" s="434"/>
      <c r="B300" s="393"/>
      <c r="C300" s="37" t="s">
        <v>5</v>
      </c>
      <c r="D300" s="38"/>
      <c r="E300" s="39"/>
      <c r="F300" s="40"/>
      <c r="G300" s="223"/>
      <c r="H300" s="28">
        <v>1</v>
      </c>
      <c r="I300" s="29"/>
      <c r="J300" s="71">
        <v>1</v>
      </c>
      <c r="K300" s="84"/>
      <c r="L300" s="364"/>
    </row>
    <row r="301" spans="1:12" ht="13.8" thickBot="1">
      <c r="A301" s="434"/>
      <c r="B301" s="392" t="e">
        <f>#REF!</f>
        <v>#REF!</v>
      </c>
      <c r="C301" s="11" t="e">
        <f>#REF!</f>
        <v>#REF!</v>
      </c>
      <c r="D301" s="12"/>
      <c r="E301" s="13"/>
      <c r="F301" s="14"/>
      <c r="G301" s="221"/>
      <c r="H301" s="15">
        <v>1</v>
      </c>
      <c r="I301" s="16"/>
      <c r="J301" s="61"/>
      <c r="K301" s="86"/>
      <c r="L301" s="364">
        <v>3.5</v>
      </c>
    </row>
    <row r="302" spans="1:12" ht="13.8" thickBot="1">
      <c r="A302" s="434"/>
      <c r="B302" s="393"/>
      <c r="C302" s="11" t="e">
        <f>#REF!</f>
        <v>#REF!</v>
      </c>
      <c r="D302" s="18"/>
      <c r="E302" s="19"/>
      <c r="F302" s="20"/>
      <c r="G302" s="222"/>
      <c r="H302" s="21"/>
      <c r="I302" s="22"/>
      <c r="J302" s="70"/>
      <c r="K302" s="86"/>
      <c r="L302" s="364"/>
    </row>
    <row r="303" spans="1:12" ht="13.8" thickBot="1">
      <c r="A303" s="434"/>
      <c r="B303" s="393"/>
      <c r="C303" s="11" t="e">
        <f>#REF!</f>
        <v>#REF!</v>
      </c>
      <c r="D303" s="18"/>
      <c r="E303" s="19"/>
      <c r="F303" s="20"/>
      <c r="G303" s="222">
        <v>0.5</v>
      </c>
      <c r="H303" s="21"/>
      <c r="I303" s="22"/>
      <c r="J303" s="70"/>
      <c r="K303" s="86"/>
      <c r="L303" s="364"/>
    </row>
    <row r="304" spans="1:12" ht="13.8" thickBot="1">
      <c r="A304" s="434"/>
      <c r="B304" s="393"/>
      <c r="C304" s="11" t="e">
        <f>#REF!</f>
        <v>#REF!</v>
      </c>
      <c r="D304" s="18"/>
      <c r="E304" s="19"/>
      <c r="F304" s="20"/>
      <c r="G304" s="222"/>
      <c r="H304" s="21"/>
      <c r="I304" s="22"/>
      <c r="J304" s="70"/>
      <c r="K304" s="86"/>
      <c r="L304" s="364"/>
    </row>
    <row r="305" spans="1:12" ht="13.8" thickBot="1">
      <c r="A305" s="434"/>
      <c r="B305" s="393"/>
      <c r="C305" s="11" t="e">
        <f>#REF!</f>
        <v>#REF!</v>
      </c>
      <c r="D305" s="18"/>
      <c r="E305" s="19"/>
      <c r="F305" s="20"/>
      <c r="G305" s="222"/>
      <c r="H305" s="21"/>
      <c r="I305" s="22"/>
      <c r="J305" s="70"/>
      <c r="K305" s="86"/>
      <c r="L305" s="364"/>
    </row>
    <row r="306" spans="1:12" ht="13.8" thickBot="1">
      <c r="A306" s="434"/>
      <c r="B306" s="393"/>
      <c r="C306" s="11" t="e">
        <f>#REF!</f>
        <v>#REF!</v>
      </c>
      <c r="D306" s="18"/>
      <c r="E306" s="19"/>
      <c r="F306" s="20"/>
      <c r="G306" s="222"/>
      <c r="H306" s="21"/>
      <c r="I306" s="22"/>
      <c r="J306" s="70"/>
      <c r="K306" s="86"/>
      <c r="L306" s="364"/>
    </row>
    <row r="307" spans="1:12" ht="13.8" thickBot="1">
      <c r="A307" s="434"/>
      <c r="B307" s="393"/>
      <c r="C307" s="11" t="e">
        <f>#REF!</f>
        <v>#REF!</v>
      </c>
      <c r="D307" s="18"/>
      <c r="E307" s="19"/>
      <c r="F307" s="20"/>
      <c r="G307" s="222"/>
      <c r="H307" s="21"/>
      <c r="I307" s="22"/>
      <c r="J307" s="70"/>
      <c r="K307" s="86"/>
      <c r="L307" s="364"/>
    </row>
    <row r="308" spans="1:12">
      <c r="A308" s="434"/>
      <c r="B308" s="393"/>
      <c r="C308" s="11" t="e">
        <f>#REF!</f>
        <v>#REF!</v>
      </c>
      <c r="D308" s="18"/>
      <c r="E308" s="19"/>
      <c r="F308" s="20"/>
      <c r="G308" s="222"/>
      <c r="H308" s="21"/>
      <c r="I308" s="22"/>
      <c r="J308" s="70"/>
      <c r="K308" s="170"/>
      <c r="L308" s="364"/>
    </row>
    <row r="309" spans="1:12" ht="13.8" thickBot="1">
      <c r="A309" s="434"/>
      <c r="B309" s="394"/>
      <c r="C309" s="24" t="s">
        <v>5</v>
      </c>
      <c r="D309" s="25"/>
      <c r="E309" s="26"/>
      <c r="F309" s="27"/>
      <c r="G309" s="224"/>
      <c r="H309" s="28">
        <v>1</v>
      </c>
      <c r="I309" s="29"/>
      <c r="J309" s="71">
        <v>1</v>
      </c>
      <c r="K309" s="86"/>
      <c r="L309" s="364"/>
    </row>
    <row r="310" spans="1:12" ht="13.8" thickBot="1">
      <c r="A310" s="434"/>
      <c r="B310" s="392" t="e">
        <f>#REF!</f>
        <v>#REF!</v>
      </c>
      <c r="C310" s="11" t="e">
        <f>#REF!</f>
        <v>#REF!</v>
      </c>
      <c r="D310" s="12"/>
      <c r="E310" s="13"/>
      <c r="F310" s="14"/>
      <c r="G310" s="221"/>
      <c r="H310" s="15"/>
      <c r="I310" s="16"/>
      <c r="J310" s="61"/>
      <c r="K310" s="84"/>
      <c r="L310" s="364">
        <v>6</v>
      </c>
    </row>
    <row r="311" spans="1:12" ht="13.8" thickBot="1">
      <c r="A311" s="434"/>
      <c r="B311" s="393"/>
      <c r="C311" s="11" t="e">
        <f>#REF!</f>
        <v>#REF!</v>
      </c>
      <c r="D311" s="32">
        <v>1</v>
      </c>
      <c r="E311" s="33"/>
      <c r="F311" s="34"/>
      <c r="G311" s="229"/>
      <c r="H311" s="35"/>
      <c r="I311" s="36"/>
      <c r="J311" s="62"/>
      <c r="K311" s="84"/>
      <c r="L311" s="364"/>
    </row>
    <row r="312" spans="1:12" ht="13.8" thickBot="1">
      <c r="A312" s="434"/>
      <c r="B312" s="393"/>
      <c r="C312" s="11" t="e">
        <f>#REF!</f>
        <v>#REF!</v>
      </c>
      <c r="D312" s="32"/>
      <c r="E312" s="33"/>
      <c r="F312" s="34"/>
      <c r="G312" s="229"/>
      <c r="H312" s="35"/>
      <c r="I312" s="36"/>
      <c r="J312" s="62"/>
      <c r="K312" s="84"/>
      <c r="L312" s="364"/>
    </row>
    <row r="313" spans="1:12" ht="13.8" thickBot="1">
      <c r="A313" s="434"/>
      <c r="B313" s="393"/>
      <c r="C313" s="11" t="e">
        <f>#REF!</f>
        <v>#REF!</v>
      </c>
      <c r="D313" s="32"/>
      <c r="E313" s="33"/>
      <c r="F313" s="34"/>
      <c r="G313" s="229"/>
      <c r="H313" s="35"/>
      <c r="I313" s="36"/>
      <c r="J313" s="62"/>
      <c r="K313" s="168"/>
      <c r="L313" s="364"/>
    </row>
    <row r="314" spans="1:12" ht="13.8" thickBot="1">
      <c r="A314" s="434"/>
      <c r="B314" s="393"/>
      <c r="C314" s="11" t="e">
        <f>#REF!</f>
        <v>#REF!</v>
      </c>
      <c r="D314" s="32"/>
      <c r="E314" s="33"/>
      <c r="F314" s="34"/>
      <c r="G314" s="229"/>
      <c r="H314" s="35">
        <v>1</v>
      </c>
      <c r="I314" s="36"/>
      <c r="J314" s="62">
        <v>1</v>
      </c>
      <c r="K314" s="84" t="s">
        <v>219</v>
      </c>
      <c r="L314" s="364"/>
    </row>
    <row r="315" spans="1:12" ht="13.8" thickBot="1">
      <c r="A315" s="434"/>
      <c r="B315" s="393"/>
      <c r="C315" s="11" t="e">
        <f>#REF!</f>
        <v>#REF!</v>
      </c>
      <c r="D315" s="32"/>
      <c r="E315" s="33"/>
      <c r="F315" s="34"/>
      <c r="G315" s="229"/>
      <c r="H315" s="35"/>
      <c r="I315" s="36"/>
      <c r="J315" s="62"/>
      <c r="K315" s="84"/>
      <c r="L315" s="364"/>
    </row>
    <row r="316" spans="1:12">
      <c r="A316" s="434"/>
      <c r="B316" s="393"/>
      <c r="C316" s="11" t="e">
        <f>#REF!</f>
        <v>#REF!</v>
      </c>
      <c r="D316" s="32"/>
      <c r="E316" s="33"/>
      <c r="F316" s="34"/>
      <c r="G316" s="229"/>
      <c r="H316" s="35"/>
      <c r="I316" s="36"/>
      <c r="J316" s="62"/>
      <c r="K316" s="84"/>
      <c r="L316" s="364"/>
    </row>
    <row r="317" spans="1:12" ht="13.8" thickBot="1">
      <c r="A317" s="434"/>
      <c r="B317" s="394"/>
      <c r="C317" s="24" t="s">
        <v>5</v>
      </c>
      <c r="D317" s="64"/>
      <c r="E317" s="65"/>
      <c r="F317" s="66"/>
      <c r="G317" s="230"/>
      <c r="H317" s="28">
        <v>1</v>
      </c>
      <c r="I317" s="29"/>
      <c r="J317" s="71">
        <v>1</v>
      </c>
      <c r="K317" s="84"/>
      <c r="L317" s="364"/>
    </row>
    <row r="318" spans="1:12" ht="13.8" thickBot="1">
      <c r="A318" s="434"/>
      <c r="B318" s="392" t="e">
        <f>#REF!</f>
        <v>#REF!</v>
      </c>
      <c r="C318" s="172" t="e">
        <f>#REF!</f>
        <v>#REF!</v>
      </c>
      <c r="D318" s="152"/>
      <c r="E318" s="13"/>
      <c r="F318" s="14"/>
      <c r="G318" s="221"/>
      <c r="H318" s="15"/>
      <c r="I318" s="16"/>
      <c r="J318" s="61"/>
      <c r="K318" s="168"/>
      <c r="L318" s="364">
        <v>0</v>
      </c>
    </row>
    <row r="319" spans="1:12" ht="13.8" thickBot="1">
      <c r="A319" s="434"/>
      <c r="B319" s="393"/>
      <c r="C319" s="172" t="e">
        <f>#REF!</f>
        <v>#REF!</v>
      </c>
      <c r="D319" s="147"/>
      <c r="E319" s="33"/>
      <c r="F319" s="34"/>
      <c r="G319" s="229"/>
      <c r="H319" s="35"/>
      <c r="I319" s="36"/>
      <c r="J319" s="62"/>
      <c r="K319" s="168"/>
      <c r="L319" s="364"/>
    </row>
    <row r="320" spans="1:12" ht="13.8" thickBot="1">
      <c r="A320" s="434"/>
      <c r="B320" s="393"/>
      <c r="C320" s="172" t="e">
        <f>#REF!</f>
        <v>#REF!</v>
      </c>
      <c r="D320" s="147"/>
      <c r="E320" s="33"/>
      <c r="F320" s="34"/>
      <c r="G320" s="229"/>
      <c r="H320" s="35"/>
      <c r="I320" s="36"/>
      <c r="J320" s="62"/>
      <c r="K320" s="84"/>
      <c r="L320" s="364"/>
    </row>
    <row r="321" spans="1:12" ht="13.8" thickBot="1">
      <c r="A321" s="434"/>
      <c r="B321" s="393"/>
      <c r="C321" s="172" t="e">
        <f>#REF!</f>
        <v>#REF!</v>
      </c>
      <c r="D321" s="147"/>
      <c r="E321" s="33"/>
      <c r="F321" s="34"/>
      <c r="G321" s="229"/>
      <c r="H321" s="35"/>
      <c r="I321" s="36"/>
      <c r="J321" s="62"/>
      <c r="K321" s="168"/>
      <c r="L321" s="364"/>
    </row>
    <row r="322" spans="1:12" ht="13.8" thickBot="1">
      <c r="A322" s="434"/>
      <c r="B322" s="393"/>
      <c r="C322" s="172" t="e">
        <f>#REF!</f>
        <v>#REF!</v>
      </c>
      <c r="D322" s="147"/>
      <c r="E322" s="33"/>
      <c r="F322" s="34"/>
      <c r="G322" s="229"/>
      <c r="H322" s="35"/>
      <c r="I322" s="36"/>
      <c r="J322" s="62"/>
      <c r="K322" s="84"/>
      <c r="L322" s="364"/>
    </row>
    <row r="323" spans="1:12" ht="13.8" thickBot="1">
      <c r="A323" s="434"/>
      <c r="B323" s="393"/>
      <c r="C323" s="172" t="e">
        <f>#REF!</f>
        <v>#REF!</v>
      </c>
      <c r="D323" s="147"/>
      <c r="E323" s="33"/>
      <c r="F323" s="34"/>
      <c r="G323" s="229"/>
      <c r="H323" s="35"/>
      <c r="I323" s="36"/>
      <c r="J323" s="62"/>
      <c r="K323" s="84"/>
      <c r="L323" s="364"/>
    </row>
    <row r="324" spans="1:12" ht="13.8" thickBot="1">
      <c r="A324" s="434"/>
      <c r="B324" s="393"/>
      <c r="C324" s="172" t="e">
        <f>#REF!</f>
        <v>#REF!</v>
      </c>
      <c r="D324" s="147"/>
      <c r="E324" s="33"/>
      <c r="F324" s="34"/>
      <c r="G324" s="229"/>
      <c r="H324" s="35"/>
      <c r="I324" s="36"/>
      <c r="J324" s="62"/>
      <c r="K324" s="84"/>
      <c r="L324" s="364"/>
    </row>
    <row r="325" spans="1:12" ht="13.8" thickBot="1">
      <c r="A325" s="434"/>
      <c r="B325" s="393"/>
      <c r="C325" s="172" t="e">
        <f>#REF!</f>
        <v>#REF!</v>
      </c>
      <c r="D325" s="147"/>
      <c r="E325" s="33"/>
      <c r="F325" s="34"/>
      <c r="G325" s="229"/>
      <c r="H325" s="35"/>
      <c r="I325" s="36"/>
      <c r="J325" s="62"/>
      <c r="K325" s="84"/>
      <c r="L325" s="364"/>
    </row>
    <row r="326" spans="1:12">
      <c r="A326" s="434"/>
      <c r="B326" s="393"/>
      <c r="C326" s="172" t="e">
        <f>#REF!</f>
        <v>#REF!</v>
      </c>
      <c r="D326" s="147"/>
      <c r="E326" s="33"/>
      <c r="F326" s="34"/>
      <c r="G326" s="229"/>
      <c r="H326" s="35"/>
      <c r="I326" s="36"/>
      <c r="J326" s="62"/>
      <c r="K326" s="84"/>
      <c r="L326" s="364"/>
    </row>
    <row r="327" spans="1:12" ht="13.8" thickBot="1">
      <c r="A327" s="434"/>
      <c r="B327" s="394"/>
      <c r="C327" s="215" t="s">
        <v>5</v>
      </c>
      <c r="D327" s="171"/>
      <c r="E327" s="74"/>
      <c r="F327" s="75"/>
      <c r="G327" s="231"/>
      <c r="H327" s="41"/>
      <c r="I327" s="42"/>
      <c r="J327" s="78"/>
      <c r="K327" s="87"/>
      <c r="L327" s="364"/>
    </row>
    <row r="328" spans="1:12" ht="13.8" thickBot="1">
      <c r="A328" s="434"/>
      <c r="B328" s="430" t="e">
        <f>#REF!</f>
        <v>#REF!</v>
      </c>
      <c r="C328" s="180" t="e">
        <f>#REF!</f>
        <v>#REF!</v>
      </c>
      <c r="D328" s="214"/>
      <c r="E328" s="173"/>
      <c r="F328" s="174"/>
      <c r="G328" s="248"/>
      <c r="H328" s="175"/>
      <c r="I328" s="176"/>
      <c r="J328" s="177"/>
      <c r="K328" s="178"/>
      <c r="L328" s="133"/>
    </row>
    <row r="329" spans="1:12">
      <c r="A329" s="434"/>
      <c r="B329" s="431"/>
      <c r="C329" s="180" t="e">
        <f>#REF!</f>
        <v>#REF!</v>
      </c>
      <c r="D329" s="147"/>
      <c r="E329" s="33"/>
      <c r="F329" s="34"/>
      <c r="G329" s="229"/>
      <c r="H329" s="35"/>
      <c r="I329" s="36"/>
      <c r="J329" s="62"/>
      <c r="K329" s="146"/>
      <c r="L329" s="364">
        <v>0</v>
      </c>
    </row>
    <row r="330" spans="1:12">
      <c r="A330" s="434"/>
      <c r="B330" s="431"/>
      <c r="C330" s="180" t="e">
        <f>#REF!</f>
        <v>#REF!</v>
      </c>
      <c r="D330" s="147"/>
      <c r="E330" s="33"/>
      <c r="F330" s="34"/>
      <c r="G330" s="229"/>
      <c r="H330" s="35"/>
      <c r="I330" s="36"/>
      <c r="J330" s="62"/>
      <c r="K330" s="84"/>
      <c r="L330" s="364"/>
    </row>
    <row r="331" spans="1:12">
      <c r="A331" s="434"/>
      <c r="B331" s="431"/>
      <c r="C331" s="180" t="e">
        <f>#REF!</f>
        <v>#REF!</v>
      </c>
      <c r="D331" s="147"/>
      <c r="E331" s="33"/>
      <c r="F331" s="34"/>
      <c r="G331" s="229"/>
      <c r="H331" s="35"/>
      <c r="I331" s="36"/>
      <c r="J331" s="62"/>
      <c r="K331" s="84"/>
      <c r="L331" s="364"/>
    </row>
    <row r="332" spans="1:12">
      <c r="A332" s="434"/>
      <c r="B332" s="431"/>
      <c r="C332" s="180" t="e">
        <f>#REF!</f>
        <v>#REF!</v>
      </c>
      <c r="D332" s="147"/>
      <c r="E332" s="33"/>
      <c r="F332" s="34"/>
      <c r="G332" s="229"/>
      <c r="H332" s="35"/>
      <c r="I332" s="36"/>
      <c r="J332" s="62"/>
      <c r="K332" s="84"/>
      <c r="L332" s="364"/>
    </row>
    <row r="333" spans="1:12">
      <c r="A333" s="434"/>
      <c r="B333" s="431"/>
      <c r="C333" s="180" t="e">
        <f>#REF!</f>
        <v>#REF!</v>
      </c>
      <c r="D333" s="147"/>
      <c r="E333" s="33"/>
      <c r="F333" s="34"/>
      <c r="G333" s="229"/>
      <c r="H333" s="35"/>
      <c r="I333" s="36"/>
      <c r="J333" s="62"/>
      <c r="K333" s="84"/>
      <c r="L333" s="364"/>
    </row>
    <row r="334" spans="1:12">
      <c r="A334" s="434"/>
      <c r="B334" s="431"/>
      <c r="C334" s="180" t="e">
        <f>#REF!</f>
        <v>#REF!</v>
      </c>
      <c r="D334" s="147"/>
      <c r="E334" s="33"/>
      <c r="F334" s="34"/>
      <c r="G334" s="229"/>
      <c r="H334" s="35"/>
      <c r="I334" s="36"/>
      <c r="J334" s="62"/>
      <c r="K334" s="84"/>
      <c r="L334" s="364"/>
    </row>
    <row r="335" spans="1:12">
      <c r="A335" s="434"/>
      <c r="B335" s="431"/>
      <c r="C335" s="180" t="e">
        <f>#REF!</f>
        <v>#REF!</v>
      </c>
      <c r="D335" s="147"/>
      <c r="E335" s="33"/>
      <c r="F335" s="34"/>
      <c r="G335" s="229"/>
      <c r="H335" s="35"/>
      <c r="I335" s="36"/>
      <c r="J335" s="62"/>
      <c r="K335" s="84"/>
      <c r="L335" s="364"/>
    </row>
    <row r="336" spans="1:12">
      <c r="A336" s="434"/>
      <c r="B336" s="431"/>
      <c r="C336" s="180" t="e">
        <f>#REF!</f>
        <v>#REF!</v>
      </c>
      <c r="D336" s="147"/>
      <c r="E336" s="33"/>
      <c r="F336" s="34"/>
      <c r="G336" s="229"/>
      <c r="H336" s="35"/>
      <c r="I336" s="36"/>
      <c r="J336" s="62"/>
      <c r="K336" s="84"/>
      <c r="L336" s="364"/>
    </row>
    <row r="337" spans="1:12" ht="13.8" thickBot="1">
      <c r="A337" s="434"/>
      <c r="B337" s="432"/>
      <c r="C337" s="5" t="s">
        <v>5</v>
      </c>
      <c r="D337" s="157"/>
      <c r="E337" s="65"/>
      <c r="F337" s="66"/>
      <c r="G337" s="230"/>
      <c r="H337" s="28"/>
      <c r="I337" s="29"/>
      <c r="J337" s="71"/>
      <c r="K337" s="84"/>
      <c r="L337" s="364"/>
    </row>
    <row r="338" spans="1:12">
      <c r="A338" s="434"/>
      <c r="B338" s="420" t="e">
        <f>#REF!</f>
        <v>#REF!</v>
      </c>
      <c r="C338" s="31" t="e">
        <f>#REF!</f>
        <v>#REF!</v>
      </c>
      <c r="D338" s="12"/>
      <c r="E338" s="13"/>
      <c r="F338" s="14"/>
      <c r="G338" s="221"/>
      <c r="H338" s="15"/>
      <c r="I338" s="16"/>
      <c r="J338" s="61"/>
      <c r="K338" s="84"/>
      <c r="L338" s="364">
        <v>4</v>
      </c>
    </row>
    <row r="339" spans="1:12">
      <c r="A339" s="434"/>
      <c r="B339" s="393"/>
      <c r="C339" s="31" t="e">
        <f>#REF!</f>
        <v>#REF!</v>
      </c>
      <c r="D339" s="32">
        <v>1</v>
      </c>
      <c r="E339" s="33"/>
      <c r="F339" s="34">
        <v>1</v>
      </c>
      <c r="G339" s="229"/>
      <c r="H339" s="35"/>
      <c r="I339" s="36"/>
      <c r="J339" s="62"/>
      <c r="K339" s="84"/>
      <c r="L339" s="364"/>
    </row>
    <row r="340" spans="1:12">
      <c r="A340" s="434"/>
      <c r="B340" s="393"/>
      <c r="C340" s="31" t="e">
        <f>#REF!</f>
        <v>#REF!</v>
      </c>
      <c r="D340" s="32"/>
      <c r="E340" s="33"/>
      <c r="F340" s="34"/>
      <c r="G340" s="229"/>
      <c r="H340" s="35"/>
      <c r="I340" s="36"/>
      <c r="J340" s="62"/>
      <c r="K340" s="84"/>
      <c r="L340" s="364"/>
    </row>
    <row r="341" spans="1:12">
      <c r="A341" s="434"/>
      <c r="B341" s="393"/>
      <c r="C341" s="31" t="e">
        <f>#REF!</f>
        <v>#REF!</v>
      </c>
      <c r="D341" s="32"/>
      <c r="E341" s="33"/>
      <c r="F341" s="34"/>
      <c r="G341" s="229"/>
      <c r="H341" s="35"/>
      <c r="I341" s="36"/>
      <c r="J341" s="62"/>
      <c r="K341" s="84"/>
      <c r="L341" s="364"/>
    </row>
    <row r="342" spans="1:12">
      <c r="A342" s="434"/>
      <c r="B342" s="393"/>
      <c r="C342" s="31" t="e">
        <f>#REF!</f>
        <v>#REF!</v>
      </c>
      <c r="D342" s="32"/>
      <c r="E342" s="33"/>
      <c r="F342" s="34"/>
      <c r="G342" s="229"/>
      <c r="H342" s="35"/>
      <c r="I342" s="36"/>
      <c r="J342" s="62"/>
      <c r="K342" s="84"/>
      <c r="L342" s="364"/>
    </row>
    <row r="343" spans="1:12">
      <c r="A343" s="434"/>
      <c r="B343" s="393"/>
      <c r="C343" s="31" t="e">
        <f>#REF!</f>
        <v>#REF!</v>
      </c>
      <c r="D343" s="32"/>
      <c r="E343" s="33"/>
      <c r="F343" s="34"/>
      <c r="G343" s="229"/>
      <c r="H343" s="35"/>
      <c r="I343" s="36"/>
      <c r="J343" s="62"/>
      <c r="K343" s="84"/>
      <c r="L343" s="364"/>
    </row>
    <row r="344" spans="1:12">
      <c r="A344" s="434"/>
      <c r="B344" s="393"/>
      <c r="C344" s="31"/>
      <c r="D344" s="32"/>
      <c r="E344" s="33"/>
      <c r="F344" s="34"/>
      <c r="G344" s="229"/>
      <c r="H344" s="35"/>
      <c r="I344" s="36"/>
      <c r="J344" s="62"/>
      <c r="K344" s="168"/>
      <c r="L344" s="364"/>
    </row>
    <row r="345" spans="1:12">
      <c r="A345" s="434"/>
      <c r="B345" s="393"/>
      <c r="C345" s="31"/>
      <c r="D345" s="73"/>
      <c r="E345" s="74"/>
      <c r="F345" s="75"/>
      <c r="G345" s="231"/>
      <c r="H345" s="76"/>
      <c r="I345" s="77"/>
      <c r="J345" s="79"/>
      <c r="K345" s="84"/>
      <c r="L345" s="364"/>
    </row>
    <row r="346" spans="1:12" ht="13.8" thickBot="1">
      <c r="A346" s="434"/>
      <c r="B346" s="394"/>
      <c r="C346" s="24" t="s">
        <v>5</v>
      </c>
      <c r="D346" s="64"/>
      <c r="E346" s="65"/>
      <c r="F346" s="66"/>
      <c r="G346" s="230"/>
      <c r="H346" s="28">
        <v>1</v>
      </c>
      <c r="I346" s="29"/>
      <c r="J346" s="71">
        <v>1</v>
      </c>
      <c r="K346" s="84"/>
      <c r="L346" s="364"/>
    </row>
    <row r="347" spans="1:12" ht="13.8" thickBot="1">
      <c r="A347" s="434"/>
      <c r="B347" s="392" t="e">
        <f>#REF!</f>
        <v>#REF!</v>
      </c>
      <c r="C347" s="11" t="e">
        <f>#REF!</f>
        <v>#REF!</v>
      </c>
      <c r="D347" s="12"/>
      <c r="E347" s="13"/>
      <c r="F347" s="14"/>
      <c r="G347" s="221"/>
      <c r="H347" s="15"/>
      <c r="I347" s="16"/>
      <c r="J347" s="61"/>
      <c r="K347" s="168"/>
      <c r="L347" s="364">
        <v>5.5</v>
      </c>
    </row>
    <row r="348" spans="1:12" ht="13.8" thickBot="1">
      <c r="A348" s="434"/>
      <c r="B348" s="393"/>
      <c r="C348" s="11" t="e">
        <f>#REF!</f>
        <v>#REF!</v>
      </c>
      <c r="D348" s="32"/>
      <c r="E348" s="33"/>
      <c r="F348" s="34"/>
      <c r="G348" s="229"/>
      <c r="H348" s="35"/>
      <c r="I348" s="36"/>
      <c r="J348" s="62"/>
      <c r="K348" s="168"/>
      <c r="L348" s="364"/>
    </row>
    <row r="349" spans="1:12" ht="13.8" thickBot="1">
      <c r="A349" s="434"/>
      <c r="B349" s="393"/>
      <c r="C349" s="11" t="e">
        <f>#REF!</f>
        <v>#REF!</v>
      </c>
      <c r="D349" s="32"/>
      <c r="E349" s="33"/>
      <c r="F349" s="34"/>
      <c r="G349" s="229"/>
      <c r="H349" s="35"/>
      <c r="I349" s="36"/>
      <c r="J349" s="62"/>
      <c r="K349" s="84"/>
      <c r="L349" s="364"/>
    </row>
    <row r="350" spans="1:12" ht="13.8" thickBot="1">
      <c r="A350" s="434"/>
      <c r="B350" s="393"/>
      <c r="C350" s="11" t="e">
        <f>#REF!</f>
        <v>#REF!</v>
      </c>
      <c r="D350" s="32"/>
      <c r="E350" s="33"/>
      <c r="F350" s="34"/>
      <c r="G350" s="229"/>
      <c r="H350" s="35"/>
      <c r="I350" s="36"/>
      <c r="J350" s="62"/>
      <c r="K350" s="84"/>
      <c r="L350" s="364"/>
    </row>
    <row r="351" spans="1:12" ht="13.8" thickBot="1">
      <c r="A351" s="434"/>
      <c r="B351" s="393"/>
      <c r="C351" s="11" t="e">
        <f>#REF!</f>
        <v>#REF!</v>
      </c>
      <c r="D351" s="32"/>
      <c r="E351" s="33"/>
      <c r="F351" s="34"/>
      <c r="G351" s="229"/>
      <c r="H351" s="35">
        <v>1</v>
      </c>
      <c r="I351" s="36"/>
      <c r="J351" s="62"/>
      <c r="K351" s="84" t="s">
        <v>220</v>
      </c>
      <c r="L351" s="364"/>
    </row>
    <row r="352" spans="1:12" ht="13.8" thickBot="1">
      <c r="A352" s="434"/>
      <c r="B352" s="393"/>
      <c r="C352" s="11" t="e">
        <f>#REF!</f>
        <v>#REF!</v>
      </c>
      <c r="D352" s="32"/>
      <c r="E352" s="33"/>
      <c r="F352" s="34"/>
      <c r="G352" s="229"/>
      <c r="H352" s="35"/>
      <c r="I352" s="36"/>
      <c r="J352" s="62"/>
      <c r="K352" s="84"/>
      <c r="L352" s="364"/>
    </row>
    <row r="353" spans="1:12" ht="13.8" thickBot="1">
      <c r="A353" s="434"/>
      <c r="B353" s="393"/>
      <c r="C353" s="11" t="e">
        <f>#REF!</f>
        <v>#REF!</v>
      </c>
      <c r="D353" s="32"/>
      <c r="E353" s="33"/>
      <c r="F353" s="34"/>
      <c r="G353" s="229"/>
      <c r="H353" s="35"/>
      <c r="I353" s="36"/>
      <c r="J353" s="62"/>
      <c r="K353" s="168"/>
      <c r="L353" s="364"/>
    </row>
    <row r="354" spans="1:12" ht="13.8" thickBot="1">
      <c r="A354" s="434"/>
      <c r="B354" s="393"/>
      <c r="C354" s="11" t="e">
        <f>#REF!</f>
        <v>#REF!</v>
      </c>
      <c r="D354" s="32"/>
      <c r="E354" s="33"/>
      <c r="F354" s="34"/>
      <c r="G354" s="229"/>
      <c r="H354" s="35"/>
      <c r="I354" s="36"/>
      <c r="J354" s="62"/>
      <c r="K354" s="84"/>
      <c r="L354" s="364"/>
    </row>
    <row r="355" spans="1:12" ht="13.8" thickBot="1">
      <c r="A355" s="434"/>
      <c r="B355" s="393"/>
      <c r="C355" s="11" t="e">
        <f>#REF!</f>
        <v>#REF!</v>
      </c>
      <c r="D355" s="32"/>
      <c r="E355" s="33"/>
      <c r="F355" s="34"/>
      <c r="G355" s="229"/>
      <c r="H355" s="35"/>
      <c r="I355" s="36"/>
      <c r="J355" s="62"/>
      <c r="K355" s="84"/>
      <c r="L355" s="364"/>
    </row>
    <row r="356" spans="1:12" ht="13.8" thickBot="1">
      <c r="A356" s="434"/>
      <c r="B356" s="393"/>
      <c r="C356" s="179" t="s">
        <v>5</v>
      </c>
      <c r="D356" s="73"/>
      <c r="E356" s="74"/>
      <c r="F356" s="75"/>
      <c r="G356" s="231"/>
      <c r="H356" s="41">
        <v>1</v>
      </c>
      <c r="I356" s="42"/>
      <c r="J356" s="78">
        <v>1</v>
      </c>
      <c r="K356" s="87"/>
      <c r="L356" s="371"/>
    </row>
    <row r="357" spans="1:12" ht="13.8" thickBot="1">
      <c r="A357" s="434"/>
      <c r="B357" s="392" t="e">
        <f>#REF!</f>
        <v>#REF!</v>
      </c>
      <c r="C357" s="11" t="e">
        <f>#REF!</f>
        <v>#REF!</v>
      </c>
      <c r="D357" s="12"/>
      <c r="E357" s="13"/>
      <c r="F357" s="14"/>
      <c r="G357" s="221"/>
      <c r="H357" s="15"/>
      <c r="I357" s="16"/>
      <c r="J357" s="61"/>
      <c r="K357" s="201"/>
      <c r="L357" s="369">
        <v>5</v>
      </c>
    </row>
    <row r="358" spans="1:12" ht="13.8" thickBot="1">
      <c r="A358" s="434"/>
      <c r="B358" s="393"/>
      <c r="C358" s="11" t="e">
        <f>#REF!</f>
        <v>#REF!</v>
      </c>
      <c r="D358" s="32">
        <v>1</v>
      </c>
      <c r="E358" s="33"/>
      <c r="F358" s="34"/>
      <c r="G358" s="229"/>
      <c r="H358" s="35"/>
      <c r="I358" s="36"/>
      <c r="J358" s="62"/>
      <c r="K358" s="84"/>
      <c r="L358" s="364"/>
    </row>
    <row r="359" spans="1:12" ht="13.8" thickBot="1">
      <c r="A359" s="434"/>
      <c r="B359" s="393"/>
      <c r="C359" s="11" t="e">
        <f>#REF!</f>
        <v>#REF!</v>
      </c>
      <c r="D359" s="32"/>
      <c r="E359" s="33"/>
      <c r="F359" s="34"/>
      <c r="G359" s="229"/>
      <c r="H359" s="35"/>
      <c r="I359" s="36"/>
      <c r="J359" s="62"/>
      <c r="K359" s="84"/>
      <c r="L359" s="364"/>
    </row>
    <row r="360" spans="1:12" ht="13.8" thickBot="1">
      <c r="A360" s="434"/>
      <c r="B360" s="393"/>
      <c r="C360" s="11" t="e">
        <f>#REF!</f>
        <v>#REF!</v>
      </c>
      <c r="D360" s="32"/>
      <c r="E360" s="33"/>
      <c r="F360" s="34"/>
      <c r="G360" s="229"/>
      <c r="H360" s="35"/>
      <c r="I360" s="36"/>
      <c r="J360" s="62"/>
      <c r="K360" s="84"/>
      <c r="L360" s="364"/>
    </row>
    <row r="361" spans="1:12" ht="13.8" thickBot="1">
      <c r="A361" s="434"/>
      <c r="B361" s="393"/>
      <c r="C361" s="11" t="e">
        <f>#REF!</f>
        <v>#REF!</v>
      </c>
      <c r="D361" s="32"/>
      <c r="E361" s="33"/>
      <c r="F361" s="34"/>
      <c r="G361" s="229"/>
      <c r="H361" s="35">
        <v>1</v>
      </c>
      <c r="I361" s="36"/>
      <c r="J361" s="62">
        <v>0.5</v>
      </c>
      <c r="K361" s="84"/>
      <c r="L361" s="364"/>
    </row>
    <row r="362" spans="1:12" ht="13.8" thickBot="1">
      <c r="A362" s="434"/>
      <c r="B362" s="393"/>
      <c r="C362" s="11" t="e">
        <f>#REF!</f>
        <v>#REF!</v>
      </c>
      <c r="D362" s="18"/>
      <c r="E362" s="19"/>
      <c r="F362" s="20"/>
      <c r="G362" s="222"/>
      <c r="H362" s="21"/>
      <c r="I362" s="22"/>
      <c r="J362" s="83"/>
      <c r="K362" s="86"/>
      <c r="L362" s="364"/>
    </row>
    <row r="363" spans="1:12">
      <c r="A363" s="434"/>
      <c r="B363" s="393"/>
      <c r="C363" s="11" t="e">
        <f>#REF!</f>
        <v>#REF!</v>
      </c>
      <c r="D363" s="18"/>
      <c r="E363" s="19"/>
      <c r="F363" s="20"/>
      <c r="G363" s="222"/>
      <c r="H363" s="21"/>
      <c r="I363" s="22"/>
      <c r="J363" s="83"/>
      <c r="K363" s="170"/>
      <c r="L363" s="364"/>
    </row>
    <row r="364" spans="1:12" ht="13.8" thickBot="1">
      <c r="A364" s="434"/>
      <c r="B364" s="393"/>
      <c r="C364" s="37" t="s">
        <v>5</v>
      </c>
      <c r="D364" s="73"/>
      <c r="E364" s="74"/>
      <c r="F364" s="75"/>
      <c r="G364" s="231"/>
      <c r="H364" s="76">
        <v>1</v>
      </c>
      <c r="I364" s="77"/>
      <c r="J364" s="79">
        <v>1</v>
      </c>
      <c r="K364" s="87"/>
      <c r="L364" s="371"/>
    </row>
    <row r="365" spans="1:12">
      <c r="A365" s="434"/>
      <c r="B365" s="167"/>
      <c r="C365" s="5" t="e">
        <f>#REF!</f>
        <v>#REF!</v>
      </c>
      <c r="D365" s="12"/>
      <c r="E365" s="13"/>
      <c r="F365" s="14"/>
      <c r="G365" s="221"/>
      <c r="H365" s="15">
        <v>1</v>
      </c>
      <c r="I365" s="16"/>
      <c r="J365" s="181">
        <v>1</v>
      </c>
      <c r="K365" s="182"/>
      <c r="L365" s="183"/>
    </row>
    <row r="366" spans="1:12">
      <c r="A366" s="434"/>
      <c r="B366" s="439" t="e">
        <f>#REF!</f>
        <v>#REF!</v>
      </c>
      <c r="C366" s="5" t="e">
        <f>#REF!</f>
        <v>#REF!</v>
      </c>
      <c r="D366" s="18"/>
      <c r="E366" s="19"/>
      <c r="F366" s="20"/>
      <c r="G366" s="222"/>
      <c r="H366" s="21"/>
      <c r="I366" s="22"/>
      <c r="J366" s="83"/>
      <c r="K366" s="186"/>
      <c r="L366" s="372">
        <v>7</v>
      </c>
    </row>
    <row r="367" spans="1:12">
      <c r="A367" s="434"/>
      <c r="B367" s="440"/>
      <c r="C367" s="5" t="e">
        <f>#REF!</f>
        <v>#REF!</v>
      </c>
      <c r="D367" s="18"/>
      <c r="E367" s="19"/>
      <c r="F367" s="20"/>
      <c r="G367" s="222"/>
      <c r="H367" s="21"/>
      <c r="I367" s="22"/>
      <c r="J367" s="83"/>
      <c r="K367" s="180"/>
      <c r="L367" s="372"/>
    </row>
    <row r="368" spans="1:12">
      <c r="A368" s="434"/>
      <c r="B368" s="440"/>
      <c r="C368" s="5" t="e">
        <f>#REF!</f>
        <v>#REF!</v>
      </c>
      <c r="D368" s="18"/>
      <c r="E368" s="19"/>
      <c r="F368" s="20"/>
      <c r="G368" s="222"/>
      <c r="H368" s="21"/>
      <c r="I368" s="22"/>
      <c r="J368" s="83"/>
      <c r="K368" s="180"/>
      <c r="L368" s="372"/>
    </row>
    <row r="369" spans="1:12">
      <c r="A369" s="434"/>
      <c r="B369" s="440"/>
      <c r="C369" s="5" t="e">
        <f>#REF!</f>
        <v>#REF!</v>
      </c>
      <c r="D369" s="18"/>
      <c r="E369" s="19"/>
      <c r="F369" s="20"/>
      <c r="G369" s="222"/>
      <c r="H369" s="21"/>
      <c r="I369" s="22"/>
      <c r="J369" s="83"/>
      <c r="K369" s="186"/>
      <c r="L369" s="372"/>
    </row>
    <row r="370" spans="1:12">
      <c r="A370" s="434"/>
      <c r="B370" s="440"/>
      <c r="C370" s="5" t="e">
        <f>#REF!</f>
        <v>#REF!</v>
      </c>
      <c r="D370" s="18"/>
      <c r="E370" s="19"/>
      <c r="F370" s="20"/>
      <c r="G370" s="222"/>
      <c r="H370" s="21"/>
      <c r="I370" s="22"/>
      <c r="J370" s="83"/>
      <c r="K370" s="180"/>
      <c r="L370" s="372"/>
    </row>
    <row r="371" spans="1:12">
      <c r="A371" s="434"/>
      <c r="B371" s="440"/>
      <c r="C371" s="5" t="e">
        <f>#REF!</f>
        <v>#REF!</v>
      </c>
      <c r="D371" s="18"/>
      <c r="E371" s="19"/>
      <c r="F371" s="20"/>
      <c r="G371" s="222"/>
      <c r="H371" s="21"/>
      <c r="I371" s="22"/>
      <c r="J371" s="83"/>
      <c r="K371" s="186"/>
      <c r="L371" s="372"/>
    </row>
    <row r="372" spans="1:12">
      <c r="A372" s="434"/>
      <c r="B372" s="440"/>
      <c r="C372" s="5" t="e">
        <f>#REF!</f>
        <v>#REF!</v>
      </c>
      <c r="D372" s="18"/>
      <c r="E372" s="19"/>
      <c r="F372" s="20"/>
      <c r="G372" s="222"/>
      <c r="H372" s="21"/>
      <c r="I372" s="22"/>
      <c r="J372" s="83"/>
      <c r="K372" s="186"/>
      <c r="L372" s="372"/>
    </row>
    <row r="373" spans="1:12" ht="13.8" thickBot="1">
      <c r="A373" s="434"/>
      <c r="B373" s="441"/>
      <c r="C373" s="24" t="s">
        <v>5</v>
      </c>
      <c r="D373" s="25"/>
      <c r="E373" s="26"/>
      <c r="F373" s="27"/>
      <c r="G373" s="224"/>
      <c r="H373" s="28">
        <v>1</v>
      </c>
      <c r="I373" s="29"/>
      <c r="J373" s="184">
        <v>1</v>
      </c>
      <c r="K373" s="185"/>
      <c r="L373" s="373"/>
    </row>
    <row r="374" spans="1:12">
      <c r="A374" s="434"/>
      <c r="B374" s="420" t="e">
        <f>#REF!</f>
        <v>#REF!</v>
      </c>
      <c r="C374" s="31" t="e">
        <f>#REF!</f>
        <v>#REF!</v>
      </c>
      <c r="D374" s="32"/>
      <c r="E374" s="33"/>
      <c r="F374" s="34"/>
      <c r="G374" s="229"/>
      <c r="H374" s="35"/>
      <c r="I374" s="36"/>
      <c r="J374" s="62"/>
      <c r="K374" s="146"/>
      <c r="L374" s="375">
        <v>3</v>
      </c>
    </row>
    <row r="375" spans="1:12">
      <c r="A375" s="434"/>
      <c r="B375" s="393"/>
      <c r="C375" s="31" t="e">
        <f>#REF!</f>
        <v>#REF!</v>
      </c>
      <c r="D375" s="18"/>
      <c r="E375" s="19"/>
      <c r="F375" s="20"/>
      <c r="G375" s="222"/>
      <c r="H375" s="21"/>
      <c r="I375" s="22"/>
      <c r="J375" s="70"/>
      <c r="K375" s="168"/>
      <c r="L375" s="364"/>
    </row>
    <row r="376" spans="1:12">
      <c r="A376" s="434"/>
      <c r="B376" s="393"/>
      <c r="C376" s="31" t="e">
        <f>#REF!</f>
        <v>#REF!</v>
      </c>
      <c r="D376" s="18"/>
      <c r="E376" s="19"/>
      <c r="F376" s="20"/>
      <c r="G376" s="222"/>
      <c r="H376" s="21"/>
      <c r="I376" s="22"/>
      <c r="J376" s="70"/>
      <c r="K376" s="84"/>
      <c r="L376" s="364"/>
    </row>
    <row r="377" spans="1:12">
      <c r="A377" s="434"/>
      <c r="B377" s="393"/>
      <c r="C377" s="31" t="e">
        <f>#REF!</f>
        <v>#REF!</v>
      </c>
      <c r="D377" s="18"/>
      <c r="E377" s="19"/>
      <c r="F377" s="20"/>
      <c r="G377" s="222"/>
      <c r="H377" s="21"/>
      <c r="I377" s="22"/>
      <c r="J377" s="70"/>
      <c r="K377" s="84"/>
      <c r="L377" s="364"/>
    </row>
    <row r="378" spans="1:12">
      <c r="A378" s="434"/>
      <c r="B378" s="393"/>
      <c r="C378" s="31" t="e">
        <f>#REF!</f>
        <v>#REF!</v>
      </c>
      <c r="D378" s="18"/>
      <c r="E378" s="19"/>
      <c r="F378" s="20"/>
      <c r="G378" s="222"/>
      <c r="H378" s="21">
        <v>1</v>
      </c>
      <c r="I378" s="22"/>
      <c r="J378" s="70">
        <v>1</v>
      </c>
      <c r="K378" s="84" t="s">
        <v>221</v>
      </c>
      <c r="L378" s="364"/>
    </row>
    <row r="379" spans="1:12">
      <c r="A379" s="434"/>
      <c r="B379" s="393"/>
      <c r="C379" s="31" t="e">
        <f>#REF!</f>
        <v>#REF!</v>
      </c>
      <c r="D379" s="38"/>
      <c r="E379" s="39"/>
      <c r="F379" s="40"/>
      <c r="G379" s="223"/>
      <c r="H379" s="41"/>
      <c r="I379" s="42"/>
      <c r="J379" s="78"/>
      <c r="K379" s="84"/>
      <c r="L379" s="371"/>
    </row>
    <row r="380" spans="1:12">
      <c r="A380" s="434"/>
      <c r="B380" s="393"/>
      <c r="C380" s="31" t="e">
        <f>#REF!</f>
        <v>#REF!</v>
      </c>
      <c r="D380" s="38"/>
      <c r="E380" s="39"/>
      <c r="F380" s="40"/>
      <c r="G380" s="223"/>
      <c r="H380" s="41"/>
      <c r="I380" s="42"/>
      <c r="J380" s="78"/>
      <c r="K380" s="84"/>
      <c r="L380" s="371"/>
    </row>
    <row r="381" spans="1:12" ht="13.8" thickBot="1">
      <c r="A381" s="434"/>
      <c r="B381" s="393"/>
      <c r="C381" s="37" t="s">
        <v>5</v>
      </c>
      <c r="D381" s="38"/>
      <c r="E381" s="39"/>
      <c r="F381" s="40"/>
      <c r="G381" s="223"/>
      <c r="H381" s="41">
        <v>1</v>
      </c>
      <c r="I381" s="42"/>
      <c r="J381" s="78">
        <v>1</v>
      </c>
      <c r="K381" s="87"/>
      <c r="L381" s="371"/>
    </row>
    <row r="382" spans="1:12" ht="13.8" thickBot="1">
      <c r="A382" s="434"/>
      <c r="B382" s="436">
        <f>'1'!A12</f>
        <v>43710</v>
      </c>
      <c r="C382" s="263" t="e">
        <f>#REF!</f>
        <v>#REF!</v>
      </c>
      <c r="D382" s="12"/>
      <c r="E382" s="13"/>
      <c r="F382" s="14"/>
      <c r="G382" s="221"/>
      <c r="H382" s="15"/>
      <c r="I382" s="16"/>
      <c r="J382" s="181"/>
      <c r="K382" s="182"/>
      <c r="L382" s="466">
        <v>7</v>
      </c>
    </row>
    <row r="383" spans="1:12" ht="13.8" thickBot="1">
      <c r="A383" s="434"/>
      <c r="B383" s="393"/>
      <c r="C383" s="263" t="e">
        <f>#REF!</f>
        <v>#REF!</v>
      </c>
      <c r="D383" s="18"/>
      <c r="E383" s="19"/>
      <c r="F383" s="20"/>
      <c r="G383" s="222"/>
      <c r="H383" s="21"/>
      <c r="I383" s="22"/>
      <c r="J383" s="83"/>
      <c r="K383" s="180"/>
      <c r="L383" s="467"/>
    </row>
    <row r="384" spans="1:12" ht="13.8" thickBot="1">
      <c r="A384" s="434"/>
      <c r="B384" s="393"/>
      <c r="C384" s="263" t="e">
        <f>#REF!</f>
        <v>#REF!</v>
      </c>
      <c r="D384" s="18"/>
      <c r="E384" s="19"/>
      <c r="F384" s="20"/>
      <c r="G384" s="222"/>
      <c r="H384" s="21">
        <v>0.6</v>
      </c>
      <c r="I384" s="22"/>
      <c r="J384" s="83"/>
      <c r="K384" s="180"/>
      <c r="L384" s="467"/>
    </row>
    <row r="385" spans="1:12" ht="13.8" thickBot="1">
      <c r="A385" s="434"/>
      <c r="B385" s="393"/>
      <c r="C385" s="263" t="e">
        <f>#REF!</f>
        <v>#REF!</v>
      </c>
      <c r="D385" s="18"/>
      <c r="E385" s="19"/>
      <c r="F385" s="20"/>
      <c r="G385" s="222"/>
      <c r="H385" s="21"/>
      <c r="I385" s="22"/>
      <c r="J385" s="83"/>
      <c r="K385" s="180"/>
      <c r="L385" s="467"/>
    </row>
    <row r="386" spans="1:12">
      <c r="A386" s="434"/>
      <c r="B386" s="393"/>
      <c r="C386" s="263" t="e">
        <f>#REF!</f>
        <v>#REF!</v>
      </c>
      <c r="D386" s="18"/>
      <c r="E386" s="19"/>
      <c r="F386" s="20"/>
      <c r="G386" s="222"/>
      <c r="H386" s="21"/>
      <c r="I386" s="22"/>
      <c r="J386" s="83"/>
      <c r="K386" s="180" t="s">
        <v>222</v>
      </c>
      <c r="L386" s="467"/>
    </row>
    <row r="387" spans="1:12">
      <c r="A387" s="434"/>
      <c r="B387" s="393"/>
      <c r="C387" s="262"/>
      <c r="D387" s="18"/>
      <c r="E387" s="19"/>
      <c r="F387" s="20"/>
      <c r="G387" s="222"/>
      <c r="H387" s="21"/>
      <c r="I387" s="22"/>
      <c r="J387" s="83"/>
      <c r="K387" s="180"/>
      <c r="L387" s="467"/>
    </row>
    <row r="388" spans="1:12" ht="13.8" thickBot="1">
      <c r="A388" s="434"/>
      <c r="B388" s="393"/>
      <c r="C388" s="265" t="s">
        <v>64</v>
      </c>
      <c r="D388" s="38"/>
      <c r="E388" s="39"/>
      <c r="F388" s="40"/>
      <c r="G388" s="223"/>
      <c r="H388" s="41">
        <v>1</v>
      </c>
      <c r="I388" s="42"/>
      <c r="J388" s="266">
        <v>1</v>
      </c>
      <c r="K388" s="267"/>
      <c r="L388" s="467"/>
    </row>
    <row r="389" spans="1:12" ht="13.8" thickBot="1">
      <c r="A389" s="434"/>
      <c r="B389" s="468">
        <f>'1'!C12</f>
        <v>43711</v>
      </c>
      <c r="C389" s="11" t="e">
        <f>#REF!</f>
        <v>#REF!</v>
      </c>
      <c r="D389" s="12"/>
      <c r="E389" s="13"/>
      <c r="F389" s="14"/>
      <c r="G389" s="221"/>
      <c r="H389" s="15"/>
      <c r="I389" s="16"/>
      <c r="J389" s="181"/>
      <c r="K389" s="182"/>
      <c r="L389" s="466">
        <v>5</v>
      </c>
    </row>
    <row r="390" spans="1:12" ht="13.8" thickBot="1">
      <c r="A390" s="434"/>
      <c r="B390" s="400"/>
      <c r="C390" s="11" t="e">
        <f>#REF!</f>
        <v>#REF!</v>
      </c>
      <c r="D390" s="18"/>
      <c r="E390" s="19"/>
      <c r="F390" s="20"/>
      <c r="G390" s="222"/>
      <c r="H390" s="21"/>
      <c r="I390" s="22"/>
      <c r="J390" s="83"/>
      <c r="K390" s="180"/>
      <c r="L390" s="467"/>
    </row>
    <row r="391" spans="1:12" ht="13.8" thickBot="1">
      <c r="A391" s="434"/>
      <c r="B391" s="400"/>
      <c r="C391" s="11" t="e">
        <f>#REF!</f>
        <v>#REF!</v>
      </c>
      <c r="D391" s="18"/>
      <c r="E391" s="19"/>
      <c r="F391" s="20"/>
      <c r="G391" s="222"/>
      <c r="H391" s="21"/>
      <c r="I391" s="22"/>
      <c r="J391" s="83"/>
      <c r="K391" s="180"/>
      <c r="L391" s="467"/>
    </row>
    <row r="392" spans="1:12" ht="13.8" thickBot="1">
      <c r="A392" s="434"/>
      <c r="B392" s="400"/>
      <c r="C392" s="11" t="e">
        <f>#REF!</f>
        <v>#REF!</v>
      </c>
      <c r="D392" s="18"/>
      <c r="E392" s="19"/>
      <c r="F392" s="20"/>
      <c r="G392" s="222"/>
      <c r="H392" s="21"/>
      <c r="I392" s="22"/>
      <c r="J392" s="83"/>
      <c r="K392" s="180"/>
      <c r="L392" s="467"/>
    </row>
    <row r="393" spans="1:12">
      <c r="A393" s="434"/>
      <c r="B393" s="400"/>
      <c r="C393" s="11" t="e">
        <f>#REF!</f>
        <v>#REF!</v>
      </c>
      <c r="D393" s="18"/>
      <c r="E393" s="19"/>
      <c r="F393" s="20"/>
      <c r="G393" s="222"/>
      <c r="H393" s="21"/>
      <c r="I393" s="22"/>
      <c r="J393" s="83"/>
      <c r="K393" s="180" t="s">
        <v>223</v>
      </c>
      <c r="L393" s="467"/>
    </row>
    <row r="394" spans="1:12">
      <c r="A394" s="434"/>
      <c r="B394" s="400"/>
      <c r="C394" s="5"/>
      <c r="D394" s="18"/>
      <c r="E394" s="19"/>
      <c r="F394" s="20"/>
      <c r="G394" s="222"/>
      <c r="H394" s="21"/>
      <c r="I394" s="22"/>
      <c r="J394" s="83"/>
      <c r="K394" s="180"/>
      <c r="L394" s="467"/>
    </row>
    <row r="395" spans="1:12" ht="13.8" thickBot="1">
      <c r="A395" s="434"/>
      <c r="B395" s="401"/>
      <c r="C395" s="264" t="s">
        <v>64</v>
      </c>
      <c r="D395" s="25"/>
      <c r="E395" s="26"/>
      <c r="F395" s="27"/>
      <c r="G395" s="224"/>
      <c r="H395" s="28">
        <v>1</v>
      </c>
      <c r="I395" s="29"/>
      <c r="J395" s="184">
        <v>1</v>
      </c>
      <c r="K395" s="185"/>
      <c r="L395" s="470"/>
    </row>
    <row r="396" spans="1:12" ht="13.8" thickBot="1">
      <c r="A396" s="434"/>
      <c r="B396" s="468">
        <f>'1'!E12</f>
        <v>43712</v>
      </c>
      <c r="C396" s="11" t="e">
        <f>#REF!</f>
        <v>#REF!</v>
      </c>
      <c r="D396" s="12"/>
      <c r="E396" s="13"/>
      <c r="F396" s="14"/>
      <c r="G396" s="221"/>
      <c r="H396" s="15"/>
      <c r="I396" s="16"/>
      <c r="J396" s="181"/>
      <c r="K396" s="182"/>
      <c r="L396" s="466">
        <v>6</v>
      </c>
    </row>
    <row r="397" spans="1:12" ht="13.8" thickBot="1">
      <c r="A397" s="434"/>
      <c r="B397" s="400"/>
      <c r="C397" s="11" t="e">
        <f>#REF!</f>
        <v>#REF!</v>
      </c>
      <c r="D397" s="18"/>
      <c r="E397" s="19"/>
      <c r="F397" s="20"/>
      <c r="G397" s="222"/>
      <c r="H397" s="21"/>
      <c r="I397" s="22"/>
      <c r="J397" s="83"/>
      <c r="K397" s="180"/>
      <c r="L397" s="467"/>
    </row>
    <row r="398" spans="1:12" ht="13.8" thickBot="1">
      <c r="A398" s="434"/>
      <c r="B398" s="400"/>
      <c r="C398" s="11" t="e">
        <f>#REF!</f>
        <v>#REF!</v>
      </c>
      <c r="D398" s="18"/>
      <c r="E398" s="19">
        <v>1</v>
      </c>
      <c r="F398" s="20"/>
      <c r="G398" s="222"/>
      <c r="H398" s="21"/>
      <c r="I398" s="22"/>
      <c r="J398" s="83"/>
      <c r="K398" s="180"/>
      <c r="L398" s="467"/>
    </row>
    <row r="399" spans="1:12" ht="13.8" thickBot="1">
      <c r="A399" s="434"/>
      <c r="B399" s="400"/>
      <c r="C399" s="11" t="e">
        <f>#REF!</f>
        <v>#REF!</v>
      </c>
      <c r="D399" s="18"/>
      <c r="E399" s="19"/>
      <c r="F399" s="20"/>
      <c r="G399" s="222"/>
      <c r="H399" s="21"/>
      <c r="I399" s="22"/>
      <c r="J399" s="83"/>
      <c r="K399" s="180"/>
      <c r="L399" s="467"/>
    </row>
    <row r="400" spans="1:12" ht="13.8" thickBot="1">
      <c r="A400" s="434"/>
      <c r="B400" s="400"/>
      <c r="C400" s="11" t="e">
        <f>#REF!</f>
        <v>#REF!</v>
      </c>
      <c r="D400" s="18"/>
      <c r="E400" s="19"/>
      <c r="F400" s="20"/>
      <c r="G400" s="222"/>
      <c r="H400" s="21"/>
      <c r="I400" s="22"/>
      <c r="J400" s="83"/>
      <c r="K400" s="180"/>
      <c r="L400" s="467"/>
    </row>
    <row r="401" spans="1:12">
      <c r="A401" s="434"/>
      <c r="B401" s="400"/>
      <c r="C401" s="11" t="e">
        <f>#REF!</f>
        <v>#REF!</v>
      </c>
      <c r="D401" s="18"/>
      <c r="E401" s="19"/>
      <c r="F401" s="20"/>
      <c r="G401" s="222"/>
      <c r="H401" s="21"/>
      <c r="I401" s="22"/>
      <c r="J401" s="83"/>
      <c r="K401" s="180"/>
      <c r="L401" s="467"/>
    </row>
    <row r="402" spans="1:12" ht="13.8" thickBot="1">
      <c r="A402" s="434"/>
      <c r="B402" s="469"/>
      <c r="C402" s="265" t="s">
        <v>64</v>
      </c>
      <c r="D402" s="38"/>
      <c r="E402" s="39"/>
      <c r="F402" s="40"/>
      <c r="G402" s="223"/>
      <c r="H402" s="41">
        <v>1</v>
      </c>
      <c r="I402" s="42"/>
      <c r="J402" s="266">
        <v>1</v>
      </c>
      <c r="K402" s="267"/>
      <c r="L402" s="467"/>
    </row>
    <row r="403" spans="1:12">
      <c r="A403" s="434"/>
      <c r="B403" s="468">
        <f>'1'!G12</f>
        <v>43713</v>
      </c>
      <c r="C403" s="11" t="str">
        <f>'1'!G14</f>
        <v>Salade de pâtes, dés de mimolette</v>
      </c>
      <c r="D403" s="12"/>
      <c r="E403" s="13"/>
      <c r="F403" s="14"/>
      <c r="G403" s="221"/>
      <c r="H403" s="15"/>
      <c r="I403" s="16"/>
      <c r="J403" s="181"/>
      <c r="K403" s="182"/>
      <c r="L403" s="466">
        <v>0</v>
      </c>
    </row>
    <row r="404" spans="1:12">
      <c r="A404" s="434"/>
      <c r="B404" s="400"/>
      <c r="C404" s="5">
        <f>'1'!G15</f>
        <v>0</v>
      </c>
      <c r="D404" s="18"/>
      <c r="E404" s="19"/>
      <c r="F404" s="20"/>
      <c r="G404" s="222"/>
      <c r="H404" s="21"/>
      <c r="I404" s="22"/>
      <c r="J404" s="83"/>
      <c r="K404" s="180"/>
      <c r="L404" s="467"/>
    </row>
    <row r="405" spans="1:12">
      <c r="A405" s="434"/>
      <c r="B405" s="400"/>
      <c r="C405" s="5" t="str">
        <f>'1'!G16</f>
        <v>Emincés de dinde sauce kebab</v>
      </c>
      <c r="D405" s="18"/>
      <c r="E405" s="19"/>
      <c r="F405" s="20"/>
      <c r="G405" s="222">
        <v>0</v>
      </c>
      <c r="H405" s="21"/>
      <c r="I405" s="22"/>
      <c r="J405" s="83"/>
      <c r="K405" s="180"/>
      <c r="L405" s="467"/>
    </row>
    <row r="406" spans="1:12">
      <c r="A406" s="434"/>
      <c r="B406" s="400"/>
      <c r="C406" s="5" t="str">
        <f>'1'!G17</f>
        <v>Carottes</v>
      </c>
      <c r="D406" s="18"/>
      <c r="E406" s="19"/>
      <c r="F406" s="20"/>
      <c r="G406" s="222"/>
      <c r="H406" s="21"/>
      <c r="I406" s="22"/>
      <c r="J406" s="83"/>
      <c r="K406" s="180"/>
      <c r="L406" s="467"/>
    </row>
    <row r="407" spans="1:12">
      <c r="A407" s="434"/>
      <c r="B407" s="400"/>
      <c r="C407" s="5">
        <f>'1'!G18</f>
        <v>0</v>
      </c>
      <c r="D407" s="18"/>
      <c r="E407" s="19"/>
      <c r="F407" s="20"/>
      <c r="G407" s="222"/>
      <c r="H407" s="21"/>
      <c r="I407" s="22"/>
      <c r="J407" s="83"/>
      <c r="K407" s="180"/>
      <c r="L407" s="467"/>
    </row>
    <row r="408" spans="1:12">
      <c r="A408" s="434"/>
      <c r="B408" s="400"/>
      <c r="C408" s="5"/>
      <c r="D408" s="18"/>
      <c r="E408" s="19"/>
      <c r="F408" s="20"/>
      <c r="G408" s="222"/>
      <c r="H408" s="21"/>
      <c r="I408" s="22"/>
      <c r="J408" s="83"/>
      <c r="K408" s="180"/>
      <c r="L408" s="467"/>
    </row>
    <row r="409" spans="1:12" ht="13.8" thickBot="1">
      <c r="A409" s="434"/>
      <c r="B409" s="469"/>
      <c r="C409" s="265" t="s">
        <v>64</v>
      </c>
      <c r="D409" s="38"/>
      <c r="E409" s="39"/>
      <c r="F409" s="40"/>
      <c r="G409" s="223"/>
      <c r="H409" s="41">
        <v>0</v>
      </c>
      <c r="I409" s="42"/>
      <c r="J409" s="266">
        <v>0</v>
      </c>
      <c r="K409" s="267"/>
      <c r="L409" s="467"/>
    </row>
    <row r="410" spans="1:12">
      <c r="A410" s="434"/>
      <c r="B410" s="468">
        <f>'1'!I12</f>
        <v>43714</v>
      </c>
      <c r="C410" s="216" t="str">
        <f>'1'!I14</f>
        <v>Salade verte</v>
      </c>
      <c r="D410" s="12"/>
      <c r="E410" s="13"/>
      <c r="F410" s="14"/>
      <c r="G410" s="221"/>
      <c r="H410" s="15"/>
      <c r="I410" s="16"/>
      <c r="J410" s="181"/>
      <c r="K410" s="182"/>
      <c r="L410" s="471">
        <v>0</v>
      </c>
    </row>
    <row r="411" spans="1:12">
      <c r="A411" s="434"/>
      <c r="B411" s="400"/>
      <c r="C411" s="192" t="str">
        <f>'1'!I15</f>
        <v>Coleslaw</v>
      </c>
      <c r="D411" s="18"/>
      <c r="E411" s="19"/>
      <c r="F411" s="20"/>
      <c r="G411" s="222"/>
      <c r="H411" s="21"/>
      <c r="I411" s="22"/>
      <c r="J411" s="83"/>
      <c r="K411" s="180"/>
      <c r="L411" s="472"/>
    </row>
    <row r="412" spans="1:12">
      <c r="A412" s="434"/>
      <c r="B412" s="400"/>
      <c r="C412" s="192">
        <f>'1'!I16</f>
        <v>0</v>
      </c>
      <c r="D412" s="18"/>
      <c r="E412" s="19"/>
      <c r="F412" s="20"/>
      <c r="G412" s="222"/>
      <c r="H412" s="21"/>
      <c r="I412" s="22"/>
      <c r="J412" s="83"/>
      <c r="K412" s="180"/>
      <c r="L412" s="472"/>
    </row>
    <row r="413" spans="1:12">
      <c r="A413" s="434"/>
      <c r="B413" s="400"/>
      <c r="C413" s="192" t="str">
        <f>'1'!I17</f>
        <v>Printanière de légumes</v>
      </c>
      <c r="D413" s="18"/>
      <c r="E413" s="19"/>
      <c r="F413" s="20"/>
      <c r="G413" s="222"/>
      <c r="H413" s="21"/>
      <c r="I413" s="22"/>
      <c r="J413" s="83"/>
      <c r="K413" s="180"/>
      <c r="L413" s="472"/>
    </row>
    <row r="414" spans="1:12">
      <c r="A414" s="434"/>
      <c r="B414" s="400"/>
      <c r="C414" s="192">
        <f>'1'!I18</f>
        <v>0</v>
      </c>
      <c r="D414" s="18"/>
      <c r="E414" s="19"/>
      <c r="F414" s="20"/>
      <c r="G414" s="222"/>
      <c r="H414" s="21">
        <v>0</v>
      </c>
      <c r="I414" s="22"/>
      <c r="J414" s="83">
        <v>0</v>
      </c>
      <c r="K414" s="180"/>
      <c r="L414" s="472"/>
    </row>
    <row r="415" spans="1:12">
      <c r="A415" s="434"/>
      <c r="B415" s="400"/>
      <c r="C415" s="5"/>
      <c r="D415" s="18"/>
      <c r="E415" s="19"/>
      <c r="F415" s="20"/>
      <c r="G415" s="222"/>
      <c r="H415" s="21"/>
      <c r="I415" s="22"/>
      <c r="J415" s="83"/>
      <c r="K415" s="180"/>
      <c r="L415" s="472"/>
    </row>
    <row r="416" spans="1:12" ht="13.8" thickBot="1">
      <c r="A416" s="434"/>
      <c r="B416" s="401"/>
      <c r="C416" s="264" t="s">
        <v>64</v>
      </c>
      <c r="D416" s="25"/>
      <c r="E416" s="26"/>
      <c r="F416" s="27"/>
      <c r="G416" s="224"/>
      <c r="H416" s="28">
        <v>0</v>
      </c>
      <c r="I416" s="29"/>
      <c r="J416" s="184">
        <v>0</v>
      </c>
      <c r="K416" s="185"/>
      <c r="L416" s="473"/>
    </row>
    <row r="417" spans="1:14" ht="7.5" customHeight="1" thickBot="1">
      <c r="A417" s="435"/>
      <c r="B417" s="80"/>
      <c r="C417" s="81"/>
      <c r="D417" s="77"/>
      <c r="E417" s="77"/>
      <c r="F417" s="77"/>
      <c r="G417" s="77"/>
      <c r="H417" s="77"/>
      <c r="I417" s="77"/>
      <c r="J417" s="82"/>
      <c r="K417" s="269"/>
    </row>
    <row r="418" spans="1:14">
      <c r="A418" s="398" t="s">
        <v>8</v>
      </c>
      <c r="B418" s="398"/>
      <c r="C418" s="398"/>
      <c r="D418" s="43">
        <f>SUM(D200:D417)</f>
        <v>8</v>
      </c>
      <c r="E418" s="44"/>
      <c r="F418" s="45"/>
      <c r="G418" s="45"/>
      <c r="H418" s="45"/>
      <c r="I418" s="45"/>
      <c r="J418" s="46"/>
      <c r="K418" s="47">
        <f>D418*100/K424</f>
        <v>8.9186176142697882</v>
      </c>
      <c r="L418" s="48" t="s">
        <v>16</v>
      </c>
    </row>
    <row r="419" spans="1:14">
      <c r="A419" s="429" t="s">
        <v>9</v>
      </c>
      <c r="B419" s="429"/>
      <c r="C419" s="429"/>
      <c r="D419" s="45"/>
      <c r="E419" s="49">
        <f>SUM(E200:E417)</f>
        <v>2</v>
      </c>
      <c r="F419" s="45"/>
      <c r="G419" s="45"/>
      <c r="H419" s="45"/>
      <c r="I419" s="45"/>
      <c r="J419" s="46"/>
      <c r="K419" s="50">
        <f>E419*100/K424</f>
        <v>2.229654403567447</v>
      </c>
      <c r="L419" s="48" t="s">
        <v>16</v>
      </c>
    </row>
    <row r="420" spans="1:14">
      <c r="A420" s="413" t="s">
        <v>11</v>
      </c>
      <c r="B420" s="413"/>
      <c r="C420" s="413"/>
      <c r="D420" s="45"/>
      <c r="E420" s="44"/>
      <c r="F420" s="6">
        <f>SUM(F200:F417)</f>
        <v>2</v>
      </c>
      <c r="G420" s="237"/>
      <c r="H420" s="45"/>
      <c r="I420" s="45"/>
      <c r="J420" s="46"/>
      <c r="K420" s="51">
        <f>F420*100/K424</f>
        <v>2.229654403567447</v>
      </c>
      <c r="L420" s="48" t="s">
        <v>16</v>
      </c>
    </row>
    <row r="421" spans="1:14">
      <c r="A421" s="234"/>
      <c r="B421" s="235"/>
      <c r="C421" s="236"/>
      <c r="D421" s="45"/>
      <c r="E421" s="44"/>
      <c r="F421" s="237"/>
      <c r="G421" s="238">
        <f>SUM(G201:G417)</f>
        <v>5.7</v>
      </c>
      <c r="H421" s="45"/>
      <c r="I421" s="45"/>
      <c r="J421" s="46"/>
      <c r="K421" s="251">
        <f>G421*100/K424</f>
        <v>6.3545150501672243</v>
      </c>
      <c r="L421" s="48"/>
    </row>
    <row r="422" spans="1:14">
      <c r="A422" s="414" t="s">
        <v>17</v>
      </c>
      <c r="B422" s="415"/>
      <c r="C422" s="416"/>
      <c r="D422" s="52"/>
      <c r="E422" s="52"/>
      <c r="F422" s="45"/>
      <c r="G422" s="45"/>
      <c r="H422" s="53">
        <f>SUM(H200:H417)</f>
        <v>33.6</v>
      </c>
      <c r="I422" s="45"/>
      <c r="J422" s="46"/>
      <c r="K422" s="54">
        <f>H422*100/K424</f>
        <v>37.458193979933107</v>
      </c>
      <c r="L422" s="48" t="s">
        <v>16</v>
      </c>
    </row>
    <row r="423" spans="1:14" ht="13.8" thickBot="1">
      <c r="A423" s="417" t="s">
        <v>12</v>
      </c>
      <c r="B423" s="417"/>
      <c r="C423" s="417"/>
      <c r="D423" s="55"/>
      <c r="E423" s="55"/>
      <c r="F423" s="55"/>
      <c r="G423" s="55"/>
      <c r="H423" s="55"/>
      <c r="I423" s="55"/>
      <c r="J423" s="56">
        <f>SUM(J200:J417)</f>
        <v>25.5</v>
      </c>
      <c r="K423" s="57">
        <f>J423*100/K424</f>
        <v>28.42809364548495</v>
      </c>
      <c r="L423" s="48" t="s">
        <v>16</v>
      </c>
    </row>
    <row r="424" spans="1:14" ht="13.8" thickBot="1">
      <c r="A424" s="395" t="s">
        <v>18</v>
      </c>
      <c r="B424" s="396"/>
      <c r="C424" s="397"/>
      <c r="D424" s="58"/>
      <c r="E424" s="58"/>
      <c r="F424" s="58"/>
      <c r="G424" s="58"/>
      <c r="H424" s="58"/>
      <c r="I424" s="58"/>
      <c r="J424" s="59"/>
      <c r="K424" s="60">
        <f>SUM(L200:L416)</f>
        <v>89.7</v>
      </c>
      <c r="L424" s="7"/>
    </row>
    <row r="425" spans="1:14">
      <c r="D425" s="427" t="s">
        <v>43</v>
      </c>
      <c r="E425" s="428"/>
      <c r="F425" s="428"/>
      <c r="G425" s="220"/>
      <c r="H425" s="130"/>
      <c r="I425" s="130"/>
      <c r="J425" s="130"/>
      <c r="K425" s="142">
        <f>+N425</f>
        <v>0.79264214046822734</v>
      </c>
      <c r="L425" s="140"/>
      <c r="M425" s="139"/>
      <c r="N425" s="138">
        <f>+(D418+E419+F420+H422+J423)/K424</f>
        <v>0.79264214046822734</v>
      </c>
    </row>
    <row r="426" spans="1:14" ht="13.8" thickBot="1"/>
    <row r="427" spans="1:14">
      <c r="A427" s="418" t="s">
        <v>2</v>
      </c>
      <c r="B427" s="421" t="s">
        <v>3</v>
      </c>
      <c r="C427" s="423" t="s">
        <v>4</v>
      </c>
      <c r="D427" s="425" t="s">
        <v>7</v>
      </c>
      <c r="E427" s="411" t="s">
        <v>13</v>
      </c>
      <c r="F427" s="444" t="s">
        <v>6</v>
      </c>
      <c r="G427" s="457" t="s">
        <v>63</v>
      </c>
      <c r="H427" s="446" t="s">
        <v>10</v>
      </c>
      <c r="I427" s="9"/>
      <c r="J427" s="448" t="s">
        <v>14</v>
      </c>
      <c r="K427" s="365" t="s">
        <v>15</v>
      </c>
      <c r="L427" s="365" t="s">
        <v>21</v>
      </c>
    </row>
    <row r="428" spans="1:14" ht="13.8" thickBot="1">
      <c r="A428" s="419"/>
      <c r="B428" s="422"/>
      <c r="C428" s="424"/>
      <c r="D428" s="426"/>
      <c r="E428" s="412"/>
      <c r="F428" s="453"/>
      <c r="G428" s="458"/>
      <c r="H428" s="447"/>
      <c r="I428" s="10"/>
      <c r="J428" s="449"/>
      <c r="K428" s="366"/>
      <c r="L428" s="366"/>
    </row>
    <row r="429" spans="1:14" ht="13.5" customHeight="1" thickBot="1">
      <c r="A429" s="402" t="s">
        <v>66</v>
      </c>
      <c r="B429" s="407">
        <f>+'10'!A12</f>
        <v>43717</v>
      </c>
      <c r="C429" s="187">
        <f>'1'!A13</f>
        <v>0</v>
      </c>
      <c r="D429" s="152"/>
      <c r="E429" s="13"/>
      <c r="F429" s="14"/>
      <c r="G429" s="254"/>
      <c r="H429" s="15"/>
      <c r="I429" s="16"/>
      <c r="J429" s="61"/>
      <c r="K429" s="188"/>
      <c r="L429" s="369">
        <v>3</v>
      </c>
    </row>
    <row r="430" spans="1:14" ht="13.8" thickBot="1">
      <c r="A430" s="403"/>
      <c r="B430" s="408"/>
      <c r="C430" s="187" t="str">
        <f>+'10'!A14</f>
        <v>Rillettes canard pain mie</v>
      </c>
      <c r="D430" s="148"/>
      <c r="E430" s="19"/>
      <c r="F430" s="20"/>
      <c r="G430" s="255"/>
      <c r="H430" s="21"/>
      <c r="I430" s="22"/>
      <c r="J430" s="70"/>
      <c r="K430" s="189"/>
      <c r="L430" s="364"/>
    </row>
    <row r="431" spans="1:14" ht="13.8" thickBot="1">
      <c r="A431" s="403"/>
      <c r="B431" s="408"/>
      <c r="C431" s="187" t="str">
        <f>+'10'!A15</f>
        <v>filet hoki coco citron vert</v>
      </c>
      <c r="D431" s="148"/>
      <c r="E431" s="19"/>
      <c r="F431" s="20"/>
      <c r="G431" s="255"/>
      <c r="H431" s="21"/>
      <c r="I431" s="22">
        <v>1</v>
      </c>
      <c r="J431" s="70"/>
      <c r="K431" s="189"/>
      <c r="L431" s="364"/>
    </row>
    <row r="432" spans="1:14" ht="13.8" thickBot="1">
      <c r="A432" s="403"/>
      <c r="B432" s="408"/>
      <c r="C432" s="187" t="str">
        <f>+'10'!A16</f>
        <v>Torti</v>
      </c>
      <c r="D432" s="148"/>
      <c r="E432" s="19">
        <v>1</v>
      </c>
      <c r="F432" s="20"/>
      <c r="G432" s="255"/>
      <c r="H432" s="21"/>
      <c r="I432" s="22"/>
      <c r="J432" s="70"/>
      <c r="K432" s="189"/>
      <c r="L432" s="364"/>
    </row>
    <row r="433" spans="1:12" ht="13.8" thickBot="1">
      <c r="A433" s="403"/>
      <c r="B433" s="408"/>
      <c r="C433" s="187" t="str">
        <f>+'10'!A17</f>
        <v>Gouda</v>
      </c>
      <c r="D433" s="148"/>
      <c r="E433" s="19"/>
      <c r="F433" s="20"/>
      <c r="G433" s="255"/>
      <c r="H433" s="21"/>
      <c r="I433" s="22"/>
      <c r="J433" s="70"/>
      <c r="K433" s="189"/>
      <c r="L433" s="364"/>
    </row>
    <row r="434" spans="1:12" ht="13.8" thickBot="1">
      <c r="A434" s="403"/>
      <c r="B434" s="408"/>
      <c r="C434" s="187" t="str">
        <f>+'10'!A18</f>
        <v xml:space="preserve">Fruit </v>
      </c>
      <c r="D434" s="149"/>
      <c r="E434" s="39"/>
      <c r="F434" s="40"/>
      <c r="G434" s="256"/>
      <c r="H434" s="41"/>
      <c r="I434" s="42"/>
      <c r="J434" s="78"/>
      <c r="K434" s="189" t="s">
        <v>72</v>
      </c>
      <c r="L434" s="364"/>
    </row>
    <row r="435" spans="1:12" ht="13.8" thickBot="1">
      <c r="A435" s="403"/>
      <c r="B435" s="408"/>
      <c r="C435" s="187">
        <f>+'10'!A19</f>
        <v>0</v>
      </c>
      <c r="D435" s="149"/>
      <c r="E435" s="39"/>
      <c r="F435" s="40"/>
      <c r="G435" s="256"/>
      <c r="H435" s="41"/>
      <c r="I435" s="42"/>
      <c r="J435" s="78"/>
      <c r="K435" s="189"/>
      <c r="L435" s="364"/>
    </row>
    <row r="436" spans="1:12">
      <c r="A436" s="403"/>
      <c r="B436" s="408"/>
      <c r="C436" s="187" t="e">
        <f>#REF!</f>
        <v>#REF!</v>
      </c>
      <c r="D436" s="149"/>
      <c r="E436" s="39"/>
      <c r="F436" s="40"/>
      <c r="G436" s="256"/>
      <c r="H436" s="41"/>
      <c r="I436" s="42"/>
      <c r="J436" s="78"/>
      <c r="K436" s="189"/>
      <c r="L436" s="364"/>
    </row>
    <row r="437" spans="1:12" ht="13.8" thickBot="1">
      <c r="A437" s="403"/>
      <c r="B437" s="409"/>
      <c r="C437" s="190" t="s">
        <v>5</v>
      </c>
      <c r="D437" s="153"/>
      <c r="E437" s="26"/>
      <c r="F437" s="27"/>
      <c r="G437" s="257"/>
      <c r="H437" s="28">
        <v>1</v>
      </c>
      <c r="I437" s="29"/>
      <c r="J437" s="71">
        <v>1</v>
      </c>
      <c r="K437" s="191"/>
      <c r="L437" s="364"/>
    </row>
    <row r="438" spans="1:12">
      <c r="A438" s="403"/>
      <c r="B438" s="408">
        <f>+B429+1</f>
        <v>43718</v>
      </c>
      <c r="C438" s="31">
        <f>'1'!C13</f>
        <v>0</v>
      </c>
      <c r="D438" s="32"/>
      <c r="E438" s="33"/>
      <c r="F438" s="34"/>
      <c r="G438" s="258"/>
      <c r="H438" s="35"/>
      <c r="I438" s="36"/>
      <c r="J438" s="62"/>
      <c r="K438" s="194"/>
      <c r="L438" s="364">
        <v>3</v>
      </c>
    </row>
    <row r="439" spans="1:12">
      <c r="A439" s="403"/>
      <c r="B439" s="408"/>
      <c r="C439" s="31" t="str">
        <f>+'10'!C14</f>
        <v>Radis beurre demi sel</v>
      </c>
      <c r="D439" s="18"/>
      <c r="E439" s="19"/>
      <c r="F439" s="20"/>
      <c r="G439" s="255"/>
      <c r="H439" s="21"/>
      <c r="I439" s="22"/>
      <c r="J439" s="70"/>
      <c r="K439" s="84"/>
      <c r="L439" s="364"/>
    </row>
    <row r="440" spans="1:12">
      <c r="A440" s="403"/>
      <c r="B440" s="408"/>
      <c r="C440" s="31" t="str">
        <f>+'10'!C15</f>
        <v>brocolimentier</v>
      </c>
      <c r="D440" s="18"/>
      <c r="E440" s="19"/>
      <c r="F440" s="20"/>
      <c r="G440" s="255">
        <v>1</v>
      </c>
      <c r="H440" s="21"/>
      <c r="I440" s="22"/>
      <c r="J440" s="70"/>
      <c r="K440" s="168"/>
      <c r="L440" s="364"/>
    </row>
    <row r="441" spans="1:12">
      <c r="A441" s="403"/>
      <c r="B441" s="408"/>
      <c r="C441" s="31">
        <f>+'10'!C16</f>
        <v>0</v>
      </c>
      <c r="D441" s="18"/>
      <c r="E441" s="19"/>
      <c r="F441" s="20"/>
      <c r="G441" s="255"/>
      <c r="H441" s="21"/>
      <c r="I441" s="22"/>
      <c r="J441" s="70"/>
      <c r="K441" s="168"/>
      <c r="L441" s="364"/>
    </row>
    <row r="442" spans="1:12">
      <c r="A442" s="403"/>
      <c r="B442" s="408"/>
      <c r="C442" s="31" t="str">
        <f>+'10'!C17</f>
        <v>petit suisse nature</v>
      </c>
      <c r="D442" s="18"/>
      <c r="E442" s="19"/>
      <c r="F442" s="20"/>
      <c r="G442" s="255"/>
      <c r="H442" s="21"/>
      <c r="I442" s="22"/>
      <c r="J442" s="70"/>
      <c r="K442" s="84"/>
      <c r="L442" s="364"/>
    </row>
    <row r="443" spans="1:12">
      <c r="A443" s="403"/>
      <c r="B443" s="408"/>
      <c r="C443" s="31" t="str">
        <f>+'10'!C18</f>
        <v>beignet framboise</v>
      </c>
      <c r="D443" s="18"/>
      <c r="E443" s="19"/>
      <c r="F443" s="20"/>
      <c r="G443" s="255"/>
      <c r="H443" s="21"/>
      <c r="I443" s="22"/>
      <c r="J443" s="70"/>
      <c r="K443" s="84"/>
      <c r="L443" s="364"/>
    </row>
    <row r="444" spans="1:12">
      <c r="A444" s="403"/>
      <c r="B444" s="408"/>
      <c r="C444" s="31">
        <f>+'10'!C19</f>
        <v>0</v>
      </c>
      <c r="D444" s="38"/>
      <c r="E444" s="39"/>
      <c r="F444" s="40"/>
      <c r="G444" s="256"/>
      <c r="H444" s="41"/>
      <c r="I444" s="42"/>
      <c r="J444" s="78"/>
      <c r="K444" s="84"/>
      <c r="L444" s="364"/>
    </row>
    <row r="445" spans="1:12">
      <c r="A445" s="403"/>
      <c r="B445" s="408"/>
      <c r="C445" s="31">
        <f>'1'!C21</f>
        <v>0</v>
      </c>
      <c r="D445" s="38"/>
      <c r="E445" s="39"/>
      <c r="F445" s="40"/>
      <c r="G445" s="256"/>
      <c r="H445" s="41"/>
      <c r="I445" s="42"/>
      <c r="J445" s="78"/>
      <c r="K445" s="84"/>
      <c r="L445" s="364"/>
    </row>
    <row r="446" spans="1:12" ht="13.8" thickBot="1">
      <c r="A446" s="403"/>
      <c r="B446" s="408"/>
      <c r="C446" s="31" t="s">
        <v>5</v>
      </c>
      <c r="D446" s="38"/>
      <c r="E446" s="39"/>
      <c r="F446" s="40"/>
      <c r="G446" s="256"/>
      <c r="H446" s="28">
        <v>1</v>
      </c>
      <c r="I446" s="29"/>
      <c r="J446" s="71">
        <v>1</v>
      </c>
      <c r="K446" s="84"/>
      <c r="L446" s="364"/>
    </row>
    <row r="447" spans="1:12" ht="13.8" thickBot="1">
      <c r="A447" s="403"/>
      <c r="B447" s="463">
        <f>+B438+1</f>
        <v>43719</v>
      </c>
      <c r="C447" s="11"/>
      <c r="D447" s="12"/>
      <c r="E447" s="13"/>
      <c r="F447" s="14"/>
      <c r="G447" s="254"/>
      <c r="H447" s="15"/>
      <c r="I447" s="16"/>
      <c r="J447" s="61"/>
      <c r="K447" s="85"/>
      <c r="L447" s="376">
        <v>5</v>
      </c>
    </row>
    <row r="448" spans="1:12" ht="13.8" thickBot="1">
      <c r="A448" s="403"/>
      <c r="B448" s="464"/>
      <c r="C448" s="11" t="str">
        <f>+'10'!E14</f>
        <v>concombre à la crème</v>
      </c>
      <c r="D448" s="32"/>
      <c r="E448" s="33"/>
      <c r="F448" s="34"/>
      <c r="G448" s="258"/>
      <c r="H448" s="35"/>
      <c r="I448" s="36"/>
      <c r="J448" s="62"/>
      <c r="K448" s="85"/>
      <c r="L448" s="370"/>
    </row>
    <row r="449" spans="1:12" ht="13.8" thickBot="1">
      <c r="A449" s="403"/>
      <c r="B449" s="464"/>
      <c r="C449" s="11" t="str">
        <f>+'10'!E15</f>
        <v>sauté de beouf</v>
      </c>
      <c r="D449" s="32">
        <v>1</v>
      </c>
      <c r="E449" s="33"/>
      <c r="F449" s="34">
        <v>1</v>
      </c>
      <c r="G449" s="258"/>
      <c r="H449" s="35"/>
      <c r="I449" s="36"/>
      <c r="J449" s="62"/>
      <c r="K449" s="169"/>
      <c r="L449" s="370"/>
    </row>
    <row r="450" spans="1:12" ht="13.8" thickBot="1">
      <c r="A450" s="403"/>
      <c r="B450" s="464"/>
      <c r="C450" s="11" t="str">
        <f>+'10'!E16</f>
        <v>courgette et boulgour</v>
      </c>
      <c r="D450" s="32"/>
      <c r="E450" s="33"/>
      <c r="F450" s="34"/>
      <c r="G450" s="258"/>
      <c r="H450" s="35"/>
      <c r="I450" s="36"/>
      <c r="J450" s="62"/>
      <c r="K450" s="85"/>
      <c r="L450" s="370"/>
    </row>
    <row r="451" spans="1:12" ht="13.8" thickBot="1">
      <c r="A451" s="403"/>
      <c r="B451" s="464"/>
      <c r="C451" s="11" t="str">
        <f>+'10'!E17</f>
        <v>edam</v>
      </c>
      <c r="D451" s="32"/>
      <c r="E451" s="33"/>
      <c r="F451" s="34"/>
      <c r="G451" s="258"/>
      <c r="H451" s="35"/>
      <c r="I451" s="36"/>
      <c r="J451" s="62"/>
      <c r="K451" s="85"/>
      <c r="L451" s="370"/>
    </row>
    <row r="452" spans="1:12" ht="13.8" thickBot="1">
      <c r="A452" s="403"/>
      <c r="B452" s="464"/>
      <c r="C452" s="11" t="str">
        <f>+'10'!E18</f>
        <v>compote tous fruits</v>
      </c>
      <c r="D452" s="32"/>
      <c r="E452" s="33"/>
      <c r="F452" s="34"/>
      <c r="G452" s="258"/>
      <c r="H452" s="35">
        <v>1</v>
      </c>
      <c r="I452" s="36">
        <v>1</v>
      </c>
      <c r="J452" s="62">
        <v>1</v>
      </c>
      <c r="K452" s="85"/>
      <c r="L452" s="370"/>
    </row>
    <row r="453" spans="1:12" ht="13.8" thickBot="1">
      <c r="A453" s="403"/>
      <c r="B453" s="464"/>
      <c r="C453" s="11"/>
      <c r="D453" s="18"/>
      <c r="E453" s="19"/>
      <c r="F453" s="20"/>
      <c r="G453" s="255"/>
      <c r="H453" s="21"/>
      <c r="I453" s="22"/>
      <c r="J453" s="83"/>
      <c r="K453" s="205"/>
      <c r="L453" s="370"/>
    </row>
    <row r="454" spans="1:12">
      <c r="A454" s="403"/>
      <c r="B454" s="464"/>
      <c r="C454" s="11">
        <f>'1'!E21</f>
        <v>0</v>
      </c>
      <c r="D454" s="18"/>
      <c r="E454" s="19"/>
      <c r="F454" s="20"/>
      <c r="G454" s="255"/>
      <c r="H454" s="21"/>
      <c r="I454" s="22"/>
      <c r="J454" s="83"/>
      <c r="K454" s="206"/>
      <c r="L454" s="370"/>
    </row>
    <row r="455" spans="1:12" ht="13.8" thickBot="1">
      <c r="A455" s="403"/>
      <c r="B455" s="465"/>
      <c r="C455" s="24" t="s">
        <v>5</v>
      </c>
      <c r="D455" s="64"/>
      <c r="E455" s="65"/>
      <c r="F455" s="66"/>
      <c r="G455" s="259"/>
      <c r="H455" s="67">
        <v>1</v>
      </c>
      <c r="I455" s="68"/>
      <c r="J455" s="69">
        <v>1</v>
      </c>
      <c r="K455" s="85"/>
      <c r="L455" s="370"/>
    </row>
    <row r="456" spans="1:12">
      <c r="A456" s="403"/>
      <c r="B456" s="463">
        <f>+B447+1</f>
        <v>43720</v>
      </c>
      <c r="C456" s="5"/>
      <c r="D456" s="12"/>
      <c r="E456" s="13"/>
      <c r="F456" s="14"/>
      <c r="G456" s="254"/>
      <c r="H456" s="15"/>
      <c r="I456" s="16"/>
      <c r="J456" s="61"/>
      <c r="K456" s="168"/>
      <c r="L456" s="364">
        <v>13.9</v>
      </c>
    </row>
    <row r="457" spans="1:12">
      <c r="A457" s="403"/>
      <c r="B457" s="464"/>
      <c r="C457" s="5" t="str">
        <f>+'10'!G14</f>
        <v>cake au bleu occitanie</v>
      </c>
      <c r="D457" s="32"/>
      <c r="E457" s="33">
        <v>0.5</v>
      </c>
      <c r="F457" s="34"/>
      <c r="G457" s="258"/>
      <c r="H457" s="35">
        <v>1</v>
      </c>
      <c r="I457" s="36"/>
      <c r="J457" s="62">
        <v>0.4</v>
      </c>
      <c r="K457" s="84"/>
      <c r="L457" s="364"/>
    </row>
    <row r="458" spans="1:12">
      <c r="A458" s="403"/>
      <c r="B458" s="464"/>
      <c r="C458" s="5" t="str">
        <f>+'10'!G15</f>
        <v>poulet au jus</v>
      </c>
      <c r="D458" s="32">
        <v>1</v>
      </c>
      <c r="E458" s="33"/>
      <c r="F458" s="34">
        <v>1</v>
      </c>
      <c r="G458" s="258"/>
      <c r="H458" s="35">
        <v>1</v>
      </c>
      <c r="I458" s="36"/>
      <c r="J458" s="62"/>
      <c r="K458" s="168"/>
      <c r="L458" s="364"/>
    </row>
    <row r="459" spans="1:12">
      <c r="A459" s="403"/>
      <c r="B459" s="464"/>
      <c r="C459" s="5" t="str">
        <f>+'10'!G16</f>
        <v>carottes persillées</v>
      </c>
      <c r="D459" s="32"/>
      <c r="E459" s="33"/>
      <c r="F459" s="34"/>
      <c r="G459" s="258"/>
      <c r="H459" s="35">
        <v>1</v>
      </c>
      <c r="I459" s="36"/>
      <c r="J459" s="62">
        <v>1</v>
      </c>
      <c r="K459" s="84"/>
      <c r="L459" s="364"/>
    </row>
    <row r="460" spans="1:12">
      <c r="A460" s="403"/>
      <c r="B460" s="464"/>
      <c r="C460" s="5" t="str">
        <f>+'10'!G17</f>
        <v>Camembert</v>
      </c>
      <c r="D460" s="32"/>
      <c r="E460" s="33">
        <v>1</v>
      </c>
      <c r="F460" s="34"/>
      <c r="G460" s="258"/>
      <c r="H460" s="35">
        <v>1</v>
      </c>
      <c r="I460" s="36"/>
      <c r="J460" s="62">
        <v>1</v>
      </c>
      <c r="K460" s="84"/>
      <c r="L460" s="364"/>
    </row>
    <row r="461" spans="1:12">
      <c r="A461" s="403"/>
      <c r="B461" s="464"/>
      <c r="C461" s="5" t="str">
        <f>+'10'!G18</f>
        <v>cerises</v>
      </c>
      <c r="D461" s="32"/>
      <c r="E461" s="33"/>
      <c r="F461" s="34"/>
      <c r="G461" s="258"/>
      <c r="H461" s="35">
        <v>1</v>
      </c>
      <c r="I461" s="36"/>
      <c r="J461" s="62">
        <v>1</v>
      </c>
      <c r="K461" s="84" t="s">
        <v>198</v>
      </c>
      <c r="L461" s="364"/>
    </row>
    <row r="462" spans="1:12">
      <c r="A462" s="403"/>
      <c r="B462" s="464"/>
      <c r="C462" s="5">
        <f>+'10'!G19</f>
        <v>0</v>
      </c>
      <c r="D462" s="32"/>
      <c r="E462" s="33"/>
      <c r="F462" s="34"/>
      <c r="G462" s="258"/>
      <c r="H462" s="35"/>
      <c r="I462" s="36"/>
      <c r="J462" s="62"/>
      <c r="K462" s="84"/>
      <c r="L462" s="364"/>
    </row>
    <row r="463" spans="1:12">
      <c r="A463" s="403"/>
      <c r="B463" s="464"/>
      <c r="C463" s="5">
        <f>'1'!G21</f>
        <v>0</v>
      </c>
      <c r="D463" s="32"/>
      <c r="E463" s="33"/>
      <c r="F463" s="34"/>
      <c r="G463" s="258"/>
      <c r="H463" s="35"/>
      <c r="I463" s="36"/>
      <c r="J463" s="62"/>
      <c r="K463" s="84"/>
      <c r="L463" s="364"/>
    </row>
    <row r="464" spans="1:12" ht="13.8" thickBot="1">
      <c r="A464" s="403"/>
      <c r="B464" s="465"/>
      <c r="C464" s="37" t="s">
        <v>5</v>
      </c>
      <c r="D464" s="32"/>
      <c r="E464" s="33"/>
      <c r="F464" s="75"/>
      <c r="G464" s="260"/>
      <c r="H464" s="28">
        <v>1</v>
      </c>
      <c r="I464" s="29"/>
      <c r="J464" s="71">
        <v>1</v>
      </c>
      <c r="K464" s="84"/>
      <c r="L464" s="364"/>
    </row>
    <row r="465" spans="1:12" ht="13.8" thickBot="1">
      <c r="A465" s="403"/>
      <c r="B465" s="410">
        <f>+B456+1</f>
        <v>43721</v>
      </c>
      <c r="C465" s="11" t="str">
        <f>+'10'!I14</f>
        <v>melon</v>
      </c>
      <c r="D465" s="12"/>
      <c r="E465" s="13"/>
      <c r="F465" s="14"/>
      <c r="G465" s="254"/>
      <c r="H465" s="15"/>
      <c r="I465" s="16"/>
      <c r="J465" s="61"/>
      <c r="K465" s="168"/>
      <c r="L465" s="364">
        <v>3</v>
      </c>
    </row>
    <row r="466" spans="1:12" ht="13.8" thickBot="1">
      <c r="A466" s="403"/>
      <c r="B466" s="408"/>
      <c r="C466" s="11" t="str">
        <f>+'10'!I15</f>
        <v>emincé de porc grand-mère</v>
      </c>
      <c r="D466" s="18"/>
      <c r="E466" s="19"/>
      <c r="F466" s="20">
        <v>1</v>
      </c>
      <c r="G466" s="255"/>
      <c r="H466" s="21"/>
      <c r="I466" s="22"/>
      <c r="J466" s="70"/>
      <c r="K466" s="84"/>
      <c r="L466" s="364"/>
    </row>
    <row r="467" spans="1:12" ht="13.8" thickBot="1">
      <c r="A467" s="403"/>
      <c r="B467" s="408"/>
      <c r="C467" s="11" t="str">
        <f>+'10'!I16</f>
        <v>frites</v>
      </c>
      <c r="D467" s="18"/>
      <c r="E467" s="19"/>
      <c r="F467" s="20"/>
      <c r="G467" s="255"/>
      <c r="H467" s="21"/>
      <c r="I467" s="22"/>
      <c r="J467" s="70"/>
      <c r="K467" s="84"/>
      <c r="L467" s="364"/>
    </row>
    <row r="468" spans="1:12" ht="13.8" thickBot="1">
      <c r="A468" s="403"/>
      <c r="B468" s="408"/>
      <c r="C468" s="11" t="str">
        <f>+'10'!I17</f>
        <v>petit cotentin</v>
      </c>
      <c r="D468" s="18"/>
      <c r="E468" s="19"/>
      <c r="F468" s="20"/>
      <c r="G468" s="255"/>
      <c r="H468" s="21"/>
      <c r="I468" s="22"/>
      <c r="J468" s="70"/>
      <c r="K468" s="84"/>
      <c r="L468" s="364"/>
    </row>
    <row r="469" spans="1:12" ht="13.8" thickBot="1">
      <c r="A469" s="403"/>
      <c r="B469" s="408"/>
      <c r="C469" s="11" t="str">
        <f>+'10'!I18</f>
        <v>fraicheur cassis</v>
      </c>
      <c r="D469" s="18"/>
      <c r="E469" s="19"/>
      <c r="F469" s="20"/>
      <c r="G469" s="255"/>
      <c r="H469" s="21"/>
      <c r="I469" s="22"/>
      <c r="J469" s="70"/>
      <c r="K469" s="84"/>
      <c r="L469" s="364"/>
    </row>
    <row r="470" spans="1:12" ht="13.8" thickBot="1">
      <c r="A470" s="403"/>
      <c r="B470" s="408"/>
      <c r="C470" s="11">
        <f>+'10'!I19</f>
        <v>0</v>
      </c>
      <c r="D470" s="18"/>
      <c r="E470" s="19"/>
      <c r="F470" s="20"/>
      <c r="G470" s="255"/>
      <c r="H470" s="21"/>
      <c r="I470" s="22"/>
      <c r="J470" s="70"/>
      <c r="K470" s="84"/>
      <c r="L470" s="364"/>
    </row>
    <row r="471" spans="1:12">
      <c r="A471" s="403"/>
      <c r="B471" s="408"/>
      <c r="C471" s="11">
        <f>'1'!I19</f>
        <v>0</v>
      </c>
      <c r="D471" s="38"/>
      <c r="E471" s="39"/>
      <c r="F471" s="40"/>
      <c r="G471" s="256"/>
      <c r="H471" s="41"/>
      <c r="I471" s="42"/>
      <c r="J471" s="78"/>
      <c r="K471" s="199"/>
      <c r="L471" s="364"/>
    </row>
    <row r="472" spans="1:12" ht="13.8" thickBot="1">
      <c r="A472" s="403"/>
      <c r="B472" s="408"/>
      <c r="C472" s="37" t="s">
        <v>5</v>
      </c>
      <c r="D472" s="38"/>
      <c r="E472" s="39"/>
      <c r="F472" s="40"/>
      <c r="G472" s="256"/>
      <c r="H472" s="41">
        <v>1</v>
      </c>
      <c r="I472" s="42"/>
      <c r="J472" s="78">
        <v>1</v>
      </c>
      <c r="K472" s="87"/>
      <c r="L472" s="371"/>
    </row>
    <row r="473" spans="1:12" ht="13.8" thickBot="1">
      <c r="A473" s="403"/>
      <c r="B473" s="392">
        <f>+B465+3</f>
        <v>43724</v>
      </c>
      <c r="C473" s="11"/>
      <c r="D473" s="12"/>
      <c r="E473" s="13"/>
      <c r="F473" s="14"/>
      <c r="G473" s="254"/>
      <c r="H473" s="15"/>
      <c r="I473" s="16"/>
      <c r="J473" s="61"/>
      <c r="K473" s="270"/>
      <c r="L473" s="369"/>
    </row>
    <row r="474" spans="1:12" ht="13.8" thickBot="1">
      <c r="A474" s="403"/>
      <c r="B474" s="393"/>
      <c r="C474" s="11" t="str">
        <f>+'11'!A14</f>
        <v>F</v>
      </c>
      <c r="D474" s="18"/>
      <c r="E474" s="19"/>
      <c r="F474" s="20"/>
      <c r="G474" s="255"/>
      <c r="H474" s="21"/>
      <c r="I474" s="22"/>
      <c r="J474" s="70"/>
      <c r="K474" s="84"/>
      <c r="L474" s="364"/>
    </row>
    <row r="475" spans="1:12" ht="13.8" thickBot="1">
      <c r="A475" s="403"/>
      <c r="B475" s="393"/>
      <c r="C475" s="11" t="str">
        <f>+'11'!A15</f>
        <v>E</v>
      </c>
      <c r="D475" s="18"/>
      <c r="E475" s="19"/>
      <c r="F475" s="20"/>
      <c r="G475" s="255"/>
      <c r="H475" s="21"/>
      <c r="I475" s="22"/>
      <c r="J475" s="70"/>
      <c r="K475" s="84"/>
      <c r="L475" s="364"/>
    </row>
    <row r="476" spans="1:12" ht="13.8" thickBot="1">
      <c r="A476" s="403"/>
      <c r="B476" s="393"/>
      <c r="C476" s="11" t="str">
        <f>+'11'!A16</f>
        <v>R</v>
      </c>
      <c r="D476" s="18"/>
      <c r="E476" s="19"/>
      <c r="F476" s="20"/>
      <c r="G476" s="255"/>
      <c r="H476" s="21"/>
      <c r="I476" s="22"/>
      <c r="J476" s="70"/>
      <c r="K476" s="84"/>
      <c r="L476" s="364"/>
    </row>
    <row r="477" spans="1:12" ht="13.8" thickBot="1">
      <c r="A477" s="403"/>
      <c r="B477" s="393"/>
      <c r="C477" s="11" t="str">
        <f>+'11'!A17</f>
        <v>I</v>
      </c>
      <c r="D477" s="18"/>
      <c r="E477" s="19"/>
      <c r="F477" s="20"/>
      <c r="G477" s="255"/>
      <c r="H477" s="21"/>
      <c r="I477" s="22"/>
      <c r="J477" s="70"/>
      <c r="K477" s="84"/>
      <c r="L477" s="364"/>
    </row>
    <row r="478" spans="1:12" ht="13.8" thickBot="1">
      <c r="A478" s="403"/>
      <c r="B478" s="393"/>
      <c r="C478" s="11" t="str">
        <f>+'11'!A18</f>
        <v>E</v>
      </c>
      <c r="D478" s="18"/>
      <c r="E478" s="19"/>
      <c r="F478" s="20"/>
      <c r="G478" s="255"/>
      <c r="H478" s="21"/>
      <c r="I478" s="22"/>
      <c r="J478" s="70"/>
      <c r="K478" s="84"/>
      <c r="L478" s="364"/>
    </row>
    <row r="479" spans="1:12" ht="13.8" thickBot="1">
      <c r="A479" s="403"/>
      <c r="B479" s="393"/>
      <c r="C479" s="11">
        <f>+'11'!A19</f>
        <v>0</v>
      </c>
      <c r="D479" s="18"/>
      <c r="E479" s="19"/>
      <c r="F479" s="20"/>
      <c r="G479" s="255"/>
      <c r="H479" s="21"/>
      <c r="I479" s="22"/>
      <c r="J479" s="70"/>
      <c r="K479" s="168"/>
      <c r="L479" s="364"/>
    </row>
    <row r="480" spans="1:12">
      <c r="A480" s="403"/>
      <c r="B480" s="393"/>
      <c r="C480" s="11" t="e">
        <f>#REF!</f>
        <v>#REF!</v>
      </c>
      <c r="D480" s="38"/>
      <c r="E480" s="39"/>
      <c r="F480" s="40"/>
      <c r="G480" s="256"/>
      <c r="H480" s="41"/>
      <c r="I480" s="42"/>
      <c r="J480" s="78"/>
      <c r="K480" s="168"/>
      <c r="L480" s="364"/>
    </row>
    <row r="481" spans="1:12" ht="13.8" thickBot="1">
      <c r="A481" s="403"/>
      <c r="B481" s="394"/>
      <c r="C481" s="24" t="s">
        <v>5</v>
      </c>
      <c r="D481" s="25"/>
      <c r="E481" s="26"/>
      <c r="F481" s="27"/>
      <c r="G481" s="257"/>
      <c r="H481" s="28"/>
      <c r="I481" s="29"/>
      <c r="J481" s="71"/>
      <c r="K481" s="268"/>
      <c r="L481" s="374"/>
    </row>
    <row r="482" spans="1:12" ht="13.8" thickBot="1">
      <c r="A482" s="403"/>
      <c r="B482" s="392">
        <f>+B473+1</f>
        <v>43725</v>
      </c>
      <c r="C482" s="11" t="str">
        <f>+'11'!C14</f>
        <v>Salade de lentilles</v>
      </c>
      <c r="D482" s="12"/>
      <c r="E482" s="13"/>
      <c r="F482" s="14"/>
      <c r="G482" s="254"/>
      <c r="H482" s="15"/>
      <c r="I482" s="16"/>
      <c r="J482" s="61"/>
      <c r="K482" s="271"/>
      <c r="L482" s="369">
        <v>9</v>
      </c>
    </row>
    <row r="483" spans="1:12" ht="13.8" thickBot="1">
      <c r="A483" s="403"/>
      <c r="B483" s="393"/>
      <c r="C483" s="11">
        <f>+'11'!C15</f>
        <v>0</v>
      </c>
      <c r="D483" s="18"/>
      <c r="E483" s="19"/>
      <c r="F483" s="20"/>
      <c r="G483" s="255"/>
      <c r="H483" s="21"/>
      <c r="I483" s="22"/>
      <c r="J483" s="70"/>
      <c r="K483" s="86"/>
      <c r="L483" s="364"/>
    </row>
    <row r="484" spans="1:12" ht="13.8" thickBot="1">
      <c r="A484" s="403"/>
      <c r="B484" s="393"/>
      <c r="C484" s="11" t="str">
        <f>+'11'!C16</f>
        <v>Bœuf tomat'olive</v>
      </c>
      <c r="D484" s="18">
        <v>1</v>
      </c>
      <c r="E484" s="19"/>
      <c r="F484" s="20">
        <v>1</v>
      </c>
      <c r="G484" s="255"/>
      <c r="H484" s="21">
        <v>1</v>
      </c>
      <c r="I484" s="22">
        <v>1</v>
      </c>
      <c r="J484" s="70">
        <v>1</v>
      </c>
      <c r="K484" s="86"/>
      <c r="L484" s="364"/>
    </row>
    <row r="485" spans="1:12" ht="13.8" thickBot="1">
      <c r="A485" s="403"/>
      <c r="B485" s="393"/>
      <c r="C485" s="11" t="str">
        <f>+'11'!C17</f>
        <v>Haricots beurre</v>
      </c>
      <c r="D485" s="18"/>
      <c r="E485" s="19"/>
      <c r="F485" s="20"/>
      <c r="G485" s="255">
        <v>1</v>
      </c>
      <c r="H485" s="21"/>
      <c r="I485" s="22"/>
      <c r="J485" s="70"/>
      <c r="K485" s="170"/>
      <c r="L485" s="364"/>
    </row>
    <row r="486" spans="1:12" ht="13.8" thickBot="1">
      <c r="A486" s="403"/>
      <c r="B486" s="393"/>
      <c r="C486" s="11" t="str">
        <f>+'11'!C18</f>
        <v>Fraidou</v>
      </c>
      <c r="D486" s="18"/>
      <c r="E486" s="19"/>
      <c r="F486" s="20"/>
      <c r="G486" s="255"/>
      <c r="H486" s="21"/>
      <c r="I486" s="22"/>
      <c r="J486" s="70"/>
      <c r="K486" s="86"/>
      <c r="L486" s="364"/>
    </row>
    <row r="487" spans="1:12" ht="13.8" thickBot="1">
      <c r="A487" s="403"/>
      <c r="B487" s="393"/>
      <c r="C487" s="11" t="str">
        <f>+'11'!C19</f>
        <v>Fruit</v>
      </c>
      <c r="D487" s="38"/>
      <c r="E487" s="39"/>
      <c r="F487" s="40"/>
      <c r="G487" s="256"/>
      <c r="H487" s="41">
        <v>1</v>
      </c>
      <c r="I487" s="42"/>
      <c r="J487" s="78">
        <v>1</v>
      </c>
      <c r="K487" s="86" t="s">
        <v>208</v>
      </c>
      <c r="L487" s="364"/>
    </row>
    <row r="488" spans="1:12" ht="13.8" thickBot="1">
      <c r="A488" s="403"/>
      <c r="B488" s="393"/>
      <c r="C488" s="11">
        <f>+'11'!C20</f>
        <v>0</v>
      </c>
      <c r="D488" s="38"/>
      <c r="E488" s="39"/>
      <c r="F488" s="40"/>
      <c r="G488" s="256"/>
      <c r="H488" s="41"/>
      <c r="I488" s="42"/>
      <c r="J488" s="78"/>
      <c r="K488" s="170"/>
      <c r="L488" s="364"/>
    </row>
    <row r="489" spans="1:12">
      <c r="A489" s="403"/>
      <c r="B489" s="393"/>
      <c r="C489" s="11" t="e">
        <f>#REF!</f>
        <v>#REF!</v>
      </c>
      <c r="D489" s="38"/>
      <c r="E489" s="39"/>
      <c r="F489" s="40"/>
      <c r="G489" s="256"/>
      <c r="H489" s="41"/>
      <c r="I489" s="42"/>
      <c r="J489" s="78"/>
      <c r="K489" s="86"/>
      <c r="L489" s="364"/>
    </row>
    <row r="490" spans="1:12" ht="13.8" thickBot="1">
      <c r="A490" s="403"/>
      <c r="B490" s="394"/>
      <c r="C490" s="264" t="s">
        <v>5</v>
      </c>
      <c r="D490" s="25"/>
      <c r="E490" s="26"/>
      <c r="F490" s="27"/>
      <c r="G490" s="257"/>
      <c r="H490" s="28">
        <v>1</v>
      </c>
      <c r="I490" s="29"/>
      <c r="J490" s="71">
        <v>1</v>
      </c>
      <c r="K490" s="272"/>
      <c r="L490" s="374"/>
    </row>
    <row r="491" spans="1:12" ht="13.8" thickBot="1">
      <c r="A491" s="403"/>
      <c r="B491" s="392">
        <f>+B482+1</f>
        <v>43726</v>
      </c>
      <c r="C491" s="11" t="e">
        <f>#REF!</f>
        <v>#REF!</v>
      </c>
      <c r="D491" s="12"/>
      <c r="E491" s="13"/>
      <c r="F491" s="14"/>
      <c r="G491" s="254"/>
      <c r="H491" s="15"/>
      <c r="I491" s="16"/>
      <c r="J491" s="61"/>
      <c r="K491" s="271"/>
      <c r="L491" s="369">
        <v>6</v>
      </c>
    </row>
    <row r="492" spans="1:12" ht="13.8" thickBot="1">
      <c r="A492" s="403"/>
      <c r="B492" s="393"/>
      <c r="C492" s="11" t="str">
        <f>+'11'!E14</f>
        <v>Salade de tomate</v>
      </c>
      <c r="D492" s="32"/>
      <c r="E492" s="33"/>
      <c r="F492" s="34"/>
      <c r="G492" s="258"/>
      <c r="H492" s="35">
        <v>1</v>
      </c>
      <c r="I492" s="36"/>
      <c r="J492" s="62">
        <v>1</v>
      </c>
      <c r="K492" s="86"/>
      <c r="L492" s="364"/>
    </row>
    <row r="493" spans="1:12" ht="13.8" thickBot="1">
      <c r="A493" s="403"/>
      <c r="B493" s="393"/>
      <c r="C493" s="11">
        <f>+'11'!E15</f>
        <v>0</v>
      </c>
      <c r="D493" s="32"/>
      <c r="E493" s="33"/>
      <c r="F493" s="34"/>
      <c r="G493" s="258"/>
      <c r="H493" s="35"/>
      <c r="I493" s="36"/>
      <c r="J493" s="62"/>
      <c r="K493" s="86"/>
      <c r="L493" s="364"/>
    </row>
    <row r="494" spans="1:12" ht="13.8" thickBot="1">
      <c r="A494" s="403"/>
      <c r="B494" s="393"/>
      <c r="C494" s="11" t="str">
        <f>+'11'!E16</f>
        <v>Rôti de dinde froid ketchup</v>
      </c>
      <c r="D494" s="32">
        <v>1</v>
      </c>
      <c r="E494" s="33"/>
      <c r="F494" s="34">
        <v>1</v>
      </c>
      <c r="G494" s="258"/>
      <c r="H494" s="35"/>
      <c r="I494" s="36"/>
      <c r="J494" s="62"/>
      <c r="K494" s="170"/>
      <c r="L494" s="364"/>
    </row>
    <row r="495" spans="1:12" ht="13.8" thickBot="1">
      <c r="A495" s="403"/>
      <c r="B495" s="393"/>
      <c r="C495" s="11" t="str">
        <f>+'11'!E17</f>
        <v>Fafallines aux petits légumes</v>
      </c>
      <c r="D495" s="32"/>
      <c r="E495" s="33"/>
      <c r="F495" s="34"/>
      <c r="G495" s="258"/>
      <c r="H495" s="35"/>
      <c r="I495" s="36"/>
      <c r="J495" s="62"/>
      <c r="K495" s="86"/>
      <c r="L495" s="364"/>
    </row>
    <row r="496" spans="1:12" ht="13.8" thickBot="1">
      <c r="A496" s="403"/>
      <c r="B496" s="393"/>
      <c r="C496" s="11" t="str">
        <f>+'11'!E18</f>
        <v>yaourt nature + sucre</v>
      </c>
      <c r="D496" s="18"/>
      <c r="E496" s="19"/>
      <c r="F496" s="20"/>
      <c r="G496" s="255"/>
      <c r="H496" s="21"/>
      <c r="I496" s="22"/>
      <c r="J496" s="70"/>
      <c r="K496" s="86"/>
      <c r="L496" s="364"/>
    </row>
    <row r="497" spans="1:12" ht="13.8" thickBot="1">
      <c r="A497" s="403"/>
      <c r="B497" s="393"/>
      <c r="C497" s="11" t="str">
        <f>+'11'!E19</f>
        <v>Pêche au sirop</v>
      </c>
      <c r="D497" s="18"/>
      <c r="E497" s="19"/>
      <c r="F497" s="20"/>
      <c r="G497" s="255"/>
      <c r="H497" s="21"/>
      <c r="I497" s="22"/>
      <c r="J497" s="70"/>
      <c r="K497" s="170"/>
      <c r="L497" s="364"/>
    </row>
    <row r="498" spans="1:12">
      <c r="A498" s="403"/>
      <c r="B498" s="393"/>
      <c r="C498" s="11" t="e">
        <f>#REF!</f>
        <v>#REF!</v>
      </c>
      <c r="D498" s="18"/>
      <c r="E498" s="19"/>
      <c r="F498" s="20"/>
      <c r="G498" s="255"/>
      <c r="H498" s="21"/>
      <c r="I498" s="22"/>
      <c r="J498" s="70"/>
      <c r="K498" s="86"/>
      <c r="L498" s="364"/>
    </row>
    <row r="499" spans="1:12" ht="13.8" thickBot="1">
      <c r="A499" s="403"/>
      <c r="B499" s="394"/>
      <c r="C499" s="24" t="s">
        <v>5</v>
      </c>
      <c r="D499" s="25"/>
      <c r="E499" s="26"/>
      <c r="F499" s="27"/>
      <c r="G499" s="257"/>
      <c r="H499" s="28">
        <v>1</v>
      </c>
      <c r="I499" s="29"/>
      <c r="J499" s="71">
        <v>1</v>
      </c>
      <c r="K499" s="272"/>
      <c r="L499" s="374"/>
    </row>
    <row r="500" spans="1:12" ht="13.8" thickBot="1">
      <c r="A500" s="403"/>
      <c r="B500" s="392">
        <f>+B491+1</f>
        <v>43727</v>
      </c>
      <c r="C500" s="11" t="e">
        <f>#REF!</f>
        <v>#REF!</v>
      </c>
      <c r="D500" s="12"/>
      <c r="E500" s="13"/>
      <c r="F500" s="14"/>
      <c r="G500" s="254"/>
      <c r="H500" s="15"/>
      <c r="I500" s="16"/>
      <c r="J500" s="61"/>
      <c r="K500" s="270"/>
      <c r="L500" s="369">
        <v>6.5</v>
      </c>
    </row>
    <row r="501" spans="1:12" ht="13.8" thickBot="1">
      <c r="A501" s="403"/>
      <c r="B501" s="393"/>
      <c r="C501" s="11" t="str">
        <f>+'11'!G14</f>
        <v>carottes cuites à la marocaine</v>
      </c>
      <c r="D501" s="32"/>
      <c r="E501" s="33"/>
      <c r="F501" s="34"/>
      <c r="G501" s="258">
        <v>1</v>
      </c>
      <c r="H501" s="35"/>
      <c r="I501" s="36"/>
      <c r="J501" s="62"/>
      <c r="K501" s="168"/>
      <c r="L501" s="364"/>
    </row>
    <row r="502" spans="1:12" ht="13.8" thickBot="1">
      <c r="A502" s="403"/>
      <c r="B502" s="393"/>
      <c r="C502" s="11">
        <f>+'11'!G15</f>
        <v>0</v>
      </c>
      <c r="D502" s="32"/>
      <c r="E502" s="33"/>
      <c r="F502" s="34"/>
      <c r="G502" s="258"/>
      <c r="H502" s="35"/>
      <c r="I502" s="36">
        <v>1</v>
      </c>
      <c r="J502" s="62"/>
      <c r="K502" s="84"/>
      <c r="L502" s="364"/>
    </row>
    <row r="503" spans="1:12" ht="13.8" thickBot="1">
      <c r="A503" s="403"/>
      <c r="B503" s="393"/>
      <c r="C503" s="11" t="str">
        <f>+'11'!G16</f>
        <v>Merguez</v>
      </c>
      <c r="D503" s="32"/>
      <c r="E503" s="33"/>
      <c r="F503" s="34"/>
      <c r="G503" s="258"/>
      <c r="H503" s="35"/>
      <c r="I503" s="36"/>
      <c r="J503" s="62"/>
      <c r="K503" s="168"/>
      <c r="L503" s="364"/>
    </row>
    <row r="504" spans="1:12" ht="13.8" thickBot="1">
      <c r="A504" s="403"/>
      <c r="B504" s="393"/>
      <c r="C504" s="11" t="str">
        <f>+'11'!G17</f>
        <v>Légumes couscous  et semoule</v>
      </c>
      <c r="D504" s="32"/>
      <c r="E504" s="33"/>
      <c r="F504" s="34"/>
      <c r="G504" s="258">
        <v>0.5</v>
      </c>
      <c r="H504" s="35"/>
      <c r="I504" s="36"/>
      <c r="J504" s="62"/>
      <c r="K504" s="84"/>
      <c r="L504" s="364"/>
    </row>
    <row r="505" spans="1:12" ht="13.8" thickBot="1">
      <c r="A505" s="403"/>
      <c r="B505" s="393"/>
      <c r="C505" s="11" t="str">
        <f>+'11'!G18</f>
        <v>pointe de brie</v>
      </c>
      <c r="D505" s="32"/>
      <c r="E505" s="33">
        <v>1</v>
      </c>
      <c r="F505" s="34"/>
      <c r="G505" s="258"/>
      <c r="H505" s="35">
        <v>1</v>
      </c>
      <c r="I505" s="36"/>
      <c r="J505" s="155">
        <v>1</v>
      </c>
      <c r="K505" s="86"/>
      <c r="L505" s="364"/>
    </row>
    <row r="506" spans="1:12" ht="13.8" thickBot="1">
      <c r="A506" s="403"/>
      <c r="B506" s="393"/>
      <c r="C506" s="11" t="str">
        <f>+'11'!G19</f>
        <v>orange</v>
      </c>
      <c r="D506" s="32"/>
      <c r="E506" s="33"/>
      <c r="F506" s="34"/>
      <c r="G506" s="258"/>
      <c r="H506" s="35"/>
      <c r="I506" s="36"/>
      <c r="J506" s="155"/>
      <c r="K506" s="86"/>
      <c r="L506" s="364"/>
    </row>
    <row r="507" spans="1:12">
      <c r="A507" s="403"/>
      <c r="B507" s="393"/>
      <c r="C507" s="11">
        <f>+'11'!G20</f>
        <v>0</v>
      </c>
      <c r="D507" s="18"/>
      <c r="E507" s="19"/>
      <c r="F507" s="20"/>
      <c r="G507" s="255"/>
      <c r="H507" s="21"/>
      <c r="I507" s="22"/>
      <c r="J507" s="83"/>
      <c r="K507" s="170"/>
      <c r="L507" s="364"/>
    </row>
    <row r="508" spans="1:12" ht="13.8" thickBot="1">
      <c r="A508" s="403"/>
      <c r="B508" s="394"/>
      <c r="C508" s="24" t="s">
        <v>5</v>
      </c>
      <c r="D508" s="64"/>
      <c r="E508" s="65"/>
      <c r="F508" s="66"/>
      <c r="G508" s="259"/>
      <c r="H508" s="28">
        <v>1</v>
      </c>
      <c r="I508" s="29"/>
      <c r="J508" s="71">
        <v>1</v>
      </c>
      <c r="K508" s="268"/>
      <c r="L508" s="374"/>
    </row>
    <row r="509" spans="1:12" ht="13.8" thickBot="1">
      <c r="A509" s="403"/>
      <c r="B509" s="392">
        <f>+B500+1</f>
        <v>43728</v>
      </c>
      <c r="C509" s="11" t="e">
        <f>#REF!</f>
        <v>#REF!</v>
      </c>
      <c r="D509" s="12"/>
      <c r="E509" s="13"/>
      <c r="F509" s="14"/>
      <c r="G509" s="254"/>
      <c r="H509" s="15"/>
      <c r="I509" s="16"/>
      <c r="J509" s="61"/>
      <c r="K509" s="188"/>
      <c r="L509" s="369">
        <v>2</v>
      </c>
    </row>
    <row r="510" spans="1:12" ht="13.8" thickBot="1">
      <c r="A510" s="403"/>
      <c r="B510" s="393"/>
      <c r="C510" s="11" t="str">
        <f>+'11'!I14</f>
        <v>melon</v>
      </c>
      <c r="D510" s="32"/>
      <c r="E510" s="33"/>
      <c r="F510" s="34"/>
      <c r="G510" s="258"/>
      <c r="H510" s="35"/>
      <c r="I510" s="36"/>
      <c r="J510" s="62"/>
      <c r="K510" s="195"/>
      <c r="L510" s="364"/>
    </row>
    <row r="511" spans="1:12" ht="13.8" thickBot="1">
      <c r="A511" s="403"/>
      <c r="B511" s="393"/>
      <c r="C511" s="11">
        <f>+'11'!I15</f>
        <v>0</v>
      </c>
      <c r="D511" s="32"/>
      <c r="E511" s="33"/>
      <c r="F511" s="34"/>
      <c r="G511" s="258"/>
      <c r="H511" s="35"/>
      <c r="I511" s="36"/>
      <c r="J511" s="62"/>
      <c r="K511" s="189"/>
      <c r="L511" s="364"/>
    </row>
    <row r="512" spans="1:12" ht="13.8" thickBot="1">
      <c r="A512" s="403"/>
      <c r="B512" s="393"/>
      <c r="C512" s="11" t="str">
        <f>+'11'!I16</f>
        <v>Brandade</v>
      </c>
      <c r="D512" s="32"/>
      <c r="E512" s="33"/>
      <c r="F512" s="34"/>
      <c r="G512" s="258"/>
      <c r="H512" s="35"/>
      <c r="I512" s="36"/>
      <c r="J512" s="62"/>
      <c r="K512" s="195"/>
      <c r="L512" s="364"/>
    </row>
    <row r="513" spans="1:12" ht="13.8" thickBot="1">
      <c r="A513" s="403"/>
      <c r="B513" s="393"/>
      <c r="C513" s="11" t="str">
        <f>+'11'!I17</f>
        <v>AB churros à la pomme de terre</v>
      </c>
      <c r="D513" s="32"/>
      <c r="E513" s="33"/>
      <c r="F513" s="34"/>
      <c r="G513" s="258"/>
      <c r="H513" s="35"/>
      <c r="I513" s="36"/>
      <c r="J513" s="62"/>
      <c r="K513" s="189"/>
      <c r="L513" s="364"/>
    </row>
    <row r="514" spans="1:12" ht="13.8" thickBot="1">
      <c r="A514" s="403"/>
      <c r="B514" s="393"/>
      <c r="C514" s="11" t="str">
        <f>+'11'!I18</f>
        <v>Montcadi croûte noire</v>
      </c>
      <c r="D514" s="18"/>
      <c r="E514" s="19"/>
      <c r="F514" s="20"/>
      <c r="G514" s="255"/>
      <c r="H514" s="21"/>
      <c r="I514" s="22"/>
      <c r="J514" s="83"/>
      <c r="K514" s="193"/>
      <c r="L514" s="364"/>
    </row>
    <row r="515" spans="1:12" ht="13.8" thickBot="1">
      <c r="A515" s="403"/>
      <c r="B515" s="393"/>
      <c r="C515" s="11" t="str">
        <f>+'11'!I19</f>
        <v>flan au chocolat</v>
      </c>
      <c r="D515" s="18"/>
      <c r="E515" s="19"/>
      <c r="F515" s="20"/>
      <c r="G515" s="255"/>
      <c r="H515" s="21"/>
      <c r="I515" s="22"/>
      <c r="J515" s="83"/>
      <c r="K515" s="196"/>
      <c r="L515" s="364"/>
    </row>
    <row r="516" spans="1:12">
      <c r="A516" s="403"/>
      <c r="B516" s="393"/>
      <c r="C516" s="11" t="e">
        <f>#REF!</f>
        <v>#REF!</v>
      </c>
      <c r="D516" s="18"/>
      <c r="E516" s="19"/>
      <c r="F516" s="20"/>
      <c r="G516" s="255"/>
      <c r="H516" s="21"/>
      <c r="I516" s="22"/>
      <c r="J516" s="83"/>
      <c r="K516" s="193"/>
      <c r="L516" s="364"/>
    </row>
    <row r="517" spans="1:12" ht="13.8" thickBot="1">
      <c r="A517" s="403"/>
      <c r="B517" s="394"/>
      <c r="C517" s="24" t="s">
        <v>5</v>
      </c>
      <c r="D517" s="64"/>
      <c r="E517" s="65"/>
      <c r="F517" s="66"/>
      <c r="G517" s="259"/>
      <c r="H517" s="28">
        <v>1</v>
      </c>
      <c r="I517" s="29"/>
      <c r="J517" s="71">
        <v>1</v>
      </c>
      <c r="K517" s="191"/>
      <c r="L517" s="374"/>
    </row>
    <row r="518" spans="1:12">
      <c r="A518" s="403"/>
      <c r="B518" s="392">
        <f>+B509+3</f>
        <v>43731</v>
      </c>
      <c r="C518" s="11" t="e">
        <f>#REF!</f>
        <v>#REF!</v>
      </c>
      <c r="D518" s="12"/>
      <c r="E518" s="13"/>
      <c r="F518" s="14"/>
      <c r="G518" s="254"/>
      <c r="H518" s="15"/>
      <c r="I518" s="16"/>
      <c r="J518" s="61"/>
      <c r="K518" s="270"/>
      <c r="L518" s="369">
        <v>7.7</v>
      </c>
    </row>
    <row r="519" spans="1:12">
      <c r="A519" s="403"/>
      <c r="B519" s="393"/>
      <c r="C519" s="31" t="str">
        <f>+'12'!A14</f>
        <v xml:space="preserve">Salade verte </v>
      </c>
      <c r="D519" s="32"/>
      <c r="E519" s="33"/>
      <c r="F519" s="34"/>
      <c r="G519" s="258">
        <v>1</v>
      </c>
      <c r="H519" s="35">
        <v>1</v>
      </c>
      <c r="I519" s="36"/>
      <c r="J519" s="62">
        <v>1</v>
      </c>
      <c r="K519" s="84"/>
      <c r="L519" s="364"/>
    </row>
    <row r="520" spans="1:12">
      <c r="A520" s="403"/>
      <c r="B520" s="393"/>
      <c r="C520" s="31" t="str">
        <f>+'12'!A15</f>
        <v>vinaigrette guacamole</v>
      </c>
      <c r="D520" s="32"/>
      <c r="E520" s="33"/>
      <c r="F520" s="34"/>
      <c r="G520" s="258"/>
      <c r="H520" s="35"/>
      <c r="I520" s="36"/>
      <c r="J520" s="62"/>
      <c r="K520" s="168"/>
      <c r="L520" s="364"/>
    </row>
    <row r="521" spans="1:12">
      <c r="A521" s="403"/>
      <c r="B521" s="393"/>
      <c r="C521" s="31" t="str">
        <f>+'12'!A16</f>
        <v>Tacos de dinde et légumes</v>
      </c>
      <c r="D521" s="32"/>
      <c r="E521" s="33"/>
      <c r="F521" s="34">
        <v>0.7</v>
      </c>
      <c r="G521" s="258"/>
      <c r="H521" s="35"/>
      <c r="I521" s="36"/>
      <c r="J521" s="62"/>
      <c r="K521" s="84"/>
      <c r="L521" s="364"/>
    </row>
    <row r="522" spans="1:12">
      <c r="A522" s="403"/>
      <c r="B522" s="393"/>
      <c r="C522" s="31">
        <f>+'12'!A17</f>
        <v>0</v>
      </c>
      <c r="D522" s="32"/>
      <c r="E522" s="33"/>
      <c r="F522" s="34"/>
      <c r="G522" s="258"/>
      <c r="H522" s="35"/>
      <c r="I522" s="36"/>
      <c r="J522" s="155"/>
      <c r="K522" s="86"/>
      <c r="L522" s="364"/>
    </row>
    <row r="523" spans="1:12">
      <c r="A523" s="403"/>
      <c r="B523" s="393"/>
      <c r="C523" s="31" t="str">
        <f>+'12'!A18</f>
        <v>rapé</v>
      </c>
      <c r="D523" s="32"/>
      <c r="E523" s="33"/>
      <c r="F523" s="34"/>
      <c r="G523" s="258"/>
      <c r="H523" s="35"/>
      <c r="I523" s="36"/>
      <c r="J523" s="155"/>
      <c r="K523" s="86"/>
      <c r="L523" s="364"/>
    </row>
    <row r="524" spans="1:12">
      <c r="A524" s="403"/>
      <c r="B524" s="393"/>
      <c r="C524" s="31" t="str">
        <f>+'12'!A19</f>
        <v xml:space="preserve">Fruit </v>
      </c>
      <c r="D524" s="18"/>
      <c r="E524" s="19"/>
      <c r="F524" s="20"/>
      <c r="G524" s="255"/>
      <c r="H524" s="21">
        <v>1</v>
      </c>
      <c r="I524" s="22"/>
      <c r="J524" s="83">
        <v>1</v>
      </c>
      <c r="K524" s="86" t="s">
        <v>198</v>
      </c>
      <c r="L524" s="364"/>
    </row>
    <row r="525" spans="1:12">
      <c r="A525" s="403"/>
      <c r="B525" s="393"/>
      <c r="C525" s="31" t="e">
        <f>#REF!</f>
        <v>#REF!</v>
      </c>
      <c r="D525" s="18"/>
      <c r="E525" s="19"/>
      <c r="F525" s="20"/>
      <c r="G525" s="255"/>
      <c r="H525" s="21"/>
      <c r="I525" s="22"/>
      <c r="J525" s="83"/>
      <c r="K525" s="86"/>
      <c r="L525" s="364"/>
    </row>
    <row r="526" spans="1:12" ht="13.8" thickBot="1">
      <c r="A526" s="403"/>
      <c r="B526" s="394"/>
      <c r="C526" s="24" t="s">
        <v>5</v>
      </c>
      <c r="D526" s="64"/>
      <c r="E526" s="65"/>
      <c r="F526" s="66"/>
      <c r="G526" s="259"/>
      <c r="H526" s="28">
        <v>1</v>
      </c>
      <c r="I526" s="29"/>
      <c r="J526" s="71">
        <v>1</v>
      </c>
      <c r="K526" s="268"/>
      <c r="L526" s="374"/>
    </row>
    <row r="527" spans="1:12" ht="13.8" thickBot="1">
      <c r="A527" s="403"/>
      <c r="B527" s="392">
        <f>+B518+1</f>
        <v>43732</v>
      </c>
      <c r="C527" s="11" t="e">
        <f>#REF!</f>
        <v>#REF!</v>
      </c>
      <c r="D527" s="12"/>
      <c r="E527" s="13"/>
      <c r="F527" s="14"/>
      <c r="G527" s="254"/>
      <c r="H527" s="15"/>
      <c r="I527" s="16"/>
      <c r="J527" s="61"/>
      <c r="K527" s="270"/>
      <c r="L527" s="369">
        <v>8</v>
      </c>
    </row>
    <row r="528" spans="1:12" ht="13.8" thickBot="1">
      <c r="A528" s="403"/>
      <c r="B528" s="393"/>
      <c r="C528" s="11" t="str">
        <f>+'12'!C14</f>
        <v>Pastèque</v>
      </c>
      <c r="D528" s="32"/>
      <c r="E528" s="33"/>
      <c r="F528" s="34"/>
      <c r="G528" s="258"/>
      <c r="H528" s="35"/>
      <c r="I528" s="36"/>
      <c r="J528" s="62"/>
      <c r="K528" s="84"/>
      <c r="L528" s="364"/>
    </row>
    <row r="529" spans="1:12" ht="13.8" thickBot="1">
      <c r="A529" s="403"/>
      <c r="B529" s="393"/>
      <c r="C529" s="11">
        <f>+'12'!C15</f>
        <v>0</v>
      </c>
      <c r="D529" s="32"/>
      <c r="E529" s="33"/>
      <c r="F529" s="34"/>
      <c r="G529" s="258"/>
      <c r="H529" s="35"/>
      <c r="I529" s="36"/>
      <c r="J529" s="62"/>
      <c r="K529" s="168"/>
      <c r="L529" s="364"/>
    </row>
    <row r="530" spans="1:12" ht="13.8" thickBot="1">
      <c r="A530" s="403"/>
      <c r="B530" s="393"/>
      <c r="C530" s="11" t="str">
        <f>+'12'!C16</f>
        <v>Daube de beouf</v>
      </c>
      <c r="D530" s="32">
        <v>1</v>
      </c>
      <c r="E530" s="33">
        <v>1</v>
      </c>
      <c r="F530" s="34"/>
      <c r="G530" s="258"/>
      <c r="H530" s="35">
        <v>1</v>
      </c>
      <c r="I530" s="36"/>
      <c r="J530" s="62">
        <v>1</v>
      </c>
      <c r="K530" s="168"/>
      <c r="L530" s="364"/>
    </row>
    <row r="531" spans="1:12" ht="13.8" thickBot="1">
      <c r="A531" s="403"/>
      <c r="B531" s="393"/>
      <c r="C531" s="11" t="str">
        <f>+'12'!C17</f>
        <v>duo de carottes</v>
      </c>
      <c r="D531" s="32"/>
      <c r="E531" s="33"/>
      <c r="F531" s="34"/>
      <c r="G531" s="258">
        <v>1</v>
      </c>
      <c r="H531" s="35"/>
      <c r="I531" s="36"/>
      <c r="J531" s="62"/>
      <c r="K531" s="84"/>
      <c r="L531" s="364"/>
    </row>
    <row r="532" spans="1:12" ht="13.8" thickBot="1">
      <c r="A532" s="403"/>
      <c r="B532" s="393"/>
      <c r="C532" s="11" t="str">
        <f>+'12'!C18</f>
        <v>fromage blanc</v>
      </c>
      <c r="D532" s="18"/>
      <c r="E532" s="19"/>
      <c r="F532" s="20"/>
      <c r="G532" s="255"/>
      <c r="H532" s="21"/>
      <c r="I532" s="22"/>
      <c r="J532" s="83"/>
      <c r="K532" s="86"/>
      <c r="L532" s="364"/>
    </row>
    <row r="533" spans="1:12" ht="13.8" thickBot="1">
      <c r="A533" s="403"/>
      <c r="B533" s="393"/>
      <c r="C533" s="11" t="str">
        <f>+'12'!C19</f>
        <v>coulis de fraise et cigarette russes</v>
      </c>
      <c r="D533" s="18"/>
      <c r="E533" s="19"/>
      <c r="F533" s="20"/>
      <c r="G533" s="255"/>
      <c r="H533" s="21">
        <v>0.5</v>
      </c>
      <c r="I533" s="22"/>
      <c r="J533" s="83">
        <v>0.5</v>
      </c>
      <c r="K533" s="170"/>
      <c r="L533" s="364"/>
    </row>
    <row r="534" spans="1:12">
      <c r="A534" s="403"/>
      <c r="B534" s="393"/>
      <c r="C534" s="11" t="e">
        <f>#REF!</f>
        <v>#REF!</v>
      </c>
      <c r="D534" s="18"/>
      <c r="E534" s="19"/>
      <c r="F534" s="20"/>
      <c r="G534" s="255"/>
      <c r="H534" s="21"/>
      <c r="I534" s="22"/>
      <c r="J534" s="83"/>
      <c r="K534" s="86"/>
      <c r="L534" s="364"/>
    </row>
    <row r="535" spans="1:12" ht="13.8" thickBot="1">
      <c r="A535" s="403"/>
      <c r="B535" s="394"/>
      <c r="C535" s="24" t="s">
        <v>5</v>
      </c>
      <c r="D535" s="64"/>
      <c r="E535" s="65"/>
      <c r="F535" s="66"/>
      <c r="G535" s="259"/>
      <c r="H535" s="67">
        <v>1</v>
      </c>
      <c r="I535" s="68"/>
      <c r="J535" s="69">
        <v>1</v>
      </c>
      <c r="K535" s="268"/>
      <c r="L535" s="374"/>
    </row>
    <row r="536" spans="1:12" ht="13.8" thickBot="1">
      <c r="A536" s="403"/>
      <c r="B536" s="392">
        <f>+B527+1</f>
        <v>43733</v>
      </c>
      <c r="C536" s="11" t="e">
        <f>#REF!</f>
        <v>#REF!</v>
      </c>
      <c r="D536" s="12"/>
      <c r="E536" s="13"/>
      <c r="F536" s="14"/>
      <c r="G536" s="254"/>
      <c r="H536" s="15"/>
      <c r="I536" s="16"/>
      <c r="J536" s="61"/>
      <c r="K536" s="270"/>
      <c r="L536" s="369">
        <v>6.8</v>
      </c>
    </row>
    <row r="537" spans="1:12" ht="13.8" thickBot="1">
      <c r="A537" s="403"/>
      <c r="B537" s="393"/>
      <c r="C537" s="11" t="str">
        <f>+'12'!E14</f>
        <v>tomate mozazrella</v>
      </c>
      <c r="D537" s="32"/>
      <c r="E537" s="33"/>
      <c r="F537" s="34"/>
      <c r="G537" s="258"/>
      <c r="H537" s="35">
        <v>0.8</v>
      </c>
      <c r="I537" s="36"/>
      <c r="J537" s="62"/>
      <c r="K537" s="84"/>
      <c r="L537" s="364"/>
    </row>
    <row r="538" spans="1:12" ht="13.8" thickBot="1">
      <c r="A538" s="403"/>
      <c r="B538" s="393"/>
      <c r="C538" s="11">
        <f>+'12'!E15</f>
        <v>0</v>
      </c>
      <c r="D538" s="32"/>
      <c r="E538" s="33"/>
      <c r="F538" s="34"/>
      <c r="G538" s="258"/>
      <c r="H538" s="35"/>
      <c r="I538" s="36"/>
      <c r="J538" s="62"/>
      <c r="K538" s="84"/>
      <c r="L538" s="364"/>
    </row>
    <row r="539" spans="1:12" ht="13.8" thickBot="1">
      <c r="A539" s="403"/>
      <c r="B539" s="393"/>
      <c r="C539" s="11" t="str">
        <f>+'12'!E16</f>
        <v>emincé de volaille kebab</v>
      </c>
      <c r="D539" s="32">
        <v>1</v>
      </c>
      <c r="E539" s="33"/>
      <c r="F539" s="34">
        <v>1</v>
      </c>
      <c r="G539" s="258"/>
      <c r="H539" s="35"/>
      <c r="I539" s="36"/>
      <c r="J539" s="62"/>
      <c r="K539" s="168"/>
      <c r="L539" s="364"/>
    </row>
    <row r="540" spans="1:12" ht="13.8" thickBot="1">
      <c r="A540" s="403"/>
      <c r="B540" s="393"/>
      <c r="C540" s="11" t="str">
        <f>+'12'!E17</f>
        <v>beignet de courgettes</v>
      </c>
      <c r="D540" s="32"/>
      <c r="E540" s="33"/>
      <c r="F540" s="34"/>
      <c r="G540" s="258"/>
      <c r="H540" s="35"/>
      <c r="I540" s="36"/>
      <c r="J540" s="62"/>
      <c r="K540" s="84"/>
      <c r="L540" s="364"/>
    </row>
    <row r="541" spans="1:12" ht="13.8" thickBot="1">
      <c r="A541" s="403"/>
      <c r="B541" s="393"/>
      <c r="C541" s="11" t="str">
        <f>+'12'!E18</f>
        <v>camembert</v>
      </c>
      <c r="D541" s="18"/>
      <c r="E541" s="19"/>
      <c r="F541" s="20"/>
      <c r="G541" s="255"/>
      <c r="H541" s="21">
        <v>1</v>
      </c>
      <c r="I541" s="22"/>
      <c r="J541" s="83">
        <v>1</v>
      </c>
      <c r="K541" s="86"/>
      <c r="L541" s="364"/>
    </row>
    <row r="542" spans="1:12" ht="13.8" thickBot="1">
      <c r="A542" s="403"/>
      <c r="B542" s="393"/>
      <c r="C542" s="11" t="str">
        <f>+'12'!E19</f>
        <v>abricot à boire</v>
      </c>
      <c r="D542" s="18"/>
      <c r="E542" s="19"/>
      <c r="F542" s="20"/>
      <c r="G542" s="255"/>
      <c r="H542" s="21"/>
      <c r="I542" s="22"/>
      <c r="J542" s="83"/>
      <c r="K542" s="86"/>
      <c r="L542" s="364"/>
    </row>
    <row r="543" spans="1:12">
      <c r="A543" s="403"/>
      <c r="B543" s="393"/>
      <c r="C543" s="11">
        <f>+'12'!E20</f>
        <v>0</v>
      </c>
      <c r="D543" s="18"/>
      <c r="E543" s="19"/>
      <c r="F543" s="20"/>
      <c r="G543" s="255"/>
      <c r="H543" s="21"/>
      <c r="I543" s="22"/>
      <c r="J543" s="83"/>
      <c r="K543" s="86"/>
      <c r="L543" s="364"/>
    </row>
    <row r="544" spans="1:12" ht="13.8" thickBot="1">
      <c r="A544" s="403"/>
      <c r="B544" s="394"/>
      <c r="C544" s="24" t="s">
        <v>5</v>
      </c>
      <c r="D544" s="64"/>
      <c r="E544" s="65"/>
      <c r="F544" s="66"/>
      <c r="G544" s="259"/>
      <c r="H544" s="67">
        <v>1</v>
      </c>
      <c r="I544" s="68"/>
      <c r="J544" s="69">
        <v>1</v>
      </c>
      <c r="K544" s="268"/>
      <c r="L544" s="374"/>
    </row>
    <row r="545" spans="1:12" ht="13.8" thickBot="1">
      <c r="A545" s="403"/>
      <c r="B545" s="392">
        <f>+B536+1</f>
        <v>43734</v>
      </c>
      <c r="C545" s="11" t="e">
        <f>#REF!</f>
        <v>#REF!</v>
      </c>
      <c r="D545" s="12"/>
      <c r="E545" s="13"/>
      <c r="F545" s="14"/>
      <c r="G545" s="254"/>
      <c r="H545" s="15"/>
      <c r="I545" s="16"/>
      <c r="J545" s="61"/>
      <c r="K545" s="201"/>
      <c r="L545" s="369">
        <v>3.8</v>
      </c>
    </row>
    <row r="546" spans="1:12" ht="13.8" thickBot="1">
      <c r="A546" s="403"/>
      <c r="B546" s="393"/>
      <c r="C546" s="11" t="str">
        <f>+'12'!G14</f>
        <v>brocolis façon mimosa</v>
      </c>
      <c r="D546" s="18"/>
      <c r="E546" s="19"/>
      <c r="F546" s="20"/>
      <c r="G546" s="255">
        <v>0.8</v>
      </c>
      <c r="H546" s="21"/>
      <c r="I546" s="22"/>
      <c r="J546" s="70"/>
      <c r="K546" s="84" t="s">
        <v>199</v>
      </c>
      <c r="L546" s="364"/>
    </row>
    <row r="547" spans="1:12" ht="13.8" thickBot="1">
      <c r="A547" s="403"/>
      <c r="B547" s="393"/>
      <c r="C547" s="11">
        <f>+'12'!G15</f>
        <v>0</v>
      </c>
      <c r="D547" s="18"/>
      <c r="E547" s="19"/>
      <c r="F547" s="20"/>
      <c r="G547" s="255"/>
      <c r="H547" s="21"/>
      <c r="I547" s="22"/>
      <c r="J547" s="70"/>
      <c r="K547" s="168"/>
      <c r="L547" s="364"/>
    </row>
    <row r="548" spans="1:12" ht="13.8" thickBot="1">
      <c r="A548" s="403"/>
      <c r="B548" s="393"/>
      <c r="C548" s="11" t="str">
        <f>+'12'!G16</f>
        <v>roti de porc froid ketchup</v>
      </c>
      <c r="D548" s="18"/>
      <c r="E548" s="19"/>
      <c r="F548" s="20">
        <v>1</v>
      </c>
      <c r="G548" s="255"/>
      <c r="H548" s="21"/>
      <c r="I548" s="22"/>
      <c r="J548" s="70"/>
      <c r="K548" s="168"/>
      <c r="L548" s="364"/>
    </row>
    <row r="549" spans="1:12" ht="13.8" thickBot="1">
      <c r="A549" s="403"/>
      <c r="B549" s="393"/>
      <c r="C549" s="11" t="str">
        <f>+'12'!G17</f>
        <v>salade de penne au pesto rouge</v>
      </c>
      <c r="D549" s="18"/>
      <c r="E549" s="19"/>
      <c r="F549" s="20"/>
      <c r="G549" s="255"/>
      <c r="H549" s="21"/>
      <c r="I549" s="22"/>
      <c r="J549" s="70"/>
      <c r="K549" s="84"/>
      <c r="L549" s="364"/>
    </row>
    <row r="550" spans="1:12" ht="13.8" thickBot="1">
      <c r="A550" s="403"/>
      <c r="B550" s="393"/>
      <c r="C550" s="11" t="str">
        <f>+'12'!G18</f>
        <v>petit moulé</v>
      </c>
      <c r="D550" s="38"/>
      <c r="E550" s="39"/>
      <c r="F550" s="40"/>
      <c r="G550" s="256"/>
      <c r="H550" s="41"/>
      <c r="I550" s="42"/>
      <c r="J550" s="78"/>
      <c r="K550" s="84"/>
      <c r="L550" s="364"/>
    </row>
    <row r="551" spans="1:12" ht="13.8" thickBot="1">
      <c r="A551" s="403"/>
      <c r="B551" s="393"/>
      <c r="C551" s="11" t="str">
        <f>+'12'!G19</f>
        <v>banane chantilly vermicelle</v>
      </c>
      <c r="D551" s="38"/>
      <c r="E551" s="39"/>
      <c r="F551" s="40"/>
      <c r="G551" s="256"/>
      <c r="H551" s="41"/>
      <c r="I551" s="42">
        <v>0.5</v>
      </c>
      <c r="J551" s="78"/>
      <c r="K551" s="84"/>
      <c r="L551" s="364"/>
    </row>
    <row r="552" spans="1:12">
      <c r="A552" s="403"/>
      <c r="B552" s="393"/>
      <c r="C552" s="11" t="e">
        <f>#REF!</f>
        <v>#REF!</v>
      </c>
      <c r="D552" s="38"/>
      <c r="E552" s="39"/>
      <c r="F552" s="40"/>
      <c r="G552" s="256"/>
      <c r="H552" s="41"/>
      <c r="I552" s="42"/>
      <c r="J552" s="78"/>
      <c r="K552" s="84"/>
      <c r="L552" s="364"/>
    </row>
    <row r="553" spans="1:12" ht="13.8" thickBot="1">
      <c r="A553" s="403"/>
      <c r="B553" s="394"/>
      <c r="C553" s="24" t="s">
        <v>5</v>
      </c>
      <c r="D553" s="25"/>
      <c r="E553" s="26"/>
      <c r="F553" s="27"/>
      <c r="G553" s="257"/>
      <c r="H553" s="28">
        <v>1</v>
      </c>
      <c r="I553" s="29"/>
      <c r="J553" s="71">
        <v>1</v>
      </c>
      <c r="K553" s="268"/>
      <c r="L553" s="374"/>
    </row>
    <row r="554" spans="1:12" ht="13.8" thickBot="1">
      <c r="A554" s="403"/>
      <c r="B554" s="392">
        <f>+B545+1</f>
        <v>43735</v>
      </c>
      <c r="C554" s="11" t="e">
        <f>#REF!</f>
        <v>#REF!</v>
      </c>
      <c r="D554" s="12"/>
      <c r="E554" s="13"/>
      <c r="F554" s="14"/>
      <c r="G554" s="254"/>
      <c r="H554" s="15"/>
      <c r="I554" s="16"/>
      <c r="J554" s="61"/>
      <c r="K554" s="270"/>
      <c r="L554" s="369">
        <v>2</v>
      </c>
    </row>
    <row r="555" spans="1:12" ht="13.8" thickBot="1">
      <c r="A555" s="403"/>
      <c r="B555" s="393"/>
      <c r="C555" s="11" t="str">
        <f>+'12'!I14</f>
        <v>concombre tsaziki</v>
      </c>
      <c r="D555" s="18"/>
      <c r="E555" s="19"/>
      <c r="F555" s="20"/>
      <c r="G555" s="255"/>
      <c r="H555" s="21"/>
      <c r="I555" s="22"/>
      <c r="J555" s="70"/>
      <c r="K555" s="84"/>
      <c r="L555" s="364"/>
    </row>
    <row r="556" spans="1:12" ht="13.8" thickBot="1">
      <c r="A556" s="403"/>
      <c r="B556" s="393"/>
      <c r="C556" s="11">
        <f>+'12'!I15</f>
        <v>0</v>
      </c>
      <c r="D556" s="18"/>
      <c r="E556" s="19"/>
      <c r="F556" s="20"/>
      <c r="G556" s="255"/>
      <c r="H556" s="21"/>
      <c r="I556" s="22"/>
      <c r="J556" s="70"/>
      <c r="K556" s="168"/>
      <c r="L556" s="364"/>
    </row>
    <row r="557" spans="1:12" ht="13.8" thickBot="1">
      <c r="A557" s="403"/>
      <c r="B557" s="393"/>
      <c r="C557" s="11" t="str">
        <f>+'12'!I16</f>
        <v>poisson à la portugaise</v>
      </c>
      <c r="D557" s="18"/>
      <c r="E557" s="19"/>
      <c r="F557" s="20"/>
      <c r="G557" s="255"/>
      <c r="H557" s="21"/>
      <c r="I557" s="22"/>
      <c r="J557" s="70"/>
      <c r="K557" s="84"/>
      <c r="L557" s="364"/>
    </row>
    <row r="558" spans="1:12" ht="13.8" thickBot="1">
      <c r="A558" s="403"/>
      <c r="B558" s="393"/>
      <c r="C558" s="11">
        <f>+'12'!I17</f>
        <v>0</v>
      </c>
      <c r="D558" s="18"/>
      <c r="E558" s="19"/>
      <c r="F558" s="20"/>
      <c r="G558" s="255"/>
      <c r="H558" s="21"/>
      <c r="I558" s="22"/>
      <c r="J558" s="70"/>
      <c r="K558" s="84"/>
      <c r="L558" s="364"/>
    </row>
    <row r="559" spans="1:12" ht="13.8" thickBot="1">
      <c r="A559" s="403"/>
      <c r="B559" s="393"/>
      <c r="C559" s="11" t="str">
        <f>+'12'!I18</f>
        <v>yaourt nature</v>
      </c>
      <c r="D559" s="18"/>
      <c r="E559" s="19"/>
      <c r="F559" s="20"/>
      <c r="G559" s="255"/>
      <c r="H559" s="21"/>
      <c r="I559" s="22"/>
      <c r="J559" s="70"/>
      <c r="K559" s="84"/>
      <c r="L559" s="364"/>
    </row>
    <row r="560" spans="1:12" ht="13.8" thickBot="1">
      <c r="A560" s="403"/>
      <c r="B560" s="393"/>
      <c r="C560" s="11" t="str">
        <f>+'12'!I19</f>
        <v>clafoutis fruits rouge</v>
      </c>
      <c r="D560" s="18"/>
      <c r="E560" s="19"/>
      <c r="F560" s="20"/>
      <c r="G560" s="255"/>
      <c r="H560" s="21"/>
      <c r="I560" s="22"/>
      <c r="J560" s="70"/>
      <c r="K560" s="168"/>
      <c r="L560" s="364"/>
    </row>
    <row r="561" spans="1:14">
      <c r="A561" s="403"/>
      <c r="B561" s="393"/>
      <c r="C561" s="11" t="e">
        <f>#REF!</f>
        <v>#REF!</v>
      </c>
      <c r="D561" s="18"/>
      <c r="E561" s="19"/>
      <c r="F561" s="20"/>
      <c r="G561" s="255"/>
      <c r="H561" s="21"/>
      <c r="I561" s="22"/>
      <c r="J561" s="70"/>
      <c r="K561" s="84"/>
      <c r="L561" s="364"/>
    </row>
    <row r="562" spans="1:14" ht="13.8" thickBot="1">
      <c r="A562" s="403"/>
      <c r="B562" s="394"/>
      <c r="C562" s="24" t="s">
        <v>5</v>
      </c>
      <c r="D562" s="25"/>
      <c r="E562" s="26"/>
      <c r="F562" s="27"/>
      <c r="G562" s="257"/>
      <c r="H562" s="28">
        <v>1</v>
      </c>
      <c r="I562" s="29"/>
      <c r="J562" s="71">
        <v>1</v>
      </c>
      <c r="K562" s="268"/>
      <c r="L562" s="374"/>
    </row>
    <row r="563" spans="1:14">
      <c r="A563" s="403"/>
      <c r="B563" s="399">
        <f>+B554+3</f>
        <v>43738</v>
      </c>
      <c r="C563" s="11" t="e">
        <f>#REF!</f>
        <v>#REF!</v>
      </c>
      <c r="D563" s="12"/>
      <c r="E563" s="13"/>
      <c r="F563" s="14"/>
      <c r="G563" s="254"/>
      <c r="H563" s="15"/>
      <c r="I563" s="16"/>
      <c r="J563" s="61"/>
      <c r="K563" s="270"/>
      <c r="L563" s="404">
        <v>6</v>
      </c>
    </row>
    <row r="564" spans="1:14" ht="13.2" customHeight="1">
      <c r="A564" s="403"/>
      <c r="B564" s="400"/>
      <c r="C564" s="31" t="str">
        <f>+'13'!A14</f>
        <v>Salade boulgour</v>
      </c>
      <c r="D564" s="32"/>
      <c r="E564" s="33"/>
      <c r="F564" s="34"/>
      <c r="G564" s="258"/>
      <c r="H564" s="35"/>
      <c r="I564" s="36"/>
      <c r="J564" s="62"/>
      <c r="K564" s="84"/>
      <c r="L564" s="405"/>
    </row>
    <row r="565" spans="1:14">
      <c r="A565" s="403"/>
      <c r="B565" s="400"/>
      <c r="C565" s="31" t="str">
        <f>+'13'!A16</f>
        <v>sauté de porc sauce tomate</v>
      </c>
      <c r="D565" s="32"/>
      <c r="E565" s="33"/>
      <c r="F565" s="34">
        <v>1</v>
      </c>
      <c r="G565" s="258"/>
      <c r="H565" s="35"/>
      <c r="I565" s="36"/>
      <c r="J565" s="62"/>
      <c r="K565" s="168"/>
      <c r="L565" s="405"/>
    </row>
    <row r="566" spans="1:14">
      <c r="A566" s="403"/>
      <c r="B566" s="400"/>
      <c r="C566" s="31" t="str">
        <f>+'13'!A17</f>
        <v>haricots verts persillés</v>
      </c>
      <c r="D566" s="32"/>
      <c r="E566" s="33"/>
      <c r="F566" s="34"/>
      <c r="G566" s="258">
        <v>1</v>
      </c>
      <c r="H566" s="35"/>
      <c r="I566" s="36"/>
      <c r="J566" s="62"/>
      <c r="K566" s="84"/>
      <c r="L566" s="405"/>
    </row>
    <row r="567" spans="1:14" ht="12.75" customHeight="1">
      <c r="A567" s="403"/>
      <c r="B567" s="400"/>
      <c r="C567" s="31" t="str">
        <f>+'13'!A18</f>
        <v>petit fromage frais fruits</v>
      </c>
      <c r="D567" s="32"/>
      <c r="E567" s="33"/>
      <c r="F567" s="34"/>
      <c r="G567" s="258"/>
      <c r="H567" s="35"/>
      <c r="I567" s="36"/>
      <c r="J567" s="155"/>
      <c r="K567" s="86"/>
      <c r="L567" s="405"/>
    </row>
    <row r="568" spans="1:14">
      <c r="A568" s="403"/>
      <c r="B568" s="400"/>
      <c r="C568" s="31" t="str">
        <f>+'13'!A20</f>
        <v xml:space="preserve">Fruit </v>
      </c>
      <c r="D568" s="32"/>
      <c r="E568" s="33"/>
      <c r="F568" s="34"/>
      <c r="G568" s="258"/>
      <c r="H568" s="35">
        <v>1</v>
      </c>
      <c r="I568" s="36">
        <v>1</v>
      </c>
      <c r="J568" s="155">
        <v>1</v>
      </c>
      <c r="K568" s="86" t="s">
        <v>198</v>
      </c>
      <c r="L568" s="405"/>
    </row>
    <row r="569" spans="1:14" ht="13.8" thickBot="1">
      <c r="A569" s="403"/>
      <c r="B569" s="401"/>
      <c r="C569" s="264" t="s">
        <v>5</v>
      </c>
      <c r="D569" s="64"/>
      <c r="E569" s="65"/>
      <c r="F569" s="66"/>
      <c r="G569" s="259"/>
      <c r="H569" s="28">
        <v>1</v>
      </c>
      <c r="I569" s="29"/>
      <c r="J569" s="71">
        <v>1</v>
      </c>
      <c r="K569" s="268"/>
      <c r="L569" s="261"/>
      <c r="M569" s="139"/>
      <c r="N569" s="138"/>
    </row>
    <row r="570" spans="1:14" ht="13.8" thickBot="1">
      <c r="A570" s="403"/>
      <c r="B570" s="399">
        <f>+B563+1</f>
        <v>43739</v>
      </c>
      <c r="C570" s="11" t="e">
        <f>#REF!</f>
        <v>#REF!</v>
      </c>
      <c r="D570" s="12"/>
      <c r="E570" s="13"/>
      <c r="F570" s="14"/>
      <c r="G570" s="254"/>
      <c r="H570" s="15"/>
      <c r="I570" s="16"/>
      <c r="J570" s="61"/>
      <c r="K570" s="270"/>
      <c r="L570" s="404">
        <v>5</v>
      </c>
      <c r="M570" s="139"/>
      <c r="N570" s="138"/>
    </row>
    <row r="571" spans="1:14" ht="13.8" thickBot="1">
      <c r="A571" s="403"/>
      <c r="B571" s="400"/>
      <c r="C571" s="11" t="str">
        <f>+'13'!C14</f>
        <v>carottes râpées</v>
      </c>
      <c r="D571" s="32"/>
      <c r="E571" s="33"/>
      <c r="F571" s="34"/>
      <c r="G571" s="258"/>
      <c r="H571" s="35">
        <v>1</v>
      </c>
      <c r="I571" s="36"/>
      <c r="J571" s="62">
        <v>1</v>
      </c>
      <c r="K571" s="84"/>
      <c r="L571" s="405"/>
      <c r="M571" s="139"/>
      <c r="N571" s="138"/>
    </row>
    <row r="572" spans="1:14" ht="13.8" thickBot="1">
      <c r="A572" s="403"/>
      <c r="B572" s="400"/>
      <c r="C572" s="11" t="str">
        <f>+'13'!C16</f>
        <v>filet de merlu citron persillé</v>
      </c>
      <c r="D572" s="32"/>
      <c r="E572" s="33"/>
      <c r="F572" s="34"/>
      <c r="G572" s="258"/>
      <c r="H572" s="35"/>
      <c r="I572" s="36"/>
      <c r="J572" s="62"/>
      <c r="K572" s="168"/>
      <c r="L572" s="405"/>
    </row>
    <row r="573" spans="1:14" ht="13.8" thickBot="1">
      <c r="A573" s="403"/>
      <c r="B573" s="400"/>
      <c r="C573" s="11" t="str">
        <f>+'13'!C17</f>
        <v>courgette et pomme de terre</v>
      </c>
      <c r="D573" s="32"/>
      <c r="E573" s="33"/>
      <c r="F573" s="34"/>
      <c r="G573" s="258">
        <v>0.5</v>
      </c>
      <c r="H573" s="35">
        <v>0.5</v>
      </c>
      <c r="I573" s="36"/>
      <c r="J573" s="62"/>
      <c r="K573" s="168"/>
      <c r="L573" s="405"/>
    </row>
    <row r="574" spans="1:14" ht="13.8" thickBot="1">
      <c r="A574" s="403"/>
      <c r="B574" s="400"/>
      <c r="C574" s="11" t="str">
        <f>+'13'!C18</f>
        <v>petit cotentin</v>
      </c>
      <c r="D574" s="32"/>
      <c r="E574" s="33"/>
      <c r="F574" s="34"/>
      <c r="G574" s="258"/>
      <c r="H574" s="35"/>
      <c r="I574" s="36"/>
      <c r="J574" s="62"/>
      <c r="K574" s="84"/>
      <c r="L574" s="405"/>
    </row>
    <row r="575" spans="1:14" s="88" customFormat="1" ht="15">
      <c r="A575" s="403"/>
      <c r="B575" s="400"/>
      <c r="C575" s="11" t="str">
        <f>+'13'!C20</f>
        <v>ile flottante sauce cacao</v>
      </c>
      <c r="D575" s="18"/>
      <c r="E575" s="19"/>
      <c r="F575" s="20"/>
      <c r="G575" s="255"/>
      <c r="H575" s="21"/>
      <c r="I575" s="22"/>
      <c r="J575" s="83"/>
      <c r="K575" s="86"/>
      <c r="L575" s="405"/>
    </row>
    <row r="576" spans="1:14" s="88" customFormat="1" ht="15.6" thickBot="1">
      <c r="A576" s="403"/>
      <c r="B576" s="401"/>
      <c r="C576" s="24" t="s">
        <v>5</v>
      </c>
      <c r="D576" s="64"/>
      <c r="E576" s="65"/>
      <c r="F576" s="66"/>
      <c r="G576" s="259"/>
      <c r="H576" s="67">
        <v>1</v>
      </c>
      <c r="I576" s="68"/>
      <c r="J576" s="69">
        <v>1</v>
      </c>
      <c r="K576" s="268"/>
      <c r="L576" s="406"/>
      <c r="M576" s="156"/>
    </row>
    <row r="577" spans="1:12" s="88" customFormat="1" ht="15.6" thickBot="1">
      <c r="A577" s="403"/>
      <c r="B577" s="399">
        <f>+B570+1</f>
        <v>43740</v>
      </c>
      <c r="C577" s="11" t="e">
        <f>#REF!</f>
        <v>#REF!</v>
      </c>
      <c r="D577" s="12"/>
      <c r="E577" s="13"/>
      <c r="F577" s="14"/>
      <c r="G577" s="254"/>
      <c r="H577" s="15"/>
      <c r="I577" s="16"/>
      <c r="J577" s="61"/>
      <c r="K577" s="270"/>
      <c r="L577" s="404">
        <v>5</v>
      </c>
    </row>
    <row r="578" spans="1:12" s="88" customFormat="1" ht="15.6" thickBot="1">
      <c r="A578" s="403"/>
      <c r="B578" s="400"/>
      <c r="C578" s="11" t="str">
        <f>+'13'!E14</f>
        <v>macédoine mayonnaise</v>
      </c>
      <c r="D578" s="32"/>
      <c r="E578" s="33"/>
      <c r="F578" s="34"/>
      <c r="G578" s="258">
        <v>1</v>
      </c>
      <c r="H578" s="35"/>
      <c r="I578" s="36"/>
      <c r="J578" s="62"/>
      <c r="K578" s="84"/>
      <c r="L578" s="405"/>
    </row>
    <row r="579" spans="1:12" s="88" customFormat="1" ht="15.6" thickBot="1">
      <c r="A579" s="403"/>
      <c r="B579" s="400"/>
      <c r="C579" s="11" t="str">
        <f>+'13'!E16</f>
        <v>rôti de veau sauce hortillons</v>
      </c>
      <c r="D579" s="32">
        <v>1</v>
      </c>
      <c r="E579" s="33"/>
      <c r="F579" s="34">
        <v>1</v>
      </c>
      <c r="G579" s="258"/>
      <c r="H579" s="35"/>
      <c r="I579" s="36"/>
      <c r="J579" s="62"/>
      <c r="K579" s="84"/>
      <c r="L579" s="405"/>
    </row>
    <row r="580" spans="1:12" ht="13.8" thickBot="1">
      <c r="A580" s="403"/>
      <c r="B580" s="400"/>
      <c r="C580" s="11" t="str">
        <f>+'13'!E17</f>
        <v>riz pilaf</v>
      </c>
      <c r="D580" s="32"/>
      <c r="E580" s="33"/>
      <c r="F580" s="34"/>
      <c r="G580" s="258"/>
      <c r="H580" s="35"/>
      <c r="I580" s="36"/>
      <c r="J580" s="62"/>
      <c r="K580" s="168"/>
      <c r="L580" s="405"/>
    </row>
    <row r="581" spans="1:12" ht="13.8" thickBot="1">
      <c r="A581" s="403"/>
      <c r="B581" s="400"/>
      <c r="C581" s="11" t="str">
        <f>+'13'!E18</f>
        <v>brie</v>
      </c>
      <c r="D581" s="32"/>
      <c r="E581" s="33"/>
      <c r="F581" s="34"/>
      <c r="G581" s="258"/>
      <c r="H581" s="35"/>
      <c r="I581" s="36"/>
      <c r="J581" s="62"/>
      <c r="K581" s="84"/>
      <c r="L581" s="405"/>
    </row>
    <row r="582" spans="1:12">
      <c r="A582" s="403"/>
      <c r="B582" s="400"/>
      <c r="C582" s="11" t="str">
        <f>+'13'!E20</f>
        <v>fruit</v>
      </c>
      <c r="D582" s="18"/>
      <c r="E582" s="19"/>
      <c r="F582" s="20"/>
      <c r="G582" s="255"/>
      <c r="H582" s="21"/>
      <c r="I582" s="22"/>
      <c r="J582" s="83"/>
      <c r="K582" s="86"/>
      <c r="L582" s="405"/>
    </row>
    <row r="583" spans="1:12" ht="13.8" thickBot="1">
      <c r="A583" s="403"/>
      <c r="B583" s="401"/>
      <c r="C583" s="24" t="s">
        <v>5</v>
      </c>
      <c r="D583" s="64"/>
      <c r="E583" s="65"/>
      <c r="F583" s="66"/>
      <c r="G583" s="259"/>
      <c r="H583" s="67">
        <v>1</v>
      </c>
      <c r="I583" s="68"/>
      <c r="J583" s="69">
        <v>1</v>
      </c>
      <c r="K583" s="268"/>
      <c r="L583" s="406"/>
    </row>
    <row r="584" spans="1:12" ht="13.8" thickBot="1">
      <c r="A584" s="403"/>
      <c r="B584" s="399">
        <f>+B577+1</f>
        <v>43741</v>
      </c>
      <c r="C584" s="11" t="str">
        <f>+'13'!G14</f>
        <v>concombre</v>
      </c>
      <c r="D584" s="12"/>
      <c r="E584" s="13"/>
      <c r="F584" s="14"/>
      <c r="G584" s="254"/>
      <c r="H584" s="15"/>
      <c r="I584" s="16"/>
      <c r="J584" s="61"/>
      <c r="K584" s="201"/>
      <c r="L584" s="404">
        <v>3</v>
      </c>
    </row>
    <row r="585" spans="1:12" ht="13.8" thickBot="1">
      <c r="A585" s="403"/>
      <c r="B585" s="400"/>
      <c r="C585" s="11" t="str">
        <f>+'13'!G16</f>
        <v>cordon bleu</v>
      </c>
      <c r="D585" s="18"/>
      <c r="E585" s="19"/>
      <c r="F585" s="20"/>
      <c r="G585" s="255"/>
      <c r="H585" s="21"/>
      <c r="I585" s="22"/>
      <c r="J585" s="70"/>
      <c r="K585" s="84"/>
      <c r="L585" s="405"/>
    </row>
    <row r="586" spans="1:12" ht="13.8" thickBot="1">
      <c r="A586" s="403"/>
      <c r="B586" s="400"/>
      <c r="C586" s="11" t="str">
        <f>+'13'!G17</f>
        <v>petit pois</v>
      </c>
      <c r="D586" s="18"/>
      <c r="E586" s="19"/>
      <c r="F586" s="20"/>
      <c r="G586" s="255">
        <v>1</v>
      </c>
      <c r="H586" s="21"/>
      <c r="I586" s="22"/>
      <c r="J586" s="70"/>
      <c r="K586" s="168"/>
      <c r="L586" s="405"/>
    </row>
    <row r="587" spans="1:12" ht="13.8" thickBot="1">
      <c r="A587" s="403"/>
      <c r="B587" s="400"/>
      <c r="C587" s="11" t="str">
        <f>+'13'!G18</f>
        <v>fromae blanc au sucre</v>
      </c>
      <c r="D587" s="18"/>
      <c r="E587" s="19"/>
      <c r="F587" s="20"/>
      <c r="G587" s="255"/>
      <c r="H587" s="21"/>
      <c r="I587" s="22"/>
      <c r="J587" s="70"/>
      <c r="K587" s="168"/>
      <c r="L587" s="405"/>
    </row>
    <row r="588" spans="1:12" ht="13.8" thickBot="1">
      <c r="A588" s="403"/>
      <c r="B588" s="400"/>
      <c r="C588" s="11" t="str">
        <f>+'13'!G19</f>
        <v>fomage blanc confiture fraise</v>
      </c>
      <c r="D588" s="18"/>
      <c r="E588" s="19"/>
      <c r="F588" s="20"/>
      <c r="G588" s="255"/>
      <c r="H588" s="21"/>
      <c r="I588" s="22"/>
      <c r="J588" s="70"/>
      <c r="K588" s="84"/>
      <c r="L588" s="405"/>
    </row>
    <row r="589" spans="1:12">
      <c r="A589" s="403"/>
      <c r="B589" s="400"/>
      <c r="C589" s="11" t="str">
        <f>+'13'!G20</f>
        <v>choux creme</v>
      </c>
      <c r="D589" s="38"/>
      <c r="E589" s="39"/>
      <c r="F589" s="40"/>
      <c r="G589" s="256"/>
      <c r="H589" s="41"/>
      <c r="I589" s="42"/>
      <c r="J589" s="78"/>
      <c r="K589" s="84"/>
      <c r="L589" s="405"/>
    </row>
    <row r="590" spans="1:12" ht="13.8" thickBot="1">
      <c r="A590" s="403"/>
      <c r="B590" s="401"/>
      <c r="C590" s="24" t="s">
        <v>5</v>
      </c>
      <c r="D590" s="25"/>
      <c r="E590" s="26"/>
      <c r="F590" s="27"/>
      <c r="G590" s="257"/>
      <c r="H590" s="28">
        <v>1</v>
      </c>
      <c r="I590" s="29"/>
      <c r="J590" s="71">
        <v>1</v>
      </c>
      <c r="K590" s="268"/>
      <c r="L590" s="406"/>
    </row>
    <row r="591" spans="1:12">
      <c r="A591" s="403"/>
      <c r="B591" s="399">
        <f>+B584+1</f>
        <v>43742</v>
      </c>
      <c r="C591" s="31" t="str">
        <f>+'13'!I14</f>
        <v>melon</v>
      </c>
      <c r="D591" s="12"/>
      <c r="E591" s="13"/>
      <c r="F591" s="14"/>
      <c r="G591" s="254"/>
      <c r="H591" s="15"/>
      <c r="I591" s="16"/>
      <c r="J591" s="61"/>
      <c r="K591" s="270"/>
      <c r="L591" s="404">
        <v>6</v>
      </c>
    </row>
    <row r="592" spans="1:12">
      <c r="A592" s="403"/>
      <c r="B592" s="400"/>
      <c r="C592" s="31" t="str">
        <f>+'13'!I15</f>
        <v>salade iceberg</v>
      </c>
      <c r="D592" s="18"/>
      <c r="E592" s="19"/>
      <c r="F592" s="20"/>
      <c r="G592" s="255"/>
      <c r="H592" s="21"/>
      <c r="I592" s="22"/>
      <c r="J592" s="70"/>
      <c r="K592" s="84"/>
      <c r="L592" s="405"/>
    </row>
    <row r="593" spans="1:12">
      <c r="A593" s="403"/>
      <c r="B593" s="400"/>
      <c r="C593" s="31" t="str">
        <f>+'13'!I16</f>
        <v>bifteck haché diablotin</v>
      </c>
      <c r="D593" s="18">
        <v>1</v>
      </c>
      <c r="E593" s="19"/>
      <c r="F593" s="20">
        <v>1</v>
      </c>
      <c r="G593" s="255"/>
      <c r="H593" s="21"/>
      <c r="I593" s="22"/>
      <c r="J593" s="70"/>
      <c r="K593" s="168"/>
      <c r="L593" s="405"/>
    </row>
    <row r="594" spans="1:12">
      <c r="A594" s="403"/>
      <c r="B594" s="400"/>
      <c r="C594" s="31" t="str">
        <f>+'13'!I17</f>
        <v>coquillettes bio</v>
      </c>
      <c r="D594" s="18"/>
      <c r="E594" s="19">
        <v>1</v>
      </c>
      <c r="F594" s="20"/>
      <c r="G594" s="255"/>
      <c r="H594" s="21"/>
      <c r="I594" s="22"/>
      <c r="J594" s="70"/>
      <c r="K594" s="84"/>
      <c r="L594" s="405"/>
    </row>
    <row r="595" spans="1:12">
      <c r="A595" s="403"/>
      <c r="B595" s="400"/>
      <c r="C595" s="31" t="str">
        <f>+'13'!I18</f>
        <v>emmental</v>
      </c>
      <c r="D595" s="18"/>
      <c r="E595" s="19"/>
      <c r="F595" s="20"/>
      <c r="G595" s="255"/>
      <c r="H595" s="21"/>
      <c r="I595" s="22"/>
      <c r="J595" s="70"/>
      <c r="K595" s="84"/>
      <c r="L595" s="405"/>
    </row>
    <row r="596" spans="1:12">
      <c r="A596" s="403"/>
      <c r="B596" s="400"/>
      <c r="C596" s="31" t="str">
        <f>+'13'!I20</f>
        <v>compote pom fraise</v>
      </c>
      <c r="D596" s="18"/>
      <c r="E596" s="19"/>
      <c r="F596" s="20"/>
      <c r="G596" s="255"/>
      <c r="H596" s="21">
        <v>1</v>
      </c>
      <c r="I596" s="22"/>
      <c r="J596" s="70"/>
      <c r="K596" s="84"/>
      <c r="L596" s="405"/>
    </row>
    <row r="597" spans="1:12" ht="13.8" thickBot="1">
      <c r="A597" s="403"/>
      <c r="B597" s="401"/>
      <c r="C597" s="24" t="s">
        <v>5</v>
      </c>
      <c r="D597" s="25"/>
      <c r="E597" s="26"/>
      <c r="F597" s="27"/>
      <c r="G597" s="257"/>
      <c r="H597" s="28">
        <v>1</v>
      </c>
      <c r="I597" s="29"/>
      <c r="J597" s="71">
        <v>1</v>
      </c>
      <c r="K597" s="268"/>
      <c r="L597" s="406"/>
    </row>
    <row r="598" spans="1:12" ht="13.8" thickBot="1">
      <c r="A598" s="212"/>
      <c r="B598" s="80"/>
      <c r="C598" s="81"/>
      <c r="D598" s="77"/>
      <c r="E598" s="77"/>
      <c r="F598" s="77"/>
      <c r="G598" s="77"/>
      <c r="H598" s="77"/>
      <c r="I598" s="77"/>
      <c r="J598" s="82"/>
      <c r="K598" s="269"/>
    </row>
    <row r="599" spans="1:12">
      <c r="A599" s="398" t="s">
        <v>8</v>
      </c>
      <c r="B599" s="398"/>
      <c r="C599" s="398"/>
      <c r="D599" s="207">
        <f>SUM(D429:D597)</f>
        <v>8</v>
      </c>
      <c r="E599" s="44"/>
      <c r="F599" s="45"/>
      <c r="G599" s="45"/>
      <c r="H599" s="45"/>
      <c r="I599" s="45"/>
      <c r="J599" s="46"/>
      <c r="K599" s="47">
        <f>D599*100/K605</f>
        <v>7.6408787010506218</v>
      </c>
    </row>
    <row r="600" spans="1:12">
      <c r="A600" s="429" t="s">
        <v>9</v>
      </c>
      <c r="B600" s="429"/>
      <c r="C600" s="429"/>
      <c r="D600" s="208"/>
      <c r="E600" s="49">
        <f>SUM(E429:E597)</f>
        <v>5.5</v>
      </c>
      <c r="F600" s="45"/>
      <c r="G600" s="45"/>
      <c r="H600" s="45"/>
      <c r="I600" s="45"/>
      <c r="J600" s="46"/>
      <c r="K600" s="50">
        <f>E600*100/K605</f>
        <v>5.2531041069723026</v>
      </c>
    </row>
    <row r="601" spans="1:12">
      <c r="A601" s="413" t="s">
        <v>11</v>
      </c>
      <c r="B601" s="413"/>
      <c r="C601" s="413"/>
      <c r="D601" s="208"/>
      <c r="E601" s="44"/>
      <c r="F601" s="6">
        <f>SUM(F429:F597)</f>
        <v>10.7</v>
      </c>
      <c r="G601" s="253"/>
      <c r="H601" s="45"/>
      <c r="I601" s="45"/>
      <c r="J601" s="46"/>
      <c r="K601" s="51">
        <f>F601*100/K605</f>
        <v>10.219675262655207</v>
      </c>
    </row>
    <row r="602" spans="1:12">
      <c r="A602" s="234"/>
      <c r="B602" s="235"/>
      <c r="C602" s="236"/>
      <c r="D602" s="208"/>
      <c r="E602" s="44"/>
      <c r="F602" s="237"/>
      <c r="G602" s="238">
        <f>SUM(G429:G597)</f>
        <v>9.8000000000000007</v>
      </c>
      <c r="H602" s="45"/>
      <c r="I602" s="45"/>
      <c r="J602" s="46"/>
      <c r="K602" s="251">
        <f>G602*100/K605</f>
        <v>9.3600764087870125</v>
      </c>
    </row>
    <row r="603" spans="1:12">
      <c r="A603" s="414" t="s">
        <v>17</v>
      </c>
      <c r="B603" s="415"/>
      <c r="C603" s="416"/>
      <c r="D603" s="209"/>
      <c r="E603" s="52"/>
      <c r="F603" s="45"/>
      <c r="G603" s="45"/>
      <c r="H603" s="53">
        <f>SUM(H429:H597)</f>
        <v>37.799999999999997</v>
      </c>
      <c r="I603" s="45"/>
      <c r="J603" s="46"/>
      <c r="K603" s="54">
        <f>H603*100/K605</f>
        <v>36.103151862464181</v>
      </c>
    </row>
    <row r="604" spans="1:12" ht="13.8" thickBot="1">
      <c r="A604" s="417" t="s">
        <v>12</v>
      </c>
      <c r="B604" s="417"/>
      <c r="C604" s="417"/>
      <c r="D604" s="210"/>
      <c r="E604" s="55"/>
      <c r="F604" s="55"/>
      <c r="G604" s="55"/>
      <c r="H604" s="55"/>
      <c r="I604" s="55"/>
      <c r="J604" s="56">
        <f>SUM(J429:J597)</f>
        <v>33.9</v>
      </c>
      <c r="K604" s="57">
        <f>J604*100/K605</f>
        <v>32.378223495702009</v>
      </c>
    </row>
    <row r="605" spans="1:12" ht="13.8" thickBot="1">
      <c r="A605" s="395" t="s">
        <v>18</v>
      </c>
      <c r="B605" s="396"/>
      <c r="C605" s="397"/>
      <c r="D605" s="211"/>
      <c r="E605" s="58"/>
      <c r="F605" s="58"/>
      <c r="G605" s="58"/>
      <c r="H605" s="58"/>
      <c r="I605" s="58"/>
      <c r="J605" s="59"/>
      <c r="K605" s="60">
        <f>SUM(L429:L597)</f>
        <v>104.69999999999999</v>
      </c>
    </row>
    <row r="606" spans="1:12">
      <c r="A606" s="212"/>
      <c r="D606" s="427" t="s">
        <v>43</v>
      </c>
      <c r="E606" s="428"/>
      <c r="F606" s="428"/>
      <c r="G606" s="220"/>
      <c r="H606" s="130"/>
      <c r="I606" s="130"/>
      <c r="J606" s="130"/>
      <c r="K606" s="142">
        <f>(D599+E600+F601+G602+H603+J604)/K605</f>
        <v>1.0095510983763132</v>
      </c>
    </row>
    <row r="607" spans="1:12">
      <c r="A607" s="212"/>
      <c r="D607" s="217"/>
      <c r="E607" s="218"/>
      <c r="F607" s="218"/>
      <c r="G607" s="218"/>
      <c r="H607" s="7"/>
      <c r="I607" s="7"/>
      <c r="J607" s="7"/>
      <c r="K607" s="219"/>
    </row>
    <row r="608" spans="1:12">
      <c r="A608" s="212"/>
      <c r="D608" s="217"/>
      <c r="E608" s="218"/>
      <c r="F608" s="218"/>
      <c r="G608" s="218"/>
      <c r="H608" s="7"/>
      <c r="I608" s="7"/>
      <c r="J608" s="7"/>
      <c r="K608" s="219"/>
    </row>
    <row r="611" spans="1:11" ht="13.8" thickBot="1"/>
    <row r="612" spans="1:11" ht="25.2" thickBot="1">
      <c r="A612" s="386" t="s">
        <v>23</v>
      </c>
      <c r="B612" s="387"/>
      <c r="C612" s="387"/>
      <c r="D612" s="387"/>
      <c r="E612" s="387"/>
      <c r="F612" s="387"/>
      <c r="G612" s="387"/>
      <c r="H612" s="387"/>
      <c r="I612" s="387"/>
      <c r="J612" s="387"/>
      <c r="K612" s="388"/>
    </row>
    <row r="613" spans="1:11" ht="15.6">
      <c r="A613" s="382" t="s">
        <v>24</v>
      </c>
      <c r="B613" s="383"/>
      <c r="C613" s="383"/>
      <c r="D613" s="103">
        <f>D599+D418+D189</f>
        <v>22</v>
      </c>
      <c r="E613" s="104"/>
      <c r="F613" s="105"/>
      <c r="G613" s="105"/>
      <c r="H613" s="105"/>
      <c r="I613" s="105"/>
      <c r="J613" s="106"/>
      <c r="K613" s="91">
        <f>D613*100/K618</f>
        <v>7.3899899227410151</v>
      </c>
    </row>
    <row r="614" spans="1:11" ht="15.6">
      <c r="A614" s="384" t="s">
        <v>25</v>
      </c>
      <c r="B614" s="385"/>
      <c r="C614" s="385"/>
      <c r="D614" s="90"/>
      <c r="E614" s="92">
        <f>E600+E419+E190</f>
        <v>10.5</v>
      </c>
      <c r="F614" s="90"/>
      <c r="G614" s="90"/>
      <c r="H614" s="90"/>
      <c r="I614" s="90"/>
      <c r="J614" s="107"/>
      <c r="K614" s="93">
        <f>E614*100/K618</f>
        <v>3.527040644944575</v>
      </c>
    </row>
    <row r="615" spans="1:11" ht="15.6">
      <c r="A615" s="459" t="s">
        <v>26</v>
      </c>
      <c r="B615" s="460"/>
      <c r="C615" s="460"/>
      <c r="D615" s="90"/>
      <c r="E615" s="89"/>
      <c r="F615" s="94">
        <f>F601+F420+F191</f>
        <v>20.7</v>
      </c>
      <c r="G615" s="94"/>
      <c r="H615" s="90"/>
      <c r="I615" s="90"/>
      <c r="J615" s="107"/>
      <c r="K615" s="95">
        <f>F615*100/K618</f>
        <v>6.9533087000335909</v>
      </c>
    </row>
    <row r="616" spans="1:11" ht="15.6">
      <c r="A616" s="389" t="s">
        <v>27</v>
      </c>
      <c r="B616" s="390"/>
      <c r="C616" s="391"/>
      <c r="D616" s="96"/>
      <c r="E616" s="96"/>
      <c r="F616" s="90"/>
      <c r="G616" s="90"/>
      <c r="H616" s="97">
        <f>H603+H422+H193</f>
        <v>101.4</v>
      </c>
      <c r="I616" s="90"/>
      <c r="J616" s="107"/>
      <c r="K616" s="98">
        <f>H616*100/K618</f>
        <v>34.061135371179041</v>
      </c>
    </row>
    <row r="617" spans="1:11" ht="16.2" thickBot="1">
      <c r="A617" s="377" t="s">
        <v>28</v>
      </c>
      <c r="B617" s="378"/>
      <c r="C617" s="378"/>
      <c r="D617" s="99"/>
      <c r="E617" s="99"/>
      <c r="F617" s="99"/>
      <c r="G617" s="99"/>
      <c r="H617" s="99"/>
      <c r="I617" s="99"/>
      <c r="J617" s="108">
        <f>J604+J423+J194</f>
        <v>87.4</v>
      </c>
      <c r="K617" s="100">
        <f>J617*100/K618</f>
        <v>29.358414511252942</v>
      </c>
    </row>
    <row r="618" spans="1:11" ht="16.2" thickBot="1">
      <c r="A618" s="379" t="s">
        <v>29</v>
      </c>
      <c r="B618" s="380"/>
      <c r="C618" s="381"/>
      <c r="D618" s="102"/>
      <c r="E618" s="102"/>
      <c r="F618" s="102"/>
      <c r="G618" s="102"/>
      <c r="H618" s="102"/>
      <c r="I618" s="102"/>
      <c r="J618" s="109"/>
      <c r="K618" s="101">
        <f>K605+K424+K195</f>
        <v>297.7</v>
      </c>
    </row>
    <row r="619" spans="1:11">
      <c r="D619" s="427" t="s">
        <v>43</v>
      </c>
      <c r="E619" s="428"/>
      <c r="F619" s="428"/>
      <c r="G619" s="220"/>
      <c r="H619" s="130"/>
      <c r="I619" s="130"/>
      <c r="J619" s="130"/>
      <c r="K619" s="142">
        <f>+(D613+E614+F615+H616+J617)/K618</f>
        <v>0.81289889150151173</v>
      </c>
    </row>
    <row r="621" spans="1:11">
      <c r="B621" s="110" t="s">
        <v>49</v>
      </c>
      <c r="C621" s="213">
        <f>K196</f>
        <v>0.81316553727008711</v>
      </c>
    </row>
    <row r="622" spans="1:11">
      <c r="B622" s="110" t="s">
        <v>50</v>
      </c>
      <c r="C622" s="213">
        <f>K425</f>
        <v>0.79264214046822734</v>
      </c>
    </row>
    <row r="623" spans="1:11">
      <c r="B623" s="110" t="s">
        <v>51</v>
      </c>
      <c r="C623" s="213">
        <f>K606</f>
        <v>1.0095510983763132</v>
      </c>
    </row>
    <row r="624" spans="1:11">
      <c r="B624" s="110" t="s">
        <v>52</v>
      </c>
      <c r="C624" s="213" t="e">
        <f>#REF!</f>
        <v>#REF!</v>
      </c>
    </row>
  </sheetData>
  <mergeCells count="197">
    <mergeCell ref="B382:B388"/>
    <mergeCell ref="L382:L388"/>
    <mergeCell ref="B389:B395"/>
    <mergeCell ref="B396:B402"/>
    <mergeCell ref="L389:L395"/>
    <mergeCell ref="L396:L402"/>
    <mergeCell ref="B403:B409"/>
    <mergeCell ref="L403:L409"/>
    <mergeCell ref="B410:B416"/>
    <mergeCell ref="L410:L416"/>
    <mergeCell ref="G427:G428"/>
    <mergeCell ref="J198:J199"/>
    <mergeCell ref="E196:H196"/>
    <mergeCell ref="D619:F619"/>
    <mergeCell ref="A615:C615"/>
    <mergeCell ref="G6:G7"/>
    <mergeCell ref="K427:K428"/>
    <mergeCell ref="D606:F606"/>
    <mergeCell ref="A604:C604"/>
    <mergeCell ref="A600:C600"/>
    <mergeCell ref="A601:C601"/>
    <mergeCell ref="A603:C603"/>
    <mergeCell ref="F427:F428"/>
    <mergeCell ref="B456:B464"/>
    <mergeCell ref="B447:B455"/>
    <mergeCell ref="B266:B274"/>
    <mergeCell ref="H427:H428"/>
    <mergeCell ref="A191:C191"/>
    <mergeCell ref="A194:C194"/>
    <mergeCell ref="A193:C193"/>
    <mergeCell ref="B284:B292"/>
    <mergeCell ref="B239:B247"/>
    <mergeCell ref="B248:B256"/>
    <mergeCell ref="J427:J428"/>
    <mergeCell ref="H198:H199"/>
    <mergeCell ref="D198:D199"/>
    <mergeCell ref="B8:B16"/>
    <mergeCell ref="B17:B25"/>
    <mergeCell ref="B26:B34"/>
    <mergeCell ref="B35:B43"/>
    <mergeCell ref="B44:B52"/>
    <mergeCell ref="B171:B179"/>
    <mergeCell ref="B53:B61"/>
    <mergeCell ref="B180:B188"/>
    <mergeCell ref="B153:B161"/>
    <mergeCell ref="B62:B70"/>
    <mergeCell ref="B357:B364"/>
    <mergeCell ref="B366:B373"/>
    <mergeCell ref="B374:B381"/>
    <mergeCell ref="K6:K7"/>
    <mergeCell ref="A2:K2"/>
    <mergeCell ref="C3:J3"/>
    <mergeCell ref="A6:A7"/>
    <mergeCell ref="B6:B7"/>
    <mergeCell ref="C6:C7"/>
    <mergeCell ref="D6:D7"/>
    <mergeCell ref="E6:E7"/>
    <mergeCell ref="F6:F7"/>
    <mergeCell ref="H6:H7"/>
    <mergeCell ref="J6:J7"/>
    <mergeCell ref="C4:K4"/>
    <mergeCell ref="I6:I7"/>
    <mergeCell ref="K198:K199"/>
    <mergeCell ref="E198:E199"/>
    <mergeCell ref="F198:F199"/>
    <mergeCell ref="A195:C195"/>
    <mergeCell ref="A198:A199"/>
    <mergeCell ref="B198:B199"/>
    <mergeCell ref="C198:C199"/>
    <mergeCell ref="A8:A188"/>
    <mergeCell ref="B275:B283"/>
    <mergeCell ref="B220:B229"/>
    <mergeCell ref="B71:B79"/>
    <mergeCell ref="B162:B170"/>
    <mergeCell ref="B80:B88"/>
    <mergeCell ref="B89:B98"/>
    <mergeCell ref="B117:B125"/>
    <mergeCell ref="B108:B116"/>
    <mergeCell ref="B135:B143"/>
    <mergeCell ref="B144:B152"/>
    <mergeCell ref="B99:B107"/>
    <mergeCell ref="B126:B134"/>
    <mergeCell ref="A190:C190"/>
    <mergeCell ref="E427:E428"/>
    <mergeCell ref="A420:C420"/>
    <mergeCell ref="A422:C422"/>
    <mergeCell ref="A423:C423"/>
    <mergeCell ref="A424:C424"/>
    <mergeCell ref="A427:A428"/>
    <mergeCell ref="B293:B300"/>
    <mergeCell ref="B301:B309"/>
    <mergeCell ref="B310:B317"/>
    <mergeCell ref="B318:B327"/>
    <mergeCell ref="B338:B346"/>
    <mergeCell ref="B347:B356"/>
    <mergeCell ref="B427:B428"/>
    <mergeCell ref="C427:C428"/>
    <mergeCell ref="D427:D428"/>
    <mergeCell ref="D425:F425"/>
    <mergeCell ref="A419:C419"/>
    <mergeCell ref="A418:C418"/>
    <mergeCell ref="B328:B337"/>
    <mergeCell ref="A200:A417"/>
    <mergeCell ref="B200:B209"/>
    <mergeCell ref="B210:B219"/>
    <mergeCell ref="B257:B265"/>
    <mergeCell ref="B230:B238"/>
    <mergeCell ref="B429:B437"/>
    <mergeCell ref="B438:B446"/>
    <mergeCell ref="B473:B481"/>
    <mergeCell ref="B491:B499"/>
    <mergeCell ref="B545:B553"/>
    <mergeCell ref="B554:B562"/>
    <mergeCell ref="B500:B508"/>
    <mergeCell ref="B563:B569"/>
    <mergeCell ref="B570:B576"/>
    <mergeCell ref="B465:B472"/>
    <mergeCell ref="B509:B517"/>
    <mergeCell ref="B518:B526"/>
    <mergeCell ref="B482:B490"/>
    <mergeCell ref="L527:L535"/>
    <mergeCell ref="A617:C617"/>
    <mergeCell ref="A618:C618"/>
    <mergeCell ref="L554:L562"/>
    <mergeCell ref="A613:C613"/>
    <mergeCell ref="A614:C614"/>
    <mergeCell ref="A612:K612"/>
    <mergeCell ref="L536:L544"/>
    <mergeCell ref="L545:L553"/>
    <mergeCell ref="A616:C616"/>
    <mergeCell ref="B527:B535"/>
    <mergeCell ref="B536:B544"/>
    <mergeCell ref="A605:C605"/>
    <mergeCell ref="A599:C599"/>
    <mergeCell ref="B577:B583"/>
    <mergeCell ref="B584:B590"/>
    <mergeCell ref="B591:B597"/>
    <mergeCell ref="A429:A597"/>
    <mergeCell ref="L563:L568"/>
    <mergeCell ref="L570:L576"/>
    <mergeCell ref="L577:L583"/>
    <mergeCell ref="L584:L590"/>
    <mergeCell ref="L591:L597"/>
    <mergeCell ref="L473:L481"/>
    <mergeCell ref="L482:L490"/>
    <mergeCell ref="L491:L499"/>
    <mergeCell ref="L500:L508"/>
    <mergeCell ref="L509:L517"/>
    <mergeCell ref="L518:L526"/>
    <mergeCell ref="L374:L381"/>
    <mergeCell ref="L427:L428"/>
    <mergeCell ref="L429:L437"/>
    <mergeCell ref="L438:L446"/>
    <mergeCell ref="L447:L455"/>
    <mergeCell ref="L456:L464"/>
    <mergeCell ref="L465:L472"/>
    <mergeCell ref="L293:L300"/>
    <mergeCell ref="L301:L309"/>
    <mergeCell ref="L310:L317"/>
    <mergeCell ref="L318:L327"/>
    <mergeCell ref="L329:L337"/>
    <mergeCell ref="L338:L346"/>
    <mergeCell ref="L347:L356"/>
    <mergeCell ref="L357:L364"/>
    <mergeCell ref="L366:L373"/>
    <mergeCell ref="L248:L256"/>
    <mergeCell ref="L257:L265"/>
    <mergeCell ref="L266:L274"/>
    <mergeCell ref="L200:L209"/>
    <mergeCell ref="L210:L219"/>
    <mergeCell ref="L220:L229"/>
    <mergeCell ref="L230:L238"/>
    <mergeCell ref="L275:L283"/>
    <mergeCell ref="L284:L292"/>
    <mergeCell ref="L153:L161"/>
    <mergeCell ref="L162:L170"/>
    <mergeCell ref="L171:L179"/>
    <mergeCell ref="L239:L247"/>
    <mergeCell ref="L144:L152"/>
    <mergeCell ref="L6:L7"/>
    <mergeCell ref="L8:L16"/>
    <mergeCell ref="L17:L25"/>
    <mergeCell ref="L26:L34"/>
    <mergeCell ref="L35:L43"/>
    <mergeCell ref="L44:L52"/>
    <mergeCell ref="L53:L61"/>
    <mergeCell ref="L62:L70"/>
    <mergeCell ref="L108:L116"/>
    <mergeCell ref="L117:L125"/>
    <mergeCell ref="L126:L134"/>
    <mergeCell ref="L135:L143"/>
    <mergeCell ref="L71:L79"/>
    <mergeCell ref="L80:L88"/>
    <mergeCell ref="L89:L98"/>
    <mergeCell ref="L99:L107"/>
    <mergeCell ref="L198:L199"/>
    <mergeCell ref="L180:L188"/>
  </mergeCells>
  <phoneticPr fontId="2" type="noConversion"/>
  <pageMargins left="0.25" right="0.25" top="0.75" bottom="0.75" header="0.3" footer="0.3"/>
  <pageSetup paperSize="8" scale="13" orientation="portrait" copies="4" r:id="rId1"/>
  <headerFooter alignWithMargins="0"/>
  <rowBreaks count="9" manualBreakCount="9">
    <brk id="52" max="16383" man="1"/>
    <brk id="98" max="16383" man="1"/>
    <brk id="196" max="10" man="1"/>
    <brk id="247" max="10" man="1"/>
    <brk id="292" max="10" man="1"/>
    <brk id="337" max="10" man="1"/>
    <brk id="425" max="10" man="1"/>
    <brk id="472" max="10" man="1"/>
    <brk id="526" max="10" man="1"/>
  </rowBreaks>
  <colBreaks count="1" manualBreakCount="1">
    <brk id="1" max="1048575" man="1"/>
  </col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F622F-796D-4871-A1E8-699A0B41C136}">
  <sheetPr>
    <pageSetUpPr fitToPage="1"/>
  </sheetPr>
  <dimension ref="A2:AI624"/>
  <sheetViews>
    <sheetView zoomScale="88" zoomScaleNormal="88" zoomScaleSheetLayoutView="100" workbookViewId="0">
      <pane xSplit="3" ySplit="7" topLeftCell="R14" activePane="bottomRight" state="frozen"/>
      <selection pane="topRight" activeCell="D1" sqref="D1"/>
      <selection pane="bottomLeft" activeCell="A8" sqref="A8"/>
      <selection pane="bottomRight" activeCell="C42" sqref="C42"/>
    </sheetView>
  </sheetViews>
  <sheetFormatPr baseColWidth="10" defaultRowHeight="13.2"/>
  <cols>
    <col min="1" max="1" width="7" customWidth="1"/>
    <col min="2" max="2" width="26.5546875" customWidth="1"/>
    <col min="3" max="3" width="66.6640625" customWidth="1"/>
    <col min="4" max="12" width="8.6640625" customWidth="1"/>
    <col min="13" max="29" width="10.6640625" customWidth="1"/>
    <col min="30" max="31" width="6.6640625" customWidth="1"/>
  </cols>
  <sheetData>
    <row r="2" spans="1:33" ht="17.399999999999999">
      <c r="A2" s="443" t="s">
        <v>46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</row>
    <row r="3" spans="1:33" ht="17.399999999999999">
      <c r="C3" s="443" t="s">
        <v>210</v>
      </c>
      <c r="D3" s="443"/>
      <c r="E3" s="443"/>
      <c r="F3" s="443"/>
      <c r="G3" s="443"/>
      <c r="H3" s="443"/>
      <c r="I3" s="443"/>
      <c r="J3" s="443"/>
    </row>
    <row r="4" spans="1:33">
      <c r="C4" s="450" t="s">
        <v>44</v>
      </c>
      <c r="D4" s="450"/>
      <c r="E4" s="450"/>
      <c r="F4" s="450"/>
      <c r="G4" s="450"/>
      <c r="H4" s="450"/>
      <c r="I4" s="450"/>
      <c r="J4" s="450"/>
      <c r="K4" s="450"/>
    </row>
    <row r="5" spans="1:33" ht="13.8" thickBot="1">
      <c r="A5" s="4"/>
      <c r="D5" s="1"/>
      <c r="E5" s="356" t="s">
        <v>206</v>
      </c>
      <c r="F5" s="8"/>
      <c r="G5" s="1"/>
      <c r="H5" s="1"/>
      <c r="I5" s="1"/>
      <c r="J5" s="1"/>
      <c r="L5" s="110" t="s">
        <v>207</v>
      </c>
      <c r="M5" s="110" t="s">
        <v>206</v>
      </c>
      <c r="X5" s="110" t="s">
        <v>204</v>
      </c>
      <c r="Y5" s="110" t="s">
        <v>205</v>
      </c>
    </row>
    <row r="6" spans="1:33" ht="12.75" customHeight="1">
      <c r="A6" s="418" t="s">
        <v>2</v>
      </c>
      <c r="B6" s="421" t="s">
        <v>3</v>
      </c>
      <c r="C6" s="423" t="s">
        <v>4</v>
      </c>
      <c r="D6" s="476" t="str">
        <f>'10'!A32</f>
        <v>Louis Sicre maternelle</v>
      </c>
      <c r="E6" s="476" t="str">
        <f>'10'!$A33</f>
        <v>Louis Sicre primaire</v>
      </c>
      <c r="F6" s="474" t="str">
        <f>'10'!$A34</f>
        <v>Ducau prim</v>
      </c>
      <c r="G6" s="474" t="str">
        <f>'10'!$A35</f>
        <v>Ducau mat</v>
      </c>
      <c r="H6" s="474" t="str">
        <f>'10'!$A36</f>
        <v>Marie Curie</v>
      </c>
      <c r="I6" s="474" t="str">
        <f>'10'!$A37</f>
        <v>Jules Ferry prim</v>
      </c>
      <c r="J6" s="476" t="str">
        <f>'10'!$A38</f>
        <v>Les Cloutiers maternelle</v>
      </c>
      <c r="K6" s="476" t="str">
        <f>'10'!$A39</f>
        <v>Les Cloutiers primaire</v>
      </c>
      <c r="L6" s="476" t="str">
        <f>'10'!$A40</f>
        <v>Sabine Sicaud maternelle</v>
      </c>
      <c r="M6" s="476" t="str">
        <f>'10'!$A41</f>
        <v>Sabine Sicaud primaire</v>
      </c>
      <c r="N6" s="474" t="str">
        <f>'10'!$A42</f>
        <v>Courbieu maternelle</v>
      </c>
      <c r="O6" s="474" t="str">
        <f>'10'!$A43</f>
        <v>Courbieu primaire</v>
      </c>
      <c r="P6" s="474" t="str">
        <f>'10'!$A44</f>
        <v>Marceau Faure mat</v>
      </c>
      <c r="Q6" s="474" t="str">
        <f>'10'!$A45</f>
        <v>Pierre Perret maternelle</v>
      </c>
      <c r="R6" s="500" t="str">
        <f>'10'!$A46</f>
        <v>Camille Delthil</v>
      </c>
      <c r="S6" s="500" t="str">
        <f>'10'!$A47</f>
        <v>Pierre Chabrié</v>
      </c>
      <c r="T6" s="500" t="str">
        <f>'10'!$A48</f>
        <v>Sarlac mat</v>
      </c>
      <c r="U6" s="500" t="str">
        <f>'10'!$A49</f>
        <v>Sarlac prim</v>
      </c>
      <c r="V6" s="500" t="str">
        <f>'10'!$A50</f>
        <v>Montebello mat</v>
      </c>
      <c r="W6" s="500" t="str">
        <f>'10'!$A51</f>
        <v>Montebello prim</v>
      </c>
      <c r="X6" s="500" t="str">
        <f>'10'!$A52</f>
        <v>Louis garde maternelle</v>
      </c>
      <c r="Y6" s="500" t="str">
        <f>'10'!$A53</f>
        <v>Louis garde primaire</v>
      </c>
      <c r="Z6" s="500" t="str">
        <f>'10'!$A54</f>
        <v>Mathaly maternelle</v>
      </c>
      <c r="AA6" s="500" t="str">
        <f>'10'!$A55</f>
        <v>Mathaly primaire</v>
      </c>
      <c r="AB6" s="508" t="str">
        <f>'10'!$A56</f>
        <v>Firmin Bouisset maternelle</v>
      </c>
      <c r="AC6" s="508" t="str">
        <f>'10'!$A57</f>
        <v>Firmin Bouisset primaire</v>
      </c>
      <c r="AD6" s="500" t="str">
        <f>'10'!$A58</f>
        <v>Crèche "Les Grapillous" Moissac</v>
      </c>
      <c r="AE6" s="474" t="str">
        <f>+'10'!A60</f>
        <v>Ecole de BOUDOU</v>
      </c>
      <c r="AF6" s="110" t="s">
        <v>202</v>
      </c>
      <c r="AG6" s="110" t="s">
        <v>203</v>
      </c>
    </row>
    <row r="7" spans="1:33">
      <c r="A7" s="480"/>
      <c r="B7" s="422"/>
      <c r="C7" s="424"/>
      <c r="D7" s="477"/>
      <c r="E7" s="477"/>
      <c r="F7" s="475"/>
      <c r="G7" s="475"/>
      <c r="H7" s="475"/>
      <c r="I7" s="475"/>
      <c r="J7" s="477"/>
      <c r="K7" s="477"/>
      <c r="L7" s="477"/>
      <c r="M7" s="477"/>
      <c r="N7" s="475"/>
      <c r="O7" s="475"/>
      <c r="P7" s="475"/>
      <c r="Q7" s="475"/>
      <c r="R7" s="501"/>
      <c r="S7" s="501"/>
      <c r="T7" s="501"/>
      <c r="U7" s="501"/>
      <c r="V7" s="501"/>
      <c r="W7" s="501"/>
      <c r="X7" s="501"/>
      <c r="Y7" s="501"/>
      <c r="Z7" s="501"/>
      <c r="AA7" s="501"/>
      <c r="AB7" s="509"/>
      <c r="AC7" s="509"/>
      <c r="AD7" s="501"/>
      <c r="AE7" s="475"/>
      <c r="AF7" s="110" t="s">
        <v>200</v>
      </c>
      <c r="AG7" s="110" t="s">
        <v>201</v>
      </c>
    </row>
    <row r="8" spans="1:33">
      <c r="A8" s="478" t="s">
        <v>69</v>
      </c>
      <c r="B8" s="479" t="e">
        <f>+#REF!</f>
        <v>#REF!</v>
      </c>
      <c r="C8" s="5" t="e">
        <f>#REF!</f>
        <v>#REF!</v>
      </c>
      <c r="D8" s="324"/>
      <c r="E8" s="324"/>
      <c r="F8" s="324"/>
      <c r="G8" s="324"/>
      <c r="H8" s="324"/>
      <c r="I8" s="324"/>
      <c r="J8" s="324"/>
      <c r="K8" s="311"/>
      <c r="L8" s="325"/>
      <c r="M8" s="311"/>
      <c r="N8" s="311"/>
      <c r="O8" s="311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>
        <f t="shared" ref="AF8:AF39" si="0">SUM(D8:AE8)</f>
        <v>0</v>
      </c>
    </row>
    <row r="9" spans="1:33">
      <c r="A9" s="478"/>
      <c r="B9" s="479"/>
      <c r="C9" s="5" t="e">
        <f>#REF!</f>
        <v>#REF!</v>
      </c>
      <c r="D9" s="324"/>
      <c r="E9" s="324"/>
      <c r="F9" s="324"/>
      <c r="G9" s="324"/>
      <c r="H9" s="324"/>
      <c r="I9" s="324"/>
      <c r="J9" s="324"/>
      <c r="K9" s="311"/>
      <c r="L9" s="325"/>
      <c r="M9" s="311"/>
      <c r="N9" s="311"/>
      <c r="O9" s="311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180"/>
      <c r="AB9" s="180"/>
      <c r="AC9" s="180"/>
      <c r="AD9" s="180"/>
      <c r="AE9" s="180"/>
      <c r="AF9">
        <f t="shared" si="0"/>
        <v>0</v>
      </c>
    </row>
    <row r="10" spans="1:33">
      <c r="A10" s="478"/>
      <c r="B10" s="479"/>
      <c r="C10" s="5" t="e">
        <f>#REF!</f>
        <v>#REF!</v>
      </c>
      <c r="D10" s="324"/>
      <c r="E10" s="324"/>
      <c r="F10" s="324"/>
      <c r="G10" s="324"/>
      <c r="H10" s="324"/>
      <c r="I10" s="324"/>
      <c r="J10" s="324"/>
      <c r="K10" s="311"/>
      <c r="L10" s="325"/>
      <c r="M10" s="311"/>
      <c r="N10" s="311"/>
      <c r="O10" s="311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>
        <f t="shared" si="0"/>
        <v>0</v>
      </c>
    </row>
    <row r="11" spans="1:33">
      <c r="A11" s="478"/>
      <c r="B11" s="479"/>
      <c r="C11" s="5" t="e">
        <f>#REF!</f>
        <v>#REF!</v>
      </c>
      <c r="D11" s="324"/>
      <c r="E11" s="324"/>
      <c r="F11" s="324"/>
      <c r="G11" s="324"/>
      <c r="H11" s="324"/>
      <c r="I11" s="324"/>
      <c r="J11" s="324"/>
      <c r="K11" s="311"/>
      <c r="L11" s="325"/>
      <c r="M11" s="311"/>
      <c r="N11" s="311"/>
      <c r="O11" s="311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>
        <f t="shared" si="0"/>
        <v>0</v>
      </c>
    </row>
    <row r="12" spans="1:33">
      <c r="A12" s="478"/>
      <c r="B12" s="479"/>
      <c r="C12" s="5" t="e">
        <f>#REF!</f>
        <v>#REF!</v>
      </c>
      <c r="D12" s="324"/>
      <c r="E12" s="324"/>
      <c r="F12" s="324"/>
      <c r="G12" s="324"/>
      <c r="H12" s="324"/>
      <c r="I12" s="324"/>
      <c r="J12" s="324"/>
      <c r="K12" s="311"/>
      <c r="L12" s="325"/>
      <c r="M12" s="311"/>
      <c r="N12" s="311"/>
      <c r="O12" s="311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0"/>
      <c r="AB12" s="180"/>
      <c r="AC12" s="180"/>
      <c r="AD12" s="180"/>
      <c r="AE12" s="180"/>
      <c r="AF12">
        <f t="shared" si="0"/>
        <v>0</v>
      </c>
    </row>
    <row r="13" spans="1:33">
      <c r="A13" s="478"/>
      <c r="B13" s="479"/>
      <c r="C13" s="5" t="e">
        <f>#REF!</f>
        <v>#REF!</v>
      </c>
      <c r="D13" s="324"/>
      <c r="E13" s="324"/>
      <c r="F13" s="324"/>
      <c r="G13" s="324"/>
      <c r="H13" s="324"/>
      <c r="I13" s="324"/>
      <c r="J13" s="324"/>
      <c r="K13" s="311"/>
      <c r="L13" s="325"/>
      <c r="M13" s="311"/>
      <c r="N13" s="311"/>
      <c r="O13" s="311"/>
      <c r="P13" s="180"/>
      <c r="Q13" s="180"/>
      <c r="R13" s="180"/>
      <c r="S13" s="180"/>
      <c r="T13" s="180"/>
      <c r="U13" s="180"/>
      <c r="V13" s="180"/>
      <c r="W13" s="180"/>
      <c r="X13" s="180"/>
      <c r="Y13" s="180"/>
      <c r="Z13" s="180"/>
      <c r="AA13" s="180"/>
      <c r="AB13" s="180"/>
      <c r="AC13" s="180"/>
      <c r="AD13" s="180"/>
      <c r="AE13" s="180"/>
      <c r="AF13">
        <f t="shared" si="0"/>
        <v>0</v>
      </c>
    </row>
    <row r="14" spans="1:33">
      <c r="A14" s="478"/>
      <c r="B14" s="479"/>
      <c r="C14" s="5" t="e">
        <f>#REF!</f>
        <v>#REF!</v>
      </c>
      <c r="D14" s="324"/>
      <c r="E14" s="324"/>
      <c r="F14" s="324"/>
      <c r="G14" s="324"/>
      <c r="H14" s="324"/>
      <c r="I14" s="324"/>
      <c r="J14" s="324"/>
      <c r="K14" s="311"/>
      <c r="L14" s="325"/>
      <c r="M14" s="311"/>
      <c r="N14" s="311"/>
      <c r="O14" s="311"/>
      <c r="P14" s="180"/>
      <c r="Q14" s="180"/>
      <c r="R14" s="180"/>
      <c r="S14" s="180"/>
      <c r="T14" s="180"/>
      <c r="U14" s="180"/>
      <c r="V14" s="180"/>
      <c r="W14" s="180"/>
      <c r="X14" s="180"/>
      <c r="Y14" s="180"/>
      <c r="Z14" s="180"/>
      <c r="AA14" s="180"/>
      <c r="AB14" s="180"/>
      <c r="AC14" s="180"/>
      <c r="AD14" s="180"/>
      <c r="AE14" s="180"/>
      <c r="AF14">
        <f t="shared" si="0"/>
        <v>0</v>
      </c>
    </row>
    <row r="15" spans="1:33">
      <c r="A15" s="478"/>
      <c r="B15" s="479"/>
      <c r="C15" s="5"/>
      <c r="D15" s="324"/>
      <c r="E15" s="324"/>
      <c r="F15" s="324"/>
      <c r="G15" s="324"/>
      <c r="H15" s="324"/>
      <c r="I15" s="324"/>
      <c r="J15" s="324"/>
      <c r="K15" s="311"/>
      <c r="L15" s="325"/>
      <c r="M15" s="311"/>
      <c r="N15" s="311"/>
      <c r="O15" s="311"/>
      <c r="P15" s="180"/>
      <c r="Q15" s="180"/>
      <c r="R15" s="180"/>
      <c r="S15" s="180"/>
      <c r="T15" s="180"/>
      <c r="U15" s="180"/>
      <c r="V15" s="180"/>
      <c r="W15" s="180"/>
      <c r="X15" s="180"/>
      <c r="Y15" s="180"/>
      <c r="Z15" s="180"/>
      <c r="AA15" s="180"/>
      <c r="AB15" s="180"/>
      <c r="AC15" s="180"/>
      <c r="AD15" s="180"/>
      <c r="AE15" s="180"/>
      <c r="AF15">
        <f t="shared" si="0"/>
        <v>0</v>
      </c>
    </row>
    <row r="16" spans="1:33">
      <c r="A16" s="478"/>
      <c r="B16" s="479"/>
      <c r="C16" s="5" t="s">
        <v>45</v>
      </c>
      <c r="D16" s="324"/>
      <c r="E16" s="324"/>
      <c r="F16" s="324"/>
      <c r="G16" s="324"/>
      <c r="H16" s="324"/>
      <c r="I16" s="324"/>
      <c r="J16" s="324"/>
      <c r="K16" s="311"/>
      <c r="L16" s="325"/>
      <c r="M16" s="311"/>
      <c r="N16" s="311"/>
      <c r="O16" s="311"/>
      <c r="P16" s="180"/>
      <c r="Q16" s="180"/>
      <c r="R16" s="180"/>
      <c r="S16" s="180"/>
      <c r="T16" s="180"/>
      <c r="U16" s="180"/>
      <c r="V16" s="180"/>
      <c r="W16" s="180"/>
      <c r="X16" s="180"/>
      <c r="Y16" s="180"/>
      <c r="Z16" s="180"/>
      <c r="AA16" s="180"/>
      <c r="AB16" s="180"/>
      <c r="AC16" s="180"/>
      <c r="AD16" s="180"/>
      <c r="AE16" s="180"/>
      <c r="AF16">
        <f t="shared" si="0"/>
        <v>0</v>
      </c>
    </row>
    <row r="17" spans="1:32">
      <c r="A17" s="478"/>
      <c r="B17" s="479" t="e">
        <f>+#REF!</f>
        <v>#REF!</v>
      </c>
      <c r="C17" s="5"/>
      <c r="D17" s="324"/>
      <c r="E17" s="324"/>
      <c r="F17" s="324"/>
      <c r="G17" s="324"/>
      <c r="H17" s="324"/>
      <c r="I17" s="324"/>
      <c r="J17" s="324"/>
      <c r="K17" s="311"/>
      <c r="L17" s="325"/>
      <c r="M17" s="311"/>
      <c r="N17" s="311"/>
      <c r="O17" s="311"/>
      <c r="P17" s="180"/>
      <c r="Q17" s="180"/>
      <c r="R17" s="180"/>
      <c r="S17" s="180"/>
      <c r="T17" s="180"/>
      <c r="U17" s="180"/>
      <c r="V17" s="180"/>
      <c r="W17" s="180"/>
      <c r="X17" s="180"/>
      <c r="Y17" s="180"/>
      <c r="Z17" s="180"/>
      <c r="AA17" s="180"/>
      <c r="AB17" s="180"/>
      <c r="AC17" s="180"/>
      <c r="AD17" s="180"/>
      <c r="AE17" s="180"/>
      <c r="AF17">
        <f t="shared" si="0"/>
        <v>0</v>
      </c>
    </row>
    <row r="18" spans="1:32">
      <c r="A18" s="478"/>
      <c r="B18" s="479"/>
      <c r="C18" s="5"/>
      <c r="D18" s="324"/>
      <c r="E18" s="324"/>
      <c r="F18" s="324"/>
      <c r="G18" s="324"/>
      <c r="H18" s="324"/>
      <c r="I18" s="324"/>
      <c r="J18" s="324"/>
      <c r="K18" s="311"/>
      <c r="L18" s="325"/>
      <c r="M18" s="311"/>
      <c r="N18" s="311"/>
      <c r="O18" s="311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80"/>
      <c r="AD18" s="180"/>
      <c r="AE18" s="180"/>
      <c r="AF18">
        <f t="shared" si="0"/>
        <v>0</v>
      </c>
    </row>
    <row r="19" spans="1:32">
      <c r="A19" s="478"/>
      <c r="B19" s="479"/>
      <c r="C19" s="5" t="e">
        <f>+#REF!</f>
        <v>#REF!</v>
      </c>
      <c r="D19" s="324"/>
      <c r="E19" s="324"/>
      <c r="F19" s="324"/>
      <c r="G19" s="324"/>
      <c r="H19" s="324"/>
      <c r="I19" s="324"/>
      <c r="J19" s="324"/>
      <c r="K19" s="311"/>
      <c r="L19" s="325"/>
      <c r="M19" s="311"/>
      <c r="N19" s="311"/>
      <c r="O19" s="311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80"/>
      <c r="AC19" s="180"/>
      <c r="AD19" s="180"/>
      <c r="AE19" s="180"/>
      <c r="AF19">
        <f t="shared" si="0"/>
        <v>0</v>
      </c>
    </row>
    <row r="20" spans="1:32">
      <c r="A20" s="478"/>
      <c r="B20" s="479"/>
      <c r="C20" s="5" t="e">
        <f>+#REF!</f>
        <v>#REF!</v>
      </c>
      <c r="D20" s="324"/>
      <c r="E20" s="324"/>
      <c r="F20" s="324"/>
      <c r="G20" s="324"/>
      <c r="H20" s="324"/>
      <c r="I20" s="324"/>
      <c r="J20" s="324"/>
      <c r="K20" s="311"/>
      <c r="L20" s="325"/>
      <c r="M20" s="311"/>
      <c r="N20" s="311"/>
      <c r="O20" s="311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  <c r="AA20" s="180"/>
      <c r="AB20" s="180"/>
      <c r="AC20" s="180"/>
      <c r="AD20" s="180"/>
      <c r="AE20" s="180"/>
      <c r="AF20">
        <f t="shared" si="0"/>
        <v>0</v>
      </c>
    </row>
    <row r="21" spans="1:32">
      <c r="A21" s="478"/>
      <c r="B21" s="479"/>
      <c r="C21" s="5" t="e">
        <f>+#REF!</f>
        <v>#REF!</v>
      </c>
      <c r="D21" s="324"/>
      <c r="E21" s="324"/>
      <c r="F21" s="324"/>
      <c r="G21" s="324"/>
      <c r="H21" s="324"/>
      <c r="I21" s="324"/>
      <c r="J21" s="324"/>
      <c r="K21" s="311"/>
      <c r="L21" s="325"/>
      <c r="M21" s="311"/>
      <c r="N21" s="311"/>
      <c r="O21" s="311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  <c r="AA21" s="180"/>
      <c r="AB21" s="180"/>
      <c r="AC21" s="180"/>
      <c r="AD21" s="180"/>
      <c r="AE21" s="180"/>
      <c r="AF21">
        <f t="shared" si="0"/>
        <v>0</v>
      </c>
    </row>
    <row r="22" spans="1:32">
      <c r="A22" s="478"/>
      <c r="B22" s="479"/>
      <c r="C22" s="5" t="e">
        <f>+#REF!</f>
        <v>#REF!</v>
      </c>
      <c r="D22" s="324"/>
      <c r="E22" s="324"/>
      <c r="F22" s="324"/>
      <c r="G22" s="324"/>
      <c r="H22" s="324"/>
      <c r="I22" s="324"/>
      <c r="J22" s="324"/>
      <c r="K22" s="311"/>
      <c r="L22" s="325"/>
      <c r="M22" s="311"/>
      <c r="N22" s="311"/>
      <c r="O22" s="311"/>
      <c r="P22" s="180"/>
      <c r="Q22" s="180"/>
      <c r="R22" s="180"/>
      <c r="S22" s="180"/>
      <c r="T22" s="180"/>
      <c r="U22" s="180"/>
      <c r="V22" s="180"/>
      <c r="W22" s="180"/>
      <c r="X22" s="180"/>
      <c r="Y22" s="180"/>
      <c r="Z22" s="180"/>
      <c r="AA22" s="180"/>
      <c r="AB22" s="180"/>
      <c r="AC22" s="180"/>
      <c r="AD22" s="180"/>
      <c r="AE22" s="180"/>
      <c r="AF22">
        <f t="shared" si="0"/>
        <v>0</v>
      </c>
    </row>
    <row r="23" spans="1:32">
      <c r="A23" s="478"/>
      <c r="B23" s="479"/>
      <c r="C23" s="5" t="e">
        <f>+#REF!</f>
        <v>#REF!</v>
      </c>
      <c r="D23" s="324"/>
      <c r="E23" s="324"/>
      <c r="F23" s="324"/>
      <c r="G23" s="324"/>
      <c r="H23" s="324"/>
      <c r="I23" s="324"/>
      <c r="J23" s="324"/>
      <c r="K23" s="311"/>
      <c r="L23" s="325"/>
      <c r="M23" s="311"/>
      <c r="N23" s="311"/>
      <c r="O23" s="311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  <c r="AB23" s="180"/>
      <c r="AC23" s="180"/>
      <c r="AD23" s="180"/>
      <c r="AE23" s="180"/>
      <c r="AF23">
        <f t="shared" si="0"/>
        <v>0</v>
      </c>
    </row>
    <row r="24" spans="1:32">
      <c r="A24" s="478"/>
      <c r="B24" s="479"/>
      <c r="C24" s="5" t="e">
        <f>+#REF!</f>
        <v>#REF!</v>
      </c>
      <c r="D24" s="324"/>
      <c r="E24" s="324"/>
      <c r="F24" s="324"/>
      <c r="G24" s="324"/>
      <c r="H24" s="324"/>
      <c r="I24" s="324"/>
      <c r="J24" s="324"/>
      <c r="K24" s="311"/>
      <c r="L24" s="325"/>
      <c r="M24" s="311"/>
      <c r="N24" s="311"/>
      <c r="O24" s="311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>
        <f t="shared" si="0"/>
        <v>0</v>
      </c>
    </row>
    <row r="25" spans="1:32">
      <c r="A25" s="478"/>
      <c r="B25" s="479"/>
      <c r="C25" s="5" t="s">
        <v>5</v>
      </c>
      <c r="D25" s="324"/>
      <c r="E25" s="324"/>
      <c r="F25" s="324"/>
      <c r="G25" s="324"/>
      <c r="H25" s="324"/>
      <c r="I25" s="324"/>
      <c r="J25" s="324"/>
      <c r="K25" s="311"/>
      <c r="L25" s="325"/>
      <c r="M25" s="311"/>
      <c r="N25" s="311"/>
      <c r="O25" s="311"/>
      <c r="P25" s="180"/>
      <c r="Q25" s="180"/>
      <c r="R25" s="180"/>
      <c r="S25" s="180"/>
      <c r="T25" s="180"/>
      <c r="U25" s="180"/>
      <c r="V25" s="180"/>
      <c r="W25" s="180"/>
      <c r="X25" s="180"/>
      <c r="Y25" s="180"/>
      <c r="Z25" s="180"/>
      <c r="AA25" s="180"/>
      <c r="AB25" s="180"/>
      <c r="AC25" s="180"/>
      <c r="AD25" s="180"/>
      <c r="AE25" s="180"/>
      <c r="AF25">
        <f t="shared" si="0"/>
        <v>0</v>
      </c>
    </row>
    <row r="26" spans="1:32" s="7" customFormat="1">
      <c r="A26" s="478"/>
      <c r="B26" s="479" t="e">
        <f>+#REF!</f>
        <v>#REF!</v>
      </c>
      <c r="C26" s="5" t="e">
        <f>+#REF!</f>
        <v>#REF!</v>
      </c>
      <c r="D26" s="324"/>
      <c r="E26" s="324"/>
      <c r="F26" s="324"/>
      <c r="G26" s="324"/>
      <c r="H26" s="324"/>
      <c r="I26" s="324"/>
      <c r="J26" s="324"/>
      <c r="K26" s="311"/>
      <c r="L26" s="325"/>
      <c r="M26" s="311"/>
      <c r="N26" s="311"/>
      <c r="O26" s="311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>
        <f t="shared" si="0"/>
        <v>0</v>
      </c>
    </row>
    <row r="27" spans="1:32" s="7" customFormat="1">
      <c r="A27" s="478"/>
      <c r="B27" s="479"/>
      <c r="C27" s="5" t="e">
        <f>+#REF!</f>
        <v>#REF!</v>
      </c>
      <c r="D27" s="324"/>
      <c r="E27" s="324"/>
      <c r="F27" s="324"/>
      <c r="G27" s="324"/>
      <c r="H27" s="324"/>
      <c r="I27" s="324"/>
      <c r="J27" s="324"/>
      <c r="K27" s="311"/>
      <c r="L27" s="325"/>
      <c r="M27" s="311"/>
      <c r="N27" s="311"/>
      <c r="O27" s="311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>
        <f t="shared" si="0"/>
        <v>0</v>
      </c>
    </row>
    <row r="28" spans="1:32" s="7" customFormat="1">
      <c r="A28" s="478"/>
      <c r="B28" s="479"/>
      <c r="C28" s="5" t="e">
        <f>+#REF!</f>
        <v>#REF!</v>
      </c>
      <c r="D28" s="324"/>
      <c r="E28" s="324"/>
      <c r="F28" s="324"/>
      <c r="G28" s="324"/>
      <c r="H28" s="324"/>
      <c r="I28" s="324"/>
      <c r="J28" s="324"/>
      <c r="K28" s="311"/>
      <c r="L28" s="326"/>
      <c r="M28" s="311"/>
      <c r="N28" s="311"/>
      <c r="O28" s="311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>
        <f t="shared" si="0"/>
        <v>0</v>
      </c>
    </row>
    <row r="29" spans="1:32" s="7" customFormat="1">
      <c r="A29" s="478"/>
      <c r="B29" s="479"/>
      <c r="C29" s="5" t="e">
        <f>+#REF!</f>
        <v>#REF!</v>
      </c>
      <c r="D29" s="324"/>
      <c r="E29" s="324"/>
      <c r="F29" s="324"/>
      <c r="G29" s="324"/>
      <c r="H29" s="324"/>
      <c r="I29" s="324"/>
      <c r="J29" s="324"/>
      <c r="K29" s="311"/>
      <c r="L29" s="326"/>
      <c r="M29" s="311"/>
      <c r="N29" s="311"/>
      <c r="O29" s="311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>
        <f t="shared" si="0"/>
        <v>0</v>
      </c>
    </row>
    <row r="30" spans="1:32" s="7" customFormat="1">
      <c r="A30" s="478"/>
      <c r="B30" s="479"/>
      <c r="C30" s="5" t="e">
        <f>+#REF!</f>
        <v>#REF!</v>
      </c>
      <c r="D30" s="324"/>
      <c r="E30" s="324"/>
      <c r="F30" s="324"/>
      <c r="G30" s="324"/>
      <c r="H30" s="324"/>
      <c r="I30" s="324"/>
      <c r="J30" s="324"/>
      <c r="K30" s="311"/>
      <c r="L30" s="326"/>
      <c r="M30" s="311"/>
      <c r="N30" s="311"/>
      <c r="O30" s="311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>
        <f t="shared" si="0"/>
        <v>0</v>
      </c>
    </row>
    <row r="31" spans="1:32" s="7" customFormat="1">
      <c r="A31" s="478"/>
      <c r="B31" s="479"/>
      <c r="C31" s="5" t="e">
        <f>+#REF!</f>
        <v>#REF!</v>
      </c>
      <c r="D31" s="324"/>
      <c r="E31" s="324"/>
      <c r="F31" s="324"/>
      <c r="G31" s="324"/>
      <c r="H31" s="324"/>
      <c r="I31" s="324"/>
      <c r="J31" s="324"/>
      <c r="K31" s="311"/>
      <c r="L31" s="326"/>
      <c r="M31" s="311"/>
      <c r="N31" s="311"/>
      <c r="O31" s="311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>
        <f t="shared" si="0"/>
        <v>0</v>
      </c>
    </row>
    <row r="32" spans="1:32" s="7" customFormat="1">
      <c r="A32" s="478"/>
      <c r="B32" s="479"/>
      <c r="C32" s="5"/>
      <c r="D32" s="324"/>
      <c r="E32" s="324"/>
      <c r="F32" s="324"/>
      <c r="G32" s="324"/>
      <c r="H32" s="324"/>
      <c r="I32" s="324"/>
      <c r="J32" s="324"/>
      <c r="K32" s="311"/>
      <c r="L32" s="326"/>
      <c r="M32" s="311"/>
      <c r="N32" s="311"/>
      <c r="O32" s="311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>
        <f t="shared" si="0"/>
        <v>0</v>
      </c>
    </row>
    <row r="33" spans="1:32" s="7" customFormat="1">
      <c r="A33" s="478"/>
      <c r="B33" s="479"/>
      <c r="C33" s="5"/>
      <c r="D33" s="324"/>
      <c r="E33" s="324"/>
      <c r="F33" s="324"/>
      <c r="G33" s="324"/>
      <c r="H33" s="324"/>
      <c r="I33" s="324"/>
      <c r="J33" s="324"/>
      <c r="K33" s="311"/>
      <c r="L33" s="326"/>
      <c r="M33" s="311"/>
      <c r="N33" s="311"/>
      <c r="O33" s="311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>
        <f t="shared" si="0"/>
        <v>0</v>
      </c>
    </row>
    <row r="34" spans="1:32" s="7" customFormat="1">
      <c r="A34" s="478"/>
      <c r="B34" s="479"/>
      <c r="C34" s="5" t="s">
        <v>5</v>
      </c>
      <c r="D34" s="324"/>
      <c r="E34" s="324"/>
      <c r="F34" s="324"/>
      <c r="G34" s="324"/>
      <c r="H34" s="324"/>
      <c r="I34" s="324"/>
      <c r="J34" s="324"/>
      <c r="K34" s="311"/>
      <c r="L34" s="326"/>
      <c r="M34" s="311"/>
      <c r="N34" s="311"/>
      <c r="O34" s="311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>
        <f t="shared" si="0"/>
        <v>0</v>
      </c>
    </row>
    <row r="35" spans="1:32">
      <c r="A35" s="478"/>
      <c r="B35" s="479" t="e">
        <f>+#REF!</f>
        <v>#REF!</v>
      </c>
      <c r="C35" s="5" t="e">
        <f>+#REF!</f>
        <v>#REF!</v>
      </c>
      <c r="D35" s="324"/>
      <c r="E35" s="324"/>
      <c r="F35" s="324"/>
      <c r="G35" s="324"/>
      <c r="H35" s="324"/>
      <c r="I35" s="324"/>
      <c r="J35" s="324"/>
      <c r="K35" s="311"/>
      <c r="L35" s="325"/>
      <c r="M35" s="311"/>
      <c r="N35" s="311"/>
      <c r="O35" s="311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>
        <f t="shared" si="0"/>
        <v>0</v>
      </c>
    </row>
    <row r="36" spans="1:32">
      <c r="A36" s="478"/>
      <c r="B36" s="479"/>
      <c r="C36" s="5" t="e">
        <f>+#REF!</f>
        <v>#REF!</v>
      </c>
      <c r="D36" s="324"/>
      <c r="E36" s="324"/>
      <c r="F36" s="324"/>
      <c r="G36" s="324"/>
      <c r="H36" s="324"/>
      <c r="I36" s="324"/>
      <c r="J36" s="324"/>
      <c r="K36" s="311"/>
      <c r="L36" s="325"/>
      <c r="M36" s="311"/>
      <c r="N36" s="311"/>
      <c r="O36" s="311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>
        <f t="shared" si="0"/>
        <v>0</v>
      </c>
    </row>
    <row r="37" spans="1:32">
      <c r="A37" s="478"/>
      <c r="B37" s="479"/>
      <c r="C37" s="5" t="e">
        <f>+#REF!</f>
        <v>#REF!</v>
      </c>
      <c r="D37" s="324"/>
      <c r="E37" s="324"/>
      <c r="F37" s="324"/>
      <c r="G37" s="324"/>
      <c r="H37" s="324"/>
      <c r="I37" s="324"/>
      <c r="J37" s="324"/>
      <c r="K37" s="311"/>
      <c r="L37" s="325"/>
      <c r="M37" s="311"/>
      <c r="N37" s="311"/>
      <c r="O37" s="311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>
        <f t="shared" si="0"/>
        <v>0</v>
      </c>
    </row>
    <row r="38" spans="1:32">
      <c r="A38" s="478"/>
      <c r="B38" s="479"/>
      <c r="C38" s="5" t="e">
        <f>+#REF!</f>
        <v>#REF!</v>
      </c>
      <c r="D38" s="324"/>
      <c r="E38" s="324"/>
      <c r="F38" s="324"/>
      <c r="G38" s="324"/>
      <c r="H38" s="324"/>
      <c r="I38" s="324"/>
      <c r="J38" s="324"/>
      <c r="K38" s="311"/>
      <c r="L38" s="325"/>
      <c r="M38" s="311"/>
      <c r="N38" s="311"/>
      <c r="O38" s="311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0"/>
      <c r="AE38" s="180"/>
      <c r="AF38">
        <f t="shared" si="0"/>
        <v>0</v>
      </c>
    </row>
    <row r="39" spans="1:32">
      <c r="A39" s="478"/>
      <c r="B39" s="479"/>
      <c r="C39" s="5" t="e">
        <f>+#REF!</f>
        <v>#REF!</v>
      </c>
      <c r="D39" s="324"/>
      <c r="E39" s="324"/>
      <c r="F39" s="324"/>
      <c r="G39" s="324"/>
      <c r="H39" s="324"/>
      <c r="I39" s="324"/>
      <c r="J39" s="324"/>
      <c r="K39" s="311"/>
      <c r="L39" s="325"/>
      <c r="M39" s="311"/>
      <c r="N39" s="311"/>
      <c r="O39" s="311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>
        <f t="shared" si="0"/>
        <v>0</v>
      </c>
    </row>
    <row r="40" spans="1:32">
      <c r="A40" s="478"/>
      <c r="B40" s="479"/>
      <c r="C40" s="5" t="e">
        <f>+#REF!</f>
        <v>#REF!</v>
      </c>
      <c r="D40" s="324"/>
      <c r="E40" s="324"/>
      <c r="F40" s="324"/>
      <c r="G40" s="324"/>
      <c r="H40" s="324"/>
      <c r="I40" s="324"/>
      <c r="J40" s="324"/>
      <c r="K40" s="311"/>
      <c r="L40" s="325"/>
      <c r="M40" s="311"/>
      <c r="N40" s="311"/>
      <c r="O40" s="311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>
        <f t="shared" ref="AF40:AF71" si="1">SUM(D40:AE40)</f>
        <v>0</v>
      </c>
    </row>
    <row r="41" spans="1:32">
      <c r="A41" s="478"/>
      <c r="B41" s="479"/>
      <c r="C41" s="5" t="e">
        <f>+#REF!</f>
        <v>#REF!</v>
      </c>
      <c r="D41" s="324"/>
      <c r="E41" s="324"/>
      <c r="F41" s="324"/>
      <c r="G41" s="324"/>
      <c r="H41" s="324"/>
      <c r="I41" s="324"/>
      <c r="J41" s="324"/>
      <c r="K41" s="311"/>
      <c r="L41" s="325"/>
      <c r="M41" s="311"/>
      <c r="N41" s="311"/>
      <c r="O41" s="311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0"/>
      <c r="AE41" s="180"/>
      <c r="AF41">
        <f t="shared" si="1"/>
        <v>0</v>
      </c>
    </row>
    <row r="42" spans="1:32">
      <c r="A42" s="478"/>
      <c r="B42" s="479"/>
      <c r="C42" s="5" t="e">
        <f>+#REF!</f>
        <v>#REF!</v>
      </c>
      <c r="D42" s="324"/>
      <c r="E42" s="324"/>
      <c r="F42" s="324"/>
      <c r="G42" s="324"/>
      <c r="H42" s="324"/>
      <c r="I42" s="324"/>
      <c r="J42" s="324"/>
      <c r="K42" s="311"/>
      <c r="L42" s="325"/>
      <c r="M42" s="311"/>
      <c r="N42" s="311"/>
      <c r="O42" s="311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0"/>
      <c r="AE42" s="180"/>
      <c r="AF42">
        <f t="shared" si="1"/>
        <v>0</v>
      </c>
    </row>
    <row r="43" spans="1:32">
      <c r="A43" s="478"/>
      <c r="B43" s="479"/>
      <c r="C43" s="5" t="s">
        <v>5</v>
      </c>
      <c r="D43" s="324"/>
      <c r="E43" s="324"/>
      <c r="F43" s="324"/>
      <c r="G43" s="324"/>
      <c r="H43" s="324"/>
      <c r="I43" s="324"/>
      <c r="J43" s="324"/>
      <c r="K43" s="311"/>
      <c r="L43" s="325"/>
      <c r="M43" s="311"/>
      <c r="N43" s="311"/>
      <c r="O43" s="311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>
        <f t="shared" si="1"/>
        <v>0</v>
      </c>
    </row>
    <row r="44" spans="1:32">
      <c r="A44" s="478"/>
      <c r="B44" s="479" t="e">
        <f>+#REF!</f>
        <v>#REF!</v>
      </c>
      <c r="C44" s="5" t="e">
        <f>#REF!</f>
        <v>#REF!</v>
      </c>
      <c r="D44" s="324"/>
      <c r="E44" s="324"/>
      <c r="F44" s="324"/>
      <c r="G44" s="324"/>
      <c r="H44" s="324"/>
      <c r="I44" s="324"/>
      <c r="J44" s="324"/>
      <c r="K44" s="311"/>
      <c r="L44" s="325"/>
      <c r="M44" s="311"/>
      <c r="N44" s="311"/>
      <c r="O44" s="311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0"/>
      <c r="AE44" s="180"/>
      <c r="AF44">
        <f t="shared" si="1"/>
        <v>0</v>
      </c>
    </row>
    <row r="45" spans="1:32">
      <c r="A45" s="478"/>
      <c r="B45" s="479"/>
      <c r="C45" s="5" t="e">
        <f>#REF!</f>
        <v>#REF!</v>
      </c>
      <c r="D45" s="324"/>
      <c r="E45" s="324"/>
      <c r="F45" s="324"/>
      <c r="G45" s="324"/>
      <c r="H45" s="324"/>
      <c r="I45" s="324"/>
      <c r="J45" s="324"/>
      <c r="K45" s="311"/>
      <c r="L45" s="325"/>
      <c r="M45" s="311"/>
      <c r="N45" s="311"/>
      <c r="O45" s="311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0"/>
      <c r="AE45" s="180"/>
      <c r="AF45">
        <f t="shared" si="1"/>
        <v>0</v>
      </c>
    </row>
    <row r="46" spans="1:32">
      <c r="A46" s="478"/>
      <c r="B46" s="479"/>
      <c r="C46" s="5" t="e">
        <f>#REF!</f>
        <v>#REF!</v>
      </c>
      <c r="D46" s="324"/>
      <c r="E46" s="324"/>
      <c r="F46" s="324"/>
      <c r="G46" s="324"/>
      <c r="H46" s="324"/>
      <c r="I46" s="324"/>
      <c r="J46" s="324"/>
      <c r="K46" s="311"/>
      <c r="L46" s="325"/>
      <c r="M46" s="311"/>
      <c r="N46" s="311"/>
      <c r="O46" s="311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E46" s="180"/>
      <c r="AF46">
        <f t="shared" si="1"/>
        <v>0</v>
      </c>
    </row>
    <row r="47" spans="1:32">
      <c r="A47" s="478"/>
      <c r="B47" s="479"/>
      <c r="C47" s="5" t="e">
        <f>#REF!</f>
        <v>#REF!</v>
      </c>
      <c r="D47" s="324"/>
      <c r="E47" s="324"/>
      <c r="F47" s="324"/>
      <c r="G47" s="324"/>
      <c r="H47" s="324"/>
      <c r="I47" s="324"/>
      <c r="J47" s="324"/>
      <c r="K47" s="311"/>
      <c r="L47" s="325"/>
      <c r="M47" s="311"/>
      <c r="N47" s="311"/>
      <c r="O47" s="311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0"/>
      <c r="AE47" s="180"/>
      <c r="AF47">
        <f t="shared" si="1"/>
        <v>0</v>
      </c>
    </row>
    <row r="48" spans="1:32">
      <c r="A48" s="478"/>
      <c r="B48" s="479"/>
      <c r="C48" s="5" t="e">
        <f>#REF!</f>
        <v>#REF!</v>
      </c>
      <c r="D48" s="324"/>
      <c r="E48" s="324"/>
      <c r="F48" s="324"/>
      <c r="G48" s="324"/>
      <c r="H48" s="324"/>
      <c r="I48" s="324"/>
      <c r="J48" s="324"/>
      <c r="K48" s="311"/>
      <c r="L48" s="325"/>
      <c r="M48" s="311"/>
      <c r="N48" s="311"/>
      <c r="O48" s="311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0"/>
      <c r="AE48" s="180"/>
      <c r="AF48">
        <f t="shared" si="1"/>
        <v>0</v>
      </c>
    </row>
    <row r="49" spans="1:32">
      <c r="A49" s="478"/>
      <c r="B49" s="479"/>
      <c r="C49" s="5" t="e">
        <f>#REF!</f>
        <v>#REF!</v>
      </c>
      <c r="D49" s="324"/>
      <c r="E49" s="324"/>
      <c r="F49" s="324"/>
      <c r="G49" s="324"/>
      <c r="H49" s="324"/>
      <c r="I49" s="324"/>
      <c r="J49" s="324"/>
      <c r="K49" s="311"/>
      <c r="L49" s="325"/>
      <c r="M49" s="311"/>
      <c r="N49" s="311"/>
      <c r="O49" s="311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0"/>
      <c r="AE49" s="180"/>
      <c r="AF49">
        <f t="shared" si="1"/>
        <v>0</v>
      </c>
    </row>
    <row r="50" spans="1:32">
      <c r="A50" s="478"/>
      <c r="B50" s="479"/>
      <c r="C50" s="5"/>
      <c r="D50" s="324"/>
      <c r="E50" s="324"/>
      <c r="F50" s="324"/>
      <c r="G50" s="324"/>
      <c r="H50" s="324"/>
      <c r="I50" s="324"/>
      <c r="J50" s="324"/>
      <c r="K50" s="311"/>
      <c r="L50" s="325"/>
      <c r="M50" s="311"/>
      <c r="N50" s="311"/>
      <c r="O50" s="311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0"/>
      <c r="AE50" s="180"/>
      <c r="AF50">
        <f t="shared" si="1"/>
        <v>0</v>
      </c>
    </row>
    <row r="51" spans="1:32">
      <c r="A51" s="478"/>
      <c r="B51" s="479"/>
      <c r="C51" s="5"/>
      <c r="D51" s="324"/>
      <c r="E51" s="324"/>
      <c r="F51" s="324"/>
      <c r="G51" s="324"/>
      <c r="H51" s="324"/>
      <c r="I51" s="324"/>
      <c r="J51" s="324"/>
      <c r="K51" s="311"/>
      <c r="L51" s="325"/>
      <c r="M51" s="311"/>
      <c r="N51" s="311"/>
      <c r="O51" s="311"/>
      <c r="P51" s="180"/>
      <c r="Q51" s="180"/>
      <c r="R51" s="180"/>
      <c r="S51" s="180"/>
      <c r="T51" s="180"/>
      <c r="U51" s="180"/>
      <c r="V51" s="180"/>
      <c r="W51" s="180"/>
      <c r="X51" s="180"/>
      <c r="Y51" s="180"/>
      <c r="Z51" s="180"/>
      <c r="AA51" s="180"/>
      <c r="AB51" s="180"/>
      <c r="AC51" s="180"/>
      <c r="AD51" s="180"/>
      <c r="AE51" s="180"/>
      <c r="AF51">
        <f t="shared" si="1"/>
        <v>0</v>
      </c>
    </row>
    <row r="52" spans="1:32">
      <c r="A52" s="478"/>
      <c r="B52" s="479"/>
      <c r="C52" s="5" t="s">
        <v>5</v>
      </c>
      <c r="D52" s="324"/>
      <c r="E52" s="324"/>
      <c r="F52" s="324"/>
      <c r="G52" s="324"/>
      <c r="H52" s="324"/>
      <c r="I52" s="324"/>
      <c r="J52" s="324"/>
      <c r="K52" s="311"/>
      <c r="L52" s="325"/>
      <c r="M52" s="311"/>
      <c r="N52" s="311"/>
      <c r="O52" s="311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0"/>
      <c r="AE52" s="180"/>
      <c r="AF52">
        <f t="shared" si="1"/>
        <v>0</v>
      </c>
    </row>
    <row r="53" spans="1:32">
      <c r="A53" s="478"/>
      <c r="B53" s="479" t="e">
        <f>+#REF!</f>
        <v>#REF!</v>
      </c>
      <c r="C53" s="5" t="e">
        <f>#REF!</f>
        <v>#REF!</v>
      </c>
      <c r="D53" s="324"/>
      <c r="E53" s="324"/>
      <c r="F53" s="324"/>
      <c r="G53" s="324"/>
      <c r="H53" s="324"/>
      <c r="I53" s="324"/>
      <c r="J53" s="324"/>
      <c r="K53" s="311"/>
      <c r="L53" s="325"/>
      <c r="M53" s="311"/>
      <c r="N53" s="311"/>
      <c r="O53" s="311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180"/>
      <c r="AE53" s="180"/>
      <c r="AF53">
        <f t="shared" si="1"/>
        <v>0</v>
      </c>
    </row>
    <row r="54" spans="1:32">
      <c r="A54" s="478"/>
      <c r="B54" s="481"/>
      <c r="C54" s="5" t="e">
        <f>#REF!</f>
        <v>#REF!</v>
      </c>
      <c r="D54" s="324"/>
      <c r="E54" s="324"/>
      <c r="F54" s="324"/>
      <c r="G54" s="324"/>
      <c r="H54" s="324"/>
      <c r="I54" s="324"/>
      <c r="J54" s="324"/>
      <c r="K54" s="311"/>
      <c r="L54" s="325"/>
      <c r="M54" s="311"/>
      <c r="N54" s="311"/>
      <c r="O54" s="311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0"/>
      <c r="AD54" s="180"/>
      <c r="AE54" s="180"/>
      <c r="AF54">
        <f t="shared" si="1"/>
        <v>0</v>
      </c>
    </row>
    <row r="55" spans="1:32">
      <c r="A55" s="478"/>
      <c r="B55" s="481"/>
      <c r="C55" s="5" t="e">
        <f>#REF!</f>
        <v>#REF!</v>
      </c>
      <c r="D55" s="324"/>
      <c r="E55" s="324"/>
      <c r="F55" s="324"/>
      <c r="G55" s="324"/>
      <c r="H55" s="324"/>
      <c r="I55" s="324"/>
      <c r="J55" s="324"/>
      <c r="K55" s="311"/>
      <c r="L55" s="325"/>
      <c r="M55" s="311"/>
      <c r="N55" s="311"/>
      <c r="O55" s="311"/>
      <c r="P55" s="180"/>
      <c r="Q55" s="180"/>
      <c r="R55" s="180"/>
      <c r="S55" s="180"/>
      <c r="T55" s="180"/>
      <c r="U55" s="180"/>
      <c r="V55" s="180"/>
      <c r="W55" s="180"/>
      <c r="X55" s="180"/>
      <c r="Y55" s="180"/>
      <c r="Z55" s="180"/>
      <c r="AA55" s="180"/>
      <c r="AB55" s="180"/>
      <c r="AC55" s="180"/>
      <c r="AD55" s="180"/>
      <c r="AE55" s="180"/>
      <c r="AF55">
        <f t="shared" si="1"/>
        <v>0</v>
      </c>
    </row>
    <row r="56" spans="1:32">
      <c r="A56" s="478"/>
      <c r="B56" s="481"/>
      <c r="C56" s="5" t="e">
        <f>#REF!</f>
        <v>#REF!</v>
      </c>
      <c r="D56" s="324"/>
      <c r="E56" s="324"/>
      <c r="F56" s="324"/>
      <c r="G56" s="324"/>
      <c r="H56" s="324"/>
      <c r="I56" s="324"/>
      <c r="J56" s="324"/>
      <c r="K56" s="311"/>
      <c r="L56" s="325"/>
      <c r="M56" s="311"/>
      <c r="N56" s="311"/>
      <c r="O56" s="311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0"/>
      <c r="AE56" s="180"/>
      <c r="AF56">
        <f t="shared" si="1"/>
        <v>0</v>
      </c>
    </row>
    <row r="57" spans="1:32">
      <c r="A57" s="478"/>
      <c r="B57" s="481"/>
      <c r="C57" s="5" t="e">
        <f>#REF!</f>
        <v>#REF!</v>
      </c>
      <c r="D57" s="324"/>
      <c r="E57" s="324"/>
      <c r="F57" s="324"/>
      <c r="G57" s="324"/>
      <c r="H57" s="324"/>
      <c r="I57" s="324"/>
      <c r="J57" s="324"/>
      <c r="K57" s="311"/>
      <c r="L57" s="325"/>
      <c r="M57" s="311"/>
      <c r="N57" s="311"/>
      <c r="O57" s="311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0"/>
      <c r="AE57" s="180"/>
      <c r="AF57">
        <f t="shared" si="1"/>
        <v>0</v>
      </c>
    </row>
    <row r="58" spans="1:32">
      <c r="A58" s="478"/>
      <c r="B58" s="481"/>
      <c r="C58" s="5" t="e">
        <f>#REF!</f>
        <v>#REF!</v>
      </c>
      <c r="D58" s="324"/>
      <c r="E58" s="324"/>
      <c r="F58" s="324"/>
      <c r="G58" s="324"/>
      <c r="H58" s="324"/>
      <c r="I58" s="324"/>
      <c r="J58" s="324"/>
      <c r="K58" s="311"/>
      <c r="L58" s="325"/>
      <c r="M58" s="311"/>
      <c r="N58" s="311"/>
      <c r="O58" s="311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0"/>
      <c r="AE58" s="180"/>
      <c r="AF58">
        <f t="shared" si="1"/>
        <v>0</v>
      </c>
    </row>
    <row r="59" spans="1:32">
      <c r="A59" s="478"/>
      <c r="B59" s="481"/>
      <c r="C59" s="5" t="e">
        <f>#REF!</f>
        <v>#REF!</v>
      </c>
      <c r="D59" s="324"/>
      <c r="E59" s="324"/>
      <c r="F59" s="324"/>
      <c r="G59" s="324"/>
      <c r="H59" s="324"/>
      <c r="I59" s="324"/>
      <c r="J59" s="324"/>
      <c r="K59" s="311"/>
      <c r="L59" s="325"/>
      <c r="M59" s="311"/>
      <c r="N59" s="311"/>
      <c r="O59" s="311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0"/>
      <c r="AE59" s="180"/>
      <c r="AF59">
        <f t="shared" si="1"/>
        <v>0</v>
      </c>
    </row>
    <row r="60" spans="1:32">
      <c r="A60" s="478"/>
      <c r="B60" s="481"/>
      <c r="C60" s="5"/>
      <c r="D60" s="324"/>
      <c r="E60" s="324"/>
      <c r="F60" s="324"/>
      <c r="G60" s="324"/>
      <c r="H60" s="324"/>
      <c r="I60" s="324"/>
      <c r="J60" s="324"/>
      <c r="K60" s="311"/>
      <c r="L60" s="325"/>
      <c r="M60" s="311"/>
      <c r="N60" s="311"/>
      <c r="O60" s="311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0"/>
      <c r="AE60" s="180"/>
      <c r="AF60">
        <f t="shared" si="1"/>
        <v>0</v>
      </c>
    </row>
    <row r="61" spans="1:32">
      <c r="A61" s="478"/>
      <c r="B61" s="481"/>
      <c r="C61" s="5" t="s">
        <v>5</v>
      </c>
      <c r="D61" s="324"/>
      <c r="E61" s="324"/>
      <c r="F61" s="324"/>
      <c r="G61" s="324"/>
      <c r="H61" s="324"/>
      <c r="I61" s="324"/>
      <c r="J61" s="324"/>
      <c r="K61" s="311"/>
      <c r="L61" s="325"/>
      <c r="M61" s="311"/>
      <c r="N61" s="311"/>
      <c r="O61" s="311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0"/>
      <c r="AE61" s="180"/>
      <c r="AF61">
        <f t="shared" si="1"/>
        <v>0</v>
      </c>
    </row>
    <row r="62" spans="1:32">
      <c r="A62" s="478"/>
      <c r="B62" s="479" t="e">
        <f>+#REF!</f>
        <v>#REF!</v>
      </c>
      <c r="C62" s="5"/>
      <c r="D62" s="324"/>
      <c r="E62" s="324"/>
      <c r="F62" s="324"/>
      <c r="G62" s="324"/>
      <c r="H62" s="324"/>
      <c r="I62" s="324"/>
      <c r="J62" s="324"/>
      <c r="K62" s="311"/>
      <c r="L62" s="325"/>
      <c r="M62" s="311"/>
      <c r="N62" s="311"/>
      <c r="O62" s="311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0"/>
      <c r="AE62" s="180"/>
      <c r="AF62">
        <f t="shared" si="1"/>
        <v>0</v>
      </c>
    </row>
    <row r="63" spans="1:32">
      <c r="A63" s="478"/>
      <c r="B63" s="481"/>
      <c r="C63" s="5" t="e">
        <f>#REF!</f>
        <v>#REF!</v>
      </c>
      <c r="D63" s="324"/>
      <c r="E63" s="324"/>
      <c r="F63" s="324"/>
      <c r="G63" s="324"/>
      <c r="H63" s="324"/>
      <c r="I63" s="324"/>
      <c r="J63" s="324"/>
      <c r="K63" s="311"/>
      <c r="L63" s="325"/>
      <c r="M63" s="311"/>
      <c r="N63" s="311"/>
      <c r="O63" s="311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0"/>
      <c r="AE63" s="180"/>
      <c r="AF63">
        <f t="shared" si="1"/>
        <v>0</v>
      </c>
    </row>
    <row r="64" spans="1:32">
      <c r="A64" s="478"/>
      <c r="B64" s="481"/>
      <c r="C64" s="5" t="e">
        <f>#REF!</f>
        <v>#REF!</v>
      </c>
      <c r="D64" s="324"/>
      <c r="E64" s="324"/>
      <c r="F64" s="324"/>
      <c r="G64" s="324"/>
      <c r="H64" s="324"/>
      <c r="I64" s="324"/>
      <c r="J64" s="324"/>
      <c r="K64" s="311"/>
      <c r="L64" s="325"/>
      <c r="M64" s="311"/>
      <c r="N64" s="311"/>
      <c r="O64" s="311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0"/>
      <c r="AE64" s="180"/>
      <c r="AF64">
        <f t="shared" si="1"/>
        <v>0</v>
      </c>
    </row>
    <row r="65" spans="1:32">
      <c r="A65" s="478"/>
      <c r="B65" s="481"/>
      <c r="C65" s="5" t="e">
        <f>#REF!</f>
        <v>#REF!</v>
      </c>
      <c r="D65" s="324"/>
      <c r="E65" s="324"/>
      <c r="F65" s="324"/>
      <c r="G65" s="324"/>
      <c r="H65" s="324"/>
      <c r="I65" s="324"/>
      <c r="J65" s="324"/>
      <c r="K65" s="311"/>
      <c r="L65" s="325"/>
      <c r="M65" s="311"/>
      <c r="N65" s="311"/>
      <c r="O65" s="311"/>
      <c r="P65" s="180"/>
      <c r="Q65" s="180"/>
      <c r="R65" s="180"/>
      <c r="S65" s="180"/>
      <c r="T65" s="180"/>
      <c r="U65" s="180"/>
      <c r="V65" s="180"/>
      <c r="W65" s="180"/>
      <c r="X65" s="180"/>
      <c r="Y65" s="180"/>
      <c r="Z65" s="180"/>
      <c r="AA65" s="180"/>
      <c r="AB65" s="180"/>
      <c r="AC65" s="180"/>
      <c r="AD65" s="180"/>
      <c r="AE65" s="180"/>
      <c r="AF65">
        <f t="shared" si="1"/>
        <v>0</v>
      </c>
    </row>
    <row r="66" spans="1:32">
      <c r="A66" s="478"/>
      <c r="B66" s="481"/>
      <c r="C66" s="5" t="e">
        <f>#REF!</f>
        <v>#REF!</v>
      </c>
      <c r="D66" s="324"/>
      <c r="E66" s="324"/>
      <c r="F66" s="324"/>
      <c r="G66" s="324"/>
      <c r="H66" s="324"/>
      <c r="I66" s="324"/>
      <c r="J66" s="324"/>
      <c r="K66" s="311"/>
      <c r="L66" s="325"/>
      <c r="M66" s="311"/>
      <c r="N66" s="311"/>
      <c r="O66" s="311"/>
      <c r="P66" s="180"/>
      <c r="Q66" s="180"/>
      <c r="R66" s="180"/>
      <c r="S66" s="180"/>
      <c r="T66" s="180"/>
      <c r="U66" s="180"/>
      <c r="V66" s="180"/>
      <c r="W66" s="180"/>
      <c r="X66" s="180"/>
      <c r="Y66" s="180"/>
      <c r="Z66" s="180"/>
      <c r="AA66" s="180"/>
      <c r="AB66" s="180"/>
      <c r="AC66" s="180"/>
      <c r="AD66" s="180"/>
      <c r="AE66" s="180"/>
      <c r="AF66">
        <f t="shared" si="1"/>
        <v>0</v>
      </c>
    </row>
    <row r="67" spans="1:32">
      <c r="A67" s="478"/>
      <c r="B67" s="481"/>
      <c r="C67" s="5" t="e">
        <f>#REF!</f>
        <v>#REF!</v>
      </c>
      <c r="D67" s="324"/>
      <c r="E67" s="324"/>
      <c r="F67" s="324"/>
      <c r="G67" s="324"/>
      <c r="H67" s="324"/>
      <c r="I67" s="324"/>
      <c r="J67" s="324"/>
      <c r="K67" s="311"/>
      <c r="L67" s="325"/>
      <c r="M67" s="311"/>
      <c r="N67" s="311"/>
      <c r="O67" s="311"/>
      <c r="P67" s="180"/>
      <c r="Q67" s="180"/>
      <c r="R67" s="180"/>
      <c r="S67" s="180"/>
      <c r="T67" s="180"/>
      <c r="U67" s="180"/>
      <c r="V67" s="180"/>
      <c r="W67" s="180"/>
      <c r="X67" s="180"/>
      <c r="Y67" s="180"/>
      <c r="Z67" s="180"/>
      <c r="AA67" s="180"/>
      <c r="AB67" s="180"/>
      <c r="AC67" s="180"/>
      <c r="AD67" s="180"/>
      <c r="AE67" s="180"/>
      <c r="AF67">
        <f t="shared" si="1"/>
        <v>0</v>
      </c>
    </row>
    <row r="68" spans="1:32">
      <c r="A68" s="478"/>
      <c r="B68" s="481"/>
      <c r="C68" s="5" t="e">
        <f>#REF!</f>
        <v>#REF!</v>
      </c>
      <c r="D68" s="324"/>
      <c r="E68" s="324"/>
      <c r="F68" s="324"/>
      <c r="G68" s="324"/>
      <c r="H68" s="324"/>
      <c r="I68" s="324"/>
      <c r="J68" s="324"/>
      <c r="K68" s="311"/>
      <c r="L68" s="325"/>
      <c r="M68" s="311"/>
      <c r="N68" s="311"/>
      <c r="O68" s="311"/>
      <c r="P68" s="180"/>
      <c r="Q68" s="180"/>
      <c r="R68" s="180"/>
      <c r="S68" s="180"/>
      <c r="T68" s="180"/>
      <c r="U68" s="180"/>
      <c r="V68" s="180"/>
      <c r="W68" s="180"/>
      <c r="X68" s="180"/>
      <c r="Y68" s="180"/>
      <c r="Z68" s="180"/>
      <c r="AA68" s="180"/>
      <c r="AB68" s="180"/>
      <c r="AC68" s="180"/>
      <c r="AD68" s="180"/>
      <c r="AE68" s="180"/>
      <c r="AF68">
        <f t="shared" si="1"/>
        <v>0</v>
      </c>
    </row>
    <row r="69" spans="1:32">
      <c r="A69" s="478"/>
      <c r="B69" s="481"/>
      <c r="C69" s="5" t="e">
        <f>#REF!</f>
        <v>#REF!</v>
      </c>
      <c r="D69" s="324"/>
      <c r="E69" s="324"/>
      <c r="F69" s="324"/>
      <c r="G69" s="324"/>
      <c r="H69" s="324"/>
      <c r="I69" s="324"/>
      <c r="J69" s="324"/>
      <c r="K69" s="311"/>
      <c r="L69" s="325"/>
      <c r="M69" s="311"/>
      <c r="N69" s="311"/>
      <c r="O69" s="311"/>
      <c r="P69" s="180"/>
      <c r="Q69" s="180"/>
      <c r="R69" s="180"/>
      <c r="S69" s="180"/>
      <c r="T69" s="180"/>
      <c r="U69" s="180"/>
      <c r="V69" s="180"/>
      <c r="W69" s="180"/>
      <c r="X69" s="180"/>
      <c r="Y69" s="180"/>
      <c r="Z69" s="180"/>
      <c r="AA69" s="180"/>
      <c r="AB69" s="180"/>
      <c r="AC69" s="180"/>
      <c r="AD69" s="180"/>
      <c r="AE69" s="180"/>
      <c r="AF69">
        <f t="shared" si="1"/>
        <v>0</v>
      </c>
    </row>
    <row r="70" spans="1:32">
      <c r="A70" s="478"/>
      <c r="B70" s="481"/>
      <c r="C70" s="5" t="s">
        <v>5</v>
      </c>
      <c r="D70" s="324"/>
      <c r="E70" s="324"/>
      <c r="F70" s="324"/>
      <c r="G70" s="324"/>
      <c r="H70" s="324"/>
      <c r="I70" s="324"/>
      <c r="J70" s="324"/>
      <c r="K70" s="311"/>
      <c r="L70" s="325"/>
      <c r="M70" s="311"/>
      <c r="N70" s="311"/>
      <c r="O70" s="311"/>
      <c r="P70" s="180"/>
      <c r="Q70" s="180"/>
      <c r="R70" s="180"/>
      <c r="S70" s="180"/>
      <c r="T70" s="180"/>
      <c r="U70" s="180"/>
      <c r="V70" s="180"/>
      <c r="W70" s="180"/>
      <c r="X70" s="180"/>
      <c r="Y70" s="180"/>
      <c r="Z70" s="180"/>
      <c r="AA70" s="180"/>
      <c r="AB70" s="180"/>
      <c r="AC70" s="180"/>
      <c r="AD70" s="180"/>
      <c r="AE70" s="180"/>
      <c r="AF70">
        <f t="shared" si="1"/>
        <v>0</v>
      </c>
    </row>
    <row r="71" spans="1:32">
      <c r="A71" s="478"/>
      <c r="B71" s="479" t="e">
        <f>+#REF!</f>
        <v>#REF!</v>
      </c>
      <c r="C71" s="5" t="e">
        <f>#REF!</f>
        <v>#REF!</v>
      </c>
      <c r="D71" s="324"/>
      <c r="E71" s="324"/>
      <c r="F71" s="324"/>
      <c r="G71" s="324"/>
      <c r="H71" s="324"/>
      <c r="I71" s="324"/>
      <c r="J71" s="324"/>
      <c r="K71" s="311"/>
      <c r="L71" s="325"/>
      <c r="M71" s="311"/>
      <c r="N71" s="311"/>
      <c r="O71" s="311"/>
      <c r="P71" s="180"/>
      <c r="Q71" s="180"/>
      <c r="R71" s="180"/>
      <c r="S71" s="180"/>
      <c r="T71" s="180"/>
      <c r="U71" s="180"/>
      <c r="V71" s="180"/>
      <c r="W71" s="180"/>
      <c r="X71" s="180"/>
      <c r="Y71" s="180"/>
      <c r="Z71" s="180"/>
      <c r="AA71" s="180"/>
      <c r="AB71" s="180"/>
      <c r="AC71" s="180"/>
      <c r="AD71" s="180"/>
      <c r="AE71" s="180"/>
      <c r="AF71">
        <f t="shared" si="1"/>
        <v>0</v>
      </c>
    </row>
    <row r="72" spans="1:32">
      <c r="A72" s="478"/>
      <c r="B72" s="481"/>
      <c r="C72" s="5" t="e">
        <f>#REF!</f>
        <v>#REF!</v>
      </c>
      <c r="D72" s="324"/>
      <c r="E72" s="324"/>
      <c r="F72" s="324"/>
      <c r="G72" s="324"/>
      <c r="H72" s="324"/>
      <c r="I72" s="324"/>
      <c r="J72" s="324"/>
      <c r="K72" s="311"/>
      <c r="L72" s="325"/>
      <c r="M72" s="311"/>
      <c r="N72" s="311"/>
      <c r="O72" s="311"/>
      <c r="P72" s="180"/>
      <c r="Q72" s="180"/>
      <c r="R72" s="180"/>
      <c r="S72" s="180"/>
      <c r="T72" s="180"/>
      <c r="U72" s="180"/>
      <c r="V72" s="180"/>
      <c r="W72" s="180"/>
      <c r="X72" s="180"/>
      <c r="Y72" s="180"/>
      <c r="Z72" s="180"/>
      <c r="AA72" s="180"/>
      <c r="AB72" s="180"/>
      <c r="AC72" s="180"/>
      <c r="AD72" s="180"/>
      <c r="AE72" s="180"/>
      <c r="AF72">
        <f t="shared" ref="AF72" si="2">SUM(D72:AE72)</f>
        <v>0</v>
      </c>
    </row>
    <row r="73" spans="1:32" ht="12.75" customHeight="1">
      <c r="A73" s="478"/>
      <c r="B73" s="481"/>
      <c r="C73" s="5" t="e">
        <f>#REF!</f>
        <v>#REF!</v>
      </c>
      <c r="D73" s="324"/>
      <c r="E73" s="324"/>
      <c r="F73" s="324"/>
      <c r="G73" s="324"/>
      <c r="H73" s="324"/>
      <c r="I73" s="324"/>
      <c r="J73" s="324"/>
      <c r="K73" s="311"/>
      <c r="L73" s="325"/>
      <c r="M73" s="311"/>
      <c r="N73" s="311"/>
      <c r="O73" s="311"/>
      <c r="P73" s="180"/>
      <c r="Q73" s="180"/>
      <c r="R73" s="180"/>
      <c r="S73" s="180"/>
      <c r="T73" s="180"/>
      <c r="U73" s="180"/>
      <c r="V73" s="180"/>
      <c r="W73" s="180"/>
      <c r="X73" s="180"/>
      <c r="Y73" s="180"/>
      <c r="Z73" s="180"/>
      <c r="AA73" s="180"/>
      <c r="AB73" s="180"/>
      <c r="AC73" s="180"/>
      <c r="AD73" s="180"/>
      <c r="AE73" s="180"/>
      <c r="AF73">
        <f t="shared" ref="AF73:AF74" si="3">SUM(D73:AE73)</f>
        <v>0</v>
      </c>
    </row>
    <row r="74" spans="1:32" ht="12.75" customHeight="1">
      <c r="A74" s="478"/>
      <c r="B74" s="481"/>
      <c r="C74" s="5" t="e">
        <f>#REF!</f>
        <v>#REF!</v>
      </c>
      <c r="D74" s="324"/>
      <c r="E74" s="324"/>
      <c r="F74" s="324"/>
      <c r="G74" s="324"/>
      <c r="H74" s="324"/>
      <c r="I74" s="324"/>
      <c r="J74" s="324"/>
      <c r="K74" s="311"/>
      <c r="L74" s="325"/>
      <c r="M74" s="311"/>
      <c r="N74" s="311"/>
      <c r="O74" s="311"/>
      <c r="P74" s="180"/>
      <c r="Q74" s="180"/>
      <c r="R74" s="180"/>
      <c r="S74" s="180"/>
      <c r="T74" s="180"/>
      <c r="U74" s="180"/>
      <c r="V74" s="180"/>
      <c r="W74" s="180"/>
      <c r="X74" s="180"/>
      <c r="Y74" s="180"/>
      <c r="Z74" s="180"/>
      <c r="AA74" s="180"/>
      <c r="AB74" s="180"/>
      <c r="AC74" s="180"/>
      <c r="AD74" s="180"/>
      <c r="AE74" s="180"/>
      <c r="AF74">
        <f t="shared" si="3"/>
        <v>0</v>
      </c>
    </row>
    <row r="75" spans="1:32" ht="12.75" customHeight="1">
      <c r="A75" s="478"/>
      <c r="B75" s="481"/>
      <c r="C75" s="5" t="e">
        <f>#REF!</f>
        <v>#REF!</v>
      </c>
      <c r="D75" s="324"/>
      <c r="E75" s="324"/>
      <c r="F75" s="324"/>
      <c r="G75" s="324"/>
      <c r="H75" s="324"/>
      <c r="I75" s="324"/>
      <c r="J75" s="324"/>
      <c r="K75" s="311"/>
      <c r="L75" s="325"/>
      <c r="M75" s="311"/>
      <c r="N75" s="311"/>
      <c r="O75" s="311"/>
      <c r="P75" s="180"/>
      <c r="Q75" s="180"/>
      <c r="R75" s="180"/>
      <c r="S75" s="180"/>
      <c r="T75" s="180"/>
      <c r="U75" s="180"/>
      <c r="V75" s="180"/>
      <c r="W75" s="180"/>
      <c r="X75" s="180"/>
      <c r="Y75" s="180"/>
      <c r="Z75" s="180"/>
      <c r="AA75" s="180"/>
      <c r="AB75" s="180"/>
      <c r="AC75" s="180"/>
      <c r="AD75" s="180"/>
      <c r="AE75" s="180"/>
    </row>
    <row r="76" spans="1:32" ht="12.75" customHeight="1">
      <c r="A76" s="478"/>
      <c r="B76" s="481"/>
      <c r="C76" s="5" t="e">
        <f>#REF!</f>
        <v>#REF!</v>
      </c>
      <c r="D76" s="324"/>
      <c r="E76" s="324"/>
      <c r="F76" s="324"/>
      <c r="G76" s="324"/>
      <c r="H76" s="324"/>
      <c r="I76" s="324"/>
      <c r="J76" s="324"/>
      <c r="K76" s="311"/>
      <c r="L76" s="325"/>
      <c r="M76" s="311"/>
      <c r="N76" s="311"/>
      <c r="O76" s="311"/>
      <c r="P76" s="180"/>
      <c r="Q76" s="180"/>
      <c r="R76" s="180"/>
      <c r="S76" s="180"/>
      <c r="T76" s="180"/>
      <c r="U76" s="180"/>
      <c r="V76" s="180"/>
      <c r="W76" s="180"/>
      <c r="X76" s="180"/>
      <c r="Y76" s="180"/>
      <c r="Z76" s="180"/>
      <c r="AA76" s="180"/>
      <c r="AB76" s="180"/>
      <c r="AC76" s="180"/>
      <c r="AD76" s="180"/>
      <c r="AE76" s="180"/>
    </row>
    <row r="77" spans="1:32" ht="12.75" customHeight="1">
      <c r="A77" s="478"/>
      <c r="B77" s="481"/>
      <c r="C77" s="5" t="e">
        <f>#REF!</f>
        <v>#REF!</v>
      </c>
      <c r="D77" s="324"/>
      <c r="E77" s="324"/>
      <c r="F77" s="324"/>
      <c r="G77" s="324"/>
      <c r="H77" s="324"/>
      <c r="I77" s="324"/>
      <c r="J77" s="324"/>
      <c r="K77" s="311"/>
      <c r="L77" s="325"/>
      <c r="M77" s="311"/>
      <c r="N77" s="311"/>
      <c r="O77" s="311"/>
      <c r="P77" s="180"/>
      <c r="Q77" s="180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80"/>
      <c r="AC77" s="180"/>
      <c r="AD77" s="180"/>
      <c r="AE77" s="180"/>
    </row>
    <row r="78" spans="1:32" ht="12.75" customHeight="1">
      <c r="A78" s="478"/>
      <c r="B78" s="481"/>
      <c r="C78" s="5" t="e">
        <f>#REF!</f>
        <v>#REF!</v>
      </c>
      <c r="D78" s="324"/>
      <c r="E78" s="324"/>
      <c r="F78" s="324"/>
      <c r="G78" s="324"/>
      <c r="H78" s="324"/>
      <c r="I78" s="324"/>
      <c r="J78" s="324"/>
      <c r="K78" s="311"/>
      <c r="L78" s="325"/>
      <c r="M78" s="311"/>
      <c r="N78" s="311"/>
      <c r="O78" s="311"/>
      <c r="P78" s="180"/>
      <c r="Q78" s="180"/>
      <c r="R78" s="180"/>
      <c r="S78" s="180"/>
      <c r="T78" s="180"/>
      <c r="U78" s="180"/>
      <c r="V78" s="180"/>
      <c r="W78" s="180"/>
      <c r="X78" s="180"/>
      <c r="Y78" s="180"/>
      <c r="Z78" s="180"/>
      <c r="AA78" s="180"/>
      <c r="AB78" s="180"/>
      <c r="AC78" s="180"/>
      <c r="AD78" s="180"/>
      <c r="AE78" s="180"/>
    </row>
    <row r="79" spans="1:32">
      <c r="A79" s="478"/>
      <c r="B79" s="481"/>
      <c r="C79" s="5" t="s">
        <v>5</v>
      </c>
      <c r="D79" s="324"/>
      <c r="E79" s="324"/>
      <c r="F79" s="324"/>
      <c r="G79" s="324"/>
      <c r="H79" s="324"/>
      <c r="I79" s="324"/>
      <c r="J79" s="324"/>
      <c r="K79" s="311"/>
      <c r="L79" s="325"/>
      <c r="M79" s="311"/>
      <c r="N79" s="311"/>
      <c r="O79" s="311"/>
      <c r="P79" s="180"/>
      <c r="Q79" s="180"/>
      <c r="R79" s="180"/>
      <c r="S79" s="180"/>
      <c r="T79" s="180"/>
      <c r="U79" s="180"/>
      <c r="V79" s="180"/>
      <c r="W79" s="180"/>
      <c r="X79" s="180"/>
      <c r="Y79" s="180"/>
      <c r="Z79" s="180"/>
      <c r="AA79" s="180"/>
      <c r="AB79" s="180"/>
      <c r="AC79" s="180"/>
      <c r="AD79" s="180"/>
      <c r="AE79" s="180"/>
    </row>
    <row r="80" spans="1:32">
      <c r="A80" s="478"/>
      <c r="B80" s="479" t="e">
        <f>+#REF!</f>
        <v>#REF!</v>
      </c>
      <c r="C80" s="5"/>
      <c r="D80" s="324"/>
      <c r="E80" s="324"/>
      <c r="F80" s="324"/>
      <c r="G80" s="324"/>
      <c r="H80" s="324"/>
      <c r="I80" s="324"/>
      <c r="J80" s="324"/>
      <c r="K80" s="311"/>
      <c r="L80" s="325"/>
      <c r="M80" s="311"/>
      <c r="N80" s="311"/>
      <c r="O80" s="311"/>
      <c r="P80" s="180"/>
      <c r="Q80" s="180"/>
      <c r="R80" s="180"/>
      <c r="S80" s="180"/>
      <c r="T80" s="180"/>
      <c r="U80" s="180"/>
      <c r="V80" s="180"/>
      <c r="W80" s="180"/>
      <c r="X80" s="180"/>
      <c r="Y80" s="180"/>
      <c r="Z80" s="180"/>
      <c r="AA80" s="180"/>
      <c r="AB80" s="180"/>
      <c r="AC80" s="180"/>
      <c r="AD80" s="180"/>
      <c r="AE80" s="180"/>
    </row>
    <row r="81" spans="1:31">
      <c r="A81" s="478"/>
      <c r="B81" s="481"/>
      <c r="C81" s="5" t="e">
        <f>#REF!</f>
        <v>#REF!</v>
      </c>
      <c r="D81" s="324"/>
      <c r="E81" s="324"/>
      <c r="F81" s="324"/>
      <c r="G81" s="324"/>
      <c r="H81" s="324"/>
      <c r="I81" s="324"/>
      <c r="J81" s="324"/>
      <c r="K81" s="311"/>
      <c r="L81" s="325"/>
      <c r="M81" s="311"/>
      <c r="N81" s="311"/>
      <c r="O81" s="311"/>
      <c r="P81" s="180"/>
      <c r="Q81" s="180"/>
      <c r="R81" s="180"/>
      <c r="S81" s="180"/>
      <c r="T81" s="180"/>
      <c r="U81" s="180"/>
      <c r="V81" s="180"/>
      <c r="W81" s="180"/>
      <c r="X81" s="180"/>
      <c r="Y81" s="180"/>
      <c r="Z81" s="180"/>
      <c r="AA81" s="180"/>
      <c r="AB81" s="180"/>
      <c r="AC81" s="180"/>
      <c r="AD81" s="180"/>
      <c r="AE81" s="180"/>
    </row>
    <row r="82" spans="1:31" ht="12.75" customHeight="1">
      <c r="A82" s="478"/>
      <c r="B82" s="481"/>
      <c r="C82" s="5" t="e">
        <f>#REF!</f>
        <v>#REF!</v>
      </c>
      <c r="D82" s="324"/>
      <c r="E82" s="324"/>
      <c r="F82" s="324"/>
      <c r="G82" s="324"/>
      <c r="H82" s="324"/>
      <c r="I82" s="324"/>
      <c r="J82" s="324"/>
      <c r="K82" s="311"/>
      <c r="L82" s="325"/>
      <c r="M82" s="311"/>
      <c r="N82" s="311"/>
      <c r="O82" s="311"/>
      <c r="P82" s="180"/>
      <c r="Q82" s="180"/>
      <c r="R82" s="180"/>
      <c r="S82" s="180"/>
      <c r="T82" s="180"/>
      <c r="U82" s="180"/>
      <c r="V82" s="180"/>
      <c r="W82" s="180"/>
      <c r="X82" s="180"/>
      <c r="Y82" s="180"/>
      <c r="Z82" s="180"/>
      <c r="AA82" s="180"/>
      <c r="AB82" s="180"/>
      <c r="AC82" s="180"/>
      <c r="AD82" s="180"/>
      <c r="AE82" s="180"/>
    </row>
    <row r="83" spans="1:31" ht="12.75" customHeight="1">
      <c r="A83" s="478"/>
      <c r="B83" s="481"/>
      <c r="C83" s="5" t="e">
        <f>#REF!</f>
        <v>#REF!</v>
      </c>
      <c r="D83" s="324"/>
      <c r="E83" s="324"/>
      <c r="F83" s="324"/>
      <c r="G83" s="324"/>
      <c r="H83" s="324"/>
      <c r="I83" s="324"/>
      <c r="J83" s="324"/>
      <c r="K83" s="311"/>
      <c r="L83" s="325"/>
      <c r="M83" s="311"/>
      <c r="N83" s="311"/>
      <c r="O83" s="311"/>
      <c r="P83" s="180"/>
      <c r="Q83" s="180"/>
      <c r="R83" s="180"/>
      <c r="S83" s="180"/>
      <c r="T83" s="180"/>
      <c r="U83" s="180"/>
      <c r="V83" s="180"/>
      <c r="W83" s="180"/>
      <c r="X83" s="180"/>
      <c r="Y83" s="180"/>
      <c r="Z83" s="180"/>
      <c r="AA83" s="180"/>
      <c r="AB83" s="180"/>
      <c r="AC83" s="180"/>
      <c r="AD83" s="180"/>
      <c r="AE83" s="180"/>
    </row>
    <row r="84" spans="1:31" ht="12.75" customHeight="1">
      <c r="A84" s="478"/>
      <c r="B84" s="481"/>
      <c r="C84" s="5" t="e">
        <f>#REF!</f>
        <v>#REF!</v>
      </c>
      <c r="D84" s="324"/>
      <c r="E84" s="324"/>
      <c r="F84" s="324"/>
      <c r="G84" s="324"/>
      <c r="H84" s="324"/>
      <c r="I84" s="324"/>
      <c r="J84" s="324"/>
      <c r="K84" s="311"/>
      <c r="L84" s="325"/>
      <c r="M84" s="311"/>
      <c r="N84" s="311"/>
      <c r="O84" s="311"/>
      <c r="P84" s="180"/>
      <c r="Q84" s="180"/>
      <c r="R84" s="180"/>
      <c r="S84" s="180"/>
      <c r="T84" s="180"/>
      <c r="U84" s="180"/>
      <c r="V84" s="180"/>
      <c r="W84" s="180"/>
      <c r="X84" s="180"/>
      <c r="Y84" s="180"/>
      <c r="Z84" s="180"/>
      <c r="AA84" s="180"/>
      <c r="AB84" s="180"/>
      <c r="AC84" s="180"/>
      <c r="AD84" s="180"/>
      <c r="AE84" s="180"/>
    </row>
    <row r="85" spans="1:31" ht="12.75" customHeight="1">
      <c r="A85" s="478"/>
      <c r="B85" s="481"/>
      <c r="C85" s="5" t="e">
        <f>#REF!</f>
        <v>#REF!</v>
      </c>
      <c r="D85" s="324"/>
      <c r="E85" s="324"/>
      <c r="F85" s="324"/>
      <c r="G85" s="324"/>
      <c r="H85" s="324"/>
      <c r="I85" s="324"/>
      <c r="J85" s="324"/>
      <c r="K85" s="311"/>
      <c r="L85" s="325"/>
      <c r="M85" s="311"/>
      <c r="N85" s="311"/>
      <c r="O85" s="311"/>
      <c r="P85" s="180"/>
      <c r="Q85" s="180"/>
      <c r="R85" s="180"/>
      <c r="S85" s="180"/>
      <c r="T85" s="180"/>
      <c r="U85" s="180"/>
      <c r="V85" s="180"/>
      <c r="W85" s="180"/>
      <c r="X85" s="180"/>
      <c r="Y85" s="180"/>
      <c r="Z85" s="180"/>
      <c r="AA85" s="180"/>
      <c r="AB85" s="180"/>
      <c r="AC85" s="180"/>
      <c r="AD85" s="180"/>
      <c r="AE85" s="180"/>
    </row>
    <row r="86" spans="1:31" ht="12.75" customHeight="1">
      <c r="A86" s="478"/>
      <c r="B86" s="481"/>
      <c r="C86" s="5" t="e">
        <f>#REF!</f>
        <v>#REF!</v>
      </c>
      <c r="D86" s="324"/>
      <c r="E86" s="324"/>
      <c r="F86" s="324"/>
      <c r="G86" s="324"/>
      <c r="H86" s="324"/>
      <c r="I86" s="324"/>
      <c r="J86" s="324"/>
      <c r="K86" s="311"/>
      <c r="L86" s="325"/>
      <c r="M86" s="311"/>
      <c r="N86" s="311"/>
      <c r="O86" s="311"/>
      <c r="P86" s="180"/>
      <c r="Q86" s="180"/>
      <c r="R86" s="180"/>
      <c r="S86" s="180"/>
      <c r="T86" s="180"/>
      <c r="U86" s="180"/>
      <c r="V86" s="180"/>
      <c r="W86" s="180"/>
      <c r="X86" s="180"/>
      <c r="Y86" s="180"/>
      <c r="Z86" s="180"/>
      <c r="AA86" s="180"/>
      <c r="AB86" s="180"/>
      <c r="AC86" s="180"/>
      <c r="AD86" s="180"/>
      <c r="AE86" s="180"/>
    </row>
    <row r="87" spans="1:31" ht="12.75" customHeight="1">
      <c r="A87" s="478"/>
      <c r="B87" s="481"/>
      <c r="C87" s="5" t="e">
        <f>#REF!</f>
        <v>#REF!</v>
      </c>
      <c r="D87" s="324"/>
      <c r="E87" s="324"/>
      <c r="F87" s="324"/>
      <c r="G87" s="324"/>
      <c r="H87" s="324"/>
      <c r="I87" s="324"/>
      <c r="J87" s="324"/>
      <c r="K87" s="311"/>
      <c r="L87" s="325"/>
      <c r="M87" s="311"/>
      <c r="N87" s="311"/>
      <c r="O87" s="311"/>
      <c r="P87" s="180"/>
      <c r="Q87" s="180"/>
      <c r="R87" s="180"/>
      <c r="S87" s="180"/>
      <c r="T87" s="180"/>
      <c r="U87" s="180"/>
      <c r="V87" s="180"/>
      <c r="W87" s="180"/>
      <c r="X87" s="180"/>
      <c r="Y87" s="180"/>
      <c r="Z87" s="180"/>
      <c r="AA87" s="180"/>
      <c r="AB87" s="180"/>
      <c r="AC87" s="180"/>
      <c r="AD87" s="180"/>
      <c r="AE87" s="180"/>
    </row>
    <row r="88" spans="1:31">
      <c r="A88" s="478"/>
      <c r="B88" s="481"/>
      <c r="C88" s="5" t="s">
        <v>5</v>
      </c>
      <c r="D88" s="324"/>
      <c r="E88" s="324"/>
      <c r="F88" s="324"/>
      <c r="G88" s="324"/>
      <c r="H88" s="324"/>
      <c r="I88" s="324"/>
      <c r="J88" s="324"/>
      <c r="K88" s="311"/>
      <c r="L88" s="325"/>
      <c r="M88" s="311"/>
      <c r="N88" s="311"/>
      <c r="O88" s="311"/>
      <c r="P88" s="180"/>
      <c r="Q88" s="180"/>
      <c r="R88" s="180"/>
      <c r="S88" s="180"/>
      <c r="T88" s="180"/>
      <c r="U88" s="180"/>
      <c r="V88" s="180"/>
      <c r="W88" s="180"/>
      <c r="X88" s="180"/>
      <c r="Y88" s="180"/>
      <c r="Z88" s="180"/>
      <c r="AA88" s="180"/>
      <c r="AB88" s="180"/>
      <c r="AC88" s="180"/>
      <c r="AD88" s="180"/>
      <c r="AE88" s="180"/>
    </row>
    <row r="89" spans="1:31">
      <c r="A89" s="478"/>
      <c r="B89" s="479" t="e">
        <f>+#REF!</f>
        <v>#REF!</v>
      </c>
      <c r="C89" s="5"/>
      <c r="D89" s="324"/>
      <c r="E89" s="324"/>
      <c r="F89" s="324"/>
      <c r="G89" s="324"/>
      <c r="H89" s="324"/>
      <c r="I89" s="324"/>
      <c r="J89" s="324"/>
      <c r="K89" s="311"/>
      <c r="L89" s="325"/>
      <c r="M89" s="311"/>
      <c r="N89" s="311"/>
      <c r="O89" s="311"/>
      <c r="P89" s="180"/>
      <c r="Q89" s="180"/>
      <c r="R89" s="180"/>
      <c r="S89" s="180"/>
      <c r="T89" s="180"/>
      <c r="U89" s="180"/>
      <c r="V89" s="180"/>
      <c r="W89" s="180"/>
      <c r="X89" s="180"/>
      <c r="Y89" s="180"/>
      <c r="Z89" s="180"/>
      <c r="AA89" s="180"/>
      <c r="AB89" s="180"/>
      <c r="AC89" s="180"/>
      <c r="AD89" s="180"/>
      <c r="AE89" s="180"/>
    </row>
    <row r="90" spans="1:31" ht="12.75" customHeight="1">
      <c r="A90" s="478"/>
      <c r="B90" s="479"/>
      <c r="C90" s="5" t="e">
        <f>#REF!</f>
        <v>#REF!</v>
      </c>
      <c r="D90" s="324"/>
      <c r="E90" s="324"/>
      <c r="F90" s="324"/>
      <c r="G90" s="324"/>
      <c r="H90" s="324"/>
      <c r="I90" s="324"/>
      <c r="J90" s="324"/>
      <c r="K90" s="311"/>
      <c r="L90" s="325"/>
      <c r="M90" s="311"/>
      <c r="N90" s="311"/>
      <c r="O90" s="311"/>
      <c r="P90" s="180"/>
      <c r="Q90" s="180"/>
      <c r="R90" s="180"/>
      <c r="S90" s="180"/>
      <c r="T90" s="180"/>
      <c r="U90" s="180"/>
      <c r="V90" s="180"/>
      <c r="W90" s="180"/>
      <c r="X90" s="180"/>
      <c r="Y90" s="180"/>
      <c r="Z90" s="180"/>
      <c r="AA90" s="180"/>
      <c r="AB90" s="180"/>
      <c r="AC90" s="180"/>
      <c r="AD90" s="180"/>
      <c r="AE90" s="180"/>
    </row>
    <row r="91" spans="1:31" ht="12.75" customHeight="1">
      <c r="A91" s="478"/>
      <c r="B91" s="479"/>
      <c r="C91" s="5" t="e">
        <f>#REF!</f>
        <v>#REF!</v>
      </c>
      <c r="D91" s="324"/>
      <c r="E91" s="324"/>
      <c r="F91" s="324"/>
      <c r="G91" s="324"/>
      <c r="H91" s="324"/>
      <c r="I91" s="324"/>
      <c r="J91" s="324"/>
      <c r="K91" s="311"/>
      <c r="L91" s="325"/>
      <c r="M91" s="311"/>
      <c r="N91" s="311"/>
      <c r="O91" s="311"/>
      <c r="P91" s="180"/>
      <c r="Q91" s="180"/>
      <c r="R91" s="180"/>
      <c r="S91" s="180"/>
      <c r="T91" s="180"/>
      <c r="U91" s="180"/>
      <c r="V91" s="180"/>
      <c r="W91" s="180"/>
      <c r="X91" s="180"/>
      <c r="Y91" s="180"/>
      <c r="Z91" s="180"/>
      <c r="AA91" s="180"/>
      <c r="AB91" s="180"/>
      <c r="AC91" s="180"/>
      <c r="AD91" s="180"/>
      <c r="AE91" s="180"/>
    </row>
    <row r="92" spans="1:31" ht="12.75" customHeight="1">
      <c r="A92" s="478"/>
      <c r="B92" s="479"/>
      <c r="C92" s="5" t="e">
        <f>#REF!</f>
        <v>#REF!</v>
      </c>
      <c r="D92" s="324"/>
      <c r="E92" s="324"/>
      <c r="F92" s="324"/>
      <c r="G92" s="324"/>
      <c r="H92" s="324"/>
      <c r="I92" s="324"/>
      <c r="J92" s="324"/>
      <c r="K92" s="311"/>
      <c r="L92" s="325"/>
      <c r="M92" s="311"/>
      <c r="N92" s="311"/>
      <c r="O92" s="311"/>
      <c r="P92" s="180"/>
      <c r="Q92" s="180"/>
      <c r="R92" s="180"/>
      <c r="S92" s="180"/>
      <c r="T92" s="180"/>
      <c r="U92" s="180"/>
      <c r="V92" s="180"/>
      <c r="W92" s="180"/>
      <c r="X92" s="180"/>
      <c r="Y92" s="180"/>
      <c r="Z92" s="180"/>
      <c r="AA92" s="180"/>
      <c r="AB92" s="180"/>
      <c r="AC92" s="180"/>
      <c r="AD92" s="180"/>
      <c r="AE92" s="180"/>
    </row>
    <row r="93" spans="1:31" ht="12.75" customHeight="1">
      <c r="A93" s="478"/>
      <c r="B93" s="479"/>
      <c r="C93" s="5" t="e">
        <f>#REF!</f>
        <v>#REF!</v>
      </c>
      <c r="D93" s="324"/>
      <c r="E93" s="324"/>
      <c r="F93" s="324"/>
      <c r="G93" s="324"/>
      <c r="H93" s="324"/>
      <c r="I93" s="324"/>
      <c r="J93" s="324"/>
      <c r="K93" s="311"/>
      <c r="L93" s="325"/>
      <c r="M93" s="311"/>
      <c r="N93" s="311"/>
      <c r="O93" s="311"/>
      <c r="P93" s="180"/>
      <c r="Q93" s="180"/>
      <c r="R93" s="180"/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</row>
    <row r="94" spans="1:31" ht="12.75" customHeight="1">
      <c r="A94" s="478"/>
      <c r="B94" s="479"/>
      <c r="C94" s="5" t="e">
        <f>#REF!</f>
        <v>#REF!</v>
      </c>
      <c r="D94" s="324"/>
      <c r="E94" s="324"/>
      <c r="F94" s="324"/>
      <c r="G94" s="324"/>
      <c r="H94" s="324"/>
      <c r="I94" s="324"/>
      <c r="J94" s="324"/>
      <c r="K94" s="311"/>
      <c r="L94" s="325"/>
      <c r="M94" s="311"/>
      <c r="N94" s="311"/>
      <c r="O94" s="311"/>
      <c r="P94" s="180"/>
      <c r="Q94" s="180"/>
      <c r="R94" s="180"/>
      <c r="S94" s="180"/>
      <c r="T94" s="180"/>
      <c r="U94" s="180"/>
      <c r="V94" s="180"/>
      <c r="W94" s="180"/>
      <c r="X94" s="180"/>
      <c r="Y94" s="180"/>
      <c r="Z94" s="180"/>
      <c r="AA94" s="180"/>
      <c r="AB94" s="180"/>
      <c r="AC94" s="180"/>
      <c r="AD94" s="180"/>
      <c r="AE94" s="180"/>
    </row>
    <row r="95" spans="1:31" ht="12.75" customHeight="1">
      <c r="A95" s="478"/>
      <c r="B95" s="479"/>
      <c r="C95" s="5" t="e">
        <f>#REF!</f>
        <v>#REF!</v>
      </c>
      <c r="D95" s="324"/>
      <c r="E95" s="324"/>
      <c r="F95" s="324"/>
      <c r="G95" s="324"/>
      <c r="H95" s="324"/>
      <c r="I95" s="324"/>
      <c r="J95" s="324"/>
      <c r="K95" s="311"/>
      <c r="L95" s="325"/>
      <c r="M95" s="311"/>
      <c r="N95" s="311"/>
      <c r="O95" s="311"/>
      <c r="P95" s="180"/>
      <c r="Q95" s="180"/>
      <c r="R95" s="180"/>
      <c r="S95" s="180"/>
      <c r="T95" s="180"/>
      <c r="U95" s="180"/>
      <c r="V95" s="180"/>
      <c r="W95" s="180"/>
      <c r="X95" s="180"/>
      <c r="Y95" s="180"/>
      <c r="Z95" s="180"/>
      <c r="AA95" s="180"/>
      <c r="AB95" s="180"/>
      <c r="AC95" s="180"/>
      <c r="AD95" s="180"/>
      <c r="AE95" s="180"/>
    </row>
    <row r="96" spans="1:31" ht="12.75" customHeight="1">
      <c r="A96" s="478"/>
      <c r="B96" s="479"/>
      <c r="C96" s="5"/>
      <c r="D96" s="324"/>
      <c r="E96" s="324"/>
      <c r="F96" s="324"/>
      <c r="G96" s="324"/>
      <c r="H96" s="324"/>
      <c r="I96" s="324"/>
      <c r="J96" s="324"/>
      <c r="K96" s="311"/>
      <c r="L96" s="325"/>
      <c r="M96" s="311"/>
      <c r="N96" s="311"/>
      <c r="O96" s="311"/>
      <c r="P96" s="180"/>
      <c r="Q96" s="180"/>
      <c r="R96" s="180"/>
      <c r="S96" s="180"/>
      <c r="T96" s="180"/>
      <c r="U96" s="180"/>
      <c r="V96" s="180"/>
      <c r="W96" s="180"/>
      <c r="X96" s="180"/>
      <c r="Y96" s="180"/>
      <c r="Z96" s="180"/>
      <c r="AA96" s="180"/>
      <c r="AB96" s="180"/>
      <c r="AC96" s="180"/>
      <c r="AD96" s="180"/>
      <c r="AE96" s="180"/>
    </row>
    <row r="97" spans="1:31" ht="12.75" customHeight="1">
      <c r="A97" s="478"/>
      <c r="B97" s="479"/>
      <c r="C97" s="5"/>
      <c r="D97" s="324"/>
      <c r="E97" s="324"/>
      <c r="F97" s="324"/>
      <c r="G97" s="324"/>
      <c r="H97" s="324"/>
      <c r="I97" s="324"/>
      <c r="J97" s="324"/>
      <c r="K97" s="311"/>
      <c r="L97" s="325"/>
      <c r="M97" s="311"/>
      <c r="N97" s="311"/>
      <c r="O97" s="311"/>
      <c r="P97" s="180"/>
      <c r="Q97" s="180"/>
      <c r="R97" s="180"/>
      <c r="S97" s="180"/>
      <c r="T97" s="180"/>
      <c r="U97" s="180"/>
      <c r="V97" s="180"/>
      <c r="W97" s="180"/>
      <c r="X97" s="180"/>
      <c r="Y97" s="180"/>
      <c r="Z97" s="180"/>
      <c r="AA97" s="180"/>
      <c r="AB97" s="180"/>
      <c r="AC97" s="180"/>
      <c r="AD97" s="180"/>
      <c r="AE97" s="180"/>
    </row>
    <row r="98" spans="1:31" ht="12.75" customHeight="1">
      <c r="A98" s="478"/>
      <c r="B98" s="479"/>
      <c r="C98" s="5" t="s">
        <v>5</v>
      </c>
      <c r="D98" s="324"/>
      <c r="E98" s="324"/>
      <c r="F98" s="324"/>
      <c r="G98" s="324"/>
      <c r="H98" s="324"/>
      <c r="I98" s="324"/>
      <c r="J98" s="324"/>
      <c r="K98" s="311"/>
      <c r="L98" s="325"/>
      <c r="M98" s="311"/>
      <c r="N98" s="311"/>
      <c r="O98" s="311"/>
      <c r="P98" s="180"/>
      <c r="Q98" s="180"/>
      <c r="R98" s="180"/>
      <c r="S98" s="180"/>
      <c r="T98" s="180"/>
      <c r="U98" s="180"/>
      <c r="V98" s="180"/>
      <c r="W98" s="180"/>
      <c r="X98" s="180"/>
      <c r="Y98" s="180"/>
      <c r="Z98" s="180"/>
      <c r="AA98" s="180"/>
      <c r="AB98" s="180"/>
      <c r="AC98" s="180"/>
      <c r="AD98" s="180"/>
      <c r="AE98" s="180"/>
    </row>
    <row r="99" spans="1:31">
      <c r="A99" s="478"/>
      <c r="B99" s="479" t="e">
        <f>+#REF!</f>
        <v>#REF!</v>
      </c>
      <c r="C99" s="5" t="e">
        <f>#REF!</f>
        <v>#REF!</v>
      </c>
      <c r="D99" s="324"/>
      <c r="E99" s="324"/>
      <c r="F99" s="324"/>
      <c r="G99" s="324"/>
      <c r="H99" s="324"/>
      <c r="I99" s="324"/>
      <c r="J99" s="324"/>
      <c r="K99" s="311"/>
      <c r="L99" s="325"/>
      <c r="M99" s="311"/>
      <c r="N99" s="311"/>
      <c r="O99" s="311"/>
      <c r="P99" s="180"/>
      <c r="Q99" s="180"/>
      <c r="R99" s="180"/>
      <c r="S99" s="180"/>
      <c r="T99" s="180"/>
      <c r="U99" s="180"/>
      <c r="V99" s="180"/>
      <c r="W99" s="180"/>
      <c r="X99" s="180"/>
      <c r="Y99" s="180"/>
      <c r="Z99" s="180"/>
      <c r="AA99" s="180"/>
      <c r="AB99" s="180"/>
      <c r="AC99" s="180"/>
      <c r="AD99" s="180"/>
      <c r="AE99" s="180"/>
    </row>
    <row r="100" spans="1:31">
      <c r="A100" s="478"/>
      <c r="B100" s="479"/>
      <c r="C100" s="5" t="e">
        <f>#REF!</f>
        <v>#REF!</v>
      </c>
      <c r="D100" s="324"/>
      <c r="E100" s="324"/>
      <c r="F100" s="324"/>
      <c r="G100" s="324"/>
      <c r="H100" s="324"/>
      <c r="I100" s="324"/>
      <c r="J100" s="324"/>
      <c r="K100" s="311"/>
      <c r="L100" s="325"/>
      <c r="M100" s="311"/>
      <c r="N100" s="311"/>
      <c r="O100" s="311"/>
      <c r="P100" s="180"/>
      <c r="Q100" s="180"/>
      <c r="R100" s="180"/>
      <c r="S100" s="180"/>
      <c r="T100" s="180"/>
      <c r="U100" s="180"/>
      <c r="V100" s="180"/>
      <c r="W100" s="180"/>
      <c r="X100" s="180"/>
      <c r="Y100" s="180"/>
      <c r="Z100" s="180"/>
      <c r="AA100" s="180"/>
      <c r="AB100" s="180"/>
      <c r="AC100" s="180"/>
      <c r="AD100" s="180"/>
      <c r="AE100" s="180"/>
    </row>
    <row r="101" spans="1:31">
      <c r="A101" s="478"/>
      <c r="B101" s="479"/>
      <c r="C101" s="5" t="e">
        <f>#REF!</f>
        <v>#REF!</v>
      </c>
      <c r="D101" s="324"/>
      <c r="E101" s="324"/>
      <c r="F101" s="324"/>
      <c r="G101" s="324"/>
      <c r="H101" s="324"/>
      <c r="I101" s="324"/>
      <c r="J101" s="324"/>
      <c r="K101" s="311"/>
      <c r="L101" s="325"/>
      <c r="M101" s="311"/>
      <c r="N101" s="311"/>
      <c r="O101" s="311"/>
      <c r="P101" s="180"/>
      <c r="Q101" s="180"/>
      <c r="R101" s="180"/>
      <c r="S101" s="180"/>
      <c r="T101" s="180"/>
      <c r="U101" s="180"/>
      <c r="V101" s="180"/>
      <c r="W101" s="180"/>
      <c r="X101" s="180"/>
      <c r="Y101" s="180"/>
      <c r="Z101" s="180"/>
      <c r="AA101" s="180"/>
      <c r="AB101" s="180"/>
      <c r="AC101" s="180"/>
      <c r="AD101" s="180"/>
      <c r="AE101" s="180"/>
    </row>
    <row r="102" spans="1:31">
      <c r="A102" s="478"/>
      <c r="B102" s="479"/>
      <c r="C102" s="5" t="e">
        <f>#REF!</f>
        <v>#REF!</v>
      </c>
      <c r="D102" s="324"/>
      <c r="E102" s="324"/>
      <c r="F102" s="324"/>
      <c r="G102" s="324"/>
      <c r="H102" s="324"/>
      <c r="I102" s="324"/>
      <c r="J102" s="324"/>
      <c r="K102" s="311"/>
      <c r="L102" s="325"/>
      <c r="M102" s="311"/>
      <c r="N102" s="311"/>
      <c r="O102" s="311"/>
      <c r="P102" s="180"/>
      <c r="Q102" s="180"/>
      <c r="R102" s="180"/>
      <c r="S102" s="180"/>
      <c r="T102" s="180"/>
      <c r="U102" s="180"/>
      <c r="V102" s="180"/>
      <c r="W102" s="180"/>
      <c r="X102" s="180"/>
      <c r="Y102" s="180"/>
      <c r="Z102" s="180"/>
      <c r="AA102" s="180"/>
      <c r="AB102" s="180"/>
      <c r="AC102" s="180"/>
      <c r="AD102" s="180"/>
      <c r="AE102" s="180"/>
    </row>
    <row r="103" spans="1:31">
      <c r="A103" s="478"/>
      <c r="B103" s="479"/>
      <c r="C103" s="5" t="e">
        <f>#REF!</f>
        <v>#REF!</v>
      </c>
      <c r="D103" s="324"/>
      <c r="E103" s="324"/>
      <c r="F103" s="324"/>
      <c r="G103" s="324"/>
      <c r="H103" s="324"/>
      <c r="I103" s="324"/>
      <c r="J103" s="324"/>
      <c r="K103" s="311"/>
      <c r="L103" s="325"/>
      <c r="M103" s="311"/>
      <c r="N103" s="311"/>
      <c r="O103" s="311"/>
      <c r="P103" s="180"/>
      <c r="Q103" s="180"/>
      <c r="R103" s="180"/>
      <c r="S103" s="180"/>
      <c r="T103" s="180"/>
      <c r="U103" s="180"/>
      <c r="V103" s="180"/>
      <c r="W103" s="180"/>
      <c r="X103" s="180"/>
      <c r="Y103" s="180"/>
      <c r="Z103" s="180"/>
      <c r="AA103" s="180"/>
      <c r="AB103" s="180"/>
      <c r="AC103" s="180"/>
      <c r="AD103" s="180"/>
      <c r="AE103" s="180"/>
    </row>
    <row r="104" spans="1:31">
      <c r="A104" s="478"/>
      <c r="B104" s="479"/>
      <c r="C104" s="5" t="e">
        <f>#REF!</f>
        <v>#REF!</v>
      </c>
      <c r="D104" s="324"/>
      <c r="E104" s="324"/>
      <c r="F104" s="324"/>
      <c r="G104" s="324"/>
      <c r="H104" s="324"/>
      <c r="I104" s="324"/>
      <c r="J104" s="324"/>
      <c r="K104" s="311"/>
      <c r="L104" s="325"/>
      <c r="M104" s="311"/>
      <c r="N104" s="311"/>
      <c r="O104" s="311"/>
      <c r="P104" s="180"/>
      <c r="Q104" s="180"/>
      <c r="R104" s="180"/>
      <c r="S104" s="180"/>
      <c r="T104" s="180"/>
      <c r="U104" s="180"/>
      <c r="V104" s="180"/>
      <c r="W104" s="180"/>
      <c r="X104" s="180"/>
      <c r="Y104" s="180"/>
      <c r="Z104" s="180"/>
      <c r="AA104" s="180"/>
      <c r="AB104" s="180"/>
      <c r="AC104" s="180"/>
      <c r="AD104" s="180"/>
      <c r="AE104" s="180"/>
    </row>
    <row r="105" spans="1:31">
      <c r="A105" s="478"/>
      <c r="B105" s="479"/>
      <c r="C105" s="5" t="e">
        <f>#REF!</f>
        <v>#REF!</v>
      </c>
      <c r="D105" s="324"/>
      <c r="E105" s="324"/>
      <c r="F105" s="324"/>
      <c r="G105" s="324"/>
      <c r="H105" s="324"/>
      <c r="I105" s="324"/>
      <c r="J105" s="324"/>
      <c r="K105" s="311"/>
      <c r="L105" s="325"/>
      <c r="M105" s="311"/>
      <c r="N105" s="311"/>
      <c r="O105" s="311"/>
      <c r="P105" s="180"/>
      <c r="Q105" s="180"/>
      <c r="R105" s="180"/>
      <c r="S105" s="180"/>
      <c r="T105" s="180"/>
      <c r="U105" s="180"/>
      <c r="V105" s="180"/>
      <c r="W105" s="180"/>
      <c r="X105" s="180"/>
      <c r="Y105" s="180"/>
      <c r="Z105" s="180"/>
      <c r="AA105" s="180"/>
      <c r="AB105" s="180"/>
      <c r="AC105" s="180"/>
      <c r="AD105" s="180"/>
      <c r="AE105" s="180"/>
    </row>
    <row r="106" spans="1:31">
      <c r="A106" s="478"/>
      <c r="B106" s="479"/>
      <c r="C106" s="5" t="e">
        <f>#REF!</f>
        <v>#REF!</v>
      </c>
      <c r="D106" s="324"/>
      <c r="E106" s="324"/>
      <c r="F106" s="324"/>
      <c r="G106" s="324"/>
      <c r="H106" s="324"/>
      <c r="I106" s="324"/>
      <c r="J106" s="324"/>
      <c r="K106" s="311"/>
      <c r="L106" s="325"/>
      <c r="M106" s="311"/>
      <c r="N106" s="311"/>
      <c r="O106" s="311"/>
      <c r="P106" s="180"/>
      <c r="Q106" s="180"/>
      <c r="R106" s="180"/>
      <c r="S106" s="180"/>
      <c r="T106" s="180"/>
      <c r="U106" s="180"/>
      <c r="V106" s="180"/>
      <c r="W106" s="180"/>
      <c r="X106" s="180"/>
      <c r="Y106" s="180"/>
      <c r="Z106" s="180"/>
      <c r="AA106" s="180"/>
      <c r="AB106" s="180"/>
      <c r="AC106" s="180"/>
      <c r="AD106" s="180"/>
      <c r="AE106" s="180"/>
    </row>
    <row r="107" spans="1:31">
      <c r="A107" s="478"/>
      <c r="B107" s="479"/>
      <c r="C107" s="5" t="s">
        <v>5</v>
      </c>
      <c r="D107" s="324"/>
      <c r="E107" s="324"/>
      <c r="F107" s="324"/>
      <c r="G107" s="324"/>
      <c r="H107" s="324"/>
      <c r="I107" s="324"/>
      <c r="J107" s="324"/>
      <c r="K107" s="311"/>
      <c r="L107" s="325"/>
      <c r="M107" s="311"/>
      <c r="N107" s="311"/>
      <c r="O107" s="311"/>
      <c r="P107" s="180"/>
      <c r="Q107" s="180"/>
      <c r="R107" s="180"/>
      <c r="S107" s="180"/>
      <c r="T107" s="180"/>
      <c r="U107" s="180"/>
      <c r="V107" s="180"/>
      <c r="W107" s="180"/>
      <c r="X107" s="180"/>
      <c r="Y107" s="180"/>
      <c r="Z107" s="180"/>
      <c r="AA107" s="180"/>
      <c r="AB107" s="180"/>
      <c r="AC107" s="180"/>
      <c r="AD107" s="180"/>
      <c r="AE107" s="180"/>
    </row>
    <row r="108" spans="1:31">
      <c r="A108" s="478"/>
      <c r="B108" s="479" t="e">
        <f>+#REF!</f>
        <v>#REF!</v>
      </c>
      <c r="C108" s="5" t="e">
        <f>#REF!</f>
        <v>#REF!</v>
      </c>
      <c r="D108" s="324"/>
      <c r="E108" s="324"/>
      <c r="F108" s="324"/>
      <c r="G108" s="324"/>
      <c r="H108" s="324"/>
      <c r="I108" s="324"/>
      <c r="J108" s="324"/>
      <c r="K108" s="311"/>
      <c r="L108" s="325"/>
      <c r="M108" s="311"/>
      <c r="N108" s="311"/>
      <c r="O108" s="311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  <c r="Z108" s="180"/>
      <c r="AA108" s="180"/>
      <c r="AB108" s="180"/>
      <c r="AC108" s="180"/>
      <c r="AD108" s="180"/>
      <c r="AE108" s="180"/>
    </row>
    <row r="109" spans="1:31">
      <c r="A109" s="478"/>
      <c r="B109" s="479"/>
      <c r="C109" s="5" t="e">
        <f>#REF!</f>
        <v>#REF!</v>
      </c>
      <c r="D109" s="324"/>
      <c r="E109" s="324"/>
      <c r="F109" s="324"/>
      <c r="G109" s="324"/>
      <c r="H109" s="324"/>
      <c r="I109" s="324"/>
      <c r="J109" s="324"/>
      <c r="K109" s="311"/>
      <c r="L109" s="325"/>
      <c r="M109" s="311"/>
      <c r="N109" s="311"/>
      <c r="O109" s="311"/>
      <c r="P109" s="180"/>
      <c r="Q109" s="180"/>
      <c r="R109" s="180"/>
      <c r="S109" s="180"/>
      <c r="T109" s="180"/>
      <c r="U109" s="180"/>
      <c r="V109" s="180"/>
      <c r="W109" s="180"/>
      <c r="X109" s="180"/>
      <c r="Y109" s="180"/>
      <c r="Z109" s="180"/>
      <c r="AA109" s="180"/>
      <c r="AB109" s="180"/>
      <c r="AC109" s="180"/>
      <c r="AD109" s="180"/>
      <c r="AE109" s="180"/>
    </row>
    <row r="110" spans="1:31">
      <c r="A110" s="478"/>
      <c r="B110" s="479"/>
      <c r="C110" s="5" t="e">
        <f>#REF!</f>
        <v>#REF!</v>
      </c>
      <c r="D110" s="324"/>
      <c r="E110" s="324"/>
      <c r="F110" s="324"/>
      <c r="G110" s="324"/>
      <c r="H110" s="324"/>
      <c r="I110" s="324"/>
      <c r="J110" s="324"/>
      <c r="K110" s="311"/>
      <c r="L110" s="325"/>
      <c r="M110" s="311"/>
      <c r="N110" s="311"/>
      <c r="O110" s="311"/>
      <c r="P110" s="180"/>
      <c r="Q110" s="180"/>
      <c r="R110" s="180"/>
      <c r="S110" s="180"/>
      <c r="T110" s="180"/>
      <c r="U110" s="180"/>
      <c r="V110" s="180"/>
      <c r="W110" s="180"/>
      <c r="X110" s="180"/>
      <c r="Y110" s="180"/>
      <c r="Z110" s="180"/>
      <c r="AA110" s="180"/>
      <c r="AB110" s="180"/>
      <c r="AC110" s="180"/>
      <c r="AD110" s="180"/>
      <c r="AE110" s="180"/>
    </row>
    <row r="111" spans="1:31">
      <c r="A111" s="478"/>
      <c r="B111" s="479"/>
      <c r="C111" s="5" t="e">
        <f>#REF!</f>
        <v>#REF!</v>
      </c>
      <c r="D111" s="324"/>
      <c r="E111" s="324"/>
      <c r="F111" s="324"/>
      <c r="G111" s="324"/>
      <c r="H111" s="324"/>
      <c r="I111" s="324"/>
      <c r="J111" s="324"/>
      <c r="K111" s="311"/>
      <c r="L111" s="325"/>
      <c r="M111" s="311"/>
      <c r="N111" s="311"/>
      <c r="O111" s="311"/>
      <c r="P111" s="180"/>
      <c r="Q111" s="180"/>
      <c r="R111" s="180"/>
      <c r="S111" s="180"/>
      <c r="T111" s="180"/>
      <c r="U111" s="180"/>
      <c r="V111" s="180"/>
      <c r="W111" s="180"/>
      <c r="X111" s="180"/>
      <c r="Y111" s="180"/>
      <c r="Z111" s="180"/>
      <c r="AA111" s="180"/>
      <c r="AB111" s="180"/>
      <c r="AC111" s="180"/>
      <c r="AD111" s="180"/>
      <c r="AE111" s="180"/>
    </row>
    <row r="112" spans="1:31">
      <c r="A112" s="478"/>
      <c r="B112" s="479"/>
      <c r="C112" s="5" t="e">
        <f>#REF!</f>
        <v>#REF!</v>
      </c>
      <c r="D112" s="324"/>
      <c r="E112" s="324"/>
      <c r="F112" s="324"/>
      <c r="G112" s="324"/>
      <c r="H112" s="324"/>
      <c r="I112" s="324"/>
      <c r="J112" s="324"/>
      <c r="K112" s="311"/>
      <c r="L112" s="325"/>
      <c r="M112" s="311"/>
      <c r="N112" s="311"/>
      <c r="O112" s="311"/>
      <c r="P112" s="180"/>
      <c r="Q112" s="180"/>
      <c r="R112" s="180"/>
      <c r="S112" s="180"/>
      <c r="T112" s="180"/>
      <c r="U112" s="180"/>
      <c r="V112" s="180"/>
      <c r="W112" s="180"/>
      <c r="X112" s="180"/>
      <c r="Y112" s="180"/>
      <c r="Z112" s="180"/>
      <c r="AA112" s="180"/>
      <c r="AB112" s="180"/>
      <c r="AC112" s="180"/>
      <c r="AD112" s="180"/>
      <c r="AE112" s="180"/>
    </row>
    <row r="113" spans="1:31">
      <c r="A113" s="478"/>
      <c r="B113" s="479"/>
      <c r="C113" s="5" t="e">
        <f>#REF!</f>
        <v>#REF!</v>
      </c>
      <c r="D113" s="324"/>
      <c r="E113" s="324"/>
      <c r="F113" s="324"/>
      <c r="G113" s="324"/>
      <c r="H113" s="324"/>
      <c r="I113" s="324"/>
      <c r="J113" s="324"/>
      <c r="K113" s="311"/>
      <c r="L113" s="325"/>
      <c r="M113" s="311"/>
      <c r="N113" s="311"/>
      <c r="O113" s="311"/>
      <c r="P113" s="180"/>
      <c r="Q113" s="180"/>
      <c r="R113" s="180"/>
      <c r="S113" s="180"/>
      <c r="T113" s="180"/>
      <c r="U113" s="180"/>
      <c r="V113" s="180"/>
      <c r="W113" s="180"/>
      <c r="X113" s="180"/>
      <c r="Y113" s="180"/>
      <c r="Z113" s="180"/>
      <c r="AA113" s="180"/>
      <c r="AB113" s="180"/>
      <c r="AC113" s="180"/>
      <c r="AD113" s="180"/>
      <c r="AE113" s="180"/>
    </row>
    <row r="114" spans="1:31">
      <c r="A114" s="478"/>
      <c r="B114" s="479"/>
      <c r="C114" s="5" t="e">
        <f>#REF!</f>
        <v>#REF!</v>
      </c>
      <c r="D114" s="324"/>
      <c r="E114" s="324"/>
      <c r="F114" s="324"/>
      <c r="G114" s="324"/>
      <c r="H114" s="324"/>
      <c r="I114" s="324"/>
      <c r="J114" s="324"/>
      <c r="K114" s="311"/>
      <c r="L114" s="325"/>
      <c r="M114" s="311"/>
      <c r="N114" s="311"/>
      <c r="O114" s="311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</row>
    <row r="115" spans="1:31">
      <c r="A115" s="478"/>
      <c r="B115" s="479"/>
      <c r="C115" s="5" t="e">
        <f>#REF!</f>
        <v>#REF!</v>
      </c>
      <c r="D115" s="324"/>
      <c r="E115" s="324"/>
      <c r="F115" s="324"/>
      <c r="G115" s="324"/>
      <c r="H115" s="324"/>
      <c r="I115" s="324"/>
      <c r="J115" s="324"/>
      <c r="K115" s="311"/>
      <c r="L115" s="325"/>
      <c r="M115" s="311"/>
      <c r="N115" s="311"/>
      <c r="O115" s="311"/>
      <c r="P115" s="180"/>
      <c r="Q115" s="180"/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80"/>
      <c r="AC115" s="180"/>
      <c r="AD115" s="180"/>
      <c r="AE115" s="180"/>
    </row>
    <row r="116" spans="1:31">
      <c r="A116" s="478"/>
      <c r="B116" s="479"/>
      <c r="C116" s="5" t="s">
        <v>5</v>
      </c>
      <c r="D116" s="324"/>
      <c r="E116" s="324"/>
      <c r="F116" s="324"/>
      <c r="G116" s="324"/>
      <c r="H116" s="324"/>
      <c r="I116" s="324"/>
      <c r="J116" s="324"/>
      <c r="K116" s="311"/>
      <c r="L116" s="325"/>
      <c r="M116" s="311"/>
      <c r="N116" s="311"/>
      <c r="O116" s="311"/>
      <c r="P116" s="180"/>
      <c r="Q116" s="180"/>
      <c r="R116" s="180"/>
      <c r="S116" s="180"/>
      <c r="T116" s="180"/>
      <c r="U116" s="180"/>
      <c r="V116" s="180"/>
      <c r="W116" s="180"/>
      <c r="X116" s="180"/>
      <c r="Y116" s="180"/>
      <c r="Z116" s="180"/>
      <c r="AA116" s="180"/>
      <c r="AB116" s="180"/>
      <c r="AC116" s="180"/>
      <c r="AD116" s="180"/>
      <c r="AE116" s="180"/>
    </row>
    <row r="117" spans="1:31">
      <c r="A117" s="478"/>
      <c r="B117" s="479" t="e">
        <f>+#REF!</f>
        <v>#REF!</v>
      </c>
      <c r="C117" s="5" t="e">
        <f>#REF!</f>
        <v>#REF!</v>
      </c>
      <c r="D117" s="324"/>
      <c r="E117" s="324"/>
      <c r="F117" s="324"/>
      <c r="G117" s="324"/>
      <c r="H117" s="324"/>
      <c r="I117" s="324"/>
      <c r="J117" s="324"/>
      <c r="K117" s="320"/>
      <c r="L117" s="325"/>
      <c r="M117" s="311"/>
      <c r="N117" s="311"/>
      <c r="O117" s="311"/>
      <c r="P117" s="180"/>
      <c r="Q117" s="180"/>
      <c r="R117" s="180"/>
      <c r="S117" s="180"/>
      <c r="T117" s="180"/>
      <c r="U117" s="180"/>
      <c r="V117" s="180"/>
      <c r="W117" s="180"/>
      <c r="X117" s="180"/>
      <c r="Y117" s="180"/>
      <c r="Z117" s="180"/>
      <c r="AA117" s="180"/>
      <c r="AB117" s="180"/>
      <c r="AC117" s="180"/>
      <c r="AD117" s="180"/>
      <c r="AE117" s="180"/>
    </row>
    <row r="118" spans="1:31">
      <c r="A118" s="478"/>
      <c r="B118" s="479"/>
      <c r="C118" s="5" t="e">
        <f>#REF!</f>
        <v>#REF!</v>
      </c>
      <c r="D118" s="324"/>
      <c r="E118" s="324"/>
      <c r="F118" s="324"/>
      <c r="G118" s="324"/>
      <c r="H118" s="324"/>
      <c r="I118" s="324"/>
      <c r="J118" s="324"/>
      <c r="K118" s="311"/>
      <c r="L118" s="325"/>
      <c r="M118" s="311"/>
      <c r="N118" s="311"/>
      <c r="O118" s="311"/>
      <c r="P118" s="180"/>
      <c r="Q118" s="180"/>
      <c r="R118" s="180"/>
      <c r="S118" s="180"/>
      <c r="T118" s="180"/>
      <c r="U118" s="180"/>
      <c r="V118" s="180"/>
      <c r="W118" s="180"/>
      <c r="X118" s="180"/>
      <c r="Y118" s="180"/>
      <c r="Z118" s="180"/>
      <c r="AA118" s="180"/>
      <c r="AB118" s="180"/>
      <c r="AC118" s="180"/>
      <c r="AD118" s="180"/>
      <c r="AE118" s="180"/>
    </row>
    <row r="119" spans="1:31">
      <c r="A119" s="478"/>
      <c r="B119" s="479"/>
      <c r="C119" s="5" t="e">
        <f>#REF!</f>
        <v>#REF!</v>
      </c>
      <c r="D119" s="324"/>
      <c r="E119" s="324"/>
      <c r="F119" s="324"/>
      <c r="G119" s="324"/>
      <c r="H119" s="324"/>
      <c r="I119" s="324"/>
      <c r="J119" s="324"/>
      <c r="K119" s="311"/>
      <c r="L119" s="325"/>
      <c r="M119" s="311"/>
      <c r="N119" s="311"/>
      <c r="O119" s="311"/>
      <c r="P119" s="180"/>
      <c r="Q119" s="180"/>
      <c r="R119" s="180"/>
      <c r="S119" s="180"/>
      <c r="T119" s="180"/>
      <c r="U119" s="180"/>
      <c r="V119" s="180"/>
      <c r="W119" s="180"/>
      <c r="X119" s="180"/>
      <c r="Y119" s="180"/>
      <c r="Z119" s="180"/>
      <c r="AA119" s="180"/>
      <c r="AB119" s="180"/>
      <c r="AC119" s="180"/>
      <c r="AD119" s="180"/>
      <c r="AE119" s="180"/>
    </row>
    <row r="120" spans="1:31">
      <c r="A120" s="478"/>
      <c r="B120" s="479"/>
      <c r="C120" s="5" t="e">
        <f>#REF!</f>
        <v>#REF!</v>
      </c>
      <c r="D120" s="324"/>
      <c r="E120" s="324"/>
      <c r="F120" s="324"/>
      <c r="G120" s="324"/>
      <c r="H120" s="324"/>
      <c r="I120" s="324"/>
      <c r="J120" s="324"/>
      <c r="K120" s="311"/>
      <c r="L120" s="325"/>
      <c r="M120" s="311"/>
      <c r="N120" s="311"/>
      <c r="O120" s="311"/>
      <c r="P120" s="180"/>
      <c r="Q120" s="180"/>
      <c r="R120" s="180"/>
      <c r="S120" s="180"/>
      <c r="T120" s="180"/>
      <c r="U120" s="180"/>
      <c r="V120" s="180"/>
      <c r="W120" s="180"/>
      <c r="X120" s="180"/>
      <c r="Y120" s="180"/>
      <c r="Z120" s="180"/>
      <c r="AA120" s="180"/>
      <c r="AB120" s="180"/>
      <c r="AC120" s="180"/>
      <c r="AD120" s="180"/>
      <c r="AE120" s="180"/>
    </row>
    <row r="121" spans="1:31">
      <c r="A121" s="478"/>
      <c r="B121" s="479"/>
      <c r="C121" s="5" t="e">
        <f>#REF!</f>
        <v>#REF!</v>
      </c>
      <c r="D121" s="324"/>
      <c r="E121" s="324"/>
      <c r="F121" s="324"/>
      <c r="G121" s="324"/>
      <c r="H121" s="324"/>
      <c r="I121" s="324"/>
      <c r="J121" s="324"/>
      <c r="K121" s="311"/>
      <c r="L121" s="325"/>
      <c r="M121" s="311"/>
      <c r="N121" s="311"/>
      <c r="O121" s="311"/>
      <c r="P121" s="180"/>
      <c r="Q121" s="180"/>
      <c r="R121" s="180"/>
      <c r="S121" s="180"/>
      <c r="T121" s="180"/>
      <c r="U121" s="180"/>
      <c r="V121" s="180"/>
      <c r="W121" s="180"/>
      <c r="X121" s="180"/>
      <c r="Y121" s="180"/>
      <c r="Z121" s="180"/>
      <c r="AA121" s="180"/>
      <c r="AB121" s="180"/>
      <c r="AC121" s="180"/>
      <c r="AD121" s="180"/>
      <c r="AE121" s="180"/>
    </row>
    <row r="122" spans="1:31">
      <c r="A122" s="478"/>
      <c r="B122" s="479"/>
      <c r="C122" s="5" t="e">
        <f>#REF!</f>
        <v>#REF!</v>
      </c>
      <c r="D122" s="324"/>
      <c r="E122" s="324"/>
      <c r="F122" s="324"/>
      <c r="G122" s="324"/>
      <c r="H122" s="324"/>
      <c r="I122" s="324"/>
      <c r="J122" s="324"/>
      <c r="K122" s="311"/>
      <c r="L122" s="325"/>
      <c r="M122" s="311"/>
      <c r="N122" s="311"/>
      <c r="O122" s="311"/>
      <c r="P122" s="180"/>
      <c r="Q122" s="180"/>
      <c r="R122" s="180"/>
      <c r="S122" s="180"/>
      <c r="T122" s="180"/>
      <c r="U122" s="180"/>
      <c r="V122" s="180"/>
      <c r="W122" s="180"/>
      <c r="X122" s="180"/>
      <c r="Y122" s="180"/>
      <c r="Z122" s="180"/>
      <c r="AA122" s="180"/>
      <c r="AB122" s="180"/>
      <c r="AC122" s="180"/>
      <c r="AD122" s="180"/>
      <c r="AE122" s="180"/>
    </row>
    <row r="123" spans="1:31">
      <c r="A123" s="478"/>
      <c r="B123" s="479"/>
      <c r="C123" s="5" t="e">
        <f>#REF!</f>
        <v>#REF!</v>
      </c>
      <c r="D123" s="324"/>
      <c r="E123" s="324"/>
      <c r="F123" s="324"/>
      <c r="G123" s="324"/>
      <c r="H123" s="324"/>
      <c r="I123" s="324"/>
      <c r="J123" s="324"/>
      <c r="K123" s="311"/>
      <c r="L123" s="325"/>
      <c r="M123" s="311"/>
      <c r="N123" s="311"/>
      <c r="O123" s="311"/>
      <c r="P123" s="180"/>
      <c r="Q123" s="180"/>
      <c r="R123" s="180"/>
      <c r="S123" s="180"/>
      <c r="T123" s="180"/>
      <c r="U123" s="180"/>
      <c r="V123" s="180"/>
      <c r="W123" s="180"/>
      <c r="X123" s="180"/>
      <c r="Y123" s="180"/>
      <c r="Z123" s="180"/>
      <c r="AA123" s="180"/>
      <c r="AB123" s="180"/>
      <c r="AC123" s="180"/>
      <c r="AD123" s="180"/>
      <c r="AE123" s="180"/>
    </row>
    <row r="124" spans="1:31">
      <c r="A124" s="478"/>
      <c r="B124" s="479"/>
      <c r="C124" s="5" t="e">
        <f>#REF!</f>
        <v>#REF!</v>
      </c>
      <c r="D124" s="324"/>
      <c r="E124" s="324"/>
      <c r="F124" s="324"/>
      <c r="G124" s="324"/>
      <c r="H124" s="324"/>
      <c r="I124" s="324"/>
      <c r="J124" s="324"/>
      <c r="K124" s="311"/>
      <c r="L124" s="325"/>
      <c r="M124" s="311"/>
      <c r="N124" s="311"/>
      <c r="O124" s="311"/>
      <c r="P124" s="180"/>
      <c r="Q124" s="180"/>
      <c r="R124" s="180"/>
      <c r="S124" s="180"/>
      <c r="T124" s="180"/>
      <c r="U124" s="180"/>
      <c r="V124" s="180"/>
      <c r="W124" s="180"/>
      <c r="X124" s="180"/>
      <c r="Y124" s="180"/>
      <c r="Z124" s="180"/>
      <c r="AA124" s="180"/>
      <c r="AB124" s="180"/>
      <c r="AC124" s="180"/>
      <c r="AD124" s="180"/>
      <c r="AE124" s="180"/>
    </row>
    <row r="125" spans="1:31">
      <c r="A125" s="478"/>
      <c r="B125" s="479"/>
      <c r="C125" s="5" t="s">
        <v>5</v>
      </c>
      <c r="D125" s="324"/>
      <c r="E125" s="324"/>
      <c r="F125" s="324"/>
      <c r="G125" s="324"/>
      <c r="H125" s="324"/>
      <c r="I125" s="324"/>
      <c r="J125" s="324"/>
      <c r="K125" s="311"/>
      <c r="L125" s="325"/>
      <c r="M125" s="311"/>
      <c r="N125" s="311"/>
      <c r="O125" s="311"/>
      <c r="P125" s="180"/>
      <c r="Q125" s="180"/>
      <c r="R125" s="180"/>
      <c r="S125" s="180"/>
      <c r="T125" s="180"/>
      <c r="U125" s="180"/>
      <c r="V125" s="180"/>
      <c r="W125" s="180"/>
      <c r="X125" s="180"/>
      <c r="Y125" s="180"/>
      <c r="Z125" s="180"/>
      <c r="AA125" s="180"/>
      <c r="AB125" s="180"/>
      <c r="AC125" s="180"/>
      <c r="AD125" s="180"/>
      <c r="AE125" s="180"/>
    </row>
    <row r="126" spans="1:31">
      <c r="A126" s="478"/>
      <c r="B126" s="479" t="e">
        <f>+#REF!</f>
        <v>#REF!</v>
      </c>
      <c r="C126" s="5"/>
      <c r="D126" s="324"/>
      <c r="E126" s="324"/>
      <c r="F126" s="324"/>
      <c r="G126" s="324"/>
      <c r="H126" s="324"/>
      <c r="I126" s="324"/>
      <c r="J126" s="324"/>
      <c r="K126" s="311"/>
      <c r="L126" s="325"/>
      <c r="M126" s="311"/>
      <c r="N126" s="311"/>
      <c r="O126" s="311"/>
      <c r="P126" s="180"/>
      <c r="Q126" s="180"/>
      <c r="R126" s="180"/>
      <c r="S126" s="180"/>
      <c r="T126" s="180"/>
      <c r="U126" s="180"/>
      <c r="V126" s="180"/>
      <c r="W126" s="180"/>
      <c r="X126" s="180"/>
      <c r="Y126" s="180"/>
      <c r="Z126" s="180"/>
      <c r="AA126" s="180"/>
      <c r="AB126" s="180"/>
      <c r="AC126" s="180"/>
      <c r="AD126" s="180"/>
      <c r="AE126" s="180"/>
    </row>
    <row r="127" spans="1:31" ht="16.5" customHeight="1">
      <c r="A127" s="478"/>
      <c r="B127" s="479"/>
      <c r="C127" s="5" t="e">
        <f>#REF!</f>
        <v>#REF!</v>
      </c>
      <c r="D127" s="324"/>
      <c r="E127" s="324"/>
      <c r="F127" s="324"/>
      <c r="G127" s="324"/>
      <c r="H127" s="324"/>
      <c r="I127" s="324"/>
      <c r="J127" s="324"/>
      <c r="K127" s="320"/>
      <c r="L127" s="325"/>
      <c r="M127" s="311"/>
      <c r="N127" s="311"/>
      <c r="O127" s="311"/>
      <c r="P127" s="180"/>
      <c r="Q127" s="180"/>
      <c r="R127" s="180"/>
      <c r="S127" s="180"/>
      <c r="T127" s="180"/>
      <c r="U127" s="180"/>
      <c r="V127" s="180"/>
      <c r="W127" s="180"/>
      <c r="X127" s="180"/>
      <c r="Y127" s="180"/>
      <c r="Z127" s="180"/>
      <c r="AA127" s="180"/>
      <c r="AB127" s="180"/>
      <c r="AC127" s="180"/>
      <c r="AD127" s="180"/>
      <c r="AE127" s="180"/>
    </row>
    <row r="128" spans="1:31">
      <c r="A128" s="478"/>
      <c r="B128" s="479"/>
      <c r="C128" s="5" t="e">
        <f>#REF!</f>
        <v>#REF!</v>
      </c>
      <c r="D128" s="324"/>
      <c r="E128" s="324"/>
      <c r="F128" s="324"/>
      <c r="G128" s="324"/>
      <c r="H128" s="324"/>
      <c r="I128" s="324"/>
      <c r="J128" s="324"/>
      <c r="K128" s="311"/>
      <c r="L128" s="325"/>
      <c r="M128" s="311"/>
      <c r="N128" s="311"/>
      <c r="O128" s="311"/>
      <c r="P128" s="180"/>
      <c r="Q128" s="180"/>
      <c r="R128" s="180"/>
      <c r="S128" s="180"/>
      <c r="T128" s="180"/>
      <c r="U128" s="180"/>
      <c r="V128" s="180"/>
      <c r="W128" s="180"/>
      <c r="X128" s="180"/>
      <c r="Y128" s="180"/>
      <c r="Z128" s="180"/>
      <c r="AA128" s="180"/>
      <c r="AB128" s="180"/>
      <c r="AC128" s="180"/>
      <c r="AD128" s="180"/>
      <c r="AE128" s="180"/>
    </row>
    <row r="129" spans="1:31">
      <c r="A129" s="478"/>
      <c r="B129" s="479"/>
      <c r="C129" s="5" t="e">
        <f>#REF!</f>
        <v>#REF!</v>
      </c>
      <c r="D129" s="324"/>
      <c r="E129" s="324"/>
      <c r="F129" s="324"/>
      <c r="G129" s="324"/>
      <c r="H129" s="324"/>
      <c r="I129" s="324"/>
      <c r="J129" s="324"/>
      <c r="K129" s="311"/>
      <c r="L129" s="325"/>
      <c r="M129" s="311"/>
      <c r="N129" s="311"/>
      <c r="O129" s="311"/>
      <c r="P129" s="180"/>
      <c r="Q129" s="180"/>
      <c r="R129" s="180"/>
      <c r="S129" s="180"/>
      <c r="T129" s="180"/>
      <c r="U129" s="180"/>
      <c r="V129" s="180"/>
      <c r="W129" s="180"/>
      <c r="X129" s="180"/>
      <c r="Y129" s="180"/>
      <c r="Z129" s="180"/>
      <c r="AA129" s="180"/>
      <c r="AB129" s="180"/>
      <c r="AC129" s="180"/>
      <c r="AD129" s="180"/>
      <c r="AE129" s="180"/>
    </row>
    <row r="130" spans="1:31">
      <c r="A130" s="478"/>
      <c r="B130" s="479"/>
      <c r="C130" s="5" t="e">
        <f>#REF!</f>
        <v>#REF!</v>
      </c>
      <c r="D130" s="324"/>
      <c r="E130" s="324"/>
      <c r="F130" s="324"/>
      <c r="G130" s="324"/>
      <c r="H130" s="324"/>
      <c r="I130" s="324"/>
      <c r="J130" s="324"/>
      <c r="K130" s="311"/>
      <c r="L130" s="325"/>
      <c r="M130" s="311"/>
      <c r="N130" s="311"/>
      <c r="O130" s="311"/>
      <c r="P130" s="180"/>
      <c r="Q130" s="180"/>
      <c r="R130" s="180"/>
      <c r="S130" s="180"/>
      <c r="T130" s="180"/>
      <c r="U130" s="180"/>
      <c r="V130" s="180"/>
      <c r="W130" s="180"/>
      <c r="X130" s="180"/>
      <c r="Y130" s="180"/>
      <c r="Z130" s="180"/>
      <c r="AA130" s="180"/>
      <c r="AB130" s="180"/>
      <c r="AC130" s="180"/>
      <c r="AD130" s="180"/>
      <c r="AE130" s="180"/>
    </row>
    <row r="131" spans="1:31">
      <c r="A131" s="478"/>
      <c r="B131" s="479"/>
      <c r="C131" s="5" t="e">
        <f>#REF!</f>
        <v>#REF!</v>
      </c>
      <c r="D131" s="324"/>
      <c r="E131" s="324"/>
      <c r="F131" s="324"/>
      <c r="G131" s="324"/>
      <c r="H131" s="324"/>
      <c r="I131" s="324"/>
      <c r="J131" s="324"/>
      <c r="K131" s="311"/>
      <c r="L131" s="325"/>
      <c r="M131" s="311"/>
      <c r="N131" s="311"/>
      <c r="O131" s="311"/>
      <c r="P131" s="180"/>
      <c r="Q131" s="180"/>
      <c r="R131" s="180"/>
      <c r="S131" s="180"/>
      <c r="T131" s="180"/>
      <c r="U131" s="180"/>
      <c r="V131" s="180"/>
      <c r="W131" s="180"/>
      <c r="X131" s="180"/>
      <c r="Y131" s="180"/>
      <c r="Z131" s="180"/>
      <c r="AA131" s="180"/>
      <c r="AB131" s="180"/>
      <c r="AC131" s="180"/>
      <c r="AD131" s="180"/>
      <c r="AE131" s="180"/>
    </row>
    <row r="132" spans="1:31">
      <c r="A132" s="478"/>
      <c r="B132" s="479"/>
      <c r="C132" s="5" t="e">
        <f>#REF!</f>
        <v>#REF!</v>
      </c>
      <c r="D132" s="324"/>
      <c r="E132" s="324"/>
      <c r="F132" s="324"/>
      <c r="G132" s="324"/>
      <c r="H132" s="324"/>
      <c r="I132" s="324"/>
      <c r="J132" s="324"/>
      <c r="K132" s="311"/>
      <c r="L132" s="325"/>
      <c r="M132" s="311"/>
      <c r="N132" s="311"/>
      <c r="O132" s="311"/>
      <c r="P132" s="180"/>
      <c r="Q132" s="180"/>
      <c r="R132" s="180"/>
      <c r="S132" s="180"/>
      <c r="T132" s="180"/>
      <c r="U132" s="180"/>
      <c r="V132" s="180"/>
      <c r="W132" s="180"/>
      <c r="X132" s="180"/>
      <c r="Y132" s="180"/>
      <c r="Z132" s="180"/>
      <c r="AA132" s="180"/>
      <c r="AB132" s="180"/>
      <c r="AC132" s="180"/>
      <c r="AD132" s="180"/>
      <c r="AE132" s="180"/>
    </row>
    <row r="133" spans="1:31">
      <c r="A133" s="478"/>
      <c r="B133" s="479"/>
      <c r="C133" s="5" t="e">
        <f>#REF!</f>
        <v>#REF!</v>
      </c>
      <c r="D133" s="324"/>
      <c r="E133" s="324"/>
      <c r="F133" s="324"/>
      <c r="G133" s="324"/>
      <c r="H133" s="324"/>
      <c r="I133" s="324"/>
      <c r="J133" s="324"/>
      <c r="K133" s="311"/>
      <c r="L133" s="325"/>
      <c r="M133" s="311"/>
      <c r="N133" s="311"/>
      <c r="O133" s="311"/>
      <c r="P133" s="180"/>
      <c r="Q133" s="180"/>
      <c r="R133" s="180"/>
      <c r="S133" s="180"/>
      <c r="T133" s="180"/>
      <c r="U133" s="180"/>
      <c r="V133" s="180"/>
      <c r="W133" s="180"/>
      <c r="X133" s="180"/>
      <c r="Y133" s="180"/>
      <c r="Z133" s="180"/>
      <c r="AA133" s="180"/>
      <c r="AB133" s="180"/>
      <c r="AC133" s="180"/>
      <c r="AD133" s="180"/>
      <c r="AE133" s="180"/>
    </row>
    <row r="134" spans="1:31">
      <c r="A134" s="478"/>
      <c r="B134" s="479"/>
      <c r="C134" s="5" t="s">
        <v>5</v>
      </c>
      <c r="D134" s="324"/>
      <c r="E134" s="324"/>
      <c r="F134" s="324"/>
      <c r="G134" s="324"/>
      <c r="H134" s="324"/>
      <c r="I134" s="324"/>
      <c r="J134" s="324"/>
      <c r="K134" s="311"/>
      <c r="L134" s="325"/>
      <c r="M134" s="311"/>
      <c r="N134" s="311"/>
      <c r="O134" s="311"/>
      <c r="P134" s="180"/>
      <c r="Q134" s="180"/>
      <c r="R134" s="180"/>
      <c r="S134" s="180"/>
      <c r="T134" s="180"/>
      <c r="U134" s="180"/>
      <c r="V134" s="180"/>
      <c r="W134" s="180"/>
      <c r="X134" s="180"/>
      <c r="Y134" s="180"/>
      <c r="Z134" s="180"/>
      <c r="AA134" s="180"/>
      <c r="AB134" s="180"/>
      <c r="AC134" s="180"/>
      <c r="AD134" s="180"/>
      <c r="AE134" s="180"/>
    </row>
    <row r="135" spans="1:31">
      <c r="A135" s="478"/>
      <c r="B135" s="479" t="e">
        <f>+#REF!</f>
        <v>#REF!</v>
      </c>
      <c r="C135" s="5" t="e">
        <f>#REF!</f>
        <v>#REF!</v>
      </c>
      <c r="D135" s="324"/>
      <c r="E135" s="324"/>
      <c r="F135" s="324"/>
      <c r="G135" s="324"/>
      <c r="H135" s="324"/>
      <c r="I135" s="324"/>
      <c r="J135" s="324"/>
      <c r="K135" s="311"/>
      <c r="L135" s="325"/>
      <c r="M135" s="311"/>
      <c r="N135" s="311"/>
      <c r="O135" s="311"/>
      <c r="P135" s="180"/>
      <c r="Q135" s="180"/>
      <c r="R135" s="180"/>
      <c r="S135" s="180"/>
      <c r="T135" s="180"/>
      <c r="U135" s="180"/>
      <c r="V135" s="180"/>
      <c r="W135" s="180"/>
      <c r="X135" s="180"/>
      <c r="Y135" s="180"/>
      <c r="Z135" s="180"/>
      <c r="AA135" s="180"/>
      <c r="AB135" s="180"/>
      <c r="AC135" s="180"/>
      <c r="AD135" s="180"/>
      <c r="AE135" s="180"/>
    </row>
    <row r="136" spans="1:31">
      <c r="A136" s="478"/>
      <c r="B136" s="479"/>
      <c r="C136" s="5" t="e">
        <f>#REF!</f>
        <v>#REF!</v>
      </c>
      <c r="D136" s="324"/>
      <c r="E136" s="324"/>
      <c r="F136" s="324"/>
      <c r="G136" s="324"/>
      <c r="H136" s="324"/>
      <c r="I136" s="324"/>
      <c r="J136" s="324"/>
      <c r="K136" s="311"/>
      <c r="L136" s="325"/>
      <c r="M136" s="311"/>
      <c r="N136" s="311"/>
      <c r="O136" s="311"/>
      <c r="P136" s="180"/>
      <c r="Q136" s="180"/>
      <c r="R136" s="180"/>
      <c r="S136" s="180"/>
      <c r="T136" s="180"/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</row>
    <row r="137" spans="1:31">
      <c r="A137" s="478"/>
      <c r="B137" s="479"/>
      <c r="C137" s="5" t="e">
        <f>#REF!</f>
        <v>#REF!</v>
      </c>
      <c r="D137" s="324"/>
      <c r="E137" s="324"/>
      <c r="F137" s="324"/>
      <c r="G137" s="324"/>
      <c r="H137" s="324"/>
      <c r="I137" s="324"/>
      <c r="J137" s="324"/>
      <c r="K137" s="311"/>
      <c r="L137" s="325"/>
      <c r="M137" s="311"/>
      <c r="N137" s="311"/>
      <c r="O137" s="311"/>
      <c r="P137" s="180"/>
      <c r="Q137" s="180"/>
      <c r="R137" s="180"/>
      <c r="S137" s="180"/>
      <c r="T137" s="180"/>
      <c r="U137" s="180"/>
      <c r="V137" s="180"/>
      <c r="W137" s="180"/>
      <c r="X137" s="180"/>
      <c r="Y137" s="180"/>
      <c r="Z137" s="180"/>
      <c r="AA137" s="180"/>
      <c r="AB137" s="180"/>
      <c r="AC137" s="180"/>
      <c r="AD137" s="180"/>
      <c r="AE137" s="180"/>
    </row>
    <row r="138" spans="1:31">
      <c r="A138" s="478"/>
      <c r="B138" s="479"/>
      <c r="C138" s="5" t="e">
        <f>#REF!</f>
        <v>#REF!</v>
      </c>
      <c r="D138" s="324"/>
      <c r="E138" s="324"/>
      <c r="F138" s="324"/>
      <c r="G138" s="324"/>
      <c r="H138" s="324"/>
      <c r="I138" s="324"/>
      <c r="J138" s="324"/>
      <c r="K138" s="311"/>
      <c r="L138" s="325"/>
      <c r="M138" s="311"/>
      <c r="N138" s="311"/>
      <c r="O138" s="311"/>
      <c r="P138" s="180"/>
      <c r="Q138" s="180"/>
      <c r="R138" s="180"/>
      <c r="S138" s="180"/>
      <c r="T138" s="180"/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</row>
    <row r="139" spans="1:31">
      <c r="A139" s="478"/>
      <c r="B139" s="479"/>
      <c r="C139" s="5" t="e">
        <f>#REF!</f>
        <v>#REF!</v>
      </c>
      <c r="D139" s="324"/>
      <c r="E139" s="324"/>
      <c r="F139" s="324"/>
      <c r="G139" s="324"/>
      <c r="H139" s="324"/>
      <c r="I139" s="324"/>
      <c r="J139" s="324"/>
      <c r="K139" s="311"/>
      <c r="L139" s="325"/>
      <c r="M139" s="311"/>
      <c r="N139" s="311"/>
      <c r="O139" s="311"/>
      <c r="P139" s="180"/>
      <c r="Q139" s="180"/>
      <c r="R139" s="180"/>
      <c r="S139" s="180"/>
      <c r="T139" s="180"/>
      <c r="U139" s="180"/>
      <c r="V139" s="180"/>
      <c r="W139" s="180"/>
      <c r="X139" s="180"/>
      <c r="Y139" s="180"/>
      <c r="Z139" s="180"/>
      <c r="AA139" s="180"/>
      <c r="AB139" s="180"/>
      <c r="AC139" s="180"/>
      <c r="AD139" s="180"/>
      <c r="AE139" s="180"/>
    </row>
    <row r="140" spans="1:31">
      <c r="A140" s="478"/>
      <c r="B140" s="479"/>
      <c r="C140" s="5" t="e">
        <f>#REF!</f>
        <v>#REF!</v>
      </c>
      <c r="D140" s="324"/>
      <c r="E140" s="324"/>
      <c r="F140" s="324"/>
      <c r="G140" s="324"/>
      <c r="H140" s="324"/>
      <c r="I140" s="324"/>
      <c r="J140" s="324"/>
      <c r="K140" s="311"/>
      <c r="L140" s="325"/>
      <c r="M140" s="311"/>
      <c r="N140" s="311"/>
      <c r="O140" s="311"/>
      <c r="P140" s="180"/>
      <c r="Q140" s="180"/>
      <c r="R140" s="180"/>
      <c r="S140" s="180"/>
      <c r="T140" s="180"/>
      <c r="U140" s="180"/>
      <c r="V140" s="180"/>
      <c r="W140" s="180"/>
      <c r="X140" s="180"/>
      <c r="Y140" s="180"/>
      <c r="Z140" s="180"/>
      <c r="AA140" s="180"/>
      <c r="AB140" s="180"/>
      <c r="AC140" s="180"/>
      <c r="AD140" s="180"/>
      <c r="AE140" s="180"/>
    </row>
    <row r="141" spans="1:31">
      <c r="A141" s="478"/>
      <c r="B141" s="479"/>
      <c r="C141" s="5" t="e">
        <f>#REF!</f>
        <v>#REF!</v>
      </c>
      <c r="D141" s="324"/>
      <c r="E141" s="324"/>
      <c r="F141" s="324"/>
      <c r="G141" s="324"/>
      <c r="H141" s="324"/>
      <c r="I141" s="324"/>
      <c r="J141" s="324"/>
      <c r="K141" s="311"/>
      <c r="L141" s="325"/>
      <c r="M141" s="311"/>
      <c r="N141" s="311"/>
      <c r="O141" s="311"/>
      <c r="P141" s="180"/>
      <c r="Q141" s="180"/>
      <c r="R141" s="180"/>
      <c r="S141" s="180"/>
      <c r="T141" s="180"/>
      <c r="U141" s="180"/>
      <c r="V141" s="180"/>
      <c r="W141" s="180"/>
      <c r="X141" s="180"/>
      <c r="Y141" s="180"/>
      <c r="Z141" s="180"/>
      <c r="AA141" s="180"/>
      <c r="AB141" s="180"/>
      <c r="AC141" s="180"/>
      <c r="AD141" s="180"/>
      <c r="AE141" s="180"/>
    </row>
    <row r="142" spans="1:31">
      <c r="A142" s="478"/>
      <c r="B142" s="479"/>
      <c r="C142" s="5" t="e">
        <f>#REF!</f>
        <v>#REF!</v>
      </c>
      <c r="D142" s="324"/>
      <c r="E142" s="324"/>
      <c r="F142" s="324"/>
      <c r="G142" s="324"/>
      <c r="H142" s="324"/>
      <c r="I142" s="324"/>
      <c r="J142" s="324"/>
      <c r="K142" s="311"/>
      <c r="L142" s="325"/>
      <c r="M142" s="311"/>
      <c r="N142" s="311"/>
      <c r="O142" s="311"/>
      <c r="P142" s="180"/>
      <c r="Q142" s="180"/>
      <c r="R142" s="180"/>
      <c r="S142" s="180"/>
      <c r="T142" s="180"/>
      <c r="U142" s="180"/>
      <c r="V142" s="180"/>
      <c r="W142" s="180"/>
      <c r="X142" s="180"/>
      <c r="Y142" s="180"/>
      <c r="Z142" s="180"/>
      <c r="AA142" s="180"/>
      <c r="AB142" s="180"/>
      <c r="AC142" s="180"/>
      <c r="AD142" s="180"/>
      <c r="AE142" s="180"/>
    </row>
    <row r="143" spans="1:31">
      <c r="A143" s="478"/>
      <c r="B143" s="479"/>
      <c r="C143" s="5" t="s">
        <v>5</v>
      </c>
      <c r="D143" s="324"/>
      <c r="E143" s="324"/>
      <c r="F143" s="324"/>
      <c r="G143" s="324"/>
      <c r="H143" s="324"/>
      <c r="I143" s="324"/>
      <c r="J143" s="324"/>
      <c r="K143" s="311"/>
      <c r="L143" s="325"/>
      <c r="M143" s="311"/>
      <c r="N143" s="311"/>
      <c r="O143" s="311"/>
      <c r="P143" s="180"/>
      <c r="Q143" s="180"/>
      <c r="R143" s="180"/>
      <c r="S143" s="180"/>
      <c r="T143" s="180"/>
      <c r="U143" s="180"/>
      <c r="V143" s="180"/>
      <c r="W143" s="180"/>
      <c r="X143" s="180"/>
      <c r="Y143" s="180"/>
      <c r="Z143" s="180"/>
      <c r="AA143" s="180"/>
      <c r="AB143" s="180"/>
      <c r="AC143" s="180"/>
      <c r="AD143" s="180"/>
      <c r="AE143" s="180"/>
    </row>
    <row r="144" spans="1:31">
      <c r="A144" s="478"/>
      <c r="B144" s="479" t="e">
        <f>+#REF!</f>
        <v>#REF!</v>
      </c>
      <c r="C144" s="5" t="e">
        <f>#REF!</f>
        <v>#REF!</v>
      </c>
      <c r="D144" s="324"/>
      <c r="E144" s="324"/>
      <c r="F144" s="324"/>
      <c r="G144" s="324"/>
      <c r="H144" s="324"/>
      <c r="I144" s="324"/>
      <c r="J144" s="324"/>
      <c r="K144" s="311"/>
      <c r="L144" s="325"/>
      <c r="M144" s="311"/>
      <c r="N144" s="311"/>
      <c r="O144" s="311"/>
      <c r="P144" s="180"/>
      <c r="Q144" s="180"/>
      <c r="R144" s="180"/>
      <c r="S144" s="180"/>
      <c r="T144" s="180"/>
      <c r="U144" s="180"/>
      <c r="V144" s="180"/>
      <c r="W144" s="180"/>
      <c r="X144" s="180"/>
      <c r="Y144" s="180"/>
      <c r="Z144" s="180"/>
      <c r="AA144" s="180"/>
      <c r="AB144" s="180"/>
      <c r="AC144" s="180"/>
      <c r="AD144" s="180"/>
      <c r="AE144" s="180"/>
    </row>
    <row r="145" spans="1:31">
      <c r="A145" s="478"/>
      <c r="B145" s="479"/>
      <c r="C145" s="5" t="e">
        <f>#REF!</f>
        <v>#REF!</v>
      </c>
      <c r="D145" s="324"/>
      <c r="E145" s="324"/>
      <c r="F145" s="324"/>
      <c r="G145" s="324"/>
      <c r="H145" s="324"/>
      <c r="I145" s="324"/>
      <c r="J145" s="324"/>
      <c r="K145" s="311"/>
      <c r="L145" s="325"/>
      <c r="M145" s="311"/>
      <c r="N145" s="311"/>
      <c r="O145" s="311"/>
      <c r="P145" s="180"/>
      <c r="Q145" s="180"/>
      <c r="R145" s="180"/>
      <c r="S145" s="180"/>
      <c r="T145" s="180"/>
      <c r="U145" s="180"/>
      <c r="V145" s="180"/>
      <c r="W145" s="180"/>
      <c r="X145" s="180"/>
      <c r="Y145" s="180"/>
      <c r="Z145" s="180"/>
      <c r="AA145" s="180"/>
      <c r="AB145" s="180"/>
      <c r="AC145" s="180"/>
      <c r="AD145" s="180"/>
      <c r="AE145" s="180"/>
    </row>
    <row r="146" spans="1:31">
      <c r="A146" s="478"/>
      <c r="B146" s="479"/>
      <c r="C146" s="5" t="e">
        <f>#REF!</f>
        <v>#REF!</v>
      </c>
      <c r="D146" s="324"/>
      <c r="E146" s="324"/>
      <c r="F146" s="324"/>
      <c r="G146" s="324"/>
      <c r="H146" s="324"/>
      <c r="I146" s="324"/>
      <c r="J146" s="324"/>
      <c r="K146" s="311"/>
      <c r="L146" s="325"/>
      <c r="M146" s="311"/>
      <c r="N146" s="311"/>
      <c r="O146" s="311"/>
      <c r="P146" s="180"/>
      <c r="Q146" s="180"/>
      <c r="R146" s="180"/>
      <c r="S146" s="180"/>
      <c r="T146" s="180"/>
      <c r="U146" s="180"/>
      <c r="V146" s="180"/>
      <c r="W146" s="180"/>
      <c r="X146" s="180"/>
      <c r="Y146" s="180"/>
      <c r="Z146" s="180"/>
      <c r="AA146" s="180"/>
      <c r="AB146" s="180"/>
      <c r="AC146" s="180"/>
      <c r="AD146" s="180"/>
      <c r="AE146" s="180"/>
    </row>
    <row r="147" spans="1:31">
      <c r="A147" s="478"/>
      <c r="B147" s="479"/>
      <c r="C147" s="5" t="e">
        <f>#REF!</f>
        <v>#REF!</v>
      </c>
      <c r="D147" s="324"/>
      <c r="E147" s="324"/>
      <c r="F147" s="324"/>
      <c r="G147" s="324"/>
      <c r="H147" s="324"/>
      <c r="I147" s="324"/>
      <c r="J147" s="324"/>
      <c r="K147" s="311"/>
      <c r="L147" s="325"/>
      <c r="M147" s="311"/>
      <c r="N147" s="311"/>
      <c r="O147" s="311"/>
      <c r="P147" s="180"/>
      <c r="Q147" s="180"/>
      <c r="R147" s="180"/>
      <c r="S147" s="180"/>
      <c r="T147" s="180"/>
      <c r="U147" s="180"/>
      <c r="V147" s="180"/>
      <c r="W147" s="180"/>
      <c r="X147" s="180"/>
      <c r="Y147" s="180"/>
      <c r="Z147" s="180"/>
      <c r="AA147" s="180"/>
      <c r="AB147" s="180"/>
      <c r="AC147" s="180"/>
      <c r="AD147" s="180"/>
      <c r="AE147" s="180"/>
    </row>
    <row r="148" spans="1:31">
      <c r="A148" s="478"/>
      <c r="B148" s="479"/>
      <c r="C148" s="5" t="e">
        <f>#REF!</f>
        <v>#REF!</v>
      </c>
      <c r="D148" s="324"/>
      <c r="E148" s="324"/>
      <c r="F148" s="324"/>
      <c r="G148" s="324"/>
      <c r="H148" s="324"/>
      <c r="I148" s="324"/>
      <c r="J148" s="324"/>
      <c r="K148" s="311"/>
      <c r="L148" s="325"/>
      <c r="M148" s="311"/>
      <c r="N148" s="311"/>
      <c r="O148" s="311"/>
      <c r="P148" s="180"/>
      <c r="Q148" s="180"/>
      <c r="R148" s="180"/>
      <c r="S148" s="180"/>
      <c r="T148" s="180"/>
      <c r="U148" s="180"/>
      <c r="V148" s="180"/>
      <c r="W148" s="180"/>
      <c r="X148" s="180"/>
      <c r="Y148" s="180"/>
      <c r="Z148" s="180"/>
      <c r="AA148" s="180"/>
      <c r="AB148" s="180"/>
      <c r="AC148" s="180"/>
      <c r="AD148" s="180"/>
      <c r="AE148" s="180"/>
    </row>
    <row r="149" spans="1:31">
      <c r="A149" s="478"/>
      <c r="B149" s="479"/>
      <c r="C149" s="5" t="e">
        <f>#REF!</f>
        <v>#REF!</v>
      </c>
      <c r="D149" s="324"/>
      <c r="E149" s="324"/>
      <c r="F149" s="324"/>
      <c r="G149" s="324"/>
      <c r="H149" s="324"/>
      <c r="I149" s="324"/>
      <c r="J149" s="324"/>
      <c r="K149" s="311"/>
      <c r="L149" s="325"/>
      <c r="M149" s="311"/>
      <c r="N149" s="311"/>
      <c r="O149" s="311"/>
      <c r="P149" s="180"/>
      <c r="Q149" s="180"/>
      <c r="R149" s="180"/>
      <c r="S149" s="180"/>
      <c r="T149" s="180"/>
      <c r="U149" s="180"/>
      <c r="V149" s="180"/>
      <c r="W149" s="180"/>
      <c r="X149" s="180"/>
      <c r="Y149" s="180"/>
      <c r="Z149" s="180"/>
      <c r="AA149" s="180"/>
      <c r="AB149" s="180"/>
      <c r="AC149" s="180"/>
      <c r="AD149" s="180"/>
      <c r="AE149" s="180"/>
    </row>
    <row r="150" spans="1:31">
      <c r="A150" s="478"/>
      <c r="B150" s="479"/>
      <c r="C150" s="5" t="e">
        <f>#REF!</f>
        <v>#REF!</v>
      </c>
      <c r="D150" s="324"/>
      <c r="E150" s="324"/>
      <c r="F150" s="324"/>
      <c r="G150" s="324"/>
      <c r="H150" s="324"/>
      <c r="I150" s="324"/>
      <c r="J150" s="324"/>
      <c r="K150" s="311"/>
      <c r="L150" s="325"/>
      <c r="M150" s="311"/>
      <c r="N150" s="311"/>
      <c r="O150" s="311"/>
      <c r="P150" s="180"/>
      <c r="Q150" s="180"/>
      <c r="R150" s="180"/>
      <c r="S150" s="180"/>
      <c r="T150" s="180"/>
      <c r="U150" s="180"/>
      <c r="V150" s="180"/>
      <c r="W150" s="180"/>
      <c r="X150" s="180"/>
      <c r="Y150" s="180"/>
      <c r="Z150" s="180"/>
      <c r="AA150" s="180"/>
      <c r="AB150" s="180"/>
      <c r="AC150" s="180"/>
      <c r="AD150" s="180"/>
      <c r="AE150" s="180"/>
    </row>
    <row r="151" spans="1:31">
      <c r="A151" s="478"/>
      <c r="B151" s="479"/>
      <c r="C151" s="5" t="e">
        <f>#REF!</f>
        <v>#REF!</v>
      </c>
      <c r="D151" s="324"/>
      <c r="E151" s="324"/>
      <c r="F151" s="324"/>
      <c r="G151" s="324"/>
      <c r="H151" s="324"/>
      <c r="I151" s="324"/>
      <c r="J151" s="324"/>
      <c r="K151" s="311"/>
      <c r="L151" s="325"/>
      <c r="M151" s="311"/>
      <c r="N151" s="311"/>
      <c r="O151" s="311"/>
      <c r="P151" s="180"/>
      <c r="Q151" s="180"/>
      <c r="R151" s="180"/>
      <c r="S151" s="180"/>
      <c r="T151" s="180"/>
      <c r="U151" s="180"/>
      <c r="V151" s="180"/>
      <c r="W151" s="180"/>
      <c r="X151" s="180"/>
      <c r="Y151" s="180"/>
      <c r="Z151" s="180"/>
      <c r="AA151" s="180"/>
      <c r="AB151" s="180"/>
      <c r="AC151" s="180"/>
      <c r="AD151" s="180"/>
      <c r="AE151" s="180"/>
    </row>
    <row r="152" spans="1:31">
      <c r="A152" s="478"/>
      <c r="B152" s="479"/>
      <c r="C152" s="192" t="s">
        <v>54</v>
      </c>
      <c r="D152" s="324"/>
      <c r="E152" s="324"/>
      <c r="F152" s="324"/>
      <c r="G152" s="324"/>
      <c r="H152" s="324"/>
      <c r="I152" s="324"/>
      <c r="J152" s="324"/>
      <c r="K152" s="311"/>
      <c r="L152" s="325"/>
      <c r="M152" s="311"/>
      <c r="N152" s="311"/>
      <c r="O152" s="311"/>
      <c r="P152" s="180"/>
      <c r="Q152" s="180"/>
      <c r="R152" s="180"/>
      <c r="S152" s="180"/>
      <c r="T152" s="180"/>
      <c r="U152" s="180"/>
      <c r="V152" s="180"/>
      <c r="W152" s="180"/>
      <c r="X152" s="180"/>
      <c r="Y152" s="180"/>
      <c r="Z152" s="180"/>
      <c r="AA152" s="180"/>
      <c r="AB152" s="180"/>
      <c r="AC152" s="180"/>
      <c r="AD152" s="180"/>
      <c r="AE152" s="180"/>
    </row>
    <row r="153" spans="1:31">
      <c r="A153" s="478"/>
      <c r="B153" s="479" t="e">
        <f>+#REF!</f>
        <v>#REF!</v>
      </c>
      <c r="C153" s="5" t="e">
        <f>#REF!</f>
        <v>#REF!</v>
      </c>
      <c r="D153" s="324"/>
      <c r="E153" s="324"/>
      <c r="F153" s="324"/>
      <c r="G153" s="324"/>
      <c r="H153" s="324"/>
      <c r="I153" s="324"/>
      <c r="J153" s="324"/>
      <c r="K153" s="311"/>
      <c r="L153" s="325"/>
      <c r="M153" s="311"/>
      <c r="N153" s="311"/>
      <c r="O153" s="311"/>
      <c r="P153" s="180"/>
      <c r="Q153" s="180"/>
      <c r="R153" s="180"/>
      <c r="S153" s="180"/>
      <c r="T153" s="180"/>
      <c r="U153" s="180"/>
      <c r="V153" s="180"/>
      <c r="W153" s="180"/>
      <c r="X153" s="180"/>
      <c r="Y153" s="180"/>
      <c r="Z153" s="180"/>
      <c r="AA153" s="180"/>
      <c r="AB153" s="180"/>
      <c r="AC153" s="180"/>
      <c r="AD153" s="180"/>
      <c r="AE153" s="180"/>
    </row>
    <row r="154" spans="1:31">
      <c r="A154" s="478"/>
      <c r="B154" s="479"/>
      <c r="C154" s="5" t="e">
        <f>#REF!</f>
        <v>#REF!</v>
      </c>
      <c r="D154" s="324"/>
      <c r="E154" s="324"/>
      <c r="F154" s="324"/>
      <c r="G154" s="324"/>
      <c r="H154" s="324"/>
      <c r="I154" s="324"/>
      <c r="J154" s="324"/>
      <c r="K154" s="311"/>
      <c r="L154" s="325"/>
      <c r="M154" s="311"/>
      <c r="N154" s="311"/>
      <c r="O154" s="311"/>
      <c r="P154" s="180"/>
      <c r="Q154" s="180"/>
      <c r="R154" s="180"/>
      <c r="S154" s="180"/>
      <c r="T154" s="180"/>
      <c r="U154" s="180"/>
      <c r="V154" s="180"/>
      <c r="W154" s="180"/>
      <c r="X154" s="180"/>
      <c r="Y154" s="180"/>
      <c r="Z154" s="180"/>
      <c r="AA154" s="180"/>
      <c r="AB154" s="180"/>
      <c r="AC154" s="180"/>
      <c r="AD154" s="180"/>
      <c r="AE154" s="180"/>
    </row>
    <row r="155" spans="1:31">
      <c r="A155" s="478"/>
      <c r="B155" s="479"/>
      <c r="C155" s="5" t="e">
        <f>#REF!</f>
        <v>#REF!</v>
      </c>
      <c r="D155" s="324"/>
      <c r="E155" s="324"/>
      <c r="F155" s="324"/>
      <c r="G155" s="324"/>
      <c r="H155" s="324"/>
      <c r="I155" s="324"/>
      <c r="J155" s="324"/>
      <c r="K155" s="311"/>
      <c r="L155" s="325"/>
      <c r="M155" s="311"/>
      <c r="N155" s="311"/>
      <c r="O155" s="311"/>
      <c r="P155" s="180"/>
      <c r="Q155" s="180"/>
      <c r="R155" s="180"/>
      <c r="S155" s="180"/>
      <c r="T155" s="180"/>
      <c r="U155" s="180"/>
      <c r="V155" s="180"/>
      <c r="W155" s="180"/>
      <c r="X155" s="180"/>
      <c r="Y155" s="180"/>
      <c r="Z155" s="180"/>
      <c r="AA155" s="180"/>
      <c r="AB155" s="180"/>
      <c r="AC155" s="180"/>
      <c r="AD155" s="180"/>
      <c r="AE155" s="180"/>
    </row>
    <row r="156" spans="1:31">
      <c r="A156" s="478"/>
      <c r="B156" s="479"/>
      <c r="C156" s="5" t="e">
        <f>#REF!</f>
        <v>#REF!</v>
      </c>
      <c r="D156" s="324"/>
      <c r="E156" s="324"/>
      <c r="F156" s="324"/>
      <c r="G156" s="324"/>
      <c r="H156" s="324"/>
      <c r="I156" s="324"/>
      <c r="J156" s="324"/>
      <c r="K156" s="311"/>
      <c r="L156" s="325"/>
      <c r="M156" s="311"/>
      <c r="N156" s="311"/>
      <c r="O156" s="311"/>
      <c r="P156" s="180"/>
      <c r="Q156" s="180"/>
      <c r="R156" s="180"/>
      <c r="S156" s="180"/>
      <c r="T156" s="180"/>
      <c r="U156" s="180"/>
      <c r="V156" s="180"/>
      <c r="W156" s="180"/>
      <c r="X156" s="180"/>
      <c r="Y156" s="180"/>
      <c r="Z156" s="180"/>
      <c r="AA156" s="180"/>
      <c r="AB156" s="180"/>
      <c r="AC156" s="180"/>
      <c r="AD156" s="180"/>
      <c r="AE156" s="180"/>
    </row>
    <row r="157" spans="1:31">
      <c r="A157" s="478"/>
      <c r="B157" s="479"/>
      <c r="C157" s="5" t="e">
        <f>#REF!</f>
        <v>#REF!</v>
      </c>
      <c r="D157" s="324"/>
      <c r="E157" s="324"/>
      <c r="F157" s="324"/>
      <c r="G157" s="324"/>
      <c r="H157" s="324"/>
      <c r="I157" s="324"/>
      <c r="J157" s="324"/>
      <c r="K157" s="311"/>
      <c r="L157" s="325"/>
      <c r="M157" s="311"/>
      <c r="N157" s="311"/>
      <c r="O157" s="311"/>
      <c r="P157" s="180"/>
      <c r="Q157" s="180"/>
      <c r="R157" s="180"/>
      <c r="S157" s="180"/>
      <c r="T157" s="180"/>
      <c r="U157" s="180"/>
      <c r="V157" s="180"/>
      <c r="W157" s="180"/>
      <c r="X157" s="180"/>
      <c r="Y157" s="180"/>
      <c r="Z157" s="180"/>
      <c r="AA157" s="180"/>
      <c r="AB157" s="180"/>
      <c r="AC157" s="180"/>
      <c r="AD157" s="180"/>
      <c r="AE157" s="180"/>
    </row>
    <row r="158" spans="1:31">
      <c r="A158" s="478"/>
      <c r="B158" s="479"/>
      <c r="C158" s="5" t="e">
        <f>#REF!</f>
        <v>#REF!</v>
      </c>
      <c r="D158" s="324"/>
      <c r="E158" s="324"/>
      <c r="F158" s="324"/>
      <c r="G158" s="324"/>
      <c r="H158" s="324"/>
      <c r="I158" s="324"/>
      <c r="J158" s="324"/>
      <c r="K158" s="311"/>
      <c r="L158" s="325"/>
      <c r="M158" s="311"/>
      <c r="N158" s="311"/>
      <c r="O158" s="311"/>
      <c r="P158" s="180"/>
      <c r="Q158" s="180"/>
      <c r="R158" s="180"/>
      <c r="S158" s="180"/>
      <c r="T158" s="180"/>
      <c r="U158" s="180"/>
      <c r="V158" s="180"/>
      <c r="W158" s="180"/>
      <c r="X158" s="180"/>
      <c r="Y158" s="180"/>
      <c r="Z158" s="180"/>
      <c r="AA158" s="180"/>
      <c r="AB158" s="180"/>
      <c r="AC158" s="180"/>
      <c r="AD158" s="180"/>
      <c r="AE158" s="180"/>
    </row>
    <row r="159" spans="1:31">
      <c r="A159" s="478"/>
      <c r="B159" s="479"/>
      <c r="C159" s="5" t="e">
        <f>#REF!</f>
        <v>#REF!</v>
      </c>
      <c r="D159" s="324"/>
      <c r="E159" s="324"/>
      <c r="F159" s="324"/>
      <c r="G159" s="324"/>
      <c r="H159" s="324"/>
      <c r="I159" s="324"/>
      <c r="J159" s="324"/>
      <c r="K159" s="311"/>
      <c r="L159" s="325"/>
      <c r="M159" s="311"/>
      <c r="N159" s="311"/>
      <c r="O159" s="311"/>
      <c r="P159" s="180"/>
      <c r="Q159" s="180"/>
      <c r="R159" s="180"/>
      <c r="S159" s="180"/>
      <c r="T159" s="180"/>
      <c r="U159" s="180"/>
      <c r="V159" s="180"/>
      <c r="W159" s="180"/>
      <c r="X159" s="180"/>
      <c r="Y159" s="180"/>
      <c r="Z159" s="180"/>
      <c r="AA159" s="180"/>
      <c r="AB159" s="180"/>
      <c r="AC159" s="180"/>
      <c r="AD159" s="180"/>
      <c r="AE159" s="180"/>
    </row>
    <row r="160" spans="1:31">
      <c r="A160" s="478"/>
      <c r="B160" s="479"/>
      <c r="C160" s="5" t="e">
        <f>#REF!</f>
        <v>#REF!</v>
      </c>
      <c r="D160" s="324"/>
      <c r="E160" s="324"/>
      <c r="F160" s="324"/>
      <c r="G160" s="324"/>
      <c r="H160" s="324"/>
      <c r="I160" s="324"/>
      <c r="J160" s="324"/>
      <c r="K160" s="311"/>
      <c r="L160" s="325"/>
      <c r="M160" s="311"/>
      <c r="N160" s="311"/>
      <c r="O160" s="311"/>
      <c r="P160" s="180"/>
      <c r="Q160" s="180"/>
      <c r="R160" s="180"/>
      <c r="S160" s="180"/>
      <c r="T160" s="180"/>
      <c r="U160" s="180"/>
      <c r="V160" s="180"/>
      <c r="W160" s="180"/>
      <c r="X160" s="180"/>
      <c r="Y160" s="180"/>
      <c r="Z160" s="180"/>
      <c r="AA160" s="180"/>
      <c r="AB160" s="180"/>
      <c r="AC160" s="180"/>
      <c r="AD160" s="180"/>
      <c r="AE160" s="180"/>
    </row>
    <row r="161" spans="1:31">
      <c r="A161" s="478"/>
      <c r="B161" s="479"/>
      <c r="C161" s="5" t="s">
        <v>5</v>
      </c>
      <c r="D161" s="324"/>
      <c r="E161" s="324"/>
      <c r="F161" s="324"/>
      <c r="G161" s="324"/>
      <c r="H161" s="324"/>
      <c r="I161" s="324"/>
      <c r="J161" s="324"/>
      <c r="K161" s="311"/>
      <c r="L161" s="325"/>
      <c r="M161" s="311"/>
      <c r="N161" s="311"/>
      <c r="O161" s="311"/>
      <c r="P161" s="180"/>
      <c r="Q161" s="180"/>
      <c r="R161" s="180"/>
      <c r="S161" s="180"/>
      <c r="T161" s="180"/>
      <c r="U161" s="180"/>
      <c r="V161" s="180"/>
      <c r="W161" s="180"/>
      <c r="X161" s="180"/>
      <c r="Y161" s="180"/>
      <c r="Z161" s="180"/>
      <c r="AA161" s="180"/>
      <c r="AB161" s="180"/>
      <c r="AC161" s="180"/>
      <c r="AD161" s="180"/>
      <c r="AE161" s="180"/>
    </row>
    <row r="162" spans="1:31">
      <c r="A162" s="478"/>
      <c r="B162" s="479" t="e">
        <f>+#REF!</f>
        <v>#REF!</v>
      </c>
      <c r="C162" s="5" t="e">
        <f>#REF!</f>
        <v>#REF!</v>
      </c>
      <c r="D162" s="324"/>
      <c r="E162" s="324"/>
      <c r="F162" s="324"/>
      <c r="G162" s="324"/>
      <c r="H162" s="324"/>
      <c r="I162" s="324"/>
      <c r="J162" s="324"/>
      <c r="K162" s="311"/>
      <c r="L162" s="325"/>
      <c r="M162" s="311"/>
      <c r="N162" s="311"/>
      <c r="O162" s="311"/>
      <c r="P162" s="180"/>
      <c r="Q162" s="180"/>
      <c r="R162" s="180"/>
      <c r="S162" s="180"/>
      <c r="T162" s="180"/>
      <c r="U162" s="180"/>
      <c r="V162" s="180"/>
      <c r="W162" s="180"/>
      <c r="X162" s="180"/>
      <c r="Y162" s="180"/>
      <c r="Z162" s="180"/>
      <c r="AA162" s="180"/>
      <c r="AB162" s="180"/>
      <c r="AC162" s="180"/>
      <c r="AD162" s="180"/>
      <c r="AE162" s="180"/>
    </row>
    <row r="163" spans="1:31">
      <c r="A163" s="478"/>
      <c r="B163" s="479"/>
      <c r="C163" s="5" t="e">
        <f>#REF!</f>
        <v>#REF!</v>
      </c>
      <c r="D163" s="324"/>
      <c r="E163" s="324"/>
      <c r="F163" s="324"/>
      <c r="G163" s="324"/>
      <c r="H163" s="324"/>
      <c r="I163" s="324"/>
      <c r="J163" s="324"/>
      <c r="K163" s="311"/>
      <c r="L163" s="325"/>
      <c r="M163" s="311"/>
      <c r="N163" s="311"/>
      <c r="O163" s="311"/>
      <c r="P163" s="180"/>
      <c r="Q163" s="180"/>
      <c r="R163" s="180"/>
      <c r="S163" s="180"/>
      <c r="T163" s="180"/>
      <c r="U163" s="180"/>
      <c r="V163" s="180"/>
      <c r="W163" s="180"/>
      <c r="X163" s="180"/>
      <c r="Y163" s="180"/>
      <c r="Z163" s="180"/>
      <c r="AA163" s="180"/>
      <c r="AB163" s="180"/>
      <c r="AC163" s="180"/>
      <c r="AD163" s="180"/>
      <c r="AE163" s="180"/>
    </row>
    <row r="164" spans="1:31">
      <c r="A164" s="478"/>
      <c r="B164" s="479"/>
      <c r="C164" s="5" t="e">
        <f>#REF!</f>
        <v>#REF!</v>
      </c>
      <c r="D164" s="324"/>
      <c r="E164" s="324"/>
      <c r="F164" s="324"/>
      <c r="G164" s="324"/>
      <c r="H164" s="324"/>
      <c r="I164" s="324"/>
      <c r="J164" s="324"/>
      <c r="K164" s="311"/>
      <c r="L164" s="325"/>
      <c r="M164" s="311"/>
      <c r="N164" s="311"/>
      <c r="O164" s="311"/>
      <c r="P164" s="180"/>
      <c r="Q164" s="180"/>
      <c r="R164" s="180"/>
      <c r="S164" s="180"/>
      <c r="T164" s="180"/>
      <c r="U164" s="180"/>
      <c r="V164" s="180"/>
      <c r="W164" s="180"/>
      <c r="X164" s="180"/>
      <c r="Y164" s="180"/>
      <c r="Z164" s="180"/>
      <c r="AA164" s="180"/>
      <c r="AB164" s="180"/>
      <c r="AC164" s="180"/>
      <c r="AD164" s="180"/>
      <c r="AE164" s="180"/>
    </row>
    <row r="165" spans="1:31">
      <c r="A165" s="478"/>
      <c r="B165" s="479"/>
      <c r="C165" s="5" t="e">
        <f>#REF!</f>
        <v>#REF!</v>
      </c>
      <c r="D165" s="324"/>
      <c r="E165" s="324"/>
      <c r="F165" s="324"/>
      <c r="G165" s="324"/>
      <c r="H165" s="324"/>
      <c r="I165" s="324"/>
      <c r="J165" s="324"/>
      <c r="K165" s="311"/>
      <c r="L165" s="325"/>
      <c r="M165" s="311"/>
      <c r="N165" s="311"/>
      <c r="O165" s="311"/>
      <c r="P165" s="180"/>
      <c r="Q165" s="180"/>
      <c r="R165" s="180"/>
      <c r="S165" s="180"/>
      <c r="T165" s="180"/>
      <c r="U165" s="180"/>
      <c r="V165" s="180"/>
      <c r="W165" s="180"/>
      <c r="X165" s="180"/>
      <c r="Y165" s="180"/>
      <c r="Z165" s="180"/>
      <c r="AA165" s="180"/>
      <c r="AB165" s="180"/>
      <c r="AC165" s="180"/>
      <c r="AD165" s="180"/>
      <c r="AE165" s="180"/>
    </row>
    <row r="166" spans="1:31">
      <c r="A166" s="478"/>
      <c r="B166" s="479"/>
      <c r="C166" s="5" t="e">
        <f>#REF!</f>
        <v>#REF!</v>
      </c>
      <c r="D166" s="324"/>
      <c r="E166" s="324"/>
      <c r="F166" s="324"/>
      <c r="G166" s="324"/>
      <c r="H166" s="324"/>
      <c r="I166" s="324"/>
      <c r="J166" s="324"/>
      <c r="K166" s="311"/>
      <c r="L166" s="325"/>
      <c r="M166" s="311"/>
      <c r="N166" s="311"/>
      <c r="O166" s="311"/>
      <c r="P166" s="180"/>
      <c r="Q166" s="180"/>
      <c r="R166" s="180"/>
      <c r="S166" s="180"/>
      <c r="T166" s="180"/>
      <c r="U166" s="180"/>
      <c r="V166" s="180"/>
      <c r="W166" s="180"/>
      <c r="X166" s="180"/>
      <c r="Y166" s="180"/>
      <c r="Z166" s="180"/>
      <c r="AA166" s="180"/>
      <c r="AB166" s="180"/>
      <c r="AC166" s="180"/>
      <c r="AD166" s="180"/>
      <c r="AE166" s="180"/>
    </row>
    <row r="167" spans="1:31">
      <c r="A167" s="478"/>
      <c r="B167" s="479"/>
      <c r="C167" s="5" t="e">
        <f>#REF!</f>
        <v>#REF!</v>
      </c>
      <c r="D167" s="324"/>
      <c r="E167" s="324"/>
      <c r="F167" s="324"/>
      <c r="G167" s="324"/>
      <c r="H167" s="324"/>
      <c r="I167" s="324"/>
      <c r="J167" s="324"/>
      <c r="K167" s="311"/>
      <c r="L167" s="325"/>
      <c r="M167" s="311"/>
      <c r="N167" s="311"/>
      <c r="O167" s="311"/>
      <c r="P167" s="180"/>
      <c r="Q167" s="180"/>
      <c r="R167" s="180"/>
      <c r="S167" s="180"/>
      <c r="T167" s="180"/>
      <c r="U167" s="180"/>
      <c r="V167" s="180"/>
      <c r="W167" s="180"/>
      <c r="X167" s="180"/>
      <c r="Y167" s="180"/>
      <c r="Z167" s="180"/>
      <c r="AA167" s="180"/>
      <c r="AB167" s="180"/>
      <c r="AC167" s="180"/>
      <c r="AD167" s="180"/>
      <c r="AE167" s="180"/>
    </row>
    <row r="168" spans="1:31">
      <c r="A168" s="478"/>
      <c r="B168" s="479"/>
      <c r="C168" s="5" t="e">
        <f>#REF!</f>
        <v>#REF!</v>
      </c>
      <c r="D168" s="324"/>
      <c r="E168" s="324"/>
      <c r="F168" s="324"/>
      <c r="G168" s="324"/>
      <c r="H168" s="324"/>
      <c r="I168" s="324"/>
      <c r="J168" s="324"/>
      <c r="K168" s="311"/>
      <c r="L168" s="325"/>
      <c r="M168" s="311"/>
      <c r="N168" s="311"/>
      <c r="O168" s="311"/>
      <c r="P168" s="180"/>
      <c r="Q168" s="180"/>
      <c r="R168" s="180"/>
      <c r="S168" s="180"/>
      <c r="T168" s="180"/>
      <c r="U168" s="180"/>
      <c r="V168" s="180"/>
      <c r="W168" s="180"/>
      <c r="X168" s="180"/>
      <c r="Y168" s="180"/>
      <c r="Z168" s="180"/>
      <c r="AA168" s="180"/>
      <c r="AB168" s="180"/>
      <c r="AC168" s="180"/>
      <c r="AD168" s="180"/>
      <c r="AE168" s="180"/>
    </row>
    <row r="169" spans="1:31">
      <c r="A169" s="478"/>
      <c r="B169" s="479"/>
      <c r="C169" s="5" t="e">
        <f>#REF!</f>
        <v>#REF!</v>
      </c>
      <c r="D169" s="324"/>
      <c r="E169" s="324"/>
      <c r="F169" s="324"/>
      <c r="G169" s="324"/>
      <c r="H169" s="324"/>
      <c r="I169" s="324"/>
      <c r="J169" s="324"/>
      <c r="K169" s="311"/>
      <c r="L169" s="325"/>
      <c r="M169" s="311"/>
      <c r="N169" s="311"/>
      <c r="O169" s="311"/>
      <c r="P169" s="180"/>
      <c r="Q169" s="180"/>
      <c r="R169" s="180"/>
      <c r="S169" s="180"/>
      <c r="T169" s="180"/>
      <c r="U169" s="180"/>
      <c r="V169" s="180"/>
      <c r="W169" s="180"/>
      <c r="X169" s="180"/>
      <c r="Y169" s="180"/>
      <c r="Z169" s="180"/>
      <c r="AA169" s="180"/>
      <c r="AB169" s="180"/>
      <c r="AC169" s="180"/>
      <c r="AD169" s="180"/>
      <c r="AE169" s="180"/>
    </row>
    <row r="170" spans="1:31">
      <c r="A170" s="478"/>
      <c r="B170" s="479"/>
      <c r="C170" s="5" t="s">
        <v>5</v>
      </c>
      <c r="D170" s="324"/>
      <c r="E170" s="324"/>
      <c r="F170" s="324"/>
      <c r="G170" s="324"/>
      <c r="H170" s="324"/>
      <c r="I170" s="324"/>
      <c r="J170" s="324"/>
      <c r="K170" s="311"/>
      <c r="L170" s="325"/>
      <c r="M170" s="311"/>
      <c r="N170" s="311"/>
      <c r="O170" s="311"/>
      <c r="P170" s="180"/>
      <c r="Q170" s="180"/>
      <c r="R170" s="180"/>
      <c r="S170" s="180"/>
      <c r="T170" s="180"/>
      <c r="U170" s="180"/>
      <c r="V170" s="180"/>
      <c r="W170" s="180"/>
      <c r="X170" s="180"/>
      <c r="Y170" s="180"/>
      <c r="Z170" s="180"/>
      <c r="AA170" s="180"/>
      <c r="AB170" s="180"/>
      <c r="AC170" s="180"/>
      <c r="AD170" s="180"/>
      <c r="AE170" s="180"/>
    </row>
    <row r="171" spans="1:31">
      <c r="A171" s="478"/>
      <c r="B171" s="479" t="e">
        <f>+#REF!</f>
        <v>#REF!</v>
      </c>
      <c r="C171" s="5"/>
      <c r="D171" s="324"/>
      <c r="E171" s="324"/>
      <c r="F171" s="324"/>
      <c r="G171" s="324"/>
      <c r="H171" s="324"/>
      <c r="I171" s="324"/>
      <c r="J171" s="324"/>
      <c r="K171" s="311"/>
      <c r="L171" s="325"/>
      <c r="M171" s="311"/>
      <c r="N171" s="311"/>
      <c r="O171" s="311"/>
      <c r="P171" s="180"/>
      <c r="Q171" s="180"/>
      <c r="R171" s="180"/>
      <c r="S171" s="180"/>
      <c r="T171" s="180"/>
      <c r="U171" s="180"/>
      <c r="V171" s="180"/>
      <c r="W171" s="180"/>
      <c r="X171" s="180"/>
      <c r="Y171" s="180"/>
      <c r="Z171" s="180"/>
      <c r="AA171" s="180"/>
      <c r="AB171" s="180"/>
      <c r="AC171" s="180"/>
      <c r="AD171" s="180"/>
      <c r="AE171" s="180"/>
    </row>
    <row r="172" spans="1:31">
      <c r="A172" s="478"/>
      <c r="B172" s="479"/>
      <c r="C172" s="5" t="e">
        <f>#REF!</f>
        <v>#REF!</v>
      </c>
      <c r="D172" s="324"/>
      <c r="E172" s="324"/>
      <c r="F172" s="324"/>
      <c r="G172" s="324"/>
      <c r="H172" s="324"/>
      <c r="I172" s="324"/>
      <c r="J172" s="324"/>
      <c r="K172" s="311"/>
      <c r="L172" s="325"/>
      <c r="M172" s="311"/>
      <c r="N172" s="311"/>
      <c r="O172" s="311"/>
      <c r="P172" s="180"/>
      <c r="Q172" s="180"/>
      <c r="R172" s="180"/>
      <c r="S172" s="180"/>
      <c r="T172" s="180"/>
      <c r="U172" s="180"/>
      <c r="V172" s="180"/>
      <c r="W172" s="180"/>
      <c r="X172" s="180"/>
      <c r="Y172" s="180"/>
      <c r="Z172" s="180"/>
      <c r="AA172" s="180"/>
      <c r="AB172" s="180"/>
      <c r="AC172" s="180"/>
      <c r="AD172" s="180"/>
      <c r="AE172" s="180"/>
    </row>
    <row r="173" spans="1:31">
      <c r="A173" s="478"/>
      <c r="B173" s="479"/>
      <c r="C173" s="5" t="e">
        <f>#REF!</f>
        <v>#REF!</v>
      </c>
      <c r="D173" s="324"/>
      <c r="E173" s="324"/>
      <c r="F173" s="324"/>
      <c r="G173" s="324"/>
      <c r="H173" s="324"/>
      <c r="I173" s="324"/>
      <c r="J173" s="324"/>
      <c r="K173" s="311"/>
      <c r="L173" s="325"/>
      <c r="M173" s="311"/>
      <c r="N173" s="311"/>
      <c r="O173" s="311"/>
      <c r="P173" s="180"/>
      <c r="Q173" s="180"/>
      <c r="R173" s="180"/>
      <c r="S173" s="180"/>
      <c r="T173" s="180"/>
      <c r="U173" s="180"/>
      <c r="V173" s="180"/>
      <c r="W173" s="180"/>
      <c r="X173" s="180"/>
      <c r="Y173" s="180"/>
      <c r="Z173" s="180"/>
      <c r="AA173" s="180"/>
      <c r="AB173" s="180"/>
      <c r="AC173" s="180"/>
      <c r="AD173" s="180"/>
      <c r="AE173" s="180"/>
    </row>
    <row r="174" spans="1:31">
      <c r="A174" s="478"/>
      <c r="B174" s="479"/>
      <c r="C174" s="5" t="e">
        <f>#REF!</f>
        <v>#REF!</v>
      </c>
      <c r="D174" s="324"/>
      <c r="E174" s="324"/>
      <c r="F174" s="324"/>
      <c r="G174" s="324"/>
      <c r="H174" s="324"/>
      <c r="I174" s="324"/>
      <c r="J174" s="324"/>
      <c r="K174" s="311"/>
      <c r="L174" s="325"/>
      <c r="M174" s="311"/>
      <c r="N174" s="311"/>
      <c r="O174" s="311"/>
      <c r="P174" s="180"/>
      <c r="Q174" s="180"/>
      <c r="R174" s="180"/>
      <c r="S174" s="180"/>
      <c r="T174" s="180"/>
      <c r="U174" s="180"/>
      <c r="V174" s="180"/>
      <c r="W174" s="180"/>
      <c r="X174" s="180"/>
      <c r="Y174" s="180"/>
      <c r="Z174" s="180"/>
      <c r="AA174" s="180"/>
      <c r="AB174" s="180"/>
      <c r="AC174" s="180"/>
      <c r="AD174" s="180"/>
      <c r="AE174" s="180"/>
    </row>
    <row r="175" spans="1:31">
      <c r="A175" s="478"/>
      <c r="B175" s="479"/>
      <c r="C175" s="5" t="e">
        <f>#REF!</f>
        <v>#REF!</v>
      </c>
      <c r="D175" s="324"/>
      <c r="E175" s="324"/>
      <c r="F175" s="324"/>
      <c r="G175" s="324"/>
      <c r="H175" s="324"/>
      <c r="I175" s="324"/>
      <c r="J175" s="324"/>
      <c r="K175" s="311"/>
      <c r="L175" s="325"/>
      <c r="M175" s="311"/>
      <c r="N175" s="311"/>
      <c r="O175" s="311"/>
      <c r="P175" s="180"/>
      <c r="Q175" s="180"/>
      <c r="R175" s="180"/>
      <c r="S175" s="180"/>
      <c r="T175" s="180"/>
      <c r="U175" s="180"/>
      <c r="V175" s="180"/>
      <c r="W175" s="180"/>
      <c r="X175" s="180"/>
      <c r="Y175" s="180"/>
      <c r="Z175" s="180"/>
      <c r="AA175" s="180"/>
      <c r="AB175" s="180"/>
      <c r="AC175" s="180"/>
      <c r="AD175" s="180"/>
      <c r="AE175" s="180"/>
    </row>
    <row r="176" spans="1:31">
      <c r="A176" s="478"/>
      <c r="B176" s="479"/>
      <c r="C176" s="5" t="e">
        <f>#REF!</f>
        <v>#REF!</v>
      </c>
      <c r="D176" s="324"/>
      <c r="E176" s="324"/>
      <c r="F176" s="324"/>
      <c r="G176" s="324"/>
      <c r="H176" s="324"/>
      <c r="I176" s="324"/>
      <c r="J176" s="324"/>
      <c r="K176" s="311"/>
      <c r="L176" s="325"/>
      <c r="M176" s="311"/>
      <c r="N176" s="311"/>
      <c r="O176" s="311"/>
      <c r="P176" s="180"/>
      <c r="Q176" s="180"/>
      <c r="R176" s="180"/>
      <c r="S176" s="180"/>
      <c r="T176" s="180"/>
      <c r="U176" s="180"/>
      <c r="V176" s="180"/>
      <c r="W176" s="180"/>
      <c r="X176" s="180"/>
      <c r="Y176" s="180"/>
      <c r="Z176" s="180"/>
      <c r="AA176" s="180"/>
      <c r="AB176" s="180"/>
      <c r="AC176" s="180"/>
      <c r="AD176" s="180"/>
      <c r="AE176" s="180"/>
    </row>
    <row r="177" spans="1:31">
      <c r="A177" s="478"/>
      <c r="B177" s="479"/>
      <c r="C177" s="5" t="e">
        <f>#REF!</f>
        <v>#REF!</v>
      </c>
      <c r="D177" s="324"/>
      <c r="E177" s="324"/>
      <c r="F177" s="324"/>
      <c r="G177" s="324"/>
      <c r="H177" s="324"/>
      <c r="I177" s="324"/>
      <c r="J177" s="324"/>
      <c r="K177" s="311"/>
      <c r="L177" s="325"/>
      <c r="M177" s="311"/>
      <c r="N177" s="311"/>
      <c r="O177" s="311"/>
      <c r="P177" s="180"/>
      <c r="Q177" s="180"/>
      <c r="R177" s="180"/>
      <c r="S177" s="180"/>
      <c r="T177" s="180"/>
      <c r="U177" s="180"/>
      <c r="V177" s="180"/>
      <c r="W177" s="180"/>
      <c r="X177" s="180"/>
      <c r="Y177" s="180"/>
      <c r="Z177" s="180"/>
      <c r="AA177" s="180"/>
      <c r="AB177" s="180"/>
      <c r="AC177" s="180"/>
      <c r="AD177" s="180"/>
      <c r="AE177" s="180"/>
    </row>
    <row r="178" spans="1:31">
      <c r="A178" s="478"/>
      <c r="B178" s="479"/>
      <c r="C178" s="5" t="e">
        <f>#REF!</f>
        <v>#REF!</v>
      </c>
      <c r="D178" s="324"/>
      <c r="E178" s="324"/>
      <c r="F178" s="324"/>
      <c r="G178" s="324"/>
      <c r="H178" s="324"/>
      <c r="I178" s="324"/>
      <c r="J178" s="324"/>
      <c r="K178" s="311"/>
      <c r="L178" s="325"/>
      <c r="M178" s="311"/>
      <c r="N178" s="311"/>
      <c r="O178" s="311"/>
      <c r="P178" s="180"/>
      <c r="Q178" s="180"/>
      <c r="R178" s="180"/>
      <c r="S178" s="180"/>
      <c r="T178" s="180"/>
      <c r="U178" s="180"/>
      <c r="V178" s="180"/>
      <c r="W178" s="180"/>
      <c r="X178" s="180"/>
      <c r="Y178" s="180"/>
      <c r="Z178" s="180"/>
      <c r="AA178" s="180"/>
      <c r="AB178" s="180"/>
      <c r="AC178" s="180"/>
      <c r="AD178" s="180"/>
      <c r="AE178" s="180"/>
    </row>
    <row r="179" spans="1:31">
      <c r="A179" s="478"/>
      <c r="B179" s="479"/>
      <c r="C179" s="5" t="s">
        <v>5</v>
      </c>
      <c r="D179" s="324"/>
      <c r="E179" s="324"/>
      <c r="F179" s="324"/>
      <c r="G179" s="324"/>
      <c r="H179" s="324"/>
      <c r="I179" s="324"/>
      <c r="J179" s="324"/>
      <c r="K179" s="311"/>
      <c r="L179" s="325"/>
      <c r="M179" s="311"/>
      <c r="N179" s="311"/>
      <c r="O179" s="311"/>
      <c r="P179" s="180"/>
      <c r="Q179" s="180"/>
      <c r="R179" s="180"/>
      <c r="S179" s="180"/>
      <c r="T179" s="180"/>
      <c r="U179" s="180"/>
      <c r="V179" s="180"/>
      <c r="W179" s="180"/>
      <c r="X179" s="180"/>
      <c r="Y179" s="180"/>
      <c r="Z179" s="180"/>
      <c r="AA179" s="180"/>
      <c r="AB179" s="180"/>
      <c r="AC179" s="180"/>
      <c r="AD179" s="180"/>
      <c r="AE179" s="180"/>
    </row>
    <row r="180" spans="1:31">
      <c r="A180" s="478"/>
      <c r="B180" s="479" t="e">
        <f>+#REF!</f>
        <v>#REF!</v>
      </c>
      <c r="C180" s="5" t="e">
        <f>#REF!</f>
        <v>#REF!</v>
      </c>
      <c r="D180" s="324"/>
      <c r="E180" s="324"/>
      <c r="F180" s="324"/>
      <c r="G180" s="324"/>
      <c r="H180" s="324"/>
      <c r="I180" s="324"/>
      <c r="J180" s="324"/>
      <c r="K180" s="311"/>
      <c r="L180" s="325"/>
      <c r="M180" s="311"/>
      <c r="N180" s="311"/>
      <c r="O180" s="311"/>
      <c r="P180" s="180"/>
      <c r="Q180" s="180"/>
      <c r="R180" s="180"/>
      <c r="S180" s="180"/>
      <c r="T180" s="180"/>
      <c r="U180" s="180"/>
      <c r="V180" s="180"/>
      <c r="W180" s="180"/>
      <c r="X180" s="180"/>
      <c r="Y180" s="180"/>
      <c r="Z180" s="180"/>
      <c r="AA180" s="180"/>
      <c r="AB180" s="180"/>
      <c r="AC180" s="180"/>
      <c r="AD180" s="180"/>
      <c r="AE180" s="180"/>
    </row>
    <row r="181" spans="1:31">
      <c r="A181" s="478"/>
      <c r="B181" s="479"/>
      <c r="C181" s="5" t="e">
        <f>#REF!</f>
        <v>#REF!</v>
      </c>
      <c r="D181" s="324"/>
      <c r="E181" s="324"/>
      <c r="F181" s="324"/>
      <c r="G181" s="324"/>
      <c r="H181" s="324"/>
      <c r="I181" s="324"/>
      <c r="J181" s="324"/>
      <c r="K181" s="311"/>
      <c r="L181" s="325"/>
      <c r="M181" s="311"/>
      <c r="N181" s="311"/>
      <c r="O181" s="311"/>
      <c r="P181" s="180"/>
      <c r="Q181" s="180"/>
      <c r="R181" s="180"/>
      <c r="S181" s="180"/>
      <c r="T181" s="180"/>
      <c r="U181" s="180"/>
      <c r="V181" s="180"/>
      <c r="W181" s="180"/>
      <c r="X181" s="180"/>
      <c r="Y181" s="180"/>
      <c r="Z181" s="180"/>
      <c r="AA181" s="180"/>
      <c r="AB181" s="180"/>
      <c r="AC181" s="180"/>
      <c r="AD181" s="180"/>
      <c r="AE181" s="180"/>
    </row>
    <row r="182" spans="1:31">
      <c r="A182" s="478"/>
      <c r="B182" s="479"/>
      <c r="C182" s="5" t="e">
        <f>#REF!</f>
        <v>#REF!</v>
      </c>
      <c r="D182" s="324"/>
      <c r="E182" s="324"/>
      <c r="F182" s="324"/>
      <c r="G182" s="324"/>
      <c r="H182" s="324"/>
      <c r="I182" s="324"/>
      <c r="J182" s="324"/>
      <c r="K182" s="311"/>
      <c r="L182" s="325"/>
      <c r="M182" s="311"/>
      <c r="N182" s="311"/>
      <c r="O182" s="311"/>
      <c r="P182" s="180"/>
      <c r="Q182" s="180"/>
      <c r="R182" s="180"/>
      <c r="S182" s="180"/>
      <c r="T182" s="180"/>
      <c r="U182" s="180"/>
      <c r="V182" s="180"/>
      <c r="W182" s="180"/>
      <c r="X182" s="180"/>
      <c r="Y182" s="180"/>
      <c r="Z182" s="180"/>
      <c r="AA182" s="180"/>
      <c r="AB182" s="180"/>
      <c r="AC182" s="180"/>
      <c r="AD182" s="180"/>
      <c r="AE182" s="180"/>
    </row>
    <row r="183" spans="1:31">
      <c r="A183" s="478"/>
      <c r="B183" s="479"/>
      <c r="C183" s="5" t="e">
        <f>#REF!</f>
        <v>#REF!</v>
      </c>
      <c r="D183" s="324"/>
      <c r="E183" s="324"/>
      <c r="F183" s="324"/>
      <c r="G183" s="324"/>
      <c r="H183" s="324"/>
      <c r="I183" s="324"/>
      <c r="J183" s="324"/>
      <c r="K183" s="311"/>
      <c r="L183" s="325"/>
      <c r="M183" s="311"/>
      <c r="N183" s="311"/>
      <c r="O183" s="311"/>
      <c r="P183" s="180"/>
      <c r="Q183" s="180"/>
      <c r="R183" s="180"/>
      <c r="S183" s="180"/>
      <c r="T183" s="180"/>
      <c r="U183" s="180"/>
      <c r="V183" s="180"/>
      <c r="W183" s="180"/>
      <c r="X183" s="180"/>
      <c r="Y183" s="180"/>
      <c r="Z183" s="180"/>
      <c r="AA183" s="180"/>
      <c r="AB183" s="180"/>
      <c r="AC183" s="180"/>
      <c r="AD183" s="180"/>
      <c r="AE183" s="180"/>
    </row>
    <row r="184" spans="1:31">
      <c r="A184" s="478"/>
      <c r="B184" s="479"/>
      <c r="C184" s="5" t="e">
        <f>#REF!</f>
        <v>#REF!</v>
      </c>
      <c r="D184" s="324"/>
      <c r="E184" s="324"/>
      <c r="F184" s="324"/>
      <c r="G184" s="324"/>
      <c r="H184" s="324"/>
      <c r="I184" s="324"/>
      <c r="J184" s="324"/>
      <c r="K184" s="311"/>
      <c r="L184" s="325"/>
      <c r="M184" s="311"/>
      <c r="N184" s="311"/>
      <c r="O184" s="311"/>
      <c r="P184" s="180"/>
      <c r="Q184" s="180"/>
      <c r="R184" s="180"/>
      <c r="S184" s="180"/>
      <c r="T184" s="180"/>
      <c r="U184" s="180"/>
      <c r="V184" s="180"/>
      <c r="W184" s="180"/>
      <c r="X184" s="180"/>
      <c r="Y184" s="180"/>
      <c r="Z184" s="180"/>
      <c r="AA184" s="180"/>
      <c r="AB184" s="180"/>
      <c r="AC184" s="180"/>
      <c r="AD184" s="180"/>
      <c r="AE184" s="180"/>
    </row>
    <row r="185" spans="1:31">
      <c r="A185" s="478"/>
      <c r="B185" s="479"/>
      <c r="C185" s="5" t="e">
        <f>#REF!</f>
        <v>#REF!</v>
      </c>
      <c r="D185" s="324"/>
      <c r="E185" s="324"/>
      <c r="F185" s="324"/>
      <c r="G185" s="324"/>
      <c r="H185" s="324"/>
      <c r="I185" s="324"/>
      <c r="J185" s="324"/>
      <c r="K185" s="311"/>
      <c r="L185" s="325"/>
      <c r="M185" s="311"/>
      <c r="N185" s="311"/>
      <c r="O185" s="311"/>
      <c r="P185" s="180"/>
      <c r="Q185" s="180"/>
      <c r="R185" s="180"/>
      <c r="S185" s="180"/>
      <c r="T185" s="180"/>
      <c r="U185" s="180"/>
      <c r="V185" s="180"/>
      <c r="W185" s="180"/>
      <c r="X185" s="180"/>
      <c r="Y185" s="180"/>
      <c r="Z185" s="180"/>
      <c r="AA185" s="180"/>
      <c r="AB185" s="180"/>
      <c r="AC185" s="180"/>
      <c r="AD185" s="180"/>
      <c r="AE185" s="180"/>
    </row>
    <row r="186" spans="1:31">
      <c r="A186" s="478"/>
      <c r="B186" s="479"/>
      <c r="C186" s="5" t="e">
        <f>#REF!</f>
        <v>#REF!</v>
      </c>
      <c r="D186" s="324"/>
      <c r="E186" s="324"/>
      <c r="F186" s="324"/>
      <c r="G186" s="324"/>
      <c r="H186" s="324"/>
      <c r="I186" s="324"/>
      <c r="J186" s="324"/>
      <c r="K186" s="311"/>
      <c r="L186" s="325"/>
      <c r="M186" s="311"/>
      <c r="N186" s="311"/>
      <c r="O186" s="311"/>
      <c r="P186" s="180"/>
      <c r="Q186" s="180"/>
      <c r="R186" s="180"/>
      <c r="S186" s="180"/>
      <c r="T186" s="180"/>
      <c r="U186" s="180"/>
      <c r="V186" s="180"/>
      <c r="W186" s="180"/>
      <c r="X186" s="180"/>
      <c r="Y186" s="180"/>
      <c r="Z186" s="180"/>
      <c r="AA186" s="180"/>
      <c r="AB186" s="180"/>
      <c r="AC186" s="180"/>
      <c r="AD186" s="180"/>
      <c r="AE186" s="180"/>
    </row>
    <row r="187" spans="1:31">
      <c r="A187" s="478"/>
      <c r="B187" s="479"/>
      <c r="C187" s="5" t="e">
        <f>#REF!</f>
        <v>#REF!</v>
      </c>
      <c r="D187" s="324"/>
      <c r="E187" s="324"/>
      <c r="F187" s="324"/>
      <c r="G187" s="324"/>
      <c r="H187" s="324"/>
      <c r="I187" s="324"/>
      <c r="J187" s="324"/>
      <c r="K187" s="311"/>
      <c r="L187" s="325"/>
      <c r="M187" s="311"/>
      <c r="N187" s="311"/>
      <c r="O187" s="311"/>
      <c r="P187" s="180"/>
      <c r="Q187" s="180"/>
      <c r="R187" s="180"/>
      <c r="S187" s="180"/>
      <c r="T187" s="180"/>
      <c r="U187" s="180"/>
      <c r="V187" s="180"/>
      <c r="W187" s="180"/>
      <c r="X187" s="180"/>
      <c r="Y187" s="180"/>
      <c r="Z187" s="180"/>
      <c r="AA187" s="180"/>
      <c r="AB187" s="180"/>
      <c r="AC187" s="180"/>
      <c r="AD187" s="180"/>
      <c r="AE187" s="180"/>
    </row>
    <row r="188" spans="1:31">
      <c r="A188" s="478"/>
      <c r="B188" s="479"/>
      <c r="C188" s="5" t="s">
        <v>5</v>
      </c>
      <c r="D188" s="324"/>
      <c r="E188" s="324"/>
      <c r="F188" s="324"/>
      <c r="G188" s="324"/>
      <c r="H188" s="324"/>
      <c r="I188" s="324"/>
      <c r="J188" s="324"/>
      <c r="K188" s="311"/>
      <c r="L188" s="325"/>
      <c r="M188" s="311"/>
      <c r="N188" s="311"/>
      <c r="O188" s="311"/>
      <c r="P188" s="180"/>
      <c r="Q188" s="180"/>
      <c r="R188" s="180"/>
      <c r="S188" s="180"/>
      <c r="T188" s="180"/>
      <c r="U188" s="180"/>
      <c r="V188" s="180"/>
      <c r="W188" s="180"/>
      <c r="X188" s="180"/>
      <c r="Y188" s="180"/>
      <c r="Z188" s="180"/>
      <c r="AA188" s="180"/>
      <c r="AB188" s="180"/>
      <c r="AC188" s="180"/>
      <c r="AD188" s="180"/>
      <c r="AE188" s="180"/>
    </row>
    <row r="189" spans="1:31" ht="15" customHeight="1">
      <c r="A189" s="292"/>
      <c r="B189" s="293"/>
      <c r="C189" s="294" t="s">
        <v>42</v>
      </c>
      <c r="D189" s="312"/>
      <c r="E189" s="324"/>
      <c r="F189" s="324"/>
      <c r="G189" s="324"/>
      <c r="H189" s="324"/>
      <c r="I189" s="324"/>
      <c r="J189" s="324"/>
      <c r="K189" s="313"/>
      <c r="L189" s="314"/>
      <c r="M189" s="311"/>
      <c r="N189" s="311"/>
      <c r="O189" s="311"/>
      <c r="P189" s="180"/>
      <c r="Q189" s="180"/>
      <c r="R189" s="180"/>
      <c r="S189" s="180"/>
      <c r="T189" s="180"/>
      <c r="U189" s="180"/>
      <c r="V189" s="180"/>
      <c r="W189" s="180"/>
      <c r="X189" s="180"/>
      <c r="Y189" s="180"/>
      <c r="Z189" s="180"/>
      <c r="AA189" s="180"/>
      <c r="AB189" s="180"/>
      <c r="AC189" s="180"/>
      <c r="AD189" s="180"/>
      <c r="AE189" s="180"/>
    </row>
    <row r="190" spans="1:31" s="48" customFormat="1">
      <c r="A190" s="429" t="s">
        <v>9</v>
      </c>
      <c r="B190" s="429"/>
      <c r="C190" s="429"/>
      <c r="D190" s="315"/>
      <c r="E190" s="312"/>
      <c r="F190" s="315"/>
      <c r="G190" s="315"/>
      <c r="H190" s="315"/>
      <c r="I190" s="315"/>
      <c r="J190" s="315"/>
      <c r="K190" s="313"/>
      <c r="L190" s="314"/>
      <c r="M190" s="314"/>
      <c r="N190" s="314"/>
      <c r="O190" s="314"/>
      <c r="P190" s="295"/>
      <c r="Q190" s="295"/>
      <c r="R190" s="295"/>
      <c r="S190" s="295"/>
      <c r="T190" s="295"/>
      <c r="U190" s="295"/>
      <c r="V190" s="295"/>
      <c r="W190" s="295"/>
      <c r="X190" s="295"/>
      <c r="Y190" s="295"/>
      <c r="Z190" s="295"/>
      <c r="AA190" s="295"/>
      <c r="AB190" s="295"/>
      <c r="AC190" s="295"/>
      <c r="AD190" s="295"/>
      <c r="AE190" s="295"/>
    </row>
    <row r="191" spans="1:31" s="48" customFormat="1">
      <c r="A191" s="413" t="s">
        <v>11</v>
      </c>
      <c r="B191" s="413"/>
      <c r="C191" s="413"/>
      <c r="D191" s="315"/>
      <c r="E191" s="312"/>
      <c r="F191" s="315"/>
      <c r="G191" s="315"/>
      <c r="H191" s="315"/>
      <c r="I191" s="315"/>
      <c r="J191" s="315"/>
      <c r="K191" s="313"/>
      <c r="L191" s="314"/>
      <c r="M191" s="314"/>
      <c r="N191" s="314"/>
      <c r="O191" s="314"/>
      <c r="P191" s="295"/>
      <c r="Q191" s="295"/>
      <c r="R191" s="295"/>
      <c r="S191" s="295"/>
      <c r="T191" s="295"/>
      <c r="U191" s="295"/>
      <c r="V191" s="295"/>
      <c r="W191" s="295"/>
      <c r="X191" s="295"/>
      <c r="Y191" s="295"/>
      <c r="Z191" s="295"/>
      <c r="AA191" s="295"/>
      <c r="AB191" s="295"/>
      <c r="AC191" s="295"/>
      <c r="AD191" s="295"/>
      <c r="AE191" s="295"/>
    </row>
    <row r="192" spans="1:31" s="48" customFormat="1">
      <c r="A192" s="291"/>
      <c r="B192" s="291"/>
      <c r="C192" s="291" t="s">
        <v>57</v>
      </c>
      <c r="D192" s="315"/>
      <c r="E192" s="312"/>
      <c r="F192" s="315"/>
      <c r="G192" s="315"/>
      <c r="H192" s="315"/>
      <c r="I192" s="315"/>
      <c r="J192" s="315"/>
      <c r="K192" s="313"/>
      <c r="L192" s="314"/>
      <c r="M192" s="314"/>
      <c r="N192" s="314"/>
      <c r="O192" s="314"/>
      <c r="P192" s="295"/>
      <c r="Q192" s="295"/>
      <c r="R192" s="295"/>
      <c r="S192" s="295"/>
      <c r="T192" s="295"/>
      <c r="U192" s="295"/>
      <c r="V192" s="295"/>
      <c r="W192" s="295"/>
      <c r="X192" s="295"/>
      <c r="Y192" s="295"/>
      <c r="Z192" s="295"/>
      <c r="AA192" s="295"/>
      <c r="AB192" s="295"/>
      <c r="AC192" s="295"/>
      <c r="AD192" s="295"/>
      <c r="AE192" s="295"/>
    </row>
    <row r="193" spans="1:31" s="48" customFormat="1">
      <c r="A193" s="486" t="s">
        <v>17</v>
      </c>
      <c r="B193" s="486"/>
      <c r="C193" s="486"/>
      <c r="D193" s="316"/>
      <c r="E193" s="316"/>
      <c r="F193" s="315"/>
      <c r="G193" s="315"/>
      <c r="H193" s="315"/>
      <c r="I193" s="315"/>
      <c r="J193" s="315"/>
      <c r="K193" s="313"/>
      <c r="L193" s="314"/>
      <c r="M193" s="314"/>
      <c r="N193" s="314"/>
      <c r="O193" s="314"/>
      <c r="P193" s="295"/>
      <c r="Q193" s="295"/>
      <c r="R193" s="295"/>
      <c r="S193" s="295"/>
      <c r="T193" s="295"/>
      <c r="U193" s="295"/>
      <c r="V193" s="295"/>
      <c r="W193" s="295"/>
      <c r="X193" s="295"/>
      <c r="Y193" s="295"/>
      <c r="Z193" s="295"/>
      <c r="AA193" s="295"/>
      <c r="AB193" s="295"/>
      <c r="AC193" s="295"/>
      <c r="AD193" s="295"/>
      <c r="AE193" s="295"/>
    </row>
    <row r="194" spans="1:31" s="48" customFormat="1">
      <c r="A194" s="417" t="s">
        <v>12</v>
      </c>
      <c r="B194" s="417"/>
      <c r="C194" s="417"/>
      <c r="D194" s="314"/>
      <c r="E194" s="314"/>
      <c r="F194" s="314"/>
      <c r="G194" s="314"/>
      <c r="H194" s="314"/>
      <c r="I194" s="314"/>
      <c r="J194" s="314"/>
      <c r="K194" s="313"/>
      <c r="L194" s="314"/>
      <c r="M194" s="314"/>
      <c r="N194" s="314"/>
      <c r="O194" s="314"/>
      <c r="P194" s="295"/>
      <c r="Q194" s="295"/>
      <c r="R194" s="295"/>
      <c r="S194" s="295"/>
      <c r="T194" s="295"/>
      <c r="U194" s="295"/>
      <c r="V194" s="295"/>
      <c r="W194" s="295"/>
      <c r="X194" s="295"/>
      <c r="Y194" s="295"/>
      <c r="Z194" s="295"/>
      <c r="AA194" s="295"/>
      <c r="AB194" s="295"/>
      <c r="AC194" s="295"/>
      <c r="AD194" s="295"/>
      <c r="AE194" s="295"/>
    </row>
    <row r="195" spans="1:31" s="7" customFormat="1">
      <c r="A195" s="487" t="s">
        <v>18</v>
      </c>
      <c r="B195" s="487"/>
      <c r="C195" s="487"/>
      <c r="D195" s="311"/>
      <c r="E195" s="311"/>
      <c r="F195" s="311"/>
      <c r="G195" s="311"/>
      <c r="H195" s="311"/>
      <c r="I195" s="311"/>
      <c r="J195" s="311"/>
      <c r="K195" s="311"/>
      <c r="L195" s="311"/>
      <c r="M195" s="311"/>
      <c r="N195" s="311"/>
      <c r="O195" s="311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spans="1:31" s="7" customFormat="1">
      <c r="A196" s="5"/>
      <c r="B196" s="5"/>
      <c r="C196" s="5"/>
      <c r="D196" s="311"/>
      <c r="E196" s="488"/>
      <c r="F196" s="489"/>
      <c r="G196" s="489"/>
      <c r="H196" s="489"/>
      <c r="I196" s="311"/>
      <c r="J196" s="311"/>
      <c r="K196" s="317"/>
      <c r="L196" s="311"/>
      <c r="M196" s="311"/>
      <c r="N196" s="311"/>
      <c r="O196" s="311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spans="1:31">
      <c r="A197" s="180"/>
      <c r="B197" s="180"/>
      <c r="C197" s="180"/>
      <c r="D197" s="311"/>
      <c r="E197" s="311"/>
      <c r="F197" s="311"/>
      <c r="G197" s="311"/>
      <c r="H197" s="311"/>
      <c r="I197" s="311"/>
      <c r="J197" s="311"/>
      <c r="K197" s="311"/>
      <c r="L197" s="311"/>
      <c r="M197" s="311"/>
      <c r="N197" s="311"/>
      <c r="O197" s="311"/>
      <c r="P197" s="180"/>
      <c r="Q197" s="180"/>
      <c r="R197" s="180"/>
      <c r="S197" s="180"/>
      <c r="T197" s="180"/>
      <c r="U197" s="180"/>
      <c r="V197" s="180"/>
      <c r="W197" s="180"/>
      <c r="X197" s="180"/>
      <c r="Y197" s="180"/>
      <c r="Z197" s="180"/>
      <c r="AA197" s="180"/>
      <c r="AB197" s="180"/>
      <c r="AC197" s="180"/>
      <c r="AD197" s="180"/>
      <c r="AE197" s="180"/>
    </row>
    <row r="198" spans="1:31" ht="24" customHeight="1">
      <c r="A198" s="423" t="s">
        <v>2</v>
      </c>
      <c r="B198" s="482" t="s">
        <v>3</v>
      </c>
      <c r="C198" s="423" t="s">
        <v>4</v>
      </c>
      <c r="D198" s="483"/>
      <c r="E198" s="484"/>
      <c r="F198" s="485"/>
      <c r="G198" s="318"/>
      <c r="H198" s="483"/>
      <c r="I198" s="319"/>
      <c r="J198" s="490"/>
      <c r="K198" s="484"/>
      <c r="L198" s="316"/>
      <c r="M198" s="311"/>
      <c r="N198" s="311"/>
      <c r="O198" s="311"/>
      <c r="P198" s="180"/>
      <c r="Q198" s="180"/>
      <c r="R198" s="180"/>
      <c r="S198" s="180"/>
      <c r="T198" s="180"/>
      <c r="U198" s="180"/>
      <c r="V198" s="180"/>
      <c r="W198" s="180"/>
      <c r="X198" s="180"/>
      <c r="Y198" s="180"/>
      <c r="Z198" s="180"/>
      <c r="AA198" s="180"/>
      <c r="AB198" s="180"/>
      <c r="AC198" s="180"/>
      <c r="AD198" s="180"/>
      <c r="AE198" s="180"/>
    </row>
    <row r="199" spans="1:31">
      <c r="A199" s="423"/>
      <c r="B199" s="423"/>
      <c r="C199" s="423"/>
      <c r="D199" s="483"/>
      <c r="E199" s="483"/>
      <c r="F199" s="485"/>
      <c r="G199" s="318"/>
      <c r="H199" s="483"/>
      <c r="I199" s="319"/>
      <c r="J199" s="483"/>
      <c r="K199" s="484"/>
      <c r="L199" s="316"/>
      <c r="M199" s="311"/>
      <c r="N199" s="311"/>
      <c r="O199" s="311"/>
      <c r="P199" s="180"/>
      <c r="Q199" s="180"/>
      <c r="R199" s="180"/>
      <c r="S199" s="180"/>
      <c r="T199" s="180"/>
      <c r="U199" s="180"/>
      <c r="V199" s="180"/>
      <c r="W199" s="180"/>
      <c r="X199" s="180"/>
      <c r="Y199" s="180"/>
      <c r="Z199" s="180"/>
      <c r="AA199" s="180"/>
      <c r="AB199" s="180"/>
      <c r="AC199" s="180"/>
      <c r="AD199" s="180"/>
      <c r="AE199" s="180"/>
    </row>
    <row r="200" spans="1:31" ht="13.8">
      <c r="A200" s="492">
        <v>43221</v>
      </c>
      <c r="B200" s="479" t="e">
        <f>#REF!</f>
        <v>#REF!</v>
      </c>
      <c r="C200" s="203" t="e">
        <f>#REF!</f>
        <v>#REF!</v>
      </c>
      <c r="D200" s="324"/>
      <c r="E200" s="324"/>
      <c r="F200" s="324"/>
      <c r="G200" s="324"/>
      <c r="H200" s="324"/>
      <c r="I200" s="324"/>
      <c r="J200" s="324"/>
      <c r="K200" s="311"/>
      <c r="L200" s="327"/>
      <c r="M200" s="311"/>
      <c r="N200" s="311"/>
      <c r="O200" s="311"/>
      <c r="P200" s="180"/>
      <c r="Q200" s="180"/>
      <c r="R200" s="180"/>
      <c r="S200" s="180"/>
      <c r="T200" s="180"/>
      <c r="U200" s="180"/>
      <c r="V200" s="180"/>
      <c r="W200" s="180"/>
      <c r="X200" s="180"/>
      <c r="Y200" s="180"/>
      <c r="Z200" s="180"/>
      <c r="AA200" s="180"/>
      <c r="AB200" s="180"/>
      <c r="AC200" s="180"/>
      <c r="AD200" s="180"/>
      <c r="AE200" s="180"/>
    </row>
    <row r="201" spans="1:31" ht="13.8">
      <c r="A201" s="493"/>
      <c r="B201" s="479"/>
      <c r="C201" s="203" t="e">
        <f>#REF!</f>
        <v>#REF!</v>
      </c>
      <c r="D201" s="324"/>
      <c r="E201" s="324"/>
      <c r="F201" s="324"/>
      <c r="G201" s="324"/>
      <c r="H201" s="324"/>
      <c r="I201" s="324"/>
      <c r="J201" s="324"/>
      <c r="K201" s="311"/>
      <c r="L201" s="327"/>
      <c r="M201" s="311"/>
      <c r="N201" s="311"/>
      <c r="O201" s="311"/>
      <c r="P201" s="180"/>
      <c r="Q201" s="180"/>
      <c r="R201" s="180"/>
      <c r="S201" s="180"/>
      <c r="T201" s="180"/>
      <c r="U201" s="180"/>
      <c r="V201" s="180"/>
      <c r="W201" s="180"/>
      <c r="X201" s="180"/>
      <c r="Y201" s="180"/>
      <c r="Z201" s="180"/>
      <c r="AA201" s="180"/>
      <c r="AB201" s="180"/>
      <c r="AC201" s="180"/>
      <c r="AD201" s="180"/>
      <c r="AE201" s="180"/>
    </row>
    <row r="202" spans="1:31" ht="13.8">
      <c r="A202" s="493"/>
      <c r="B202" s="479"/>
      <c r="C202" s="203" t="e">
        <f>#REF!</f>
        <v>#REF!</v>
      </c>
      <c r="D202" s="324"/>
      <c r="E202" s="324"/>
      <c r="F202" s="324"/>
      <c r="G202" s="324"/>
      <c r="H202" s="324"/>
      <c r="I202" s="324"/>
      <c r="J202" s="324"/>
      <c r="K202" s="311"/>
      <c r="L202" s="327"/>
      <c r="M202" s="311"/>
      <c r="N202" s="311"/>
      <c r="O202" s="311"/>
      <c r="P202" s="180"/>
      <c r="Q202" s="180"/>
      <c r="R202" s="180"/>
      <c r="S202" s="180"/>
      <c r="T202" s="180"/>
      <c r="U202" s="180"/>
      <c r="V202" s="180"/>
      <c r="W202" s="180"/>
      <c r="X202" s="180"/>
      <c r="Y202" s="180"/>
      <c r="Z202" s="180"/>
      <c r="AA202" s="180"/>
      <c r="AB202" s="180"/>
      <c r="AC202" s="180"/>
      <c r="AD202" s="180"/>
      <c r="AE202" s="180"/>
    </row>
    <row r="203" spans="1:31" ht="13.8">
      <c r="A203" s="493"/>
      <c r="B203" s="479"/>
      <c r="C203" s="203" t="e">
        <f>#REF!</f>
        <v>#REF!</v>
      </c>
      <c r="D203" s="324"/>
      <c r="E203" s="324"/>
      <c r="F203" s="324"/>
      <c r="G203" s="324"/>
      <c r="H203" s="324"/>
      <c r="I203" s="324"/>
      <c r="J203" s="324"/>
      <c r="K203" s="311"/>
      <c r="L203" s="327"/>
      <c r="M203" s="311"/>
      <c r="N203" s="311"/>
      <c r="O203" s="311"/>
      <c r="P203" s="180"/>
      <c r="Q203" s="180"/>
      <c r="R203" s="180"/>
      <c r="S203" s="180"/>
      <c r="T203" s="180"/>
      <c r="U203" s="180"/>
      <c r="V203" s="180"/>
      <c r="W203" s="180"/>
      <c r="X203" s="180"/>
      <c r="Y203" s="180"/>
      <c r="Z203" s="180"/>
      <c r="AA203" s="180"/>
      <c r="AB203" s="180"/>
      <c r="AC203" s="180"/>
      <c r="AD203" s="180"/>
      <c r="AE203" s="180"/>
    </row>
    <row r="204" spans="1:31" ht="13.8">
      <c r="A204" s="493"/>
      <c r="B204" s="479"/>
      <c r="C204" s="203" t="e">
        <f>#REF!</f>
        <v>#REF!</v>
      </c>
      <c r="D204" s="324"/>
      <c r="E204" s="324"/>
      <c r="F204" s="324"/>
      <c r="G204" s="324"/>
      <c r="H204" s="324"/>
      <c r="I204" s="324"/>
      <c r="J204" s="324"/>
      <c r="K204" s="311"/>
      <c r="L204" s="327"/>
      <c r="M204" s="311"/>
      <c r="N204" s="311"/>
      <c r="O204" s="311"/>
      <c r="P204" s="180"/>
      <c r="Q204" s="180"/>
      <c r="R204" s="180"/>
      <c r="S204" s="180"/>
      <c r="T204" s="180"/>
      <c r="U204" s="180"/>
      <c r="V204" s="180"/>
      <c r="W204" s="180"/>
      <c r="X204" s="180"/>
      <c r="Y204" s="180"/>
      <c r="Z204" s="180"/>
      <c r="AA204" s="180"/>
      <c r="AB204" s="180"/>
      <c r="AC204" s="180"/>
      <c r="AD204" s="180"/>
      <c r="AE204" s="180"/>
    </row>
    <row r="205" spans="1:31" ht="13.8">
      <c r="A205" s="493"/>
      <c r="B205" s="479"/>
      <c r="C205" s="203" t="e">
        <f>#REF!</f>
        <v>#REF!</v>
      </c>
      <c r="D205" s="324"/>
      <c r="E205" s="324"/>
      <c r="F205" s="324"/>
      <c r="G205" s="324"/>
      <c r="H205" s="324"/>
      <c r="I205" s="324"/>
      <c r="J205" s="324"/>
      <c r="K205" s="311"/>
      <c r="L205" s="327"/>
      <c r="M205" s="311"/>
      <c r="N205" s="311"/>
      <c r="O205" s="311"/>
      <c r="P205" s="180"/>
      <c r="Q205" s="180"/>
      <c r="R205" s="180"/>
      <c r="S205" s="180"/>
      <c r="T205" s="180"/>
      <c r="U205" s="180"/>
      <c r="V205" s="180"/>
      <c r="W205" s="180"/>
      <c r="X205" s="180"/>
      <c r="Y205" s="180"/>
      <c r="Z205" s="180"/>
      <c r="AA205" s="180"/>
      <c r="AB205" s="180"/>
      <c r="AC205" s="180"/>
      <c r="AD205" s="180"/>
      <c r="AE205" s="180"/>
    </row>
    <row r="206" spans="1:31" ht="13.8">
      <c r="A206" s="493"/>
      <c r="B206" s="479"/>
      <c r="C206" s="203" t="e">
        <f>#REF!</f>
        <v>#REF!</v>
      </c>
      <c r="D206" s="324"/>
      <c r="E206" s="324"/>
      <c r="F206" s="324"/>
      <c r="G206" s="324"/>
      <c r="H206" s="324"/>
      <c r="I206" s="324"/>
      <c r="J206" s="324"/>
      <c r="K206" s="311"/>
      <c r="L206" s="327"/>
      <c r="M206" s="311"/>
      <c r="N206" s="311"/>
      <c r="O206" s="311"/>
      <c r="P206" s="180"/>
      <c r="Q206" s="180"/>
      <c r="R206" s="180"/>
      <c r="S206" s="180"/>
      <c r="T206" s="180"/>
      <c r="U206" s="180"/>
      <c r="V206" s="180"/>
      <c r="W206" s="180"/>
      <c r="X206" s="180"/>
      <c r="Y206" s="180"/>
      <c r="Z206" s="180"/>
      <c r="AA206" s="180"/>
      <c r="AB206" s="180"/>
      <c r="AC206" s="180"/>
      <c r="AD206" s="180"/>
      <c r="AE206" s="180"/>
    </row>
    <row r="207" spans="1:31" ht="13.8">
      <c r="A207" s="493"/>
      <c r="B207" s="479"/>
      <c r="C207" s="203" t="e">
        <f>#REF!</f>
        <v>#REF!</v>
      </c>
      <c r="D207" s="324"/>
      <c r="E207" s="324"/>
      <c r="F207" s="324"/>
      <c r="G207" s="324"/>
      <c r="H207" s="324"/>
      <c r="I207" s="324"/>
      <c r="J207" s="324"/>
      <c r="K207" s="311"/>
      <c r="L207" s="327"/>
      <c r="M207" s="311"/>
      <c r="N207" s="311"/>
      <c r="O207" s="311"/>
      <c r="P207" s="180"/>
      <c r="Q207" s="180"/>
      <c r="R207" s="180"/>
      <c r="S207" s="180"/>
      <c r="T207" s="180"/>
      <c r="U207" s="180"/>
      <c r="V207" s="180"/>
      <c r="W207" s="180"/>
      <c r="X207" s="180"/>
      <c r="Y207" s="180"/>
      <c r="Z207" s="180"/>
      <c r="AA207" s="180"/>
      <c r="AB207" s="180"/>
      <c r="AC207" s="180"/>
      <c r="AD207" s="180"/>
      <c r="AE207" s="180"/>
    </row>
    <row r="208" spans="1:31" ht="13.8">
      <c r="A208" s="493"/>
      <c r="B208" s="479"/>
      <c r="C208" s="203" t="e">
        <f>#REF!</f>
        <v>#REF!</v>
      </c>
      <c r="D208" s="324"/>
      <c r="E208" s="324"/>
      <c r="F208" s="324"/>
      <c r="G208" s="324"/>
      <c r="H208" s="324"/>
      <c r="I208" s="324"/>
      <c r="J208" s="324"/>
      <c r="K208" s="311"/>
      <c r="L208" s="327"/>
      <c r="M208" s="311"/>
      <c r="N208" s="311"/>
      <c r="O208" s="311"/>
      <c r="P208" s="180"/>
      <c r="Q208" s="180"/>
      <c r="R208" s="180"/>
      <c r="S208" s="180"/>
      <c r="T208" s="180"/>
      <c r="U208" s="180"/>
      <c r="V208" s="180"/>
      <c r="W208" s="180"/>
      <c r="X208" s="180"/>
      <c r="Y208" s="180"/>
      <c r="Z208" s="180"/>
      <c r="AA208" s="180"/>
      <c r="AB208" s="180"/>
      <c r="AC208" s="180"/>
      <c r="AD208" s="180"/>
      <c r="AE208" s="180"/>
    </row>
    <row r="209" spans="1:31">
      <c r="A209" s="493"/>
      <c r="B209" s="479"/>
      <c r="C209" s="5" t="s">
        <v>5</v>
      </c>
      <c r="D209" s="324"/>
      <c r="E209" s="324"/>
      <c r="F209" s="324"/>
      <c r="G209" s="324"/>
      <c r="H209" s="324"/>
      <c r="I209" s="324"/>
      <c r="J209" s="324"/>
      <c r="K209" s="311"/>
      <c r="L209" s="327"/>
      <c r="M209" s="311"/>
      <c r="N209" s="311"/>
      <c r="O209" s="311"/>
      <c r="P209" s="180"/>
      <c r="Q209" s="180"/>
      <c r="R209" s="180"/>
      <c r="S209" s="180"/>
      <c r="T209" s="180"/>
      <c r="U209" s="180"/>
      <c r="V209" s="180"/>
      <c r="W209" s="180"/>
      <c r="X209" s="180"/>
      <c r="Y209" s="180"/>
      <c r="Z209" s="180"/>
      <c r="AA209" s="180"/>
      <c r="AB209" s="180"/>
      <c r="AC209" s="180"/>
      <c r="AD209" s="180"/>
      <c r="AE209" s="180"/>
    </row>
    <row r="210" spans="1:31">
      <c r="A210" s="493"/>
      <c r="B210" s="479" t="e">
        <f>#REF!</f>
        <v>#REF!</v>
      </c>
      <c r="C210" s="5" t="e">
        <f>#REF!</f>
        <v>#REF!</v>
      </c>
      <c r="D210" s="324"/>
      <c r="E210" s="324"/>
      <c r="F210" s="324"/>
      <c r="G210" s="324"/>
      <c r="H210" s="324"/>
      <c r="I210" s="324"/>
      <c r="J210" s="324"/>
      <c r="K210" s="311"/>
      <c r="L210" s="327"/>
      <c r="M210" s="311"/>
      <c r="N210" s="311"/>
      <c r="O210" s="311"/>
      <c r="P210" s="180"/>
      <c r="Q210" s="180"/>
      <c r="R210" s="180"/>
      <c r="S210" s="180"/>
      <c r="T210" s="180"/>
      <c r="U210" s="180"/>
      <c r="V210" s="180"/>
      <c r="W210" s="180"/>
      <c r="X210" s="180"/>
      <c r="Y210" s="180"/>
      <c r="Z210" s="180"/>
      <c r="AA210" s="180"/>
      <c r="AB210" s="180"/>
      <c r="AC210" s="180"/>
      <c r="AD210" s="180"/>
      <c r="AE210" s="180"/>
    </row>
    <row r="211" spans="1:31">
      <c r="A211" s="493"/>
      <c r="B211" s="479"/>
      <c r="C211" s="5" t="e">
        <f>#REF!</f>
        <v>#REF!</v>
      </c>
      <c r="D211" s="324"/>
      <c r="E211" s="324"/>
      <c r="F211" s="324"/>
      <c r="G211" s="324"/>
      <c r="H211" s="324"/>
      <c r="I211" s="324"/>
      <c r="J211" s="324"/>
      <c r="K211" s="320"/>
      <c r="L211" s="327"/>
      <c r="M211" s="311"/>
      <c r="N211" s="311"/>
      <c r="O211" s="311"/>
      <c r="P211" s="180"/>
      <c r="Q211" s="180"/>
      <c r="R211" s="180"/>
      <c r="S211" s="180"/>
      <c r="T211" s="180"/>
      <c r="U211" s="180"/>
      <c r="V211" s="180"/>
      <c r="W211" s="180"/>
      <c r="X211" s="180"/>
      <c r="Y211" s="180"/>
      <c r="Z211" s="180"/>
      <c r="AA211" s="180"/>
      <c r="AB211" s="180"/>
      <c r="AC211" s="180"/>
      <c r="AD211" s="180"/>
      <c r="AE211" s="180"/>
    </row>
    <row r="212" spans="1:31">
      <c r="A212" s="493"/>
      <c r="B212" s="479"/>
      <c r="C212" s="5" t="e">
        <f>#REF!</f>
        <v>#REF!</v>
      </c>
      <c r="D212" s="324"/>
      <c r="E212" s="324"/>
      <c r="F212" s="324"/>
      <c r="G212" s="324"/>
      <c r="H212" s="324"/>
      <c r="I212" s="324"/>
      <c r="J212" s="324"/>
      <c r="K212" s="311"/>
      <c r="L212" s="327"/>
      <c r="M212" s="311"/>
      <c r="N212" s="311"/>
      <c r="O212" s="311"/>
      <c r="P212" s="180"/>
      <c r="Q212" s="180"/>
      <c r="R212" s="180"/>
      <c r="S212" s="180"/>
      <c r="T212" s="180"/>
      <c r="U212" s="180"/>
      <c r="V212" s="180"/>
      <c r="W212" s="180"/>
      <c r="X212" s="180"/>
      <c r="Y212" s="180"/>
      <c r="Z212" s="180"/>
      <c r="AA212" s="180"/>
      <c r="AB212" s="180"/>
      <c r="AC212" s="180"/>
      <c r="AD212" s="180"/>
      <c r="AE212" s="180"/>
    </row>
    <row r="213" spans="1:31">
      <c r="A213" s="493"/>
      <c r="B213" s="479"/>
      <c r="C213" s="5" t="e">
        <f>#REF!</f>
        <v>#REF!</v>
      </c>
      <c r="D213" s="324"/>
      <c r="E213" s="324"/>
      <c r="F213" s="324"/>
      <c r="G213" s="324"/>
      <c r="H213" s="324"/>
      <c r="I213" s="324"/>
      <c r="J213" s="324"/>
      <c r="K213" s="311"/>
      <c r="L213" s="327"/>
      <c r="M213" s="311"/>
      <c r="N213" s="311"/>
      <c r="O213" s="311"/>
      <c r="P213" s="180"/>
      <c r="Q213" s="180"/>
      <c r="R213" s="180"/>
      <c r="S213" s="180"/>
      <c r="T213" s="180"/>
      <c r="U213" s="180"/>
      <c r="V213" s="180"/>
      <c r="W213" s="180"/>
      <c r="X213" s="180"/>
      <c r="Y213" s="180"/>
      <c r="Z213" s="180"/>
      <c r="AA213" s="180"/>
      <c r="AB213" s="180"/>
      <c r="AC213" s="180"/>
      <c r="AD213" s="180"/>
      <c r="AE213" s="180"/>
    </row>
    <row r="214" spans="1:31">
      <c r="A214" s="493"/>
      <c r="B214" s="479"/>
      <c r="C214" s="5" t="e">
        <f>#REF!</f>
        <v>#REF!</v>
      </c>
      <c r="D214" s="324"/>
      <c r="E214" s="324"/>
      <c r="F214" s="324"/>
      <c r="G214" s="324"/>
      <c r="H214" s="324"/>
      <c r="I214" s="324"/>
      <c r="J214" s="324"/>
      <c r="K214" s="311"/>
      <c r="L214" s="327"/>
      <c r="M214" s="311"/>
      <c r="N214" s="311"/>
      <c r="O214" s="311"/>
      <c r="P214" s="180"/>
      <c r="Q214" s="180"/>
      <c r="R214" s="180"/>
      <c r="S214" s="180"/>
      <c r="T214" s="180"/>
      <c r="U214" s="180"/>
      <c r="V214" s="180"/>
      <c r="W214" s="180"/>
      <c r="X214" s="180"/>
      <c r="Y214" s="180"/>
      <c r="Z214" s="180"/>
      <c r="AA214" s="180"/>
      <c r="AB214" s="180"/>
      <c r="AC214" s="180"/>
      <c r="AD214" s="180"/>
      <c r="AE214" s="180"/>
    </row>
    <row r="215" spans="1:31">
      <c r="A215" s="493"/>
      <c r="B215" s="479"/>
      <c r="C215" s="5" t="e">
        <f>#REF!</f>
        <v>#REF!</v>
      </c>
      <c r="D215" s="324"/>
      <c r="E215" s="324"/>
      <c r="F215" s="324"/>
      <c r="G215" s="324"/>
      <c r="H215" s="324"/>
      <c r="I215" s="324"/>
      <c r="J215" s="324"/>
      <c r="K215" s="311"/>
      <c r="L215" s="327"/>
      <c r="M215" s="311"/>
      <c r="N215" s="311"/>
      <c r="O215" s="311"/>
      <c r="P215" s="180"/>
      <c r="Q215" s="180"/>
      <c r="R215" s="180"/>
      <c r="S215" s="180"/>
      <c r="T215" s="180"/>
      <c r="U215" s="180"/>
      <c r="V215" s="180"/>
      <c r="W215" s="180"/>
      <c r="X215" s="180"/>
      <c r="Y215" s="180"/>
      <c r="Z215" s="180"/>
      <c r="AA215" s="180"/>
      <c r="AB215" s="180"/>
      <c r="AC215" s="180"/>
      <c r="AD215" s="180"/>
      <c r="AE215" s="180"/>
    </row>
    <row r="216" spans="1:31">
      <c r="A216" s="493"/>
      <c r="B216" s="479"/>
      <c r="C216" s="5" t="e">
        <f>#REF!</f>
        <v>#REF!</v>
      </c>
      <c r="D216" s="324"/>
      <c r="E216" s="324"/>
      <c r="F216" s="324"/>
      <c r="G216" s="324"/>
      <c r="H216" s="324"/>
      <c r="I216" s="324"/>
      <c r="J216" s="324"/>
      <c r="K216" s="311"/>
      <c r="L216" s="327"/>
      <c r="M216" s="311"/>
      <c r="N216" s="311"/>
      <c r="O216" s="311"/>
      <c r="P216" s="180"/>
      <c r="Q216" s="180"/>
      <c r="R216" s="180"/>
      <c r="S216" s="180"/>
      <c r="T216" s="180"/>
      <c r="U216" s="180"/>
      <c r="V216" s="180"/>
      <c r="W216" s="180"/>
      <c r="X216" s="180"/>
      <c r="Y216" s="180"/>
      <c r="Z216" s="180"/>
      <c r="AA216" s="180"/>
      <c r="AB216" s="180"/>
      <c r="AC216" s="180"/>
      <c r="AD216" s="180"/>
      <c r="AE216" s="180"/>
    </row>
    <row r="217" spans="1:31">
      <c r="A217" s="493"/>
      <c r="B217" s="479"/>
      <c r="C217" s="5" t="e">
        <f>#REF!</f>
        <v>#REF!</v>
      </c>
      <c r="D217" s="324"/>
      <c r="E217" s="324"/>
      <c r="F217" s="324"/>
      <c r="G217" s="324"/>
      <c r="H217" s="324"/>
      <c r="I217" s="324"/>
      <c r="J217" s="324"/>
      <c r="K217" s="311"/>
      <c r="L217" s="327"/>
      <c r="M217" s="311"/>
      <c r="N217" s="311"/>
      <c r="O217" s="311"/>
      <c r="P217" s="180"/>
      <c r="Q217" s="180"/>
      <c r="R217" s="180"/>
      <c r="S217" s="180"/>
      <c r="T217" s="180"/>
      <c r="U217" s="180"/>
      <c r="V217" s="180"/>
      <c r="W217" s="180"/>
      <c r="X217" s="180"/>
      <c r="Y217" s="180"/>
      <c r="Z217" s="180"/>
      <c r="AA217" s="180"/>
      <c r="AB217" s="180"/>
      <c r="AC217" s="180"/>
      <c r="AD217" s="180"/>
      <c r="AE217" s="180"/>
    </row>
    <row r="218" spans="1:31">
      <c r="A218" s="493"/>
      <c r="B218" s="479"/>
      <c r="C218" s="5" t="e">
        <f>#REF!</f>
        <v>#REF!</v>
      </c>
      <c r="D218" s="324"/>
      <c r="E218" s="324"/>
      <c r="F218" s="324"/>
      <c r="G218" s="324"/>
      <c r="H218" s="324"/>
      <c r="I218" s="324"/>
      <c r="J218" s="324"/>
      <c r="K218" s="311"/>
      <c r="L218" s="327"/>
      <c r="M218" s="311"/>
      <c r="N218" s="311"/>
      <c r="O218" s="311"/>
      <c r="P218" s="180"/>
      <c r="Q218" s="180"/>
      <c r="R218" s="180"/>
      <c r="S218" s="180"/>
      <c r="T218" s="180"/>
      <c r="U218" s="180"/>
      <c r="V218" s="180"/>
      <c r="W218" s="180"/>
      <c r="X218" s="180"/>
      <c r="Y218" s="180"/>
      <c r="Z218" s="180"/>
      <c r="AA218" s="180"/>
      <c r="AB218" s="180"/>
      <c r="AC218" s="180"/>
      <c r="AD218" s="180"/>
      <c r="AE218" s="180"/>
    </row>
    <row r="219" spans="1:31">
      <c r="A219" s="493"/>
      <c r="B219" s="479"/>
      <c r="C219" s="5" t="s">
        <v>5</v>
      </c>
      <c r="D219" s="324"/>
      <c r="E219" s="324"/>
      <c r="F219" s="324"/>
      <c r="G219" s="324"/>
      <c r="H219" s="324"/>
      <c r="I219" s="324"/>
      <c r="J219" s="324"/>
      <c r="K219" s="311"/>
      <c r="L219" s="327"/>
      <c r="M219" s="311"/>
      <c r="N219" s="311"/>
      <c r="O219" s="311"/>
      <c r="P219" s="180"/>
      <c r="Q219" s="180"/>
      <c r="R219" s="180"/>
      <c r="S219" s="180"/>
      <c r="T219" s="180"/>
      <c r="U219" s="180"/>
      <c r="V219" s="180"/>
      <c r="W219" s="180"/>
      <c r="X219" s="180"/>
      <c r="Y219" s="180"/>
      <c r="Z219" s="180"/>
      <c r="AA219" s="180"/>
      <c r="AB219" s="180"/>
      <c r="AC219" s="180"/>
      <c r="AD219" s="180"/>
      <c r="AE219" s="180"/>
    </row>
    <row r="220" spans="1:31">
      <c r="A220" s="493"/>
      <c r="B220" s="479" t="e">
        <f>#REF!</f>
        <v>#REF!</v>
      </c>
      <c r="C220" s="5" t="e">
        <f>#REF!</f>
        <v>#REF!</v>
      </c>
      <c r="D220" s="324"/>
      <c r="E220" s="324"/>
      <c r="F220" s="324"/>
      <c r="G220" s="324"/>
      <c r="H220" s="324"/>
      <c r="I220" s="324"/>
      <c r="J220" s="324"/>
      <c r="K220" s="311"/>
      <c r="L220" s="327"/>
      <c r="M220" s="311"/>
      <c r="N220" s="311"/>
      <c r="O220" s="311"/>
      <c r="P220" s="180"/>
      <c r="Q220" s="180"/>
      <c r="R220" s="180"/>
      <c r="S220" s="180"/>
      <c r="T220" s="180"/>
      <c r="U220" s="180"/>
      <c r="V220" s="180"/>
      <c r="W220" s="180"/>
      <c r="X220" s="180"/>
      <c r="Y220" s="180"/>
      <c r="Z220" s="180"/>
      <c r="AA220" s="180"/>
      <c r="AB220" s="180"/>
      <c r="AC220" s="180"/>
      <c r="AD220" s="180"/>
      <c r="AE220" s="180"/>
    </row>
    <row r="221" spans="1:31">
      <c r="A221" s="493"/>
      <c r="B221" s="479"/>
      <c r="C221" s="5" t="e">
        <f>#REF!</f>
        <v>#REF!</v>
      </c>
      <c r="D221" s="324"/>
      <c r="E221" s="324"/>
      <c r="F221" s="324"/>
      <c r="G221" s="324"/>
      <c r="H221" s="324"/>
      <c r="I221" s="324"/>
      <c r="J221" s="324"/>
      <c r="K221" s="311"/>
      <c r="L221" s="327"/>
      <c r="M221" s="311"/>
      <c r="N221" s="311"/>
      <c r="O221" s="311"/>
      <c r="P221" s="180"/>
      <c r="Q221" s="180"/>
      <c r="R221" s="180"/>
      <c r="S221" s="180"/>
      <c r="T221" s="180"/>
      <c r="U221" s="180"/>
      <c r="V221" s="180"/>
      <c r="W221" s="180"/>
      <c r="X221" s="180"/>
      <c r="Y221" s="180"/>
      <c r="Z221" s="180"/>
      <c r="AA221" s="180"/>
      <c r="AB221" s="180"/>
      <c r="AC221" s="180"/>
      <c r="AD221" s="180"/>
      <c r="AE221" s="180"/>
    </row>
    <row r="222" spans="1:31">
      <c r="A222" s="493"/>
      <c r="B222" s="479"/>
      <c r="C222" s="5" t="e">
        <f>#REF!</f>
        <v>#REF!</v>
      </c>
      <c r="D222" s="324"/>
      <c r="E222" s="324"/>
      <c r="F222" s="324"/>
      <c r="G222" s="324"/>
      <c r="H222" s="324"/>
      <c r="I222" s="324"/>
      <c r="J222" s="324"/>
      <c r="K222" s="311"/>
      <c r="L222" s="327"/>
      <c r="M222" s="311"/>
      <c r="N222" s="311"/>
      <c r="O222" s="311"/>
      <c r="P222" s="180"/>
      <c r="Q222" s="180"/>
      <c r="R222" s="180"/>
      <c r="S222" s="180"/>
      <c r="T222" s="180"/>
      <c r="U222" s="180"/>
      <c r="V222" s="180"/>
      <c r="W222" s="180"/>
      <c r="X222" s="180"/>
      <c r="Y222" s="180"/>
      <c r="Z222" s="180"/>
      <c r="AA222" s="180"/>
      <c r="AB222" s="180"/>
      <c r="AC222" s="180"/>
      <c r="AD222" s="180"/>
      <c r="AE222" s="180"/>
    </row>
    <row r="223" spans="1:31">
      <c r="A223" s="493"/>
      <c r="B223" s="479"/>
      <c r="C223" s="5" t="e">
        <f>#REF!</f>
        <v>#REF!</v>
      </c>
      <c r="D223" s="324"/>
      <c r="E223" s="324"/>
      <c r="F223" s="324"/>
      <c r="G223" s="324"/>
      <c r="H223" s="324"/>
      <c r="I223" s="324"/>
      <c r="J223" s="324"/>
      <c r="K223" s="311"/>
      <c r="L223" s="327"/>
      <c r="M223" s="311"/>
      <c r="N223" s="311"/>
      <c r="O223" s="311"/>
      <c r="P223" s="180"/>
      <c r="Q223" s="180"/>
      <c r="R223" s="180"/>
      <c r="S223" s="180"/>
      <c r="T223" s="180"/>
      <c r="U223" s="180"/>
      <c r="V223" s="180"/>
      <c r="W223" s="180"/>
      <c r="X223" s="180"/>
      <c r="Y223" s="180"/>
      <c r="Z223" s="180"/>
      <c r="AA223" s="180"/>
      <c r="AB223" s="180"/>
      <c r="AC223" s="180"/>
      <c r="AD223" s="180"/>
      <c r="AE223" s="180"/>
    </row>
    <row r="224" spans="1:31">
      <c r="A224" s="493"/>
      <c r="B224" s="479"/>
      <c r="C224" s="5" t="e">
        <f>#REF!</f>
        <v>#REF!</v>
      </c>
      <c r="D224" s="324"/>
      <c r="E224" s="324"/>
      <c r="F224" s="324"/>
      <c r="G224" s="324"/>
      <c r="H224" s="324"/>
      <c r="I224" s="324"/>
      <c r="J224" s="324"/>
      <c r="K224" s="311"/>
      <c r="L224" s="327"/>
      <c r="M224" s="311"/>
      <c r="N224" s="311"/>
      <c r="O224" s="311"/>
      <c r="P224" s="180"/>
      <c r="Q224" s="180"/>
      <c r="R224" s="180"/>
      <c r="S224" s="180"/>
      <c r="T224" s="180"/>
      <c r="U224" s="180"/>
      <c r="V224" s="180"/>
      <c r="W224" s="180"/>
      <c r="X224" s="180"/>
      <c r="Y224" s="180"/>
      <c r="Z224" s="180"/>
      <c r="AA224" s="180"/>
      <c r="AB224" s="180"/>
      <c r="AC224" s="180"/>
      <c r="AD224" s="180"/>
      <c r="AE224" s="180"/>
    </row>
    <row r="225" spans="1:31">
      <c r="A225" s="493"/>
      <c r="B225" s="479"/>
      <c r="C225" s="5" t="e">
        <f>#REF!</f>
        <v>#REF!</v>
      </c>
      <c r="D225" s="324"/>
      <c r="E225" s="324"/>
      <c r="F225" s="324"/>
      <c r="G225" s="324"/>
      <c r="H225" s="324"/>
      <c r="I225" s="324"/>
      <c r="J225" s="324"/>
      <c r="K225" s="311"/>
      <c r="L225" s="327"/>
      <c r="M225" s="311"/>
      <c r="N225" s="311"/>
      <c r="O225" s="311"/>
      <c r="P225" s="180"/>
      <c r="Q225" s="180"/>
      <c r="R225" s="180"/>
      <c r="S225" s="180"/>
      <c r="T225" s="180"/>
      <c r="U225" s="180"/>
      <c r="V225" s="180"/>
      <c r="W225" s="180"/>
      <c r="X225" s="180"/>
      <c r="Y225" s="180"/>
      <c r="Z225" s="180"/>
      <c r="AA225" s="180"/>
      <c r="AB225" s="180"/>
      <c r="AC225" s="180"/>
      <c r="AD225" s="180"/>
      <c r="AE225" s="180"/>
    </row>
    <row r="226" spans="1:31">
      <c r="A226" s="493"/>
      <c r="B226" s="479"/>
      <c r="C226" s="5" t="e">
        <f>#REF!</f>
        <v>#REF!</v>
      </c>
      <c r="D226" s="324"/>
      <c r="E226" s="324"/>
      <c r="F226" s="324"/>
      <c r="G226" s="324"/>
      <c r="H226" s="324"/>
      <c r="I226" s="324"/>
      <c r="J226" s="324"/>
      <c r="K226" s="311"/>
      <c r="L226" s="327"/>
      <c r="M226" s="311"/>
      <c r="N226" s="311"/>
      <c r="O226" s="311"/>
      <c r="P226" s="180"/>
      <c r="Q226" s="180"/>
      <c r="R226" s="180"/>
      <c r="S226" s="180"/>
      <c r="T226" s="180"/>
      <c r="U226" s="180"/>
      <c r="V226" s="180"/>
      <c r="W226" s="180"/>
      <c r="X226" s="180"/>
      <c r="Y226" s="180"/>
      <c r="Z226" s="180"/>
      <c r="AA226" s="180"/>
      <c r="AB226" s="180"/>
      <c r="AC226" s="180"/>
      <c r="AD226" s="180"/>
      <c r="AE226" s="180"/>
    </row>
    <row r="227" spans="1:31">
      <c r="A227" s="493"/>
      <c r="B227" s="479"/>
      <c r="C227" s="5" t="e">
        <f>#REF!</f>
        <v>#REF!</v>
      </c>
      <c r="D227" s="324"/>
      <c r="E227" s="324"/>
      <c r="F227" s="324"/>
      <c r="G227" s="324"/>
      <c r="H227" s="324"/>
      <c r="I227" s="324"/>
      <c r="J227" s="324"/>
      <c r="K227" s="311"/>
      <c r="L227" s="327"/>
      <c r="M227" s="311"/>
      <c r="N227" s="311"/>
      <c r="O227" s="311"/>
      <c r="P227" s="180"/>
      <c r="Q227" s="180"/>
      <c r="R227" s="180"/>
      <c r="S227" s="180"/>
      <c r="T227" s="180"/>
      <c r="U227" s="180"/>
      <c r="V227" s="180"/>
      <c r="W227" s="180"/>
      <c r="X227" s="180"/>
      <c r="Y227" s="180"/>
      <c r="Z227" s="180"/>
      <c r="AA227" s="180"/>
      <c r="AB227" s="180"/>
      <c r="AC227" s="180"/>
      <c r="AD227" s="180"/>
      <c r="AE227" s="180"/>
    </row>
    <row r="228" spans="1:31">
      <c r="A228" s="493"/>
      <c r="B228" s="479"/>
      <c r="C228" s="5" t="e">
        <f>#REF!</f>
        <v>#REF!</v>
      </c>
      <c r="D228" s="324"/>
      <c r="E228" s="324"/>
      <c r="F228" s="324"/>
      <c r="G228" s="324"/>
      <c r="H228" s="324"/>
      <c r="I228" s="324"/>
      <c r="J228" s="324"/>
      <c r="K228" s="311"/>
      <c r="L228" s="327"/>
      <c r="M228" s="311"/>
      <c r="N228" s="311"/>
      <c r="O228" s="311"/>
      <c r="P228" s="180"/>
      <c r="Q228" s="180"/>
      <c r="R228" s="180"/>
      <c r="S228" s="180"/>
      <c r="T228" s="180"/>
      <c r="U228" s="180"/>
      <c r="V228" s="180"/>
      <c r="W228" s="180"/>
      <c r="X228" s="180"/>
      <c r="Y228" s="180"/>
      <c r="Z228" s="180"/>
      <c r="AA228" s="180"/>
      <c r="AB228" s="180"/>
      <c r="AC228" s="180"/>
      <c r="AD228" s="180"/>
      <c r="AE228" s="180"/>
    </row>
    <row r="229" spans="1:31">
      <c r="A229" s="493"/>
      <c r="B229" s="479"/>
      <c r="C229" s="5" t="s">
        <v>5</v>
      </c>
      <c r="D229" s="324"/>
      <c r="E229" s="324"/>
      <c r="F229" s="324"/>
      <c r="G229" s="324"/>
      <c r="H229" s="324"/>
      <c r="I229" s="324"/>
      <c r="J229" s="324"/>
      <c r="K229" s="311"/>
      <c r="L229" s="327"/>
      <c r="M229" s="311"/>
      <c r="N229" s="311"/>
      <c r="O229" s="311"/>
      <c r="P229" s="180"/>
      <c r="Q229" s="180"/>
      <c r="R229" s="180"/>
      <c r="S229" s="180"/>
      <c r="T229" s="180"/>
      <c r="U229" s="180"/>
      <c r="V229" s="180"/>
      <c r="W229" s="180"/>
      <c r="X229" s="180"/>
      <c r="Y229" s="180"/>
      <c r="Z229" s="180"/>
      <c r="AA229" s="180"/>
      <c r="AB229" s="180"/>
      <c r="AC229" s="180"/>
      <c r="AD229" s="180"/>
      <c r="AE229" s="180"/>
    </row>
    <row r="230" spans="1:31">
      <c r="A230" s="493"/>
      <c r="B230" s="479" t="e">
        <f>#REF!</f>
        <v>#REF!</v>
      </c>
      <c r="C230" s="5" t="e">
        <f>#REF!</f>
        <v>#REF!</v>
      </c>
      <c r="D230" s="324"/>
      <c r="E230" s="324"/>
      <c r="F230" s="324"/>
      <c r="G230" s="324"/>
      <c r="H230" s="324"/>
      <c r="I230" s="324"/>
      <c r="J230" s="324"/>
      <c r="K230" s="311"/>
      <c r="L230" s="327"/>
      <c r="M230" s="311"/>
      <c r="N230" s="311"/>
      <c r="O230" s="311"/>
      <c r="P230" s="180"/>
      <c r="Q230" s="180"/>
      <c r="R230" s="180"/>
      <c r="S230" s="180"/>
      <c r="T230" s="180"/>
      <c r="U230" s="180"/>
      <c r="V230" s="180"/>
      <c r="W230" s="180"/>
      <c r="X230" s="180"/>
      <c r="Y230" s="180"/>
      <c r="Z230" s="180"/>
      <c r="AA230" s="180"/>
      <c r="AB230" s="180"/>
      <c r="AC230" s="180"/>
      <c r="AD230" s="180"/>
      <c r="AE230" s="180"/>
    </row>
    <row r="231" spans="1:31">
      <c r="A231" s="493"/>
      <c r="B231" s="479"/>
      <c r="C231" s="5" t="e">
        <f>#REF!</f>
        <v>#REF!</v>
      </c>
      <c r="D231" s="324"/>
      <c r="E231" s="324"/>
      <c r="F231" s="324"/>
      <c r="G231" s="324"/>
      <c r="H231" s="324"/>
      <c r="I231" s="324"/>
      <c r="J231" s="324"/>
      <c r="K231" s="311"/>
      <c r="L231" s="327"/>
      <c r="M231" s="311"/>
      <c r="N231" s="311"/>
      <c r="O231" s="311"/>
      <c r="P231" s="180"/>
      <c r="Q231" s="180"/>
      <c r="R231" s="180"/>
      <c r="S231" s="180"/>
      <c r="T231" s="180"/>
      <c r="U231" s="180"/>
      <c r="V231" s="180"/>
      <c r="W231" s="180"/>
      <c r="X231" s="180"/>
      <c r="Y231" s="180"/>
      <c r="Z231" s="180"/>
      <c r="AA231" s="180"/>
      <c r="AB231" s="180"/>
      <c r="AC231" s="180"/>
      <c r="AD231" s="180"/>
      <c r="AE231" s="180"/>
    </row>
    <row r="232" spans="1:31">
      <c r="A232" s="493"/>
      <c r="B232" s="479"/>
      <c r="C232" s="5" t="e">
        <f>#REF!</f>
        <v>#REF!</v>
      </c>
      <c r="D232" s="324"/>
      <c r="E232" s="324"/>
      <c r="F232" s="324"/>
      <c r="G232" s="324"/>
      <c r="H232" s="324"/>
      <c r="I232" s="324"/>
      <c r="J232" s="324"/>
      <c r="K232" s="311"/>
      <c r="L232" s="327"/>
      <c r="M232" s="311"/>
      <c r="N232" s="311"/>
      <c r="O232" s="311"/>
      <c r="P232" s="180"/>
      <c r="Q232" s="180"/>
      <c r="R232" s="180"/>
      <c r="S232" s="180"/>
      <c r="T232" s="180"/>
      <c r="U232" s="180"/>
      <c r="V232" s="180"/>
      <c r="W232" s="180"/>
      <c r="X232" s="180"/>
      <c r="Y232" s="180"/>
      <c r="Z232" s="180"/>
      <c r="AA232" s="180"/>
      <c r="AB232" s="180"/>
      <c r="AC232" s="180"/>
      <c r="AD232" s="180"/>
      <c r="AE232" s="180"/>
    </row>
    <row r="233" spans="1:31">
      <c r="A233" s="493"/>
      <c r="B233" s="479"/>
      <c r="C233" s="5" t="e">
        <f>#REF!</f>
        <v>#REF!</v>
      </c>
      <c r="D233" s="324"/>
      <c r="E233" s="324"/>
      <c r="F233" s="324"/>
      <c r="G233" s="324"/>
      <c r="H233" s="324"/>
      <c r="I233" s="324"/>
      <c r="J233" s="324"/>
      <c r="K233" s="311"/>
      <c r="L233" s="327"/>
      <c r="M233" s="311"/>
      <c r="N233" s="311"/>
      <c r="O233" s="311"/>
      <c r="P233" s="180"/>
      <c r="Q233" s="180"/>
      <c r="R233" s="180"/>
      <c r="S233" s="180"/>
      <c r="T233" s="180"/>
      <c r="U233" s="180"/>
      <c r="V233" s="180"/>
      <c r="W233" s="180"/>
      <c r="X233" s="180"/>
      <c r="Y233" s="180"/>
      <c r="Z233" s="180"/>
      <c r="AA233" s="180"/>
      <c r="AB233" s="180"/>
      <c r="AC233" s="180"/>
      <c r="AD233" s="180"/>
      <c r="AE233" s="180"/>
    </row>
    <row r="234" spans="1:31">
      <c r="A234" s="493"/>
      <c r="B234" s="479"/>
      <c r="C234" s="5" t="e">
        <f>#REF!</f>
        <v>#REF!</v>
      </c>
      <c r="D234" s="324"/>
      <c r="E234" s="324"/>
      <c r="F234" s="324"/>
      <c r="G234" s="324"/>
      <c r="H234" s="324"/>
      <c r="I234" s="324"/>
      <c r="J234" s="324"/>
      <c r="K234" s="311"/>
      <c r="L234" s="327"/>
      <c r="M234" s="311"/>
      <c r="N234" s="311"/>
      <c r="O234" s="311"/>
      <c r="P234" s="180"/>
      <c r="Q234" s="180"/>
      <c r="R234" s="180"/>
      <c r="S234" s="180"/>
      <c r="T234" s="180"/>
      <c r="U234" s="180"/>
      <c r="V234" s="180"/>
      <c r="W234" s="180"/>
      <c r="X234" s="180"/>
      <c r="Y234" s="180"/>
      <c r="Z234" s="180"/>
      <c r="AA234" s="180"/>
      <c r="AB234" s="180"/>
      <c r="AC234" s="180"/>
      <c r="AD234" s="180"/>
      <c r="AE234" s="180"/>
    </row>
    <row r="235" spans="1:31">
      <c r="A235" s="493"/>
      <c r="B235" s="479"/>
      <c r="C235" s="5" t="e">
        <f>#REF!</f>
        <v>#REF!</v>
      </c>
      <c r="D235" s="324"/>
      <c r="E235" s="324"/>
      <c r="F235" s="324"/>
      <c r="G235" s="324"/>
      <c r="H235" s="324"/>
      <c r="I235" s="324"/>
      <c r="J235" s="324"/>
      <c r="K235" s="311"/>
      <c r="L235" s="327"/>
      <c r="M235" s="311"/>
      <c r="N235" s="311"/>
      <c r="O235" s="311"/>
      <c r="P235" s="180"/>
      <c r="Q235" s="180"/>
      <c r="R235" s="180"/>
      <c r="S235" s="180"/>
      <c r="T235" s="180"/>
      <c r="U235" s="180"/>
      <c r="V235" s="180"/>
      <c r="W235" s="180"/>
      <c r="X235" s="180"/>
      <c r="Y235" s="180"/>
      <c r="Z235" s="180"/>
      <c r="AA235" s="180"/>
      <c r="AB235" s="180"/>
      <c r="AC235" s="180"/>
      <c r="AD235" s="180"/>
      <c r="AE235" s="180"/>
    </row>
    <row r="236" spans="1:31">
      <c r="A236" s="493"/>
      <c r="B236" s="479"/>
      <c r="C236" s="5" t="e">
        <f>#REF!</f>
        <v>#REF!</v>
      </c>
      <c r="D236" s="324"/>
      <c r="E236" s="324"/>
      <c r="F236" s="324"/>
      <c r="G236" s="324"/>
      <c r="H236" s="324"/>
      <c r="I236" s="324"/>
      <c r="J236" s="324"/>
      <c r="K236" s="311"/>
      <c r="L236" s="327"/>
      <c r="M236" s="311"/>
      <c r="N236" s="311"/>
      <c r="O236" s="311"/>
      <c r="P236" s="180"/>
      <c r="Q236" s="180"/>
      <c r="R236" s="180"/>
      <c r="S236" s="180"/>
      <c r="T236" s="180"/>
      <c r="U236" s="180"/>
      <c r="V236" s="180"/>
      <c r="W236" s="180"/>
      <c r="X236" s="180"/>
      <c r="Y236" s="180"/>
      <c r="Z236" s="180"/>
      <c r="AA236" s="180"/>
      <c r="AB236" s="180"/>
      <c r="AC236" s="180"/>
      <c r="AD236" s="180"/>
      <c r="AE236" s="180"/>
    </row>
    <row r="237" spans="1:31">
      <c r="A237" s="493"/>
      <c r="B237" s="479"/>
      <c r="C237" s="5" t="e">
        <f>#REF!</f>
        <v>#REF!</v>
      </c>
      <c r="D237" s="324"/>
      <c r="E237" s="324"/>
      <c r="F237" s="324"/>
      <c r="G237" s="324"/>
      <c r="H237" s="324"/>
      <c r="I237" s="324"/>
      <c r="J237" s="324"/>
      <c r="K237" s="311"/>
      <c r="L237" s="327"/>
      <c r="M237" s="311"/>
      <c r="N237" s="311"/>
      <c r="O237" s="311"/>
      <c r="P237" s="180"/>
      <c r="Q237" s="180"/>
      <c r="R237" s="180"/>
      <c r="S237" s="180"/>
      <c r="T237" s="180"/>
      <c r="U237" s="180"/>
      <c r="V237" s="180"/>
      <c r="W237" s="180"/>
      <c r="X237" s="180"/>
      <c r="Y237" s="180"/>
      <c r="Z237" s="180"/>
      <c r="AA237" s="180"/>
      <c r="AB237" s="180"/>
      <c r="AC237" s="180"/>
      <c r="AD237" s="180"/>
      <c r="AE237" s="180"/>
    </row>
    <row r="238" spans="1:31">
      <c r="A238" s="493"/>
      <c r="B238" s="479"/>
      <c r="C238" s="5" t="s">
        <v>5</v>
      </c>
      <c r="D238" s="324"/>
      <c r="E238" s="324"/>
      <c r="F238" s="324"/>
      <c r="G238" s="324"/>
      <c r="H238" s="324"/>
      <c r="I238" s="324"/>
      <c r="J238" s="324"/>
      <c r="K238" s="311"/>
      <c r="L238" s="327"/>
      <c r="M238" s="311"/>
      <c r="N238" s="311"/>
      <c r="O238" s="311"/>
      <c r="P238" s="180"/>
      <c r="Q238" s="180"/>
      <c r="R238" s="180"/>
      <c r="S238" s="180"/>
      <c r="T238" s="180"/>
      <c r="U238" s="180"/>
      <c r="V238" s="180"/>
      <c r="W238" s="180"/>
      <c r="X238" s="180"/>
      <c r="Y238" s="180"/>
      <c r="Z238" s="180"/>
      <c r="AA238" s="180"/>
      <c r="AB238" s="180"/>
      <c r="AC238" s="180"/>
      <c r="AD238" s="180"/>
      <c r="AE238" s="180"/>
    </row>
    <row r="239" spans="1:31">
      <c r="A239" s="493"/>
      <c r="B239" s="479" t="e">
        <f>#REF!</f>
        <v>#REF!</v>
      </c>
      <c r="C239" s="5" t="e">
        <f>#REF!</f>
        <v>#REF!</v>
      </c>
      <c r="D239" s="324"/>
      <c r="E239" s="324"/>
      <c r="F239" s="324"/>
      <c r="G239" s="324"/>
      <c r="H239" s="324"/>
      <c r="I239" s="324"/>
      <c r="J239" s="324"/>
      <c r="K239" s="311"/>
      <c r="L239" s="327"/>
      <c r="M239" s="311"/>
      <c r="N239" s="311"/>
      <c r="O239" s="311"/>
      <c r="P239" s="180"/>
      <c r="Q239" s="180"/>
      <c r="R239" s="180"/>
      <c r="S239" s="180"/>
      <c r="T239" s="180"/>
      <c r="U239" s="180"/>
      <c r="V239" s="180"/>
      <c r="W239" s="180"/>
      <c r="X239" s="180"/>
      <c r="Y239" s="180"/>
      <c r="Z239" s="180"/>
      <c r="AA239" s="180"/>
      <c r="AB239" s="180"/>
      <c r="AC239" s="180"/>
      <c r="AD239" s="180"/>
      <c r="AE239" s="180"/>
    </row>
    <row r="240" spans="1:31">
      <c r="A240" s="493"/>
      <c r="B240" s="479"/>
      <c r="C240" s="5" t="e">
        <f>#REF!</f>
        <v>#REF!</v>
      </c>
      <c r="D240" s="324"/>
      <c r="E240" s="324"/>
      <c r="F240" s="324"/>
      <c r="G240" s="324"/>
      <c r="H240" s="324"/>
      <c r="I240" s="324"/>
      <c r="J240" s="324"/>
      <c r="K240" s="311"/>
      <c r="L240" s="327"/>
      <c r="M240" s="311"/>
      <c r="N240" s="311"/>
      <c r="O240" s="311"/>
      <c r="P240" s="180"/>
      <c r="Q240" s="180"/>
      <c r="R240" s="180"/>
      <c r="S240" s="180"/>
      <c r="T240" s="180"/>
      <c r="U240" s="180"/>
      <c r="V240" s="180"/>
      <c r="W240" s="180"/>
      <c r="X240" s="180"/>
      <c r="Y240" s="180"/>
      <c r="Z240" s="180"/>
      <c r="AA240" s="180"/>
      <c r="AB240" s="180"/>
      <c r="AC240" s="180"/>
      <c r="AD240" s="180"/>
      <c r="AE240" s="180"/>
    </row>
    <row r="241" spans="1:33">
      <c r="A241" s="493"/>
      <c r="B241" s="479"/>
      <c r="C241" s="5" t="e">
        <f>#REF!</f>
        <v>#REF!</v>
      </c>
      <c r="D241" s="324"/>
      <c r="E241" s="324"/>
      <c r="F241" s="324"/>
      <c r="G241" s="324"/>
      <c r="H241" s="324"/>
      <c r="I241" s="324"/>
      <c r="J241" s="324"/>
      <c r="K241" s="311"/>
      <c r="L241" s="327"/>
      <c r="M241" s="311"/>
      <c r="N241" s="311"/>
      <c r="O241" s="311"/>
      <c r="P241" s="180"/>
      <c r="Q241" s="180"/>
      <c r="R241" s="180"/>
      <c r="S241" s="180"/>
      <c r="T241" s="180"/>
      <c r="U241" s="180"/>
      <c r="V241" s="180"/>
      <c r="W241" s="180"/>
      <c r="X241" s="180"/>
      <c r="Y241" s="180"/>
      <c r="Z241" s="180"/>
      <c r="AA241" s="180"/>
      <c r="AB241" s="180"/>
      <c r="AC241" s="180"/>
      <c r="AD241" s="180"/>
      <c r="AE241" s="180"/>
    </row>
    <row r="242" spans="1:33">
      <c r="A242" s="493"/>
      <c r="B242" s="479"/>
      <c r="C242" s="5" t="e">
        <f>#REF!</f>
        <v>#REF!</v>
      </c>
      <c r="D242" s="324"/>
      <c r="E242" s="324"/>
      <c r="F242" s="324"/>
      <c r="G242" s="324"/>
      <c r="H242" s="324"/>
      <c r="I242" s="324"/>
      <c r="J242" s="324"/>
      <c r="K242" s="311"/>
      <c r="L242" s="327"/>
      <c r="M242" s="311"/>
      <c r="N242" s="311"/>
      <c r="O242" s="311"/>
      <c r="P242" s="180"/>
      <c r="Q242" s="180"/>
      <c r="R242" s="180"/>
      <c r="S242" s="180"/>
      <c r="T242" s="180"/>
      <c r="U242" s="180"/>
      <c r="V242" s="180"/>
      <c r="W242" s="180"/>
      <c r="X242" s="180"/>
      <c r="Y242" s="180"/>
      <c r="Z242" s="180"/>
      <c r="AA242" s="180"/>
      <c r="AB242" s="180"/>
      <c r="AC242" s="180"/>
      <c r="AD242" s="180"/>
      <c r="AE242" s="180"/>
    </row>
    <row r="243" spans="1:33">
      <c r="A243" s="493"/>
      <c r="B243" s="479"/>
      <c r="C243" s="5" t="e">
        <f>#REF!</f>
        <v>#REF!</v>
      </c>
      <c r="D243" s="324"/>
      <c r="E243" s="324"/>
      <c r="F243" s="324"/>
      <c r="G243" s="324"/>
      <c r="H243" s="324"/>
      <c r="I243" s="324"/>
      <c r="J243" s="324"/>
      <c r="K243" s="311"/>
      <c r="L243" s="327"/>
      <c r="M243" s="311"/>
      <c r="N243" s="311"/>
      <c r="O243" s="311"/>
      <c r="P243" s="180"/>
      <c r="Q243" s="180"/>
      <c r="R243" s="180"/>
      <c r="S243" s="180"/>
      <c r="T243" s="180"/>
      <c r="U243" s="180"/>
      <c r="V243" s="180"/>
      <c r="W243" s="180"/>
      <c r="X243" s="180"/>
      <c r="Y243" s="180"/>
      <c r="Z243" s="180"/>
      <c r="AA243" s="180"/>
      <c r="AB243" s="180"/>
      <c r="AC243" s="180"/>
      <c r="AD243" s="180"/>
      <c r="AE243" s="180"/>
    </row>
    <row r="244" spans="1:33">
      <c r="A244" s="493"/>
      <c r="B244" s="479"/>
      <c r="C244" s="5" t="e">
        <f>#REF!</f>
        <v>#REF!</v>
      </c>
      <c r="D244" s="324"/>
      <c r="E244" s="324"/>
      <c r="F244" s="324"/>
      <c r="G244" s="324"/>
      <c r="H244" s="324"/>
      <c r="I244" s="324"/>
      <c r="J244" s="324"/>
      <c r="K244" s="311"/>
      <c r="L244" s="327"/>
      <c r="M244" s="311"/>
      <c r="N244" s="311"/>
      <c r="O244" s="311"/>
      <c r="P244" s="180"/>
      <c r="Q244" s="180"/>
      <c r="R244" s="180"/>
      <c r="S244" s="180"/>
      <c r="T244" s="180"/>
      <c r="U244" s="180"/>
      <c r="V244" s="180"/>
      <c r="W244" s="180"/>
      <c r="X244" s="180"/>
      <c r="Y244" s="180"/>
      <c r="Z244" s="180"/>
      <c r="AA244" s="180"/>
      <c r="AB244" s="180"/>
      <c r="AC244" s="180"/>
      <c r="AD244" s="180"/>
      <c r="AE244" s="180"/>
    </row>
    <row r="245" spans="1:33">
      <c r="A245" s="493"/>
      <c r="B245" s="479"/>
      <c r="C245" s="5" t="e">
        <f>#REF!</f>
        <v>#REF!</v>
      </c>
      <c r="D245" s="324"/>
      <c r="E245" s="324"/>
      <c r="F245" s="324"/>
      <c r="G245" s="324"/>
      <c r="H245" s="324"/>
      <c r="I245" s="324"/>
      <c r="J245" s="324"/>
      <c r="K245" s="311"/>
      <c r="L245" s="327"/>
      <c r="M245" s="311"/>
      <c r="N245" s="311"/>
      <c r="O245" s="311"/>
      <c r="P245" s="180"/>
      <c r="Q245" s="180"/>
      <c r="R245" s="180"/>
      <c r="S245" s="180"/>
      <c r="T245" s="180"/>
      <c r="U245" s="180"/>
      <c r="V245" s="180"/>
      <c r="W245" s="180"/>
      <c r="X245" s="180"/>
      <c r="Y245" s="180"/>
      <c r="Z245" s="180"/>
      <c r="AA245" s="180"/>
      <c r="AB245" s="180"/>
      <c r="AC245" s="180"/>
      <c r="AD245" s="180"/>
      <c r="AE245" s="180"/>
    </row>
    <row r="246" spans="1:33">
      <c r="A246" s="493"/>
      <c r="B246" s="479"/>
      <c r="C246" s="5" t="e">
        <f>#REF!</f>
        <v>#REF!</v>
      </c>
      <c r="D246" s="324"/>
      <c r="E246" s="324"/>
      <c r="F246" s="324"/>
      <c r="G246" s="324"/>
      <c r="H246" s="324"/>
      <c r="I246" s="324"/>
      <c r="J246" s="324"/>
      <c r="K246" s="311"/>
      <c r="L246" s="327"/>
      <c r="M246" s="311"/>
      <c r="N246" s="311"/>
      <c r="O246" s="311"/>
      <c r="P246" s="180"/>
      <c r="Q246" s="180"/>
      <c r="R246" s="180"/>
      <c r="S246" s="180"/>
      <c r="T246" s="180"/>
      <c r="U246" s="180"/>
      <c r="V246" s="180"/>
      <c r="W246" s="180"/>
      <c r="X246" s="180"/>
      <c r="Y246" s="180"/>
      <c r="Z246" s="180"/>
      <c r="AA246" s="180"/>
      <c r="AB246" s="180"/>
      <c r="AC246" s="180"/>
      <c r="AD246" s="180"/>
      <c r="AE246" s="180"/>
      <c r="AF246" s="355">
        <v>7</v>
      </c>
      <c r="AG246" s="355">
        <v>4</v>
      </c>
    </row>
    <row r="247" spans="1:33">
      <c r="A247" s="493"/>
      <c r="B247" s="479"/>
      <c r="C247" s="5" t="s">
        <v>5</v>
      </c>
      <c r="D247" s="324"/>
      <c r="E247" s="324"/>
      <c r="F247" s="324"/>
      <c r="G247" s="324"/>
      <c r="H247" s="324"/>
      <c r="I247" s="324"/>
      <c r="J247" s="324"/>
      <c r="K247" s="311"/>
      <c r="L247" s="327"/>
      <c r="M247" s="311"/>
      <c r="N247" s="311"/>
      <c r="O247" s="311"/>
      <c r="P247" s="180"/>
      <c r="Q247" s="180"/>
      <c r="R247" s="180"/>
      <c r="S247" s="180"/>
      <c r="T247" s="180"/>
      <c r="U247" s="180"/>
      <c r="V247" s="180"/>
      <c r="W247" s="180"/>
      <c r="X247" s="180"/>
      <c r="Y247" s="180"/>
      <c r="Z247" s="180"/>
      <c r="AA247" s="180"/>
      <c r="AB247" s="180"/>
      <c r="AC247" s="180"/>
      <c r="AD247" s="180"/>
      <c r="AE247" s="180"/>
      <c r="AF247" s="337">
        <v>13</v>
      </c>
      <c r="AG247" s="337">
        <v>14</v>
      </c>
    </row>
    <row r="248" spans="1:33">
      <c r="A248" s="493"/>
      <c r="B248" s="479" t="e">
        <f>#REF!</f>
        <v>#REF!</v>
      </c>
      <c r="C248" s="5" t="e">
        <f>#REF!</f>
        <v>#REF!</v>
      </c>
      <c r="D248" s="324"/>
      <c r="E248" s="324">
        <v>2</v>
      </c>
      <c r="F248" s="324">
        <v>2</v>
      </c>
      <c r="G248" s="324"/>
      <c r="H248" s="324">
        <v>2</v>
      </c>
      <c r="I248" s="324">
        <v>2</v>
      </c>
      <c r="J248" s="324"/>
      <c r="K248" s="311">
        <v>2</v>
      </c>
      <c r="L248" s="327"/>
      <c r="M248" s="336">
        <v>2</v>
      </c>
      <c r="N248" s="311"/>
      <c r="O248" s="311">
        <v>2</v>
      </c>
      <c r="P248" s="180"/>
      <c r="Q248" s="180"/>
      <c r="R248" s="180"/>
      <c r="S248" s="180">
        <v>2</v>
      </c>
      <c r="T248" s="180"/>
      <c r="U248" s="180">
        <v>2</v>
      </c>
      <c r="V248" s="180"/>
      <c r="W248" s="337">
        <v>2</v>
      </c>
      <c r="X248" s="180"/>
      <c r="Y248" s="180">
        <v>2</v>
      </c>
      <c r="Z248" s="180"/>
      <c r="AA248" s="337">
        <v>2</v>
      </c>
      <c r="AB248" s="180"/>
      <c r="AC248" s="180">
        <v>2</v>
      </c>
      <c r="AD248" s="180"/>
      <c r="AE248" s="180">
        <v>1</v>
      </c>
      <c r="AF248">
        <f>+D248+G248+J248+N248+L248+P248+Q248+R248+T248+V248+X248+Z248+AB248</f>
        <v>0</v>
      </c>
      <c r="AG248">
        <f t="shared" ref="AG248:AG291" si="4">+E248+AH248+F248+H248+I248+K248+M248+O248+S248+U248+W248+Y248+AA248+AC248+AE248</f>
        <v>27</v>
      </c>
    </row>
    <row r="249" spans="1:33">
      <c r="A249" s="493"/>
      <c r="B249" s="479"/>
      <c r="C249" s="5" t="e">
        <f>#REF!</f>
        <v>#REF!</v>
      </c>
      <c r="D249" s="324">
        <v>2</v>
      </c>
      <c r="E249" s="324">
        <v>2</v>
      </c>
      <c r="F249" s="324">
        <v>2</v>
      </c>
      <c r="G249" s="324">
        <v>2</v>
      </c>
      <c r="H249" s="324">
        <v>2</v>
      </c>
      <c r="I249" s="324">
        <v>1</v>
      </c>
      <c r="J249" s="324">
        <v>1</v>
      </c>
      <c r="K249" s="311">
        <v>1</v>
      </c>
      <c r="L249" s="327"/>
      <c r="M249" s="336">
        <v>1</v>
      </c>
      <c r="N249" s="311">
        <v>0</v>
      </c>
      <c r="O249" s="311">
        <v>1</v>
      </c>
      <c r="P249" s="180">
        <v>1</v>
      </c>
      <c r="Q249" s="180">
        <v>1</v>
      </c>
      <c r="R249" s="180">
        <v>2</v>
      </c>
      <c r="S249" s="180">
        <v>1</v>
      </c>
      <c r="T249" s="180">
        <v>2</v>
      </c>
      <c r="U249" s="180">
        <v>2</v>
      </c>
      <c r="V249" s="180">
        <v>2</v>
      </c>
      <c r="W249" s="337">
        <v>2</v>
      </c>
      <c r="X249" s="180">
        <v>1</v>
      </c>
      <c r="Y249" s="180">
        <v>2</v>
      </c>
      <c r="Z249" s="180">
        <v>1</v>
      </c>
      <c r="AA249" s="337">
        <v>1</v>
      </c>
      <c r="AB249" s="337">
        <v>2</v>
      </c>
      <c r="AC249" s="180">
        <v>2</v>
      </c>
      <c r="AD249" s="180"/>
      <c r="AE249" s="180">
        <v>1</v>
      </c>
      <c r="AF249">
        <f t="shared" ref="AF249:AF312" si="5">+D249+G249+J249+N249+L249+P249+Q249+R249+T249+V249+X249+Z249+AB249</f>
        <v>17</v>
      </c>
      <c r="AG249">
        <f t="shared" si="4"/>
        <v>21</v>
      </c>
    </row>
    <row r="250" spans="1:33" ht="12.75" customHeight="1">
      <c r="A250" s="493"/>
      <c r="B250" s="479"/>
      <c r="C250" s="5" t="e">
        <f>#REF!</f>
        <v>#REF!</v>
      </c>
      <c r="D250" s="324">
        <v>2</v>
      </c>
      <c r="E250" s="324">
        <v>2</v>
      </c>
      <c r="F250" s="324">
        <v>2</v>
      </c>
      <c r="G250" s="324">
        <v>1</v>
      </c>
      <c r="H250" s="324">
        <v>1</v>
      </c>
      <c r="I250" s="324">
        <v>1</v>
      </c>
      <c r="J250" s="324">
        <v>2</v>
      </c>
      <c r="K250" s="311">
        <v>1</v>
      </c>
      <c r="L250" s="327"/>
      <c r="M250" s="336">
        <v>2</v>
      </c>
      <c r="N250" s="311">
        <v>2</v>
      </c>
      <c r="O250" s="311">
        <v>2</v>
      </c>
      <c r="P250" s="180">
        <v>1</v>
      </c>
      <c r="Q250" s="180">
        <v>2</v>
      </c>
      <c r="R250" s="180">
        <v>1</v>
      </c>
      <c r="S250" s="180">
        <v>1</v>
      </c>
      <c r="T250" s="180">
        <v>2</v>
      </c>
      <c r="U250" s="180">
        <v>2</v>
      </c>
      <c r="V250" s="180">
        <v>2</v>
      </c>
      <c r="W250" s="337">
        <v>2</v>
      </c>
      <c r="X250" s="180">
        <v>2</v>
      </c>
      <c r="Y250" s="180">
        <v>2</v>
      </c>
      <c r="Z250" s="180">
        <v>2</v>
      </c>
      <c r="AA250" s="337">
        <v>1</v>
      </c>
      <c r="AB250" s="337">
        <v>1</v>
      </c>
      <c r="AC250" s="180">
        <v>1</v>
      </c>
      <c r="AD250" s="180"/>
      <c r="AE250" s="180">
        <v>1</v>
      </c>
      <c r="AF250">
        <f t="shared" si="5"/>
        <v>20</v>
      </c>
      <c r="AG250">
        <f t="shared" si="4"/>
        <v>21</v>
      </c>
    </row>
    <row r="251" spans="1:33" ht="12.75" customHeight="1">
      <c r="A251" s="493"/>
      <c r="B251" s="479"/>
      <c r="C251" s="5" t="e">
        <f>#REF!</f>
        <v>#REF!</v>
      </c>
      <c r="D251" s="324">
        <v>2</v>
      </c>
      <c r="E251" s="324">
        <v>2</v>
      </c>
      <c r="F251" s="324">
        <v>1</v>
      </c>
      <c r="G251" s="324">
        <v>2</v>
      </c>
      <c r="H251" s="324">
        <v>2</v>
      </c>
      <c r="I251" s="324">
        <v>1</v>
      </c>
      <c r="J251" s="324">
        <v>2</v>
      </c>
      <c r="K251" s="311">
        <v>2</v>
      </c>
      <c r="L251" s="327"/>
      <c r="M251" s="336">
        <v>2</v>
      </c>
      <c r="N251" s="311">
        <v>1</v>
      </c>
      <c r="O251" s="311">
        <v>1</v>
      </c>
      <c r="P251" s="180">
        <v>1</v>
      </c>
      <c r="Q251" s="180">
        <v>2</v>
      </c>
      <c r="R251" s="180">
        <v>1</v>
      </c>
      <c r="S251" s="180">
        <v>1</v>
      </c>
      <c r="T251" s="180">
        <v>2</v>
      </c>
      <c r="U251" s="180">
        <v>2</v>
      </c>
      <c r="V251" s="180">
        <v>2</v>
      </c>
      <c r="W251" s="337">
        <v>2</v>
      </c>
      <c r="X251" s="180">
        <v>2</v>
      </c>
      <c r="Y251" s="180">
        <v>2</v>
      </c>
      <c r="Z251" s="180">
        <v>2</v>
      </c>
      <c r="AA251" s="337">
        <v>2</v>
      </c>
      <c r="AB251" s="337">
        <v>2</v>
      </c>
      <c r="AC251" s="180">
        <v>2</v>
      </c>
      <c r="AD251" s="180"/>
      <c r="AE251" s="180">
        <v>1</v>
      </c>
      <c r="AF251">
        <f t="shared" si="5"/>
        <v>21</v>
      </c>
      <c r="AG251">
        <f t="shared" si="4"/>
        <v>23</v>
      </c>
    </row>
    <row r="252" spans="1:33" ht="12.75" customHeight="1">
      <c r="A252" s="493"/>
      <c r="B252" s="479"/>
      <c r="C252" s="5" t="e">
        <f>#REF!</f>
        <v>#REF!</v>
      </c>
      <c r="D252" s="324">
        <v>1</v>
      </c>
      <c r="E252" s="324">
        <v>1</v>
      </c>
      <c r="F252" s="324">
        <v>1</v>
      </c>
      <c r="G252" s="324">
        <v>1</v>
      </c>
      <c r="H252" s="324">
        <v>2</v>
      </c>
      <c r="I252" s="324">
        <v>2</v>
      </c>
      <c r="J252" s="324">
        <v>1</v>
      </c>
      <c r="K252" s="311">
        <v>2</v>
      </c>
      <c r="L252" s="327"/>
      <c r="M252" s="336">
        <v>1</v>
      </c>
      <c r="N252" s="311">
        <v>2</v>
      </c>
      <c r="O252" s="311">
        <v>2</v>
      </c>
      <c r="P252" s="180">
        <v>0</v>
      </c>
      <c r="Q252" s="180">
        <v>2</v>
      </c>
      <c r="R252" s="180">
        <v>1</v>
      </c>
      <c r="S252" s="180">
        <v>1</v>
      </c>
      <c r="T252" s="180">
        <v>2</v>
      </c>
      <c r="U252" s="180">
        <v>1</v>
      </c>
      <c r="V252" s="180">
        <v>2</v>
      </c>
      <c r="W252" s="337">
        <v>2</v>
      </c>
      <c r="X252" s="180">
        <v>0</v>
      </c>
      <c r="Y252" s="180">
        <v>0</v>
      </c>
      <c r="Z252" s="180">
        <v>2</v>
      </c>
      <c r="AA252" s="337">
        <v>2</v>
      </c>
      <c r="AB252" s="337">
        <v>1</v>
      </c>
      <c r="AC252" s="180">
        <v>1</v>
      </c>
      <c r="AD252" s="180"/>
      <c r="AE252" s="180">
        <v>1</v>
      </c>
      <c r="AF252">
        <f t="shared" si="5"/>
        <v>15</v>
      </c>
      <c r="AG252">
        <f t="shared" si="4"/>
        <v>19</v>
      </c>
    </row>
    <row r="253" spans="1:33" ht="12.75" customHeight="1">
      <c r="A253" s="493"/>
      <c r="B253" s="479"/>
      <c r="C253" s="5" t="e">
        <f>#REF!</f>
        <v>#REF!</v>
      </c>
      <c r="D253" s="324"/>
      <c r="E253" s="324"/>
      <c r="F253" s="324"/>
      <c r="G253" s="324"/>
      <c r="H253" s="324"/>
      <c r="I253" s="324"/>
      <c r="J253" s="324"/>
      <c r="K253" s="311"/>
      <c r="L253" s="327"/>
      <c r="M253" s="336"/>
      <c r="N253" s="311"/>
      <c r="O253" s="311"/>
      <c r="P253" s="180"/>
      <c r="Q253" s="180"/>
      <c r="R253" s="180"/>
      <c r="S253" s="180"/>
      <c r="T253" s="180"/>
      <c r="U253" s="180"/>
      <c r="V253" s="180"/>
      <c r="W253" s="180"/>
      <c r="X253" s="180"/>
      <c r="Y253" s="180"/>
      <c r="Z253" s="180"/>
      <c r="AA253" s="337"/>
      <c r="AB253" s="180"/>
      <c r="AC253" s="180"/>
      <c r="AD253" s="180"/>
      <c r="AE253" s="180"/>
      <c r="AF253">
        <f t="shared" si="5"/>
        <v>0</v>
      </c>
      <c r="AG253">
        <f t="shared" si="4"/>
        <v>0</v>
      </c>
    </row>
    <row r="254" spans="1:33" ht="12.75" customHeight="1">
      <c r="A254" s="493"/>
      <c r="B254" s="479"/>
      <c r="C254" s="5" t="e">
        <f>#REF!</f>
        <v>#REF!</v>
      </c>
      <c r="D254" s="324"/>
      <c r="E254" s="324"/>
      <c r="F254" s="324"/>
      <c r="G254" s="324"/>
      <c r="H254" s="324"/>
      <c r="I254" s="324"/>
      <c r="J254" s="324"/>
      <c r="K254" s="311"/>
      <c r="L254" s="327"/>
      <c r="M254" s="336"/>
      <c r="N254" s="311"/>
      <c r="O254" s="311"/>
      <c r="P254" s="180"/>
      <c r="Q254" s="180"/>
      <c r="R254" s="180"/>
      <c r="S254" s="180"/>
      <c r="T254" s="180"/>
      <c r="U254" s="180"/>
      <c r="V254" s="180"/>
      <c r="W254" s="180"/>
      <c r="X254" s="180"/>
      <c r="Y254" s="180"/>
      <c r="Z254" s="180"/>
      <c r="AA254" s="337"/>
      <c r="AB254" s="180"/>
      <c r="AC254" s="180"/>
      <c r="AD254" s="180"/>
      <c r="AE254" s="180"/>
      <c r="AF254">
        <f t="shared" si="5"/>
        <v>0</v>
      </c>
      <c r="AG254">
        <f t="shared" si="4"/>
        <v>0</v>
      </c>
    </row>
    <row r="255" spans="1:33" ht="12.75" customHeight="1">
      <c r="A255" s="493"/>
      <c r="B255" s="479"/>
      <c r="C255" s="5" t="e">
        <f>#REF!</f>
        <v>#REF!</v>
      </c>
      <c r="D255" s="324"/>
      <c r="E255" s="324"/>
      <c r="F255" s="324"/>
      <c r="G255" s="324"/>
      <c r="H255" s="324"/>
      <c r="I255" s="324"/>
      <c r="J255" s="324"/>
      <c r="K255" s="311"/>
      <c r="L255" s="327"/>
      <c r="M255" s="336"/>
      <c r="N255" s="311"/>
      <c r="O255" s="311"/>
      <c r="P255" s="180"/>
      <c r="Q255" s="180"/>
      <c r="R255" s="180"/>
      <c r="S255" s="180"/>
      <c r="T255" s="180"/>
      <c r="U255" s="180"/>
      <c r="V255" s="180"/>
      <c r="W255" s="180"/>
      <c r="X255" s="180"/>
      <c r="Y255" s="180"/>
      <c r="Z255" s="180"/>
      <c r="AA255" s="337"/>
      <c r="AB255" s="180"/>
      <c r="AC255" s="180"/>
      <c r="AD255" s="180"/>
      <c r="AE255" s="180"/>
      <c r="AF255">
        <f t="shared" si="5"/>
        <v>0</v>
      </c>
      <c r="AG255">
        <f t="shared" si="4"/>
        <v>0</v>
      </c>
    </row>
    <row r="256" spans="1:33" ht="13.5" customHeight="1">
      <c r="A256" s="493"/>
      <c r="B256" s="479"/>
      <c r="C256" s="5" t="s">
        <v>5</v>
      </c>
      <c r="D256" s="324"/>
      <c r="E256" s="324"/>
      <c r="F256" s="324"/>
      <c r="G256" s="324"/>
      <c r="H256" s="324"/>
      <c r="I256" s="324"/>
      <c r="J256" s="324"/>
      <c r="K256" s="311"/>
      <c r="L256" s="327"/>
      <c r="M256" s="336"/>
      <c r="N256" s="311"/>
      <c r="O256" s="311"/>
      <c r="P256" s="180"/>
      <c r="Q256" s="180"/>
      <c r="R256" s="180"/>
      <c r="S256" s="180"/>
      <c r="T256" s="180"/>
      <c r="U256" s="180"/>
      <c r="V256" s="180"/>
      <c r="W256" s="180"/>
      <c r="X256" s="180"/>
      <c r="Y256" s="180"/>
      <c r="Z256" s="180"/>
      <c r="AA256" s="337"/>
      <c r="AB256" s="180"/>
      <c r="AC256" s="180"/>
      <c r="AD256" s="180"/>
      <c r="AE256" s="180"/>
      <c r="AF256" s="337">
        <f t="shared" si="5"/>
        <v>0</v>
      </c>
      <c r="AG256" s="337">
        <f t="shared" si="4"/>
        <v>0</v>
      </c>
    </row>
    <row r="257" spans="1:33">
      <c r="A257" s="493"/>
      <c r="B257" s="479" t="e">
        <f>#REF!</f>
        <v>#REF!</v>
      </c>
      <c r="C257" s="5" t="e">
        <f>#REF!</f>
        <v>#REF!</v>
      </c>
      <c r="D257" s="324">
        <v>1</v>
      </c>
      <c r="E257" s="324">
        <v>2</v>
      </c>
      <c r="F257" s="324">
        <v>2</v>
      </c>
      <c r="G257" s="324">
        <v>2</v>
      </c>
      <c r="H257" s="324">
        <v>2</v>
      </c>
      <c r="I257" s="324">
        <v>1</v>
      </c>
      <c r="J257" s="324">
        <v>1</v>
      </c>
      <c r="K257" s="311">
        <v>1</v>
      </c>
      <c r="L257" s="327"/>
      <c r="M257" s="336">
        <v>2</v>
      </c>
      <c r="N257" s="311">
        <v>1</v>
      </c>
      <c r="O257" s="311">
        <v>2</v>
      </c>
      <c r="P257" s="180">
        <v>0</v>
      </c>
      <c r="Q257" s="180">
        <v>2</v>
      </c>
      <c r="R257" s="180">
        <v>1</v>
      </c>
      <c r="S257" s="180">
        <v>2</v>
      </c>
      <c r="T257" s="180">
        <v>2</v>
      </c>
      <c r="U257" s="180">
        <v>2</v>
      </c>
      <c r="V257" s="180">
        <v>1</v>
      </c>
      <c r="W257" s="180">
        <v>1</v>
      </c>
      <c r="X257" s="180">
        <v>2</v>
      </c>
      <c r="Y257" s="180">
        <v>2</v>
      </c>
      <c r="Z257" s="180">
        <v>0</v>
      </c>
      <c r="AA257" s="337">
        <v>0</v>
      </c>
      <c r="AB257" s="180">
        <v>1</v>
      </c>
      <c r="AC257" s="180">
        <v>1</v>
      </c>
      <c r="AD257" s="180"/>
      <c r="AE257" s="180">
        <v>1</v>
      </c>
      <c r="AF257">
        <f t="shared" si="5"/>
        <v>14</v>
      </c>
      <c r="AG257">
        <f t="shared" si="4"/>
        <v>21</v>
      </c>
    </row>
    <row r="258" spans="1:33" ht="12.75" customHeight="1">
      <c r="A258" s="493"/>
      <c r="B258" s="479"/>
      <c r="C258" s="5" t="e">
        <f>+#REF!</f>
        <v>#REF!</v>
      </c>
      <c r="D258" s="324">
        <v>2</v>
      </c>
      <c r="E258" s="324">
        <v>1</v>
      </c>
      <c r="F258" s="324">
        <v>1</v>
      </c>
      <c r="G258" s="324">
        <v>2</v>
      </c>
      <c r="H258" s="324">
        <v>2</v>
      </c>
      <c r="I258" s="324">
        <v>1</v>
      </c>
      <c r="J258" s="324">
        <v>2</v>
      </c>
      <c r="K258" s="311">
        <v>2</v>
      </c>
      <c r="L258" s="327"/>
      <c r="M258" s="336">
        <v>2</v>
      </c>
      <c r="N258" s="311">
        <v>2</v>
      </c>
      <c r="O258" s="311">
        <v>2</v>
      </c>
      <c r="P258" s="180">
        <v>2</v>
      </c>
      <c r="Q258" s="180">
        <v>2</v>
      </c>
      <c r="R258" s="180">
        <v>1</v>
      </c>
      <c r="S258" s="180">
        <v>2</v>
      </c>
      <c r="T258" s="180">
        <v>2</v>
      </c>
      <c r="U258" s="180">
        <v>2</v>
      </c>
      <c r="V258" s="180">
        <v>2</v>
      </c>
      <c r="W258" s="180">
        <v>2</v>
      </c>
      <c r="X258" s="180">
        <v>1</v>
      </c>
      <c r="Y258" s="180">
        <v>2</v>
      </c>
      <c r="Z258" s="180">
        <v>1</v>
      </c>
      <c r="AA258" s="337">
        <v>1</v>
      </c>
      <c r="AB258" s="180">
        <v>2</v>
      </c>
      <c r="AC258" s="180">
        <v>1</v>
      </c>
      <c r="AD258" s="180"/>
      <c r="AE258" s="180">
        <v>1</v>
      </c>
      <c r="AF258">
        <f t="shared" si="5"/>
        <v>21</v>
      </c>
      <c r="AG258">
        <f t="shared" si="4"/>
        <v>22</v>
      </c>
    </row>
    <row r="259" spans="1:33" ht="12.75" customHeight="1">
      <c r="A259" s="493"/>
      <c r="B259" s="479"/>
      <c r="C259" s="5" t="e">
        <f>+#REF!</f>
        <v>#REF!</v>
      </c>
      <c r="D259" s="324">
        <v>2</v>
      </c>
      <c r="E259" s="324">
        <v>1</v>
      </c>
      <c r="F259" s="324">
        <v>2</v>
      </c>
      <c r="G259" s="324">
        <v>2</v>
      </c>
      <c r="H259" s="324">
        <v>2</v>
      </c>
      <c r="I259" s="324">
        <v>1</v>
      </c>
      <c r="J259" s="324">
        <v>2</v>
      </c>
      <c r="K259" s="311">
        <v>2</v>
      </c>
      <c r="L259" s="327"/>
      <c r="M259" s="336">
        <v>2</v>
      </c>
      <c r="N259" s="311">
        <v>2</v>
      </c>
      <c r="O259" s="311">
        <v>2</v>
      </c>
      <c r="P259" s="180">
        <v>1</v>
      </c>
      <c r="Q259" s="180">
        <v>2</v>
      </c>
      <c r="R259" s="180">
        <v>1</v>
      </c>
      <c r="S259" s="180">
        <v>2</v>
      </c>
      <c r="T259" s="180">
        <v>2</v>
      </c>
      <c r="U259" s="180">
        <v>2</v>
      </c>
      <c r="V259" s="180">
        <v>2</v>
      </c>
      <c r="W259" s="180">
        <v>2</v>
      </c>
      <c r="X259" s="180">
        <v>1</v>
      </c>
      <c r="Y259" s="180">
        <v>2</v>
      </c>
      <c r="Z259" s="180">
        <v>1</v>
      </c>
      <c r="AA259" s="337">
        <v>1</v>
      </c>
      <c r="AB259" s="180">
        <v>2</v>
      </c>
      <c r="AC259" s="180">
        <v>1</v>
      </c>
      <c r="AD259" s="180"/>
      <c r="AE259" s="180">
        <v>1</v>
      </c>
      <c r="AF259">
        <f t="shared" si="5"/>
        <v>20</v>
      </c>
      <c r="AG259">
        <f t="shared" si="4"/>
        <v>23</v>
      </c>
    </row>
    <row r="260" spans="1:33" ht="12.75" customHeight="1">
      <c r="A260" s="493"/>
      <c r="B260" s="479"/>
      <c r="C260" s="5" t="e">
        <f>+#REF!</f>
        <v>#REF!</v>
      </c>
      <c r="D260" s="324"/>
      <c r="E260" s="324">
        <v>2</v>
      </c>
      <c r="F260" s="324">
        <v>2</v>
      </c>
      <c r="G260" s="324"/>
      <c r="H260" s="324">
        <v>2</v>
      </c>
      <c r="I260" s="324">
        <v>1</v>
      </c>
      <c r="J260" s="324"/>
      <c r="K260" s="311">
        <v>2</v>
      </c>
      <c r="L260" s="327"/>
      <c r="M260" s="336">
        <v>2</v>
      </c>
      <c r="N260" s="311"/>
      <c r="O260" s="311">
        <v>1</v>
      </c>
      <c r="P260" s="180"/>
      <c r="Q260" s="180"/>
      <c r="R260" s="180"/>
      <c r="S260" s="180">
        <v>1</v>
      </c>
      <c r="T260" s="180"/>
      <c r="U260" s="180">
        <v>2</v>
      </c>
      <c r="V260" s="180"/>
      <c r="W260" s="180">
        <v>2</v>
      </c>
      <c r="X260" s="180"/>
      <c r="Y260" s="180">
        <v>2</v>
      </c>
      <c r="Z260" s="180"/>
      <c r="AA260" s="337">
        <v>2</v>
      </c>
      <c r="AB260" s="180"/>
      <c r="AC260" s="180">
        <v>2</v>
      </c>
      <c r="AD260" s="180"/>
      <c r="AE260" s="180">
        <v>1</v>
      </c>
      <c r="AF260">
        <f t="shared" si="5"/>
        <v>0</v>
      </c>
      <c r="AG260">
        <f t="shared" si="4"/>
        <v>24</v>
      </c>
    </row>
    <row r="261" spans="1:33">
      <c r="A261" s="493"/>
      <c r="B261" s="479"/>
      <c r="C261" s="5" t="e">
        <f>+#REF!</f>
        <v>#REF!</v>
      </c>
      <c r="D261" s="324">
        <v>2</v>
      </c>
      <c r="E261" s="324">
        <v>2</v>
      </c>
      <c r="F261" s="324">
        <v>2</v>
      </c>
      <c r="G261" s="324">
        <v>1</v>
      </c>
      <c r="H261" s="324">
        <v>2</v>
      </c>
      <c r="I261" s="324">
        <v>2</v>
      </c>
      <c r="J261" s="324">
        <v>2</v>
      </c>
      <c r="K261" s="311">
        <v>2</v>
      </c>
      <c r="L261" s="327"/>
      <c r="M261" s="336">
        <v>2</v>
      </c>
      <c r="N261" s="311">
        <v>2</v>
      </c>
      <c r="O261" s="311">
        <v>2</v>
      </c>
      <c r="P261" s="180">
        <v>1</v>
      </c>
      <c r="Q261" s="180">
        <v>2</v>
      </c>
      <c r="R261" s="180">
        <v>2</v>
      </c>
      <c r="S261" s="180">
        <v>2</v>
      </c>
      <c r="T261" s="180">
        <v>2</v>
      </c>
      <c r="U261" s="180">
        <v>2</v>
      </c>
      <c r="V261" s="180">
        <v>2</v>
      </c>
      <c r="W261" s="180">
        <v>2</v>
      </c>
      <c r="X261" s="180">
        <v>2</v>
      </c>
      <c r="Y261" s="180">
        <v>2</v>
      </c>
      <c r="Z261" s="180">
        <v>1</v>
      </c>
      <c r="AA261" s="337">
        <v>1</v>
      </c>
      <c r="AB261" s="180">
        <v>2</v>
      </c>
      <c r="AC261" s="180">
        <v>2</v>
      </c>
      <c r="AD261" s="180"/>
      <c r="AE261" s="180">
        <v>2</v>
      </c>
      <c r="AF261">
        <f t="shared" si="5"/>
        <v>21</v>
      </c>
      <c r="AG261">
        <f t="shared" si="4"/>
        <v>27</v>
      </c>
    </row>
    <row r="262" spans="1:33" ht="12.75" customHeight="1">
      <c r="A262" s="493"/>
      <c r="B262" s="479"/>
      <c r="C262" s="5" t="e">
        <f>+#REF!</f>
        <v>#REF!</v>
      </c>
      <c r="D262" s="324"/>
      <c r="E262" s="324"/>
      <c r="F262" s="324"/>
      <c r="G262" s="324"/>
      <c r="H262" s="324"/>
      <c r="I262" s="324"/>
      <c r="J262" s="324"/>
      <c r="K262" s="311"/>
      <c r="L262" s="327"/>
      <c r="M262" s="336"/>
      <c r="N262" s="311"/>
      <c r="O262" s="311"/>
      <c r="P262" s="180"/>
      <c r="Q262" s="180"/>
      <c r="R262" s="180"/>
      <c r="S262" s="180"/>
      <c r="T262" s="180"/>
      <c r="U262" s="180"/>
      <c r="V262" s="180"/>
      <c r="W262" s="180"/>
      <c r="X262" s="180"/>
      <c r="Y262" s="180"/>
      <c r="Z262" s="180"/>
      <c r="AA262" s="337"/>
      <c r="AB262" s="180"/>
      <c r="AC262" s="180"/>
      <c r="AD262" s="180"/>
      <c r="AE262" s="180"/>
      <c r="AF262">
        <f t="shared" si="5"/>
        <v>0</v>
      </c>
      <c r="AG262">
        <f t="shared" si="4"/>
        <v>0</v>
      </c>
    </row>
    <row r="263" spans="1:33" ht="12.75" customHeight="1">
      <c r="A263" s="493"/>
      <c r="B263" s="479"/>
      <c r="C263" s="5" t="e">
        <f>+#REF!</f>
        <v>#REF!</v>
      </c>
      <c r="D263" s="324"/>
      <c r="E263" s="324"/>
      <c r="F263" s="324"/>
      <c r="G263" s="324"/>
      <c r="H263" s="324"/>
      <c r="I263" s="324"/>
      <c r="J263" s="324"/>
      <c r="K263" s="311"/>
      <c r="L263" s="327"/>
      <c r="M263" s="336"/>
      <c r="N263" s="311"/>
      <c r="O263" s="311"/>
      <c r="P263" s="180"/>
      <c r="Q263" s="180"/>
      <c r="R263" s="180"/>
      <c r="S263" s="180"/>
      <c r="T263" s="180"/>
      <c r="U263" s="180"/>
      <c r="V263" s="180"/>
      <c r="W263" s="180"/>
      <c r="X263" s="180"/>
      <c r="Y263" s="180"/>
      <c r="Z263" s="180"/>
      <c r="AA263" s="337"/>
      <c r="AB263" s="180"/>
      <c r="AC263" s="180"/>
      <c r="AD263" s="180"/>
      <c r="AE263" s="180"/>
      <c r="AF263">
        <f t="shared" si="5"/>
        <v>0</v>
      </c>
      <c r="AG263">
        <f t="shared" si="4"/>
        <v>0</v>
      </c>
    </row>
    <row r="264" spans="1:33" ht="12.75" customHeight="1">
      <c r="A264" s="493"/>
      <c r="B264" s="479"/>
      <c r="C264" s="5" t="e">
        <f>#REF!</f>
        <v>#REF!</v>
      </c>
      <c r="D264" s="324"/>
      <c r="E264" s="324"/>
      <c r="F264" s="324"/>
      <c r="G264" s="324"/>
      <c r="H264" s="324"/>
      <c r="I264" s="324"/>
      <c r="J264" s="324"/>
      <c r="K264" s="311"/>
      <c r="L264" s="327"/>
      <c r="M264" s="336"/>
      <c r="N264" s="311"/>
      <c r="O264" s="311"/>
      <c r="P264" s="180"/>
      <c r="Q264" s="180"/>
      <c r="R264" s="180"/>
      <c r="S264" s="180"/>
      <c r="T264" s="180"/>
      <c r="U264" s="180"/>
      <c r="V264" s="180"/>
      <c r="W264" s="180"/>
      <c r="X264" s="180"/>
      <c r="Y264" s="180"/>
      <c r="Z264" s="180"/>
      <c r="AA264" s="337"/>
      <c r="AB264" s="180"/>
      <c r="AC264" s="180"/>
      <c r="AD264" s="180"/>
      <c r="AE264" s="180"/>
      <c r="AF264">
        <f t="shared" si="5"/>
        <v>0</v>
      </c>
      <c r="AG264">
        <f t="shared" si="4"/>
        <v>0</v>
      </c>
    </row>
    <row r="265" spans="1:33" ht="13.5" customHeight="1">
      <c r="A265" s="493"/>
      <c r="B265" s="479"/>
      <c r="C265" s="5" t="s">
        <v>45</v>
      </c>
      <c r="D265" s="324"/>
      <c r="E265" s="324"/>
      <c r="F265" s="324"/>
      <c r="G265" s="324"/>
      <c r="H265" s="324"/>
      <c r="I265" s="324"/>
      <c r="J265" s="324"/>
      <c r="K265" s="311"/>
      <c r="L265" s="327"/>
      <c r="M265" s="336"/>
      <c r="N265" s="311"/>
      <c r="O265" s="311"/>
      <c r="P265" s="180"/>
      <c r="Q265" s="180"/>
      <c r="R265" s="180"/>
      <c r="S265" s="180"/>
      <c r="T265" s="180"/>
      <c r="U265" s="180"/>
      <c r="V265" s="180"/>
      <c r="W265" s="180"/>
      <c r="X265" s="180"/>
      <c r="Y265" s="180"/>
      <c r="Z265" s="180"/>
      <c r="AA265" s="337"/>
      <c r="AB265" s="180"/>
      <c r="AC265" s="180"/>
      <c r="AD265" s="180"/>
      <c r="AE265" s="180"/>
      <c r="AF265" s="337">
        <f>+AF247-AF246</f>
        <v>6</v>
      </c>
      <c r="AG265" s="337">
        <f>+AG247-AG246</f>
        <v>10</v>
      </c>
    </row>
    <row r="266" spans="1:33" hidden="1">
      <c r="A266" s="493"/>
      <c r="B266" s="479" t="e">
        <f>#REF!</f>
        <v>#REF!</v>
      </c>
      <c r="C266" s="5" t="e">
        <f>#REF!</f>
        <v>#REF!</v>
      </c>
      <c r="D266" s="324"/>
      <c r="E266" s="324"/>
      <c r="F266" s="324"/>
      <c r="G266" s="324"/>
      <c r="H266" s="324"/>
      <c r="I266" s="324"/>
      <c r="J266" s="324"/>
      <c r="K266" s="311"/>
      <c r="L266" s="327"/>
      <c r="M266" s="336"/>
      <c r="N266" s="311"/>
      <c r="O266" s="311"/>
      <c r="P266" s="180"/>
      <c r="Q266" s="180"/>
      <c r="R266" s="180"/>
      <c r="S266" s="180"/>
      <c r="T266" s="180"/>
      <c r="U266" s="180"/>
      <c r="V266" s="180"/>
      <c r="W266" s="180"/>
      <c r="X266" s="180"/>
      <c r="Y266" s="180"/>
      <c r="Z266" s="180"/>
      <c r="AA266" s="337"/>
      <c r="AB266" s="180"/>
      <c r="AC266" s="180"/>
      <c r="AD266" s="180"/>
      <c r="AE266" s="180"/>
      <c r="AF266">
        <f t="shared" si="5"/>
        <v>0</v>
      </c>
      <c r="AG266">
        <f t="shared" si="4"/>
        <v>0</v>
      </c>
    </row>
    <row r="267" spans="1:33" ht="12.75" hidden="1" customHeight="1">
      <c r="A267" s="493"/>
      <c r="B267" s="479"/>
      <c r="C267" s="5" t="e">
        <f>#REF!</f>
        <v>#REF!</v>
      </c>
      <c r="D267" s="324"/>
      <c r="E267" s="324"/>
      <c r="F267" s="324"/>
      <c r="G267" s="324"/>
      <c r="H267" s="324"/>
      <c r="I267" s="324"/>
      <c r="J267" s="324"/>
      <c r="K267" s="311"/>
      <c r="L267" s="327"/>
      <c r="M267" s="336"/>
      <c r="N267" s="311"/>
      <c r="O267" s="311"/>
      <c r="P267" s="180"/>
      <c r="Q267" s="180"/>
      <c r="R267" s="180"/>
      <c r="S267" s="180"/>
      <c r="T267" s="180"/>
      <c r="U267" s="180"/>
      <c r="V267" s="180"/>
      <c r="W267" s="180"/>
      <c r="X267" s="180"/>
      <c r="Y267" s="180"/>
      <c r="Z267" s="180"/>
      <c r="AA267" s="337"/>
      <c r="AB267" s="180"/>
      <c r="AC267" s="180"/>
      <c r="AD267" s="180"/>
      <c r="AE267" s="180"/>
      <c r="AF267">
        <f t="shared" si="5"/>
        <v>0</v>
      </c>
      <c r="AG267">
        <f t="shared" si="4"/>
        <v>0</v>
      </c>
    </row>
    <row r="268" spans="1:33" ht="12.75" hidden="1" customHeight="1">
      <c r="A268" s="493"/>
      <c r="B268" s="479"/>
      <c r="C268" s="5" t="e">
        <f>#REF!</f>
        <v>#REF!</v>
      </c>
      <c r="D268" s="324"/>
      <c r="E268" s="324"/>
      <c r="F268" s="324"/>
      <c r="G268" s="324"/>
      <c r="H268" s="324"/>
      <c r="I268" s="324"/>
      <c r="J268" s="324"/>
      <c r="K268" s="311"/>
      <c r="L268" s="327"/>
      <c r="M268" s="336"/>
      <c r="N268" s="311"/>
      <c r="O268" s="311"/>
      <c r="P268" s="180"/>
      <c r="Q268" s="180"/>
      <c r="R268" s="180"/>
      <c r="S268" s="180"/>
      <c r="T268" s="180"/>
      <c r="U268" s="180"/>
      <c r="V268" s="180"/>
      <c r="W268" s="180"/>
      <c r="X268" s="180"/>
      <c r="Y268" s="180"/>
      <c r="Z268" s="180"/>
      <c r="AA268" s="337"/>
      <c r="AB268" s="180"/>
      <c r="AC268" s="180"/>
      <c r="AD268" s="180"/>
      <c r="AE268" s="180"/>
      <c r="AF268">
        <f t="shared" si="5"/>
        <v>0</v>
      </c>
      <c r="AG268">
        <f t="shared" si="4"/>
        <v>0</v>
      </c>
    </row>
    <row r="269" spans="1:33" ht="12.75" hidden="1" customHeight="1">
      <c r="A269" s="493"/>
      <c r="B269" s="479"/>
      <c r="C269" s="5" t="e">
        <f>#REF!</f>
        <v>#REF!</v>
      </c>
      <c r="D269" s="324"/>
      <c r="E269" s="324"/>
      <c r="F269" s="324"/>
      <c r="G269" s="324"/>
      <c r="H269" s="324"/>
      <c r="I269" s="324"/>
      <c r="J269" s="324"/>
      <c r="K269" s="311"/>
      <c r="L269" s="327"/>
      <c r="M269" s="336"/>
      <c r="N269" s="311"/>
      <c r="O269" s="311"/>
      <c r="P269" s="180"/>
      <c r="Q269" s="180"/>
      <c r="R269" s="180"/>
      <c r="S269" s="180"/>
      <c r="T269" s="180"/>
      <c r="U269" s="180"/>
      <c r="V269" s="180"/>
      <c r="W269" s="180"/>
      <c r="X269" s="180"/>
      <c r="Y269" s="180"/>
      <c r="Z269" s="180"/>
      <c r="AA269" s="337"/>
      <c r="AB269" s="180"/>
      <c r="AC269" s="180"/>
      <c r="AD269" s="180"/>
      <c r="AE269" s="180"/>
      <c r="AF269">
        <f t="shared" si="5"/>
        <v>0</v>
      </c>
      <c r="AG269">
        <f t="shared" si="4"/>
        <v>0</v>
      </c>
    </row>
    <row r="270" spans="1:33" hidden="1">
      <c r="A270" s="493"/>
      <c r="B270" s="479"/>
      <c r="C270" s="5" t="e">
        <f>#REF!</f>
        <v>#REF!</v>
      </c>
      <c r="D270" s="324"/>
      <c r="E270" s="324"/>
      <c r="F270" s="324"/>
      <c r="G270" s="324"/>
      <c r="H270" s="324"/>
      <c r="I270" s="324"/>
      <c r="J270" s="324"/>
      <c r="K270" s="311"/>
      <c r="L270" s="327"/>
      <c r="M270" s="336"/>
      <c r="N270" s="311"/>
      <c r="O270" s="311"/>
      <c r="P270" s="180"/>
      <c r="Q270" s="180"/>
      <c r="R270" s="180"/>
      <c r="S270" s="180"/>
      <c r="T270" s="180"/>
      <c r="U270" s="180"/>
      <c r="V270" s="180"/>
      <c r="W270" s="180"/>
      <c r="X270" s="180"/>
      <c r="Y270" s="180"/>
      <c r="Z270" s="180"/>
      <c r="AA270" s="337"/>
      <c r="AB270" s="180"/>
      <c r="AC270" s="180"/>
      <c r="AD270" s="180"/>
      <c r="AE270" s="180"/>
      <c r="AF270">
        <f t="shared" si="5"/>
        <v>0</v>
      </c>
      <c r="AG270">
        <f t="shared" si="4"/>
        <v>0</v>
      </c>
    </row>
    <row r="271" spans="1:33" hidden="1">
      <c r="A271" s="493"/>
      <c r="B271" s="479"/>
      <c r="C271" s="5" t="e">
        <f>#REF!</f>
        <v>#REF!</v>
      </c>
      <c r="D271" s="324"/>
      <c r="E271" s="324"/>
      <c r="F271" s="324"/>
      <c r="G271" s="324"/>
      <c r="H271" s="324"/>
      <c r="I271" s="324"/>
      <c r="J271" s="324"/>
      <c r="K271" s="311"/>
      <c r="L271" s="327"/>
      <c r="M271" s="336"/>
      <c r="N271" s="311"/>
      <c r="O271" s="311"/>
      <c r="P271" s="180"/>
      <c r="Q271" s="180"/>
      <c r="R271" s="180"/>
      <c r="S271" s="180"/>
      <c r="T271" s="180"/>
      <c r="U271" s="180"/>
      <c r="V271" s="180"/>
      <c r="W271" s="180"/>
      <c r="X271" s="180"/>
      <c r="Y271" s="180"/>
      <c r="Z271" s="180"/>
      <c r="AA271" s="337"/>
      <c r="AB271" s="180"/>
      <c r="AC271" s="180"/>
      <c r="AD271" s="180"/>
      <c r="AE271" s="180"/>
      <c r="AF271">
        <f t="shared" si="5"/>
        <v>0</v>
      </c>
      <c r="AG271">
        <f t="shared" si="4"/>
        <v>0</v>
      </c>
    </row>
    <row r="272" spans="1:33" hidden="1">
      <c r="A272" s="493"/>
      <c r="B272" s="479"/>
      <c r="C272" s="5" t="e">
        <f>#REF!</f>
        <v>#REF!</v>
      </c>
      <c r="D272" s="324"/>
      <c r="E272" s="324"/>
      <c r="F272" s="324"/>
      <c r="G272" s="324"/>
      <c r="H272" s="324"/>
      <c r="I272" s="324"/>
      <c r="J272" s="324"/>
      <c r="K272" s="311"/>
      <c r="L272" s="327"/>
      <c r="M272" s="336"/>
      <c r="N272" s="311"/>
      <c r="O272" s="311"/>
      <c r="P272" s="180"/>
      <c r="Q272" s="180"/>
      <c r="R272" s="180"/>
      <c r="S272" s="180"/>
      <c r="T272" s="180"/>
      <c r="U272" s="180"/>
      <c r="V272" s="180"/>
      <c r="W272" s="180"/>
      <c r="X272" s="180"/>
      <c r="Y272" s="180"/>
      <c r="Z272" s="180"/>
      <c r="AA272" s="337"/>
      <c r="AB272" s="180"/>
      <c r="AC272" s="180"/>
      <c r="AD272" s="180"/>
      <c r="AE272" s="180"/>
      <c r="AF272">
        <f t="shared" si="5"/>
        <v>0</v>
      </c>
      <c r="AG272">
        <f t="shared" si="4"/>
        <v>0</v>
      </c>
    </row>
    <row r="273" spans="1:33" ht="12.75" hidden="1" customHeight="1">
      <c r="A273" s="493"/>
      <c r="B273" s="479"/>
      <c r="C273" s="5" t="e">
        <f>#REF!</f>
        <v>#REF!</v>
      </c>
      <c r="D273" s="324"/>
      <c r="E273" s="324"/>
      <c r="F273" s="324"/>
      <c r="G273" s="324"/>
      <c r="H273" s="324"/>
      <c r="I273" s="324"/>
      <c r="J273" s="324"/>
      <c r="K273" s="311"/>
      <c r="L273" s="327"/>
      <c r="M273" s="336"/>
      <c r="N273" s="311"/>
      <c r="O273" s="311"/>
      <c r="P273" s="180"/>
      <c r="Q273" s="180"/>
      <c r="R273" s="180"/>
      <c r="S273" s="180"/>
      <c r="T273" s="180"/>
      <c r="U273" s="180"/>
      <c r="V273" s="180"/>
      <c r="W273" s="180"/>
      <c r="X273" s="180"/>
      <c r="Y273" s="180"/>
      <c r="Z273" s="180"/>
      <c r="AA273" s="337"/>
      <c r="AB273" s="180"/>
      <c r="AC273" s="180"/>
      <c r="AD273" s="180"/>
      <c r="AE273" s="180"/>
      <c r="AF273">
        <f t="shared" si="5"/>
        <v>0</v>
      </c>
      <c r="AG273">
        <f t="shared" si="4"/>
        <v>0</v>
      </c>
    </row>
    <row r="274" spans="1:33" ht="13.5" hidden="1" customHeight="1">
      <c r="A274" s="493"/>
      <c r="B274" s="479"/>
      <c r="C274" s="5" t="s">
        <v>5</v>
      </c>
      <c r="D274" s="324"/>
      <c r="E274" s="324"/>
      <c r="F274" s="324"/>
      <c r="G274" s="324"/>
      <c r="H274" s="324"/>
      <c r="I274" s="324"/>
      <c r="J274" s="324"/>
      <c r="K274" s="311"/>
      <c r="L274" s="327"/>
      <c r="M274" s="336"/>
      <c r="N274" s="311"/>
      <c r="O274" s="311"/>
      <c r="P274" s="180"/>
      <c r="Q274" s="180"/>
      <c r="R274" s="180"/>
      <c r="S274" s="180"/>
      <c r="T274" s="180"/>
      <c r="U274" s="180"/>
      <c r="V274" s="180"/>
      <c r="W274" s="180"/>
      <c r="X274" s="180"/>
      <c r="Y274" s="180"/>
      <c r="Z274" s="180"/>
      <c r="AA274" s="337"/>
      <c r="AB274" s="180"/>
      <c r="AC274" s="180"/>
      <c r="AD274" s="180"/>
      <c r="AE274" s="180"/>
      <c r="AF274">
        <f t="shared" si="5"/>
        <v>0</v>
      </c>
      <c r="AG274">
        <f t="shared" si="4"/>
        <v>0</v>
      </c>
    </row>
    <row r="275" spans="1:33">
      <c r="A275" s="493"/>
      <c r="B275" s="479" t="e">
        <f>#REF!</f>
        <v>#REF!</v>
      </c>
      <c r="C275" s="5" t="e">
        <f>#REF!</f>
        <v>#REF!</v>
      </c>
      <c r="D275" s="324"/>
      <c r="E275" s="324">
        <v>1</v>
      </c>
      <c r="F275" s="324"/>
      <c r="G275" s="324"/>
      <c r="H275" s="324">
        <v>1</v>
      </c>
      <c r="I275" s="324">
        <v>1</v>
      </c>
      <c r="J275" s="324"/>
      <c r="K275" s="311"/>
      <c r="L275" s="327"/>
      <c r="M275" s="336">
        <v>1</v>
      </c>
      <c r="N275" s="311"/>
      <c r="O275" s="311"/>
      <c r="P275" s="180"/>
      <c r="Q275" s="180"/>
      <c r="R275" s="180"/>
      <c r="S275" s="180">
        <v>1</v>
      </c>
      <c r="T275" s="180"/>
      <c r="U275" s="180">
        <v>2</v>
      </c>
      <c r="V275" s="180"/>
      <c r="W275" s="180">
        <v>1</v>
      </c>
      <c r="X275" s="180"/>
      <c r="Y275" s="180">
        <v>2</v>
      </c>
      <c r="Z275" s="180"/>
      <c r="AA275" s="337">
        <v>1</v>
      </c>
      <c r="AB275" s="180"/>
      <c r="AC275" s="180"/>
      <c r="AD275" s="180"/>
      <c r="AE275" s="180">
        <v>1</v>
      </c>
      <c r="AF275">
        <f t="shared" si="5"/>
        <v>0</v>
      </c>
      <c r="AG275">
        <f t="shared" si="4"/>
        <v>12</v>
      </c>
    </row>
    <row r="276" spans="1:33">
      <c r="A276" s="493"/>
      <c r="B276" s="479"/>
      <c r="C276" s="5" t="e">
        <f>#REF!</f>
        <v>#REF!</v>
      </c>
      <c r="D276" s="324">
        <v>2</v>
      </c>
      <c r="E276" s="324">
        <v>1</v>
      </c>
      <c r="F276" s="324"/>
      <c r="G276" s="324"/>
      <c r="H276" s="324">
        <v>2</v>
      </c>
      <c r="I276" s="324">
        <v>2</v>
      </c>
      <c r="J276" s="324"/>
      <c r="K276" s="311"/>
      <c r="L276" s="327"/>
      <c r="M276" s="336">
        <v>2</v>
      </c>
      <c r="N276" s="311"/>
      <c r="O276" s="311"/>
      <c r="P276" s="180"/>
      <c r="Q276" s="180">
        <v>2</v>
      </c>
      <c r="R276" s="180"/>
      <c r="S276" s="180">
        <v>2</v>
      </c>
      <c r="T276" s="180">
        <v>2</v>
      </c>
      <c r="U276" s="180">
        <v>2</v>
      </c>
      <c r="V276" s="180">
        <v>2</v>
      </c>
      <c r="W276" s="180">
        <v>2</v>
      </c>
      <c r="X276" s="180"/>
      <c r="Y276" s="180">
        <v>2</v>
      </c>
      <c r="Z276" s="180">
        <v>2</v>
      </c>
      <c r="AA276" s="337">
        <v>2</v>
      </c>
      <c r="AB276" s="180"/>
      <c r="AC276" s="180"/>
      <c r="AD276" s="180"/>
      <c r="AE276" s="180">
        <v>2</v>
      </c>
      <c r="AF276">
        <f t="shared" si="5"/>
        <v>10</v>
      </c>
      <c r="AG276">
        <f t="shared" si="4"/>
        <v>19</v>
      </c>
    </row>
    <row r="277" spans="1:33">
      <c r="A277" s="493"/>
      <c r="B277" s="479"/>
      <c r="C277" s="5" t="e">
        <f>#REF!</f>
        <v>#REF!</v>
      </c>
      <c r="D277" s="324">
        <v>1</v>
      </c>
      <c r="E277" s="324">
        <v>0</v>
      </c>
      <c r="F277" s="324"/>
      <c r="G277" s="324"/>
      <c r="H277" s="324">
        <v>1</v>
      </c>
      <c r="I277" s="324">
        <v>2</v>
      </c>
      <c r="J277" s="324"/>
      <c r="K277" s="311"/>
      <c r="L277" s="327"/>
      <c r="M277" s="336">
        <v>2</v>
      </c>
      <c r="N277" s="311"/>
      <c r="O277" s="311"/>
      <c r="P277" s="180"/>
      <c r="Q277" s="180">
        <v>1</v>
      </c>
      <c r="R277" s="180"/>
      <c r="S277" s="180">
        <v>1</v>
      </c>
      <c r="T277" s="180">
        <v>0</v>
      </c>
      <c r="U277" s="180">
        <v>1</v>
      </c>
      <c r="V277" s="180">
        <v>2</v>
      </c>
      <c r="W277" s="180">
        <v>2</v>
      </c>
      <c r="X277" s="180"/>
      <c r="Y277" s="180">
        <v>2</v>
      </c>
      <c r="Z277" s="180">
        <v>1</v>
      </c>
      <c r="AA277" s="337">
        <v>2</v>
      </c>
      <c r="AB277" s="180"/>
      <c r="AC277" s="180"/>
      <c r="AD277" s="180"/>
      <c r="AE277" s="180">
        <v>1</v>
      </c>
      <c r="AF277">
        <f t="shared" si="5"/>
        <v>5</v>
      </c>
      <c r="AG277">
        <f t="shared" si="4"/>
        <v>14</v>
      </c>
    </row>
    <row r="278" spans="1:33">
      <c r="A278" s="493"/>
      <c r="B278" s="479"/>
      <c r="C278" s="5" t="e">
        <f>#REF!</f>
        <v>#REF!</v>
      </c>
      <c r="D278" s="324">
        <v>2</v>
      </c>
      <c r="E278" s="324">
        <v>1</v>
      </c>
      <c r="F278" s="324"/>
      <c r="G278" s="324"/>
      <c r="H278" s="324">
        <v>2</v>
      </c>
      <c r="I278" s="324">
        <v>1</v>
      </c>
      <c r="J278" s="324"/>
      <c r="K278" s="311"/>
      <c r="L278" s="327"/>
      <c r="M278" s="336">
        <v>2</v>
      </c>
      <c r="N278" s="311"/>
      <c r="O278" s="311"/>
      <c r="P278" s="180"/>
      <c r="Q278" s="180">
        <v>2</v>
      </c>
      <c r="R278" s="180"/>
      <c r="S278" s="180">
        <v>2</v>
      </c>
      <c r="T278" s="180">
        <v>2</v>
      </c>
      <c r="U278" s="180">
        <v>2</v>
      </c>
      <c r="V278" s="180">
        <v>2</v>
      </c>
      <c r="W278" s="180">
        <v>2</v>
      </c>
      <c r="X278" s="180"/>
      <c r="Y278" s="180">
        <v>2</v>
      </c>
      <c r="Z278" s="180">
        <v>2</v>
      </c>
      <c r="AA278" s="337">
        <v>2</v>
      </c>
      <c r="AB278" s="180"/>
      <c r="AC278" s="180"/>
      <c r="AD278" s="180"/>
      <c r="AE278" s="180">
        <v>1</v>
      </c>
      <c r="AF278">
        <f t="shared" si="5"/>
        <v>10</v>
      </c>
      <c r="AG278">
        <f t="shared" si="4"/>
        <v>17</v>
      </c>
    </row>
    <row r="279" spans="1:33">
      <c r="A279" s="493"/>
      <c r="B279" s="479"/>
      <c r="C279" s="5" t="e">
        <f>#REF!</f>
        <v>#REF!</v>
      </c>
      <c r="D279" s="324">
        <v>2</v>
      </c>
      <c r="E279" s="324">
        <v>1</v>
      </c>
      <c r="F279" s="324"/>
      <c r="G279" s="324"/>
      <c r="H279" s="324">
        <v>2</v>
      </c>
      <c r="I279" s="324">
        <v>1</v>
      </c>
      <c r="J279" s="324"/>
      <c r="K279" s="311"/>
      <c r="L279" s="327"/>
      <c r="M279" s="336">
        <v>2</v>
      </c>
      <c r="N279" s="311"/>
      <c r="O279" s="311"/>
      <c r="P279" s="180"/>
      <c r="Q279" s="180">
        <v>2</v>
      </c>
      <c r="R279" s="180"/>
      <c r="S279" s="180">
        <v>2</v>
      </c>
      <c r="T279" s="180">
        <v>2</v>
      </c>
      <c r="U279" s="180">
        <v>2</v>
      </c>
      <c r="V279" s="180">
        <v>2</v>
      </c>
      <c r="W279" s="180">
        <v>1</v>
      </c>
      <c r="X279" s="180"/>
      <c r="Y279" s="180">
        <v>2</v>
      </c>
      <c r="Z279" s="180">
        <v>2</v>
      </c>
      <c r="AA279" s="337">
        <v>2</v>
      </c>
      <c r="AB279" s="180"/>
      <c r="AC279" s="180"/>
      <c r="AD279" s="180"/>
      <c r="AE279" s="180">
        <v>1</v>
      </c>
      <c r="AF279">
        <f t="shared" si="5"/>
        <v>10</v>
      </c>
      <c r="AG279">
        <f t="shared" si="4"/>
        <v>16</v>
      </c>
    </row>
    <row r="280" spans="1:33">
      <c r="A280" s="493"/>
      <c r="B280" s="479"/>
      <c r="C280" s="5" t="e">
        <f>#REF!</f>
        <v>#REF!</v>
      </c>
      <c r="D280" s="324"/>
      <c r="E280" s="324"/>
      <c r="F280" s="324"/>
      <c r="G280" s="324"/>
      <c r="H280" s="324"/>
      <c r="I280" s="324"/>
      <c r="J280" s="324"/>
      <c r="K280" s="311"/>
      <c r="L280" s="327"/>
      <c r="M280" s="336"/>
      <c r="N280" s="311"/>
      <c r="O280" s="311"/>
      <c r="P280" s="180"/>
      <c r="Q280" s="180"/>
      <c r="R280" s="180"/>
      <c r="S280" s="180"/>
      <c r="T280" s="180"/>
      <c r="U280" s="180"/>
      <c r="V280" s="180"/>
      <c r="W280" s="180"/>
      <c r="X280" s="180"/>
      <c r="Y280" s="180"/>
      <c r="Z280" s="180"/>
      <c r="AA280" s="337"/>
      <c r="AB280" s="180"/>
      <c r="AC280" s="180"/>
      <c r="AD280" s="180"/>
      <c r="AE280" s="180"/>
      <c r="AF280">
        <f t="shared" si="5"/>
        <v>0</v>
      </c>
      <c r="AG280">
        <f t="shared" si="4"/>
        <v>0</v>
      </c>
    </row>
    <row r="281" spans="1:33">
      <c r="A281" s="493"/>
      <c r="B281" s="479"/>
      <c r="C281" s="5"/>
      <c r="D281" s="324"/>
      <c r="E281" s="324"/>
      <c r="F281" s="324"/>
      <c r="G281" s="324"/>
      <c r="H281" s="324"/>
      <c r="I281" s="324"/>
      <c r="J281" s="324"/>
      <c r="K281" s="311"/>
      <c r="L281" s="327"/>
      <c r="M281" s="336"/>
      <c r="N281" s="311"/>
      <c r="O281" s="311"/>
      <c r="P281" s="180"/>
      <c r="Q281" s="180"/>
      <c r="R281" s="180"/>
      <c r="S281" s="180"/>
      <c r="T281" s="180"/>
      <c r="U281" s="180"/>
      <c r="V281" s="180"/>
      <c r="W281" s="180"/>
      <c r="X281" s="180"/>
      <c r="Y281" s="180"/>
      <c r="Z281" s="180"/>
      <c r="AA281" s="337"/>
      <c r="AB281" s="180"/>
      <c r="AC281" s="180"/>
      <c r="AD281" s="180"/>
      <c r="AE281" s="180"/>
      <c r="AF281">
        <f t="shared" si="5"/>
        <v>0</v>
      </c>
      <c r="AG281">
        <f t="shared" si="4"/>
        <v>0</v>
      </c>
    </row>
    <row r="282" spans="1:33">
      <c r="A282" s="493"/>
      <c r="B282" s="479"/>
      <c r="C282" s="5" t="e">
        <f>#REF!</f>
        <v>#REF!</v>
      </c>
      <c r="D282" s="324"/>
      <c r="E282" s="324"/>
      <c r="F282" s="324"/>
      <c r="G282" s="324"/>
      <c r="H282" s="324"/>
      <c r="I282" s="324"/>
      <c r="J282" s="324"/>
      <c r="K282" s="311"/>
      <c r="L282" s="327"/>
      <c r="M282" s="336"/>
      <c r="N282" s="311"/>
      <c r="O282" s="311"/>
      <c r="P282" s="180"/>
      <c r="Q282" s="180"/>
      <c r="R282" s="180"/>
      <c r="S282" s="180"/>
      <c r="T282" s="180"/>
      <c r="U282" s="180"/>
      <c r="V282" s="180"/>
      <c r="W282" s="180"/>
      <c r="X282" s="180"/>
      <c r="Y282" s="180"/>
      <c r="Z282" s="180"/>
      <c r="AA282" s="337"/>
      <c r="AB282" s="180"/>
      <c r="AC282" s="180"/>
      <c r="AD282" s="180"/>
      <c r="AE282" s="180"/>
      <c r="AF282">
        <f t="shared" si="5"/>
        <v>0</v>
      </c>
      <c r="AG282">
        <f t="shared" si="4"/>
        <v>0</v>
      </c>
    </row>
    <row r="283" spans="1:33">
      <c r="A283" s="493"/>
      <c r="B283" s="479"/>
      <c r="C283" s="5" t="s">
        <v>5</v>
      </c>
      <c r="D283" s="324"/>
      <c r="E283" s="324"/>
      <c r="F283" s="324"/>
      <c r="G283" s="324"/>
      <c r="H283" s="324"/>
      <c r="I283" s="324"/>
      <c r="J283" s="324"/>
      <c r="K283" s="311"/>
      <c r="L283" s="327"/>
      <c r="M283" s="336"/>
      <c r="N283" s="311"/>
      <c r="O283" s="311"/>
      <c r="P283" s="180"/>
      <c r="Q283" s="180"/>
      <c r="R283" s="180"/>
      <c r="S283" s="180"/>
      <c r="T283" s="180"/>
      <c r="U283" s="180"/>
      <c r="V283" s="180"/>
      <c r="W283" s="180"/>
      <c r="X283" s="180"/>
      <c r="Y283" s="180"/>
      <c r="Z283" s="180"/>
      <c r="AA283" s="337"/>
      <c r="AB283" s="180"/>
      <c r="AC283" s="180"/>
      <c r="AD283" s="180"/>
      <c r="AE283" s="180"/>
      <c r="AF283" s="337">
        <f t="shared" si="5"/>
        <v>0</v>
      </c>
      <c r="AG283" s="337">
        <f t="shared" si="4"/>
        <v>0</v>
      </c>
    </row>
    <row r="284" spans="1:33">
      <c r="A284" s="493"/>
      <c r="B284" s="479" t="e">
        <f>#REF!</f>
        <v>#REF!</v>
      </c>
      <c r="C284" s="5" t="e">
        <f>#REF!</f>
        <v>#REF!</v>
      </c>
      <c r="D284" s="324">
        <v>2</v>
      </c>
      <c r="E284" s="324">
        <v>2</v>
      </c>
      <c r="F284" s="324">
        <v>2</v>
      </c>
      <c r="G284" s="324">
        <v>2</v>
      </c>
      <c r="H284" s="324">
        <v>2</v>
      </c>
      <c r="I284" s="324">
        <v>1</v>
      </c>
      <c r="J284" s="311">
        <v>1</v>
      </c>
      <c r="K284" s="311">
        <v>1</v>
      </c>
      <c r="L284" s="327"/>
      <c r="M284" s="336">
        <v>2</v>
      </c>
      <c r="N284" s="311">
        <v>2</v>
      </c>
      <c r="O284" s="311">
        <v>2</v>
      </c>
      <c r="P284" s="180">
        <v>0</v>
      </c>
      <c r="Q284" s="180">
        <v>2</v>
      </c>
      <c r="R284" s="180">
        <v>2</v>
      </c>
      <c r="S284" s="180">
        <v>1</v>
      </c>
      <c r="T284" s="180">
        <v>2</v>
      </c>
      <c r="U284" s="180">
        <v>2</v>
      </c>
      <c r="V284" s="180">
        <v>1</v>
      </c>
      <c r="W284" s="180">
        <v>1</v>
      </c>
      <c r="X284" s="180">
        <v>2</v>
      </c>
      <c r="Y284" s="180">
        <v>2</v>
      </c>
      <c r="Z284" s="180">
        <v>2</v>
      </c>
      <c r="AA284" s="337">
        <v>2</v>
      </c>
      <c r="AB284" s="180"/>
      <c r="AC284" s="180">
        <v>0</v>
      </c>
      <c r="AD284" s="180"/>
      <c r="AE284" s="180">
        <v>1</v>
      </c>
      <c r="AF284">
        <f t="shared" si="5"/>
        <v>18</v>
      </c>
      <c r="AG284">
        <f t="shared" si="4"/>
        <v>21</v>
      </c>
    </row>
    <row r="285" spans="1:33">
      <c r="A285" s="493"/>
      <c r="B285" s="479"/>
      <c r="C285" s="5" t="e">
        <f>#REF!</f>
        <v>#REF!</v>
      </c>
      <c r="D285" s="324">
        <v>2</v>
      </c>
      <c r="E285" s="324">
        <v>2</v>
      </c>
      <c r="F285" s="324">
        <v>2</v>
      </c>
      <c r="G285" s="324">
        <v>2</v>
      </c>
      <c r="H285" s="324">
        <v>2</v>
      </c>
      <c r="I285" s="324">
        <v>2</v>
      </c>
      <c r="J285" s="311">
        <v>2</v>
      </c>
      <c r="K285" s="311">
        <v>2</v>
      </c>
      <c r="L285" s="327"/>
      <c r="M285" s="336">
        <v>2</v>
      </c>
      <c r="N285" s="311">
        <v>2</v>
      </c>
      <c r="O285" s="311">
        <v>2</v>
      </c>
      <c r="P285" s="180">
        <v>1</v>
      </c>
      <c r="Q285" s="180">
        <v>2</v>
      </c>
      <c r="R285" s="180">
        <v>2</v>
      </c>
      <c r="S285" s="180">
        <v>1</v>
      </c>
      <c r="T285" s="180">
        <v>2</v>
      </c>
      <c r="U285" s="180">
        <v>1</v>
      </c>
      <c r="V285" s="180">
        <v>2</v>
      </c>
      <c r="W285" s="180">
        <v>1</v>
      </c>
      <c r="X285" s="180">
        <v>2</v>
      </c>
      <c r="Y285" s="180">
        <v>2</v>
      </c>
      <c r="Z285" s="180">
        <v>2</v>
      </c>
      <c r="AA285" s="337">
        <v>2</v>
      </c>
      <c r="AB285" s="180">
        <v>2</v>
      </c>
      <c r="AC285" s="180">
        <v>0</v>
      </c>
      <c r="AD285" s="180"/>
      <c r="AE285" s="180">
        <v>1</v>
      </c>
      <c r="AF285">
        <f t="shared" si="5"/>
        <v>23</v>
      </c>
      <c r="AG285">
        <f t="shared" si="4"/>
        <v>22</v>
      </c>
    </row>
    <row r="286" spans="1:33" ht="12.75" customHeight="1">
      <c r="A286" s="493"/>
      <c r="B286" s="479"/>
      <c r="C286" s="5" t="e">
        <f>#REF!</f>
        <v>#REF!</v>
      </c>
      <c r="D286" s="324">
        <v>2</v>
      </c>
      <c r="E286" s="324">
        <v>2</v>
      </c>
      <c r="F286" s="324">
        <v>2</v>
      </c>
      <c r="G286" s="324">
        <v>2</v>
      </c>
      <c r="H286" s="324">
        <v>2</v>
      </c>
      <c r="I286" s="324">
        <v>2</v>
      </c>
      <c r="J286" s="311">
        <v>2</v>
      </c>
      <c r="K286" s="311">
        <v>2</v>
      </c>
      <c r="L286" s="327"/>
      <c r="M286" s="336">
        <v>2</v>
      </c>
      <c r="N286" s="311">
        <v>2</v>
      </c>
      <c r="O286" s="311">
        <v>2</v>
      </c>
      <c r="P286" s="180">
        <v>2</v>
      </c>
      <c r="Q286" s="180">
        <v>2</v>
      </c>
      <c r="R286" s="180">
        <v>2</v>
      </c>
      <c r="S286" s="180">
        <v>2</v>
      </c>
      <c r="T286" s="180">
        <v>2</v>
      </c>
      <c r="U286" s="180">
        <v>2</v>
      </c>
      <c r="V286" s="180">
        <v>2</v>
      </c>
      <c r="W286" s="180">
        <v>1</v>
      </c>
      <c r="X286" s="180">
        <v>2</v>
      </c>
      <c r="Y286" s="180">
        <v>2</v>
      </c>
      <c r="Z286" s="180">
        <v>2</v>
      </c>
      <c r="AA286" s="337">
        <v>2</v>
      </c>
      <c r="AB286" s="180">
        <v>2</v>
      </c>
      <c r="AC286" s="180">
        <v>2</v>
      </c>
      <c r="AD286" s="180"/>
      <c r="AE286" s="180">
        <v>2</v>
      </c>
      <c r="AF286">
        <f t="shared" si="5"/>
        <v>24</v>
      </c>
      <c r="AG286">
        <f t="shared" si="4"/>
        <v>27</v>
      </c>
    </row>
    <row r="287" spans="1:33" ht="12.75" customHeight="1">
      <c r="A287" s="493"/>
      <c r="B287" s="479"/>
      <c r="C287" s="5" t="e">
        <f>#REF!</f>
        <v>#REF!</v>
      </c>
      <c r="D287" s="324">
        <v>2</v>
      </c>
      <c r="E287" s="324">
        <v>1</v>
      </c>
      <c r="F287" s="324">
        <v>2</v>
      </c>
      <c r="G287" s="324">
        <v>2</v>
      </c>
      <c r="H287" s="324">
        <v>1</v>
      </c>
      <c r="I287" s="324">
        <v>1</v>
      </c>
      <c r="J287" s="311">
        <v>2</v>
      </c>
      <c r="K287" s="311">
        <v>2</v>
      </c>
      <c r="L287" s="327"/>
      <c r="M287" s="336">
        <v>2</v>
      </c>
      <c r="N287" s="311">
        <v>2</v>
      </c>
      <c r="O287" s="311">
        <v>1</v>
      </c>
      <c r="P287" s="180">
        <v>1</v>
      </c>
      <c r="Q287" s="180">
        <v>2</v>
      </c>
      <c r="R287" s="180">
        <v>2</v>
      </c>
      <c r="S287" s="180">
        <v>1</v>
      </c>
      <c r="T287" s="180">
        <v>2</v>
      </c>
      <c r="U287" s="180">
        <v>2</v>
      </c>
      <c r="V287" s="180">
        <v>2</v>
      </c>
      <c r="W287" s="180">
        <v>1</v>
      </c>
      <c r="X287" s="180">
        <v>2</v>
      </c>
      <c r="Y287" s="180">
        <v>2</v>
      </c>
      <c r="Z287" s="180">
        <v>2</v>
      </c>
      <c r="AA287" s="337">
        <v>2</v>
      </c>
      <c r="AB287" s="180">
        <v>2</v>
      </c>
      <c r="AC287" s="180">
        <v>2</v>
      </c>
      <c r="AD287" s="180"/>
      <c r="AE287" s="180">
        <v>1</v>
      </c>
      <c r="AF287">
        <f t="shared" si="5"/>
        <v>23</v>
      </c>
      <c r="AG287">
        <f t="shared" si="4"/>
        <v>21</v>
      </c>
    </row>
    <row r="288" spans="1:33">
      <c r="A288" s="493"/>
      <c r="B288" s="479"/>
      <c r="C288" s="5" t="e">
        <f>#REF!</f>
        <v>#REF!</v>
      </c>
      <c r="D288" s="324"/>
      <c r="E288" s="324">
        <v>1</v>
      </c>
      <c r="F288" s="324">
        <v>2</v>
      </c>
      <c r="G288" s="324"/>
      <c r="H288" s="324">
        <v>2</v>
      </c>
      <c r="I288" s="324">
        <v>2</v>
      </c>
      <c r="J288" s="324"/>
      <c r="K288" s="311">
        <v>2</v>
      </c>
      <c r="L288" s="327"/>
      <c r="M288" s="336">
        <v>2</v>
      </c>
      <c r="N288" s="311"/>
      <c r="O288" s="311">
        <v>2</v>
      </c>
      <c r="P288" s="180"/>
      <c r="Q288" s="180"/>
      <c r="R288" s="180"/>
      <c r="S288" s="180">
        <v>2</v>
      </c>
      <c r="T288" s="180"/>
      <c r="U288" s="180">
        <v>2</v>
      </c>
      <c r="V288" s="180"/>
      <c r="W288" s="180">
        <v>1</v>
      </c>
      <c r="X288" s="180"/>
      <c r="Y288" s="180">
        <v>2</v>
      </c>
      <c r="Z288" s="180"/>
      <c r="AA288" s="337">
        <v>2</v>
      </c>
      <c r="AB288" s="180"/>
      <c r="AC288" s="180">
        <v>2</v>
      </c>
      <c r="AD288" s="180"/>
      <c r="AE288" s="180">
        <v>1</v>
      </c>
      <c r="AF288">
        <f t="shared" si="5"/>
        <v>0</v>
      </c>
      <c r="AG288">
        <f t="shared" si="4"/>
        <v>25</v>
      </c>
    </row>
    <row r="289" spans="1:33">
      <c r="A289" s="493"/>
      <c r="B289" s="479"/>
      <c r="C289" s="5" t="e">
        <f>#REF!</f>
        <v>#REF!</v>
      </c>
      <c r="D289" s="324"/>
      <c r="E289" s="324"/>
      <c r="F289" s="324"/>
      <c r="G289" s="324"/>
      <c r="H289" s="324"/>
      <c r="I289" s="324"/>
      <c r="J289" s="324"/>
      <c r="K289" s="311"/>
      <c r="L289" s="327"/>
      <c r="M289" s="311"/>
      <c r="N289" s="311"/>
      <c r="O289" s="311"/>
      <c r="P289" s="180"/>
      <c r="Q289" s="180"/>
      <c r="R289" s="180"/>
      <c r="S289" s="180"/>
      <c r="T289" s="180"/>
      <c r="U289" s="180"/>
      <c r="V289" s="180"/>
      <c r="W289" s="180"/>
      <c r="X289" s="180"/>
      <c r="Y289" s="180"/>
      <c r="Z289" s="180"/>
      <c r="AA289" s="337"/>
      <c r="AB289" s="180"/>
      <c r="AC289" s="180"/>
      <c r="AD289" s="180"/>
      <c r="AE289" s="180"/>
      <c r="AF289">
        <f t="shared" si="5"/>
        <v>0</v>
      </c>
      <c r="AG289">
        <f t="shared" si="4"/>
        <v>0</v>
      </c>
    </row>
    <row r="290" spans="1:33">
      <c r="A290" s="493"/>
      <c r="B290" s="479"/>
      <c r="C290" s="5" t="e">
        <f>#REF!</f>
        <v>#REF!</v>
      </c>
      <c r="D290" s="324"/>
      <c r="E290" s="324"/>
      <c r="F290" s="324"/>
      <c r="G290" s="324"/>
      <c r="H290" s="324"/>
      <c r="I290" s="324"/>
      <c r="J290" s="324"/>
      <c r="K290" s="311"/>
      <c r="L290" s="327"/>
      <c r="M290" s="311"/>
      <c r="N290" s="311"/>
      <c r="O290" s="311"/>
      <c r="P290" s="180"/>
      <c r="Q290" s="180"/>
      <c r="R290" s="180"/>
      <c r="S290" s="180"/>
      <c r="T290" s="180"/>
      <c r="U290" s="180"/>
      <c r="V290" s="180"/>
      <c r="W290" s="180"/>
      <c r="X290" s="180"/>
      <c r="Y290" s="180"/>
      <c r="Z290" s="180"/>
      <c r="AA290" s="337"/>
      <c r="AB290" s="180"/>
      <c r="AC290" s="180"/>
      <c r="AD290" s="180"/>
      <c r="AE290" s="180"/>
      <c r="AF290">
        <f t="shared" si="5"/>
        <v>0</v>
      </c>
      <c r="AG290">
        <f t="shared" si="4"/>
        <v>0</v>
      </c>
    </row>
    <row r="291" spans="1:33">
      <c r="A291" s="493"/>
      <c r="B291" s="479"/>
      <c r="C291" s="5" t="e">
        <f>#REF!</f>
        <v>#REF!</v>
      </c>
      <c r="D291" s="324"/>
      <c r="E291" s="324"/>
      <c r="F291" s="324"/>
      <c r="G291" s="324"/>
      <c r="H291" s="324"/>
      <c r="I291" s="324"/>
      <c r="J291" s="324"/>
      <c r="K291" s="311"/>
      <c r="L291" s="327"/>
      <c r="M291" s="311"/>
      <c r="N291" s="311"/>
      <c r="O291" s="311"/>
      <c r="P291" s="180"/>
      <c r="Q291" s="180"/>
      <c r="R291" s="180"/>
      <c r="S291" s="180"/>
      <c r="T291" s="180"/>
      <c r="U291" s="180"/>
      <c r="V291" s="180"/>
      <c r="W291" s="180"/>
      <c r="X291" s="180"/>
      <c r="Y291" s="180"/>
      <c r="Z291" s="180"/>
      <c r="AA291" s="337"/>
      <c r="AB291" s="180"/>
      <c r="AC291" s="180"/>
      <c r="AD291" s="180"/>
      <c r="AE291" s="180"/>
      <c r="AF291">
        <f t="shared" si="5"/>
        <v>0</v>
      </c>
      <c r="AG291">
        <f t="shared" si="4"/>
        <v>0</v>
      </c>
    </row>
    <row r="292" spans="1:33" ht="13.8" thickBot="1">
      <c r="A292" s="493"/>
      <c r="B292" s="499"/>
      <c r="C292" s="37" t="s">
        <v>5</v>
      </c>
      <c r="D292" s="339"/>
      <c r="E292" s="339"/>
      <c r="F292" s="339"/>
      <c r="G292" s="339"/>
      <c r="H292" s="339"/>
      <c r="I292" s="339"/>
      <c r="J292" s="339"/>
      <c r="K292" s="340"/>
      <c r="L292" s="341"/>
      <c r="M292" s="340"/>
      <c r="N292" s="340"/>
      <c r="O292" s="340"/>
      <c r="P292" s="267"/>
      <c r="Q292" s="267"/>
      <c r="R292" s="267"/>
      <c r="S292" s="267"/>
      <c r="T292" s="267"/>
      <c r="U292" s="267"/>
      <c r="V292" s="267"/>
      <c r="W292" s="267"/>
      <c r="X292" s="267"/>
      <c r="Y292" s="267"/>
      <c r="Z292" s="267"/>
      <c r="AA292" s="267"/>
      <c r="AB292" s="267"/>
      <c r="AC292" s="267"/>
      <c r="AD292" s="267"/>
      <c r="AE292" s="267"/>
      <c r="AF292" s="337">
        <v>11</v>
      </c>
      <c r="AG292" s="337">
        <v>11</v>
      </c>
    </row>
    <row r="293" spans="1:33">
      <c r="A293" s="494"/>
      <c r="B293" s="399" t="e">
        <f>#REF!</f>
        <v>#REF!</v>
      </c>
      <c r="C293" s="11" t="e">
        <f>#REF!</f>
        <v>#REF!</v>
      </c>
      <c r="D293" s="345">
        <v>2</v>
      </c>
      <c r="E293" s="345">
        <v>2</v>
      </c>
      <c r="F293" s="345">
        <v>2</v>
      </c>
      <c r="G293" s="345">
        <v>1</v>
      </c>
      <c r="H293" s="345">
        <v>2</v>
      </c>
      <c r="I293" s="345">
        <v>2</v>
      </c>
      <c r="J293" s="345">
        <v>2</v>
      </c>
      <c r="K293" s="346">
        <v>2</v>
      </c>
      <c r="L293" s="347">
        <v>1</v>
      </c>
      <c r="M293" s="346">
        <v>2</v>
      </c>
      <c r="N293" s="346"/>
      <c r="O293" s="346"/>
      <c r="P293" s="182">
        <v>1</v>
      </c>
      <c r="Q293" s="182">
        <v>2</v>
      </c>
      <c r="R293" s="182">
        <v>2</v>
      </c>
      <c r="S293" s="182">
        <v>2</v>
      </c>
      <c r="T293" s="182">
        <v>2</v>
      </c>
      <c r="U293" s="182"/>
      <c r="V293" s="182">
        <v>2</v>
      </c>
      <c r="W293" s="182"/>
      <c r="X293" s="182">
        <v>2</v>
      </c>
      <c r="Y293" s="182">
        <v>2</v>
      </c>
      <c r="Z293" s="182"/>
      <c r="AA293" s="182">
        <v>1</v>
      </c>
      <c r="AB293" s="182">
        <v>2</v>
      </c>
      <c r="AC293" s="182">
        <v>1</v>
      </c>
      <c r="AD293" s="182"/>
      <c r="AE293" s="348">
        <v>1</v>
      </c>
      <c r="AF293">
        <f t="shared" si="5"/>
        <v>19</v>
      </c>
      <c r="AG293">
        <f>+E293+AH293+F293+H293+I293+K293+M293+O293+S293+U293+W293+Y293+AA293+AC293+AE293</f>
        <v>19</v>
      </c>
    </row>
    <row r="294" spans="1:33">
      <c r="A294" s="494"/>
      <c r="B294" s="400"/>
      <c r="C294" s="5" t="e">
        <f>#REF!</f>
        <v>#REF!</v>
      </c>
      <c r="D294" s="324"/>
      <c r="E294" s="324"/>
      <c r="F294" s="324"/>
      <c r="G294" s="324"/>
      <c r="H294" s="324"/>
      <c r="I294" s="324"/>
      <c r="J294" s="324"/>
      <c r="K294" s="311"/>
      <c r="L294" s="336"/>
      <c r="M294" s="311"/>
      <c r="N294" s="311"/>
      <c r="O294" s="311"/>
      <c r="P294" s="337"/>
      <c r="Q294" s="337"/>
      <c r="R294" s="337"/>
      <c r="S294" s="337"/>
      <c r="T294" s="337"/>
      <c r="U294" s="337"/>
      <c r="V294" s="337"/>
      <c r="W294" s="337"/>
      <c r="X294" s="337"/>
      <c r="Y294" s="337"/>
      <c r="Z294" s="337"/>
      <c r="AA294" s="337"/>
      <c r="AB294" s="337"/>
      <c r="AC294" s="337"/>
      <c r="AD294" s="337"/>
      <c r="AE294" s="349"/>
      <c r="AF294">
        <f t="shared" si="5"/>
        <v>0</v>
      </c>
      <c r="AG294">
        <f t="shared" ref="AG294:AG357" si="6">+E294+AH294+F294+H294+I294+K294+M294+O294+S294+U294+W294+Y294+AA294+AC294+AE294</f>
        <v>0</v>
      </c>
    </row>
    <row r="295" spans="1:33">
      <c r="A295" s="494"/>
      <c r="B295" s="400"/>
      <c r="C295" s="5" t="e">
        <f>#REF!</f>
        <v>#REF!</v>
      </c>
      <c r="D295" s="324">
        <v>2</v>
      </c>
      <c r="E295" s="324">
        <v>2</v>
      </c>
      <c r="F295" s="324">
        <v>2</v>
      </c>
      <c r="G295" s="324">
        <v>2</v>
      </c>
      <c r="H295" s="324">
        <v>2</v>
      </c>
      <c r="I295" s="324">
        <v>2</v>
      </c>
      <c r="J295" s="324">
        <v>2</v>
      </c>
      <c r="K295" s="311">
        <v>2</v>
      </c>
      <c r="L295" s="336">
        <v>2</v>
      </c>
      <c r="M295" s="311">
        <v>2</v>
      </c>
      <c r="N295" s="311"/>
      <c r="O295" s="311"/>
      <c r="P295" s="337">
        <v>2</v>
      </c>
      <c r="Q295" s="337">
        <v>2</v>
      </c>
      <c r="R295" s="337">
        <v>2</v>
      </c>
      <c r="S295" s="337">
        <v>2</v>
      </c>
      <c r="T295" s="337">
        <v>2</v>
      </c>
      <c r="U295" s="337"/>
      <c r="V295" s="337">
        <v>2</v>
      </c>
      <c r="W295" s="337"/>
      <c r="X295" s="337">
        <v>2</v>
      </c>
      <c r="Y295" s="337">
        <v>2</v>
      </c>
      <c r="Z295" s="337"/>
      <c r="AA295" s="337">
        <v>2</v>
      </c>
      <c r="AB295" s="337">
        <v>2</v>
      </c>
      <c r="AC295" s="337">
        <v>2</v>
      </c>
      <c r="AD295" s="337"/>
      <c r="AE295" s="349">
        <v>2</v>
      </c>
      <c r="AF295">
        <f t="shared" si="5"/>
        <v>22</v>
      </c>
      <c r="AG295">
        <f t="shared" si="6"/>
        <v>22</v>
      </c>
    </row>
    <row r="296" spans="1:33">
      <c r="A296" s="494"/>
      <c r="B296" s="400"/>
      <c r="C296" s="5" t="e">
        <f>#REF!</f>
        <v>#REF!</v>
      </c>
      <c r="D296" s="324">
        <v>2</v>
      </c>
      <c r="E296" s="324">
        <v>1</v>
      </c>
      <c r="F296" s="324">
        <v>1</v>
      </c>
      <c r="G296" s="324">
        <v>2</v>
      </c>
      <c r="H296" s="324">
        <v>1</v>
      </c>
      <c r="I296" s="324">
        <v>2</v>
      </c>
      <c r="J296" s="324">
        <v>1</v>
      </c>
      <c r="K296" s="311">
        <v>1</v>
      </c>
      <c r="L296" s="336">
        <v>1</v>
      </c>
      <c r="M296" s="311">
        <v>2</v>
      </c>
      <c r="N296" s="311"/>
      <c r="O296" s="311"/>
      <c r="P296" s="337">
        <v>1</v>
      </c>
      <c r="Q296" s="337">
        <v>1</v>
      </c>
      <c r="R296" s="337">
        <v>1</v>
      </c>
      <c r="S296" s="337">
        <v>1</v>
      </c>
      <c r="T296" s="337">
        <v>2</v>
      </c>
      <c r="U296" s="337"/>
      <c r="V296" s="337">
        <v>1</v>
      </c>
      <c r="W296" s="337"/>
      <c r="X296" s="337">
        <v>2</v>
      </c>
      <c r="Y296" s="337">
        <v>2</v>
      </c>
      <c r="Z296" s="337"/>
      <c r="AA296" s="337">
        <v>2</v>
      </c>
      <c r="AB296" s="337">
        <v>1</v>
      </c>
      <c r="AC296" s="337">
        <v>0</v>
      </c>
      <c r="AD296" s="337"/>
      <c r="AE296" s="349">
        <v>1</v>
      </c>
      <c r="AF296">
        <f t="shared" si="5"/>
        <v>15</v>
      </c>
      <c r="AG296">
        <f t="shared" si="6"/>
        <v>14</v>
      </c>
    </row>
    <row r="297" spans="1:33">
      <c r="A297" s="494"/>
      <c r="B297" s="400"/>
      <c r="C297" s="5" t="e">
        <f>#REF!</f>
        <v>#REF!</v>
      </c>
      <c r="D297" s="324"/>
      <c r="E297" s="324">
        <v>1</v>
      </c>
      <c r="F297" s="324">
        <v>2</v>
      </c>
      <c r="G297" s="324"/>
      <c r="H297" s="324">
        <v>1</v>
      </c>
      <c r="I297" s="324">
        <v>2</v>
      </c>
      <c r="J297" s="324"/>
      <c r="K297" s="311">
        <v>2</v>
      </c>
      <c r="L297" s="336"/>
      <c r="M297" s="311">
        <v>2</v>
      </c>
      <c r="N297" s="311"/>
      <c r="O297" s="311"/>
      <c r="P297" s="337"/>
      <c r="Q297" s="337"/>
      <c r="R297" s="337"/>
      <c r="S297" s="337">
        <v>2</v>
      </c>
      <c r="T297" s="337"/>
      <c r="U297" s="337"/>
      <c r="V297" s="337"/>
      <c r="W297" s="337"/>
      <c r="X297" s="337"/>
      <c r="Y297" s="337">
        <v>2</v>
      </c>
      <c r="Z297" s="337"/>
      <c r="AA297" s="337">
        <v>2</v>
      </c>
      <c r="AB297" s="337"/>
      <c r="AC297" s="337">
        <v>2</v>
      </c>
      <c r="AD297" s="337"/>
      <c r="AE297" s="349">
        <v>1</v>
      </c>
      <c r="AF297">
        <f t="shared" si="5"/>
        <v>0</v>
      </c>
      <c r="AG297">
        <f t="shared" si="6"/>
        <v>19</v>
      </c>
    </row>
    <row r="298" spans="1:33">
      <c r="A298" s="494"/>
      <c r="B298" s="400"/>
      <c r="C298" s="5" t="e">
        <f>#REF!</f>
        <v>#REF!</v>
      </c>
      <c r="D298" s="324">
        <v>2</v>
      </c>
      <c r="E298" s="324">
        <v>2</v>
      </c>
      <c r="F298" s="324">
        <v>2</v>
      </c>
      <c r="G298" s="324">
        <v>2</v>
      </c>
      <c r="H298" s="324">
        <v>2</v>
      </c>
      <c r="I298" s="324">
        <v>2</v>
      </c>
      <c r="J298" s="324">
        <v>2</v>
      </c>
      <c r="K298" s="311">
        <v>2</v>
      </c>
      <c r="L298" s="336">
        <v>2</v>
      </c>
      <c r="M298" s="311">
        <v>2</v>
      </c>
      <c r="N298" s="311"/>
      <c r="O298" s="311"/>
      <c r="P298" s="337">
        <v>2</v>
      </c>
      <c r="Q298" s="337">
        <v>2</v>
      </c>
      <c r="R298" s="337">
        <v>2</v>
      </c>
      <c r="S298" s="337">
        <v>2</v>
      </c>
      <c r="T298" s="337">
        <v>2</v>
      </c>
      <c r="U298" s="337"/>
      <c r="V298" s="337">
        <v>2</v>
      </c>
      <c r="W298" s="337"/>
      <c r="X298" s="337">
        <v>2</v>
      </c>
      <c r="Y298" s="337">
        <v>2</v>
      </c>
      <c r="Z298" s="337"/>
      <c r="AA298" s="337">
        <v>2</v>
      </c>
      <c r="AB298" s="337">
        <v>2</v>
      </c>
      <c r="AC298" s="337">
        <v>2</v>
      </c>
      <c r="AD298" s="337"/>
      <c r="AE298" s="349">
        <v>2</v>
      </c>
      <c r="AF298">
        <f t="shared" si="5"/>
        <v>22</v>
      </c>
      <c r="AG298">
        <f t="shared" si="6"/>
        <v>22</v>
      </c>
    </row>
    <row r="299" spans="1:33">
      <c r="A299" s="494"/>
      <c r="B299" s="400"/>
      <c r="C299" s="5" t="e">
        <f>#REF!</f>
        <v>#REF!</v>
      </c>
      <c r="D299" s="324"/>
      <c r="E299" s="324"/>
      <c r="F299" s="324"/>
      <c r="G299" s="324"/>
      <c r="H299" s="324"/>
      <c r="I299" s="324"/>
      <c r="J299" s="324"/>
      <c r="K299" s="311"/>
      <c r="L299" s="336"/>
      <c r="M299" s="311"/>
      <c r="N299" s="311"/>
      <c r="O299" s="311"/>
      <c r="P299" s="337"/>
      <c r="Q299" s="337"/>
      <c r="R299" s="337"/>
      <c r="S299" s="337"/>
      <c r="T299" s="337"/>
      <c r="U299" s="337"/>
      <c r="V299" s="337"/>
      <c r="W299" s="337"/>
      <c r="X299" s="337"/>
      <c r="Y299" s="337"/>
      <c r="Z299" s="337"/>
      <c r="AA299" s="337"/>
      <c r="AB299" s="337"/>
      <c r="AC299" s="337"/>
      <c r="AD299" s="337"/>
      <c r="AE299" s="349"/>
      <c r="AF299">
        <f t="shared" si="5"/>
        <v>0</v>
      </c>
      <c r="AG299">
        <f t="shared" si="6"/>
        <v>0</v>
      </c>
    </row>
    <row r="300" spans="1:33">
      <c r="A300" s="494"/>
      <c r="B300" s="400"/>
      <c r="C300" s="5" t="s">
        <v>5</v>
      </c>
      <c r="D300" s="324"/>
      <c r="E300" s="324"/>
      <c r="F300" s="324"/>
      <c r="G300" s="324"/>
      <c r="H300" s="324"/>
      <c r="I300" s="324"/>
      <c r="J300" s="324"/>
      <c r="K300" s="311"/>
      <c r="L300" s="336"/>
      <c r="M300" s="311"/>
      <c r="N300" s="311"/>
      <c r="O300" s="311"/>
      <c r="P300" s="337"/>
      <c r="Q300" s="337"/>
      <c r="R300" s="337"/>
      <c r="S300" s="337"/>
      <c r="T300" s="337"/>
      <c r="U300" s="337"/>
      <c r="V300" s="337"/>
      <c r="W300" s="337"/>
      <c r="X300" s="337"/>
      <c r="Y300" s="337"/>
      <c r="Z300" s="337"/>
      <c r="AA300" s="337"/>
      <c r="AB300" s="337"/>
      <c r="AC300" s="337"/>
      <c r="AD300" s="337"/>
      <c r="AE300" s="354"/>
      <c r="AF300" s="337">
        <f t="shared" si="5"/>
        <v>0</v>
      </c>
      <c r="AG300" s="337">
        <f t="shared" si="6"/>
        <v>0</v>
      </c>
    </row>
    <row r="301" spans="1:33">
      <c r="A301" s="494"/>
      <c r="B301" s="496" t="e">
        <f>#REF!</f>
        <v>#REF!</v>
      </c>
      <c r="C301" s="5" t="e">
        <f>#REF!</f>
        <v>#REF!</v>
      </c>
      <c r="D301" s="324">
        <v>2</v>
      </c>
      <c r="E301" s="324">
        <v>2</v>
      </c>
      <c r="F301" s="324">
        <v>2</v>
      </c>
      <c r="G301" s="324">
        <v>2</v>
      </c>
      <c r="H301" s="324">
        <v>2</v>
      </c>
      <c r="I301" s="324">
        <v>2</v>
      </c>
      <c r="J301" s="324">
        <v>2</v>
      </c>
      <c r="K301" s="311">
        <v>2</v>
      </c>
      <c r="L301" s="336">
        <v>2</v>
      </c>
      <c r="M301" s="311">
        <v>2</v>
      </c>
      <c r="N301" s="311"/>
      <c r="O301" s="311"/>
      <c r="P301" s="337">
        <v>1</v>
      </c>
      <c r="Q301" s="337">
        <v>2</v>
      </c>
      <c r="R301" s="337">
        <v>2</v>
      </c>
      <c r="S301" s="337">
        <v>2</v>
      </c>
      <c r="T301" s="337">
        <v>2</v>
      </c>
      <c r="U301" s="337"/>
      <c r="V301" s="337">
        <v>2</v>
      </c>
      <c r="W301" s="337"/>
      <c r="X301" s="337">
        <v>2</v>
      </c>
      <c r="Y301" s="337">
        <v>2</v>
      </c>
      <c r="Z301" s="337"/>
      <c r="AA301" s="337">
        <v>2</v>
      </c>
      <c r="AB301" s="337">
        <v>2</v>
      </c>
      <c r="AC301" s="337">
        <v>2</v>
      </c>
      <c r="AD301" s="337"/>
      <c r="AE301" s="349">
        <v>1</v>
      </c>
      <c r="AF301">
        <f t="shared" si="5"/>
        <v>21</v>
      </c>
      <c r="AG301">
        <f t="shared" si="6"/>
        <v>21</v>
      </c>
    </row>
    <row r="302" spans="1:33">
      <c r="A302" s="494"/>
      <c r="B302" s="400"/>
      <c r="C302" s="5" t="e">
        <f>#REF!</f>
        <v>#REF!</v>
      </c>
      <c r="D302" s="324"/>
      <c r="E302" s="324"/>
      <c r="F302" s="324"/>
      <c r="G302" s="324"/>
      <c r="H302" s="324"/>
      <c r="I302" s="324"/>
      <c r="J302" s="324"/>
      <c r="K302" s="311"/>
      <c r="L302" s="336"/>
      <c r="M302" s="311"/>
      <c r="N302" s="311"/>
      <c r="O302" s="311"/>
      <c r="P302" s="337"/>
      <c r="Q302" s="337"/>
      <c r="R302" s="337"/>
      <c r="S302" s="337"/>
      <c r="T302" s="337"/>
      <c r="U302" s="337"/>
      <c r="V302" s="337"/>
      <c r="W302" s="337"/>
      <c r="X302" s="337"/>
      <c r="Y302" s="337"/>
      <c r="Z302" s="337"/>
      <c r="AA302" s="337"/>
      <c r="AB302" s="337"/>
      <c r="AC302" s="337"/>
      <c r="AD302" s="337"/>
      <c r="AE302" s="349"/>
      <c r="AF302">
        <f t="shared" si="5"/>
        <v>0</v>
      </c>
      <c r="AG302">
        <f t="shared" si="6"/>
        <v>0</v>
      </c>
    </row>
    <row r="303" spans="1:33">
      <c r="A303" s="494"/>
      <c r="B303" s="400"/>
      <c r="C303" s="5" t="e">
        <f>#REF!</f>
        <v>#REF!</v>
      </c>
      <c r="D303" s="324">
        <v>2</v>
      </c>
      <c r="E303" s="324">
        <v>1</v>
      </c>
      <c r="F303" s="324">
        <v>1</v>
      </c>
      <c r="G303" s="324">
        <v>2</v>
      </c>
      <c r="H303" s="324">
        <v>2</v>
      </c>
      <c r="I303" s="324">
        <v>0</v>
      </c>
      <c r="J303" s="324">
        <v>2</v>
      </c>
      <c r="K303" s="311">
        <v>2</v>
      </c>
      <c r="L303" s="336">
        <v>2</v>
      </c>
      <c r="M303" s="311">
        <v>1</v>
      </c>
      <c r="N303" s="311"/>
      <c r="O303" s="311"/>
      <c r="P303" s="337">
        <v>2</v>
      </c>
      <c r="Q303" s="337">
        <v>2</v>
      </c>
      <c r="R303" s="337">
        <v>2</v>
      </c>
      <c r="S303" s="337">
        <v>1</v>
      </c>
      <c r="T303" s="337">
        <v>2</v>
      </c>
      <c r="U303" s="337"/>
      <c r="V303" s="337">
        <v>2</v>
      </c>
      <c r="W303" s="337"/>
      <c r="X303" s="337">
        <v>2</v>
      </c>
      <c r="Y303" s="337">
        <v>2</v>
      </c>
      <c r="Z303" s="337"/>
      <c r="AA303" s="337">
        <v>2</v>
      </c>
      <c r="AB303" s="337">
        <v>2</v>
      </c>
      <c r="AC303" s="337">
        <v>1</v>
      </c>
      <c r="AD303" s="337"/>
      <c r="AE303" s="349">
        <v>1</v>
      </c>
      <c r="AF303">
        <f t="shared" si="5"/>
        <v>22</v>
      </c>
      <c r="AG303">
        <f t="shared" si="6"/>
        <v>14</v>
      </c>
    </row>
    <row r="304" spans="1:33">
      <c r="A304" s="494"/>
      <c r="B304" s="400"/>
      <c r="C304" s="5" t="e">
        <f>#REF!</f>
        <v>#REF!</v>
      </c>
      <c r="D304" s="324"/>
      <c r="E304" s="324"/>
      <c r="F304" s="324"/>
      <c r="G304" s="324"/>
      <c r="H304" s="324"/>
      <c r="I304" s="324"/>
      <c r="J304" s="324"/>
      <c r="K304" s="311"/>
      <c r="L304" s="336"/>
      <c r="M304" s="311"/>
      <c r="N304" s="311"/>
      <c r="O304" s="311"/>
      <c r="P304" s="337"/>
      <c r="Q304" s="337"/>
      <c r="R304" s="337"/>
      <c r="S304" s="337"/>
      <c r="T304" s="337"/>
      <c r="U304" s="337"/>
      <c r="V304" s="337"/>
      <c r="W304" s="337"/>
      <c r="X304" s="337"/>
      <c r="Y304" s="337"/>
      <c r="Z304" s="337"/>
      <c r="AA304" s="337"/>
      <c r="AB304" s="337"/>
      <c r="AC304" s="337"/>
      <c r="AD304" s="337"/>
      <c r="AE304" s="349"/>
      <c r="AF304">
        <f t="shared" si="5"/>
        <v>0</v>
      </c>
      <c r="AG304">
        <f t="shared" si="6"/>
        <v>0</v>
      </c>
    </row>
    <row r="305" spans="1:33">
      <c r="A305" s="494"/>
      <c r="B305" s="400"/>
      <c r="C305" s="5" t="e">
        <f>#REF!</f>
        <v>#REF!</v>
      </c>
      <c r="D305" s="324"/>
      <c r="E305" s="324">
        <v>1</v>
      </c>
      <c r="F305" s="324">
        <v>2</v>
      </c>
      <c r="G305" s="324"/>
      <c r="H305" s="324">
        <v>2</v>
      </c>
      <c r="I305" s="324">
        <v>2</v>
      </c>
      <c r="J305" s="324"/>
      <c r="K305" s="311">
        <v>2</v>
      </c>
      <c r="L305" s="336"/>
      <c r="M305" s="311">
        <v>2</v>
      </c>
      <c r="N305" s="311"/>
      <c r="O305" s="311"/>
      <c r="P305" s="337"/>
      <c r="Q305" s="337"/>
      <c r="R305" s="337"/>
      <c r="S305" s="337">
        <v>2</v>
      </c>
      <c r="T305" s="337"/>
      <c r="U305" s="337"/>
      <c r="V305" s="337"/>
      <c r="W305" s="337"/>
      <c r="X305" s="337"/>
      <c r="Y305" s="337">
        <v>2</v>
      </c>
      <c r="Z305" s="337"/>
      <c r="AA305" s="337">
        <v>2</v>
      </c>
      <c r="AB305" s="337"/>
      <c r="AC305" s="337">
        <v>2</v>
      </c>
      <c r="AD305" s="337"/>
      <c r="AE305" s="349"/>
      <c r="AF305">
        <f t="shared" si="5"/>
        <v>0</v>
      </c>
      <c r="AG305">
        <f t="shared" si="6"/>
        <v>19</v>
      </c>
    </row>
    <row r="306" spans="1:33">
      <c r="A306" s="494"/>
      <c r="B306" s="400"/>
      <c r="C306" s="5" t="e">
        <f>#REF!</f>
        <v>#REF!</v>
      </c>
      <c r="D306" s="324">
        <v>1</v>
      </c>
      <c r="E306" s="324">
        <v>2</v>
      </c>
      <c r="F306" s="324">
        <v>2</v>
      </c>
      <c r="G306" s="324">
        <v>1</v>
      </c>
      <c r="H306" s="324">
        <v>2</v>
      </c>
      <c r="I306" s="324">
        <v>2</v>
      </c>
      <c r="J306" s="324">
        <v>1</v>
      </c>
      <c r="K306" s="311">
        <v>1</v>
      </c>
      <c r="L306" s="336">
        <v>2</v>
      </c>
      <c r="M306" s="311">
        <v>2</v>
      </c>
      <c r="N306" s="311"/>
      <c r="O306" s="311"/>
      <c r="P306" s="337">
        <v>0</v>
      </c>
      <c r="Q306" s="337">
        <v>2</v>
      </c>
      <c r="R306" s="337">
        <v>1</v>
      </c>
      <c r="S306" s="337">
        <v>2</v>
      </c>
      <c r="T306" s="337">
        <v>2</v>
      </c>
      <c r="U306" s="337"/>
      <c r="V306" s="337">
        <v>2</v>
      </c>
      <c r="W306" s="337"/>
      <c r="X306" s="337">
        <v>2</v>
      </c>
      <c r="Y306" s="337">
        <v>2</v>
      </c>
      <c r="Z306" s="337"/>
      <c r="AA306" s="337">
        <v>2</v>
      </c>
      <c r="AB306" s="337">
        <v>1</v>
      </c>
      <c r="AC306" s="337">
        <v>2</v>
      </c>
      <c r="AD306" s="337"/>
      <c r="AE306" s="349">
        <v>1</v>
      </c>
      <c r="AF306">
        <f t="shared" si="5"/>
        <v>15</v>
      </c>
      <c r="AG306">
        <f t="shared" si="6"/>
        <v>20</v>
      </c>
    </row>
    <row r="307" spans="1:33">
      <c r="A307" s="494"/>
      <c r="B307" s="400"/>
      <c r="C307" s="5" t="e">
        <f>#REF!</f>
        <v>#REF!</v>
      </c>
      <c r="D307" s="324"/>
      <c r="E307" s="324"/>
      <c r="F307" s="324"/>
      <c r="G307" s="324"/>
      <c r="H307" s="324"/>
      <c r="I307" s="324"/>
      <c r="J307" s="324"/>
      <c r="K307" s="311"/>
      <c r="L307" s="336"/>
      <c r="M307" s="311"/>
      <c r="N307" s="311"/>
      <c r="O307" s="311"/>
      <c r="P307" s="337"/>
      <c r="Q307" s="337"/>
      <c r="R307" s="337"/>
      <c r="S307" s="337"/>
      <c r="T307" s="337"/>
      <c r="U307" s="337"/>
      <c r="V307" s="337"/>
      <c r="W307" s="337"/>
      <c r="X307" s="337"/>
      <c r="Y307" s="337"/>
      <c r="Z307" s="337"/>
      <c r="AA307" s="337"/>
      <c r="AB307" s="337"/>
      <c r="AC307" s="337"/>
      <c r="AD307" s="337"/>
      <c r="AE307" s="349"/>
      <c r="AF307">
        <f t="shared" si="5"/>
        <v>0</v>
      </c>
      <c r="AG307">
        <f t="shared" si="6"/>
        <v>0</v>
      </c>
    </row>
    <row r="308" spans="1:33">
      <c r="A308" s="494"/>
      <c r="B308" s="400"/>
      <c r="C308" s="5" t="e">
        <f>#REF!</f>
        <v>#REF!</v>
      </c>
      <c r="D308" s="324"/>
      <c r="E308" s="324"/>
      <c r="F308" s="324"/>
      <c r="G308" s="324"/>
      <c r="H308" s="324"/>
      <c r="I308" s="324"/>
      <c r="J308" s="324"/>
      <c r="K308" s="311"/>
      <c r="L308" s="336"/>
      <c r="M308" s="311"/>
      <c r="N308" s="311"/>
      <c r="O308" s="311"/>
      <c r="P308" s="337"/>
      <c r="Q308" s="337"/>
      <c r="R308" s="337"/>
      <c r="S308" s="337"/>
      <c r="T308" s="337"/>
      <c r="U308" s="337"/>
      <c r="V308" s="337"/>
      <c r="W308" s="337"/>
      <c r="X308" s="337"/>
      <c r="Y308" s="337"/>
      <c r="Z308" s="337"/>
      <c r="AA308" s="337"/>
      <c r="AB308" s="337"/>
      <c r="AC308" s="337"/>
      <c r="AD308" s="337"/>
      <c r="AE308" s="349"/>
      <c r="AF308">
        <f t="shared" si="5"/>
        <v>0</v>
      </c>
      <c r="AG308">
        <f t="shared" si="6"/>
        <v>0</v>
      </c>
    </row>
    <row r="309" spans="1:33">
      <c r="A309" s="494"/>
      <c r="B309" s="400"/>
      <c r="C309" s="5" t="s">
        <v>5</v>
      </c>
      <c r="D309" s="324"/>
      <c r="E309" s="324"/>
      <c r="F309" s="324"/>
      <c r="G309" s="324"/>
      <c r="H309" s="324"/>
      <c r="I309" s="324"/>
      <c r="J309" s="324"/>
      <c r="K309" s="311"/>
      <c r="L309" s="336"/>
      <c r="M309" s="311"/>
      <c r="N309" s="311"/>
      <c r="O309" s="311"/>
      <c r="P309" s="337"/>
      <c r="Q309" s="337"/>
      <c r="R309" s="337"/>
      <c r="S309" s="337"/>
      <c r="T309" s="337"/>
      <c r="U309" s="337"/>
      <c r="V309" s="337"/>
      <c r="W309" s="337"/>
      <c r="X309" s="337"/>
      <c r="Y309" s="337"/>
      <c r="Z309" s="337"/>
      <c r="AA309" s="337"/>
      <c r="AB309" s="337"/>
      <c r="AC309" s="337"/>
      <c r="AD309" s="337"/>
      <c r="AE309" s="349"/>
      <c r="AF309">
        <f t="shared" si="5"/>
        <v>0</v>
      </c>
      <c r="AG309">
        <f t="shared" si="6"/>
        <v>0</v>
      </c>
    </row>
    <row r="310" spans="1:33">
      <c r="A310" s="494"/>
      <c r="B310" s="496" t="e">
        <f>#REF!</f>
        <v>#REF!</v>
      </c>
      <c r="C310" s="5" t="e">
        <f>#REF!</f>
        <v>#REF!</v>
      </c>
      <c r="D310" s="324"/>
      <c r="E310" s="324"/>
      <c r="F310" s="324"/>
      <c r="G310" s="324"/>
      <c r="H310" s="324"/>
      <c r="I310" s="324"/>
      <c r="J310" s="324"/>
      <c r="K310" s="311"/>
      <c r="L310" s="336"/>
      <c r="M310" s="311"/>
      <c r="N310" s="311"/>
      <c r="O310" s="311"/>
      <c r="P310" s="337"/>
      <c r="Q310" s="337"/>
      <c r="R310" s="337"/>
      <c r="S310" s="337"/>
      <c r="T310" s="337"/>
      <c r="U310" s="337"/>
      <c r="V310" s="337"/>
      <c r="W310" s="337"/>
      <c r="X310" s="337"/>
      <c r="Y310" s="337"/>
      <c r="Z310" s="337"/>
      <c r="AA310" s="337"/>
      <c r="AB310" s="337"/>
      <c r="AC310" s="337"/>
      <c r="AD310" s="337"/>
      <c r="AE310" s="349"/>
      <c r="AF310">
        <f t="shared" si="5"/>
        <v>0</v>
      </c>
      <c r="AG310">
        <f t="shared" si="6"/>
        <v>0</v>
      </c>
    </row>
    <row r="311" spans="1:33">
      <c r="A311" s="494"/>
      <c r="B311" s="400"/>
      <c r="C311" s="5" t="e">
        <f>#REF!</f>
        <v>#REF!</v>
      </c>
      <c r="D311" s="324"/>
      <c r="E311" s="324"/>
      <c r="F311" s="324"/>
      <c r="G311" s="324"/>
      <c r="H311" s="324"/>
      <c r="I311" s="324"/>
      <c r="J311" s="324"/>
      <c r="K311" s="311"/>
      <c r="L311" s="336"/>
      <c r="M311" s="311"/>
      <c r="N311" s="311"/>
      <c r="O311" s="311"/>
      <c r="P311" s="337"/>
      <c r="Q311" s="337"/>
      <c r="R311" s="337"/>
      <c r="S311" s="337"/>
      <c r="T311" s="337"/>
      <c r="U311" s="337"/>
      <c r="V311" s="337"/>
      <c r="W311" s="337"/>
      <c r="X311" s="337"/>
      <c r="Y311" s="337"/>
      <c r="Z311" s="337"/>
      <c r="AA311" s="337"/>
      <c r="AB311" s="337"/>
      <c r="AC311" s="337"/>
      <c r="AD311" s="337"/>
      <c r="AE311" s="349"/>
      <c r="AF311">
        <f t="shared" si="5"/>
        <v>0</v>
      </c>
      <c r="AG311">
        <f t="shared" si="6"/>
        <v>0</v>
      </c>
    </row>
    <row r="312" spans="1:33">
      <c r="A312" s="494"/>
      <c r="B312" s="400"/>
      <c r="C312" s="5" t="e">
        <f>#REF!</f>
        <v>#REF!</v>
      </c>
      <c r="D312" s="324"/>
      <c r="E312" s="324"/>
      <c r="F312" s="324"/>
      <c r="G312" s="324"/>
      <c r="H312" s="324"/>
      <c r="I312" s="324"/>
      <c r="J312" s="324"/>
      <c r="K312" s="311"/>
      <c r="L312" s="336"/>
      <c r="M312" s="311"/>
      <c r="N312" s="311"/>
      <c r="O312" s="311"/>
      <c r="P312" s="337"/>
      <c r="Q312" s="337"/>
      <c r="R312" s="337"/>
      <c r="S312" s="337"/>
      <c r="T312" s="337"/>
      <c r="U312" s="337"/>
      <c r="V312" s="337"/>
      <c r="W312" s="337"/>
      <c r="X312" s="337"/>
      <c r="Y312" s="337"/>
      <c r="Z312" s="337"/>
      <c r="AA312" s="337"/>
      <c r="AB312" s="337"/>
      <c r="AC312" s="337"/>
      <c r="AD312" s="337"/>
      <c r="AE312" s="349"/>
      <c r="AF312">
        <f t="shared" si="5"/>
        <v>0</v>
      </c>
      <c r="AG312">
        <f t="shared" si="6"/>
        <v>0</v>
      </c>
    </row>
    <row r="313" spans="1:33">
      <c r="A313" s="494"/>
      <c r="B313" s="400"/>
      <c r="C313" s="5" t="e">
        <f>#REF!</f>
        <v>#REF!</v>
      </c>
      <c r="D313" s="324"/>
      <c r="E313" s="324"/>
      <c r="F313" s="324"/>
      <c r="G313" s="324"/>
      <c r="H313" s="324"/>
      <c r="I313" s="324"/>
      <c r="J313" s="324"/>
      <c r="K313" s="311"/>
      <c r="L313" s="336"/>
      <c r="M313" s="311"/>
      <c r="N313" s="311"/>
      <c r="O313" s="311"/>
      <c r="P313" s="337"/>
      <c r="Q313" s="337"/>
      <c r="R313" s="337"/>
      <c r="S313" s="337"/>
      <c r="T313" s="337"/>
      <c r="U313" s="337"/>
      <c r="V313" s="337"/>
      <c r="W313" s="337"/>
      <c r="X313" s="337"/>
      <c r="Y313" s="337"/>
      <c r="Z313" s="337"/>
      <c r="AA313" s="337"/>
      <c r="AB313" s="337"/>
      <c r="AC313" s="337"/>
      <c r="AD313" s="337"/>
      <c r="AE313" s="349"/>
      <c r="AF313">
        <f t="shared" ref="AF313:AF376" si="7">+D313+G313+J313+N313+L313+P313+Q313+R313+T313+V313+X313+Z313+AB313</f>
        <v>0</v>
      </c>
      <c r="AG313">
        <f t="shared" si="6"/>
        <v>0</v>
      </c>
    </row>
    <row r="314" spans="1:33">
      <c r="A314" s="494"/>
      <c r="B314" s="400"/>
      <c r="C314" s="5" t="e">
        <f>#REF!</f>
        <v>#REF!</v>
      </c>
      <c r="D314" s="324"/>
      <c r="E314" s="324"/>
      <c r="F314" s="324"/>
      <c r="G314" s="324"/>
      <c r="H314" s="324"/>
      <c r="I314" s="324"/>
      <c r="J314" s="324"/>
      <c r="K314" s="311"/>
      <c r="L314" s="336"/>
      <c r="M314" s="311"/>
      <c r="N314" s="311"/>
      <c r="O314" s="311"/>
      <c r="P314" s="337"/>
      <c r="Q314" s="337"/>
      <c r="R314" s="337"/>
      <c r="S314" s="337"/>
      <c r="T314" s="337"/>
      <c r="U314" s="337"/>
      <c r="V314" s="337"/>
      <c r="W314" s="337"/>
      <c r="X314" s="337"/>
      <c r="Y314" s="337"/>
      <c r="Z314" s="337"/>
      <c r="AA314" s="337"/>
      <c r="AB314" s="337"/>
      <c r="AC314" s="337"/>
      <c r="AD314" s="337"/>
      <c r="AE314" s="349"/>
      <c r="AF314">
        <f t="shared" si="7"/>
        <v>0</v>
      </c>
      <c r="AG314">
        <f t="shared" si="6"/>
        <v>0</v>
      </c>
    </row>
    <row r="315" spans="1:33">
      <c r="A315" s="494"/>
      <c r="B315" s="400"/>
      <c r="C315" s="5" t="e">
        <f>#REF!</f>
        <v>#REF!</v>
      </c>
      <c r="D315" s="324"/>
      <c r="E315" s="324"/>
      <c r="F315" s="324"/>
      <c r="G315" s="324"/>
      <c r="H315" s="324"/>
      <c r="I315" s="324"/>
      <c r="J315" s="324"/>
      <c r="K315" s="311"/>
      <c r="L315" s="336"/>
      <c r="M315" s="311"/>
      <c r="N315" s="311"/>
      <c r="O315" s="311"/>
      <c r="P315" s="337"/>
      <c r="Q315" s="337"/>
      <c r="R315" s="337"/>
      <c r="S315" s="337"/>
      <c r="T315" s="337"/>
      <c r="U315" s="337"/>
      <c r="V315" s="337"/>
      <c r="W315" s="337"/>
      <c r="X315" s="337"/>
      <c r="Y315" s="337"/>
      <c r="Z315" s="337"/>
      <c r="AA315" s="337"/>
      <c r="AB315" s="337"/>
      <c r="AC315" s="337"/>
      <c r="AD315" s="337"/>
      <c r="AE315" s="349"/>
      <c r="AF315">
        <f t="shared" si="7"/>
        <v>0</v>
      </c>
      <c r="AG315">
        <f t="shared" si="6"/>
        <v>0</v>
      </c>
    </row>
    <row r="316" spans="1:33">
      <c r="A316" s="494"/>
      <c r="B316" s="400"/>
      <c r="C316" s="5" t="e">
        <f>#REF!</f>
        <v>#REF!</v>
      </c>
      <c r="D316" s="324"/>
      <c r="E316" s="324"/>
      <c r="F316" s="324"/>
      <c r="G316" s="324"/>
      <c r="H316" s="324"/>
      <c r="I316" s="324"/>
      <c r="J316" s="324"/>
      <c r="K316" s="311"/>
      <c r="L316" s="336"/>
      <c r="M316" s="311"/>
      <c r="N316" s="311"/>
      <c r="O316" s="311"/>
      <c r="P316" s="337"/>
      <c r="Q316" s="337"/>
      <c r="R316" s="337"/>
      <c r="S316" s="337"/>
      <c r="T316" s="337"/>
      <c r="U316" s="337"/>
      <c r="V316" s="337"/>
      <c r="W316" s="337"/>
      <c r="X316" s="337"/>
      <c r="Y316" s="337"/>
      <c r="Z316" s="337"/>
      <c r="AA316" s="337"/>
      <c r="AB316" s="337"/>
      <c r="AC316" s="337"/>
      <c r="AD316" s="337"/>
      <c r="AE316" s="349"/>
      <c r="AF316">
        <f t="shared" si="7"/>
        <v>0</v>
      </c>
      <c r="AG316">
        <f t="shared" si="6"/>
        <v>0</v>
      </c>
    </row>
    <row r="317" spans="1:33">
      <c r="A317" s="494"/>
      <c r="B317" s="400"/>
      <c r="C317" s="5" t="s">
        <v>5</v>
      </c>
      <c r="D317" s="324"/>
      <c r="E317" s="324"/>
      <c r="F317" s="324"/>
      <c r="G317" s="324"/>
      <c r="H317" s="324"/>
      <c r="I317" s="324"/>
      <c r="J317" s="324"/>
      <c r="K317" s="311"/>
      <c r="L317" s="336"/>
      <c r="M317" s="311"/>
      <c r="N317" s="311"/>
      <c r="O317" s="311"/>
      <c r="P317" s="337"/>
      <c r="Q317" s="337"/>
      <c r="R317" s="337"/>
      <c r="S317" s="337"/>
      <c r="T317" s="337"/>
      <c r="U317" s="337"/>
      <c r="V317" s="337"/>
      <c r="W317" s="337"/>
      <c r="X317" s="337"/>
      <c r="Y317" s="337"/>
      <c r="Z317" s="337"/>
      <c r="AA317" s="337"/>
      <c r="AB317" s="337"/>
      <c r="AC317" s="337"/>
      <c r="AD317" s="337"/>
      <c r="AE317" s="354"/>
      <c r="AF317" s="337">
        <f t="shared" si="7"/>
        <v>0</v>
      </c>
      <c r="AG317" s="337">
        <f t="shared" si="6"/>
        <v>0</v>
      </c>
    </row>
    <row r="318" spans="1:33">
      <c r="A318" s="494"/>
      <c r="B318" s="496" t="e">
        <f>#REF!</f>
        <v>#REF!</v>
      </c>
      <c r="C318" s="5" t="e">
        <f>#REF!</f>
        <v>#REF!</v>
      </c>
      <c r="D318" s="324">
        <v>1</v>
      </c>
      <c r="E318" s="324">
        <v>2</v>
      </c>
      <c r="F318" s="324">
        <v>2</v>
      </c>
      <c r="G318" s="324">
        <v>1</v>
      </c>
      <c r="H318" s="324">
        <v>1</v>
      </c>
      <c r="I318" s="324">
        <v>2</v>
      </c>
      <c r="J318" s="324">
        <v>1</v>
      </c>
      <c r="K318" s="311">
        <v>1</v>
      </c>
      <c r="L318" s="336">
        <v>1</v>
      </c>
      <c r="M318" s="311">
        <v>2</v>
      </c>
      <c r="N318" s="311"/>
      <c r="O318" s="311"/>
      <c r="P318" s="337">
        <v>0</v>
      </c>
      <c r="Q318" s="337">
        <v>2</v>
      </c>
      <c r="R318" s="337">
        <v>2</v>
      </c>
      <c r="S318" s="337">
        <v>2</v>
      </c>
      <c r="T318" s="337">
        <v>2</v>
      </c>
      <c r="U318" s="337"/>
      <c r="V318" s="337">
        <v>1</v>
      </c>
      <c r="W318" s="337"/>
      <c r="X318" s="337">
        <v>2</v>
      </c>
      <c r="Y318" s="337">
        <v>2</v>
      </c>
      <c r="Z318" s="337"/>
      <c r="AA318" s="337">
        <v>1</v>
      </c>
      <c r="AB318" s="337">
        <v>0</v>
      </c>
      <c r="AC318" s="337">
        <v>0</v>
      </c>
      <c r="AD318" s="337"/>
      <c r="AE318" s="349">
        <v>1</v>
      </c>
      <c r="AF318">
        <f t="shared" si="7"/>
        <v>13</v>
      </c>
      <c r="AG318">
        <f t="shared" si="6"/>
        <v>16</v>
      </c>
    </row>
    <row r="319" spans="1:33">
      <c r="A319" s="494"/>
      <c r="B319" s="400"/>
      <c r="C319" s="5" t="e">
        <f>#REF!</f>
        <v>#REF!</v>
      </c>
      <c r="D319" s="324"/>
      <c r="E319" s="324"/>
      <c r="F319" s="324"/>
      <c r="G319" s="324"/>
      <c r="H319" s="324"/>
      <c r="I319" s="324"/>
      <c r="J319" s="324"/>
      <c r="K319" s="311"/>
      <c r="L319" s="336"/>
      <c r="M319" s="311"/>
      <c r="N319" s="311"/>
      <c r="O319" s="311"/>
      <c r="P319" s="337"/>
      <c r="Q319" s="337"/>
      <c r="R319" s="337"/>
      <c r="S319" s="337"/>
      <c r="T319" s="337"/>
      <c r="U319" s="337"/>
      <c r="V319" s="337"/>
      <c r="W319" s="337"/>
      <c r="X319" s="337"/>
      <c r="Y319" s="337"/>
      <c r="Z319" s="337"/>
      <c r="AA319" s="337"/>
      <c r="AB319" s="337"/>
      <c r="AC319" s="337"/>
      <c r="AD319" s="337"/>
      <c r="AE319" s="349"/>
      <c r="AF319">
        <f t="shared" si="7"/>
        <v>0</v>
      </c>
      <c r="AG319">
        <f t="shared" si="6"/>
        <v>0</v>
      </c>
    </row>
    <row r="320" spans="1:33">
      <c r="A320" s="494"/>
      <c r="B320" s="400"/>
      <c r="C320" s="5" t="e">
        <f>#REF!</f>
        <v>#REF!</v>
      </c>
      <c r="D320" s="324">
        <v>2</v>
      </c>
      <c r="E320" s="324">
        <v>1</v>
      </c>
      <c r="F320" s="324">
        <v>2</v>
      </c>
      <c r="G320" s="324">
        <v>2</v>
      </c>
      <c r="H320" s="324">
        <v>2</v>
      </c>
      <c r="I320" s="324">
        <v>2</v>
      </c>
      <c r="J320" s="324">
        <v>2</v>
      </c>
      <c r="K320" s="311">
        <v>2</v>
      </c>
      <c r="L320" s="336">
        <v>1</v>
      </c>
      <c r="M320" s="311">
        <v>1</v>
      </c>
      <c r="N320" s="311"/>
      <c r="O320" s="311"/>
      <c r="P320" s="337">
        <v>1</v>
      </c>
      <c r="Q320" s="337">
        <v>2</v>
      </c>
      <c r="R320" s="337">
        <v>1</v>
      </c>
      <c r="S320" s="337">
        <v>2</v>
      </c>
      <c r="T320" s="337">
        <v>2</v>
      </c>
      <c r="U320" s="337"/>
      <c r="V320" s="337">
        <v>1</v>
      </c>
      <c r="W320" s="337"/>
      <c r="X320" s="337">
        <v>2</v>
      </c>
      <c r="Y320" s="337">
        <v>2</v>
      </c>
      <c r="Z320" s="337"/>
      <c r="AA320" s="337">
        <v>2</v>
      </c>
      <c r="AB320" s="337">
        <v>2</v>
      </c>
      <c r="AC320" s="337">
        <v>0</v>
      </c>
      <c r="AD320" s="337"/>
      <c r="AE320" s="349">
        <v>1</v>
      </c>
      <c r="AF320">
        <f t="shared" si="7"/>
        <v>18</v>
      </c>
      <c r="AG320">
        <f t="shared" si="6"/>
        <v>17</v>
      </c>
    </row>
    <row r="321" spans="1:33">
      <c r="A321" s="494"/>
      <c r="B321" s="400"/>
      <c r="C321" s="5" t="e">
        <f>#REF!</f>
        <v>#REF!</v>
      </c>
      <c r="D321" s="324">
        <v>2</v>
      </c>
      <c r="E321" s="324">
        <v>2</v>
      </c>
      <c r="F321" s="324">
        <v>2</v>
      </c>
      <c r="G321" s="324">
        <v>2</v>
      </c>
      <c r="H321" s="324">
        <v>2</v>
      </c>
      <c r="I321" s="324">
        <v>2</v>
      </c>
      <c r="J321" s="324">
        <v>2</v>
      </c>
      <c r="K321" s="311">
        <v>2</v>
      </c>
      <c r="L321" s="336">
        <v>2</v>
      </c>
      <c r="M321" s="311">
        <v>2</v>
      </c>
      <c r="N321" s="311"/>
      <c r="O321" s="311"/>
      <c r="P321" s="337">
        <v>1</v>
      </c>
      <c r="Q321" s="337">
        <v>2</v>
      </c>
      <c r="R321" s="337">
        <v>2</v>
      </c>
      <c r="S321" s="337">
        <v>2</v>
      </c>
      <c r="T321" s="337">
        <v>2</v>
      </c>
      <c r="U321" s="337"/>
      <c r="V321" s="337">
        <v>2</v>
      </c>
      <c r="W321" s="337"/>
      <c r="X321" s="337">
        <v>2</v>
      </c>
      <c r="Y321" s="337">
        <v>2</v>
      </c>
      <c r="Z321" s="337"/>
      <c r="AA321" s="337">
        <v>2</v>
      </c>
      <c r="AB321" s="337">
        <v>2</v>
      </c>
      <c r="AC321" s="337">
        <v>2</v>
      </c>
      <c r="AD321" s="337"/>
      <c r="AE321" s="349">
        <v>1</v>
      </c>
      <c r="AF321">
        <f t="shared" si="7"/>
        <v>21</v>
      </c>
      <c r="AG321">
        <f t="shared" si="6"/>
        <v>21</v>
      </c>
    </row>
    <row r="322" spans="1:33">
      <c r="A322" s="494"/>
      <c r="B322" s="400"/>
      <c r="C322" s="5" t="e">
        <f>#REF!</f>
        <v>#REF!</v>
      </c>
      <c r="D322" s="324"/>
      <c r="E322" s="324">
        <v>1</v>
      </c>
      <c r="F322" s="324">
        <v>1</v>
      </c>
      <c r="G322" s="324"/>
      <c r="H322" s="324">
        <v>1</v>
      </c>
      <c r="I322" s="324">
        <v>1</v>
      </c>
      <c r="J322" s="324"/>
      <c r="K322" s="311">
        <v>1</v>
      </c>
      <c r="L322" s="336"/>
      <c r="M322" s="311">
        <v>2</v>
      </c>
      <c r="N322" s="311"/>
      <c r="O322" s="311"/>
      <c r="P322" s="337"/>
      <c r="Q322" s="337"/>
      <c r="R322" s="337"/>
      <c r="S322" s="337">
        <v>2</v>
      </c>
      <c r="T322" s="337"/>
      <c r="U322" s="337"/>
      <c r="V322" s="337"/>
      <c r="W322" s="337"/>
      <c r="X322" s="337"/>
      <c r="Y322" s="337">
        <v>2</v>
      </c>
      <c r="Z322" s="337"/>
      <c r="AA322" s="337">
        <v>2</v>
      </c>
      <c r="AB322" s="337"/>
      <c r="AC322" s="337">
        <v>2</v>
      </c>
      <c r="AD322" s="337"/>
      <c r="AE322" s="349">
        <v>1</v>
      </c>
      <c r="AF322">
        <f t="shared" si="7"/>
        <v>0</v>
      </c>
      <c r="AG322">
        <f t="shared" si="6"/>
        <v>16</v>
      </c>
    </row>
    <row r="323" spans="1:33">
      <c r="A323" s="494"/>
      <c r="B323" s="400"/>
      <c r="C323" s="5" t="e">
        <f>#REF!</f>
        <v>#REF!</v>
      </c>
      <c r="D323" s="324">
        <v>2</v>
      </c>
      <c r="E323" s="324">
        <v>2</v>
      </c>
      <c r="F323" s="324">
        <v>2</v>
      </c>
      <c r="G323" s="324">
        <v>2</v>
      </c>
      <c r="H323" s="324">
        <v>2</v>
      </c>
      <c r="I323" s="324">
        <v>2</v>
      </c>
      <c r="J323" s="324">
        <v>2</v>
      </c>
      <c r="K323" s="311">
        <v>2</v>
      </c>
      <c r="L323" s="336">
        <v>2</v>
      </c>
      <c r="M323" s="311">
        <v>2</v>
      </c>
      <c r="N323" s="311"/>
      <c r="O323" s="311"/>
      <c r="P323" s="337">
        <v>2</v>
      </c>
      <c r="Q323" s="337">
        <v>2</v>
      </c>
      <c r="R323" s="337">
        <v>2</v>
      </c>
      <c r="S323" s="337">
        <v>2</v>
      </c>
      <c r="T323" s="337">
        <v>2</v>
      </c>
      <c r="U323" s="337"/>
      <c r="V323" s="337">
        <v>2</v>
      </c>
      <c r="W323" s="337"/>
      <c r="X323" s="337">
        <v>2</v>
      </c>
      <c r="Y323" s="337">
        <v>2</v>
      </c>
      <c r="Z323" s="337"/>
      <c r="AA323" s="337">
        <v>2</v>
      </c>
      <c r="AB323" s="337">
        <v>2</v>
      </c>
      <c r="AC323" s="337">
        <v>2</v>
      </c>
      <c r="AD323" s="337"/>
      <c r="AE323" s="349">
        <v>1</v>
      </c>
      <c r="AF323">
        <f t="shared" si="7"/>
        <v>22</v>
      </c>
      <c r="AG323">
        <f t="shared" si="6"/>
        <v>21</v>
      </c>
    </row>
    <row r="324" spans="1:33">
      <c r="A324" s="494"/>
      <c r="B324" s="400"/>
      <c r="C324" s="5" t="e">
        <f>#REF!</f>
        <v>#REF!</v>
      </c>
      <c r="D324" s="324"/>
      <c r="E324" s="324"/>
      <c r="F324" s="324"/>
      <c r="G324" s="324"/>
      <c r="H324" s="324"/>
      <c r="I324" s="324"/>
      <c r="J324" s="324"/>
      <c r="K324" s="311"/>
      <c r="L324" s="336"/>
      <c r="M324" s="311"/>
      <c r="N324" s="311"/>
      <c r="O324" s="311"/>
      <c r="P324" s="337"/>
      <c r="Q324" s="337"/>
      <c r="R324" s="337"/>
      <c r="S324" s="337"/>
      <c r="T324" s="337"/>
      <c r="U324" s="337"/>
      <c r="V324" s="337"/>
      <c r="W324" s="337"/>
      <c r="X324" s="337"/>
      <c r="Y324" s="337"/>
      <c r="Z324" s="337"/>
      <c r="AA324" s="337"/>
      <c r="AB324" s="337"/>
      <c r="AC324" s="337"/>
      <c r="AD324" s="337"/>
      <c r="AE324" s="349"/>
      <c r="AF324">
        <f t="shared" si="7"/>
        <v>0</v>
      </c>
      <c r="AG324">
        <f t="shared" si="6"/>
        <v>0</v>
      </c>
    </row>
    <row r="325" spans="1:33">
      <c r="A325" s="494"/>
      <c r="B325" s="400"/>
      <c r="C325" s="5" t="e">
        <f>#REF!</f>
        <v>#REF!</v>
      </c>
      <c r="D325" s="324"/>
      <c r="E325" s="324"/>
      <c r="F325" s="324"/>
      <c r="G325" s="324"/>
      <c r="H325" s="324"/>
      <c r="I325" s="324"/>
      <c r="J325" s="324"/>
      <c r="K325" s="311"/>
      <c r="L325" s="336"/>
      <c r="M325" s="311"/>
      <c r="N325" s="311"/>
      <c r="O325" s="311"/>
      <c r="P325" s="337"/>
      <c r="Q325" s="337"/>
      <c r="R325" s="337"/>
      <c r="S325" s="337"/>
      <c r="T325" s="337"/>
      <c r="U325" s="337"/>
      <c r="V325" s="337"/>
      <c r="W325" s="337"/>
      <c r="X325" s="337"/>
      <c r="Y325" s="337"/>
      <c r="Z325" s="337"/>
      <c r="AA325" s="337"/>
      <c r="AB325" s="337"/>
      <c r="AC325" s="337"/>
      <c r="AD325" s="337"/>
      <c r="AE325" s="349"/>
      <c r="AF325">
        <f t="shared" si="7"/>
        <v>0</v>
      </c>
      <c r="AG325">
        <f t="shared" si="6"/>
        <v>0</v>
      </c>
    </row>
    <row r="326" spans="1:33">
      <c r="A326" s="494"/>
      <c r="B326" s="400"/>
      <c r="C326" s="5" t="e">
        <f>#REF!</f>
        <v>#REF!</v>
      </c>
      <c r="D326" s="324"/>
      <c r="E326" s="324"/>
      <c r="F326" s="324"/>
      <c r="G326" s="324"/>
      <c r="H326" s="324"/>
      <c r="I326" s="324"/>
      <c r="J326" s="324"/>
      <c r="K326" s="311"/>
      <c r="L326" s="336"/>
      <c r="M326" s="311"/>
      <c r="N326" s="311"/>
      <c r="O326" s="311"/>
      <c r="P326" s="337"/>
      <c r="Q326" s="337"/>
      <c r="R326" s="337"/>
      <c r="S326" s="337"/>
      <c r="T326" s="337"/>
      <c r="U326" s="337"/>
      <c r="V326" s="337"/>
      <c r="W326" s="337"/>
      <c r="X326" s="337"/>
      <c r="Y326" s="337"/>
      <c r="Z326" s="337"/>
      <c r="AA326" s="337"/>
      <c r="AB326" s="337"/>
      <c r="AC326" s="337"/>
      <c r="AD326" s="337"/>
      <c r="AE326" s="349"/>
      <c r="AF326">
        <f t="shared" si="7"/>
        <v>0</v>
      </c>
      <c r="AG326">
        <f t="shared" si="6"/>
        <v>0</v>
      </c>
    </row>
    <row r="327" spans="1:33">
      <c r="A327" s="494"/>
      <c r="B327" s="400"/>
      <c r="C327" s="5" t="s">
        <v>5</v>
      </c>
      <c r="D327" s="324"/>
      <c r="E327" s="324"/>
      <c r="F327" s="324"/>
      <c r="G327" s="324"/>
      <c r="H327" s="324"/>
      <c r="I327" s="324"/>
      <c r="J327" s="324"/>
      <c r="K327" s="311"/>
      <c r="L327" s="336"/>
      <c r="M327" s="311"/>
      <c r="N327" s="311"/>
      <c r="O327" s="311"/>
      <c r="P327" s="337"/>
      <c r="Q327" s="337"/>
      <c r="R327" s="337"/>
      <c r="S327" s="337"/>
      <c r="T327" s="337"/>
      <c r="U327" s="337"/>
      <c r="V327" s="337"/>
      <c r="W327" s="337"/>
      <c r="X327" s="337"/>
      <c r="Y327" s="337"/>
      <c r="Z327" s="337"/>
      <c r="AA327" s="337"/>
      <c r="AB327" s="337"/>
      <c r="AC327" s="337"/>
      <c r="AD327" s="337"/>
      <c r="AE327" s="349"/>
      <c r="AF327">
        <f t="shared" si="7"/>
        <v>0</v>
      </c>
      <c r="AG327">
        <f t="shared" si="6"/>
        <v>0</v>
      </c>
    </row>
    <row r="328" spans="1:33">
      <c r="A328" s="494"/>
      <c r="B328" s="496" t="e">
        <f>#REF!</f>
        <v>#REF!</v>
      </c>
      <c r="C328" s="337" t="e">
        <f>#REF!</f>
        <v>#REF!</v>
      </c>
      <c r="D328" s="324"/>
      <c r="E328" s="324"/>
      <c r="F328" s="324"/>
      <c r="G328" s="324"/>
      <c r="H328" s="324"/>
      <c r="I328" s="324"/>
      <c r="J328" s="324"/>
      <c r="K328" s="311"/>
      <c r="L328" s="324"/>
      <c r="M328" s="311"/>
      <c r="N328" s="311"/>
      <c r="O328" s="311"/>
      <c r="P328" s="337"/>
      <c r="Q328" s="337"/>
      <c r="R328" s="337"/>
      <c r="S328" s="337"/>
      <c r="T328" s="337"/>
      <c r="U328" s="337"/>
      <c r="V328" s="337"/>
      <c r="W328" s="337"/>
      <c r="X328" s="337"/>
      <c r="Y328" s="337"/>
      <c r="Z328" s="337"/>
      <c r="AA328" s="337"/>
      <c r="AB328" s="337"/>
      <c r="AC328" s="337"/>
      <c r="AD328" s="337"/>
      <c r="AE328" s="354"/>
      <c r="AF328" s="337">
        <f t="shared" si="7"/>
        <v>0</v>
      </c>
      <c r="AG328" s="337">
        <f t="shared" si="6"/>
        <v>0</v>
      </c>
    </row>
    <row r="329" spans="1:33">
      <c r="A329" s="494"/>
      <c r="B329" s="497"/>
      <c r="C329" s="337" t="e">
        <f>#REF!</f>
        <v>#REF!</v>
      </c>
      <c r="D329" s="324">
        <v>1</v>
      </c>
      <c r="E329" s="324">
        <v>2</v>
      </c>
      <c r="F329" s="324">
        <v>1</v>
      </c>
      <c r="G329" s="324">
        <v>2</v>
      </c>
      <c r="H329" s="324">
        <v>2</v>
      </c>
      <c r="I329" s="324">
        <v>2</v>
      </c>
      <c r="J329" s="324">
        <v>2</v>
      </c>
      <c r="K329" s="311">
        <v>2</v>
      </c>
      <c r="L329" s="336">
        <v>2</v>
      </c>
      <c r="M329" s="311">
        <v>2</v>
      </c>
      <c r="N329" s="311"/>
      <c r="O329" s="311"/>
      <c r="P329" s="337">
        <v>1</v>
      </c>
      <c r="Q329" s="337">
        <v>2</v>
      </c>
      <c r="R329" s="337">
        <v>2</v>
      </c>
      <c r="S329" s="337">
        <v>1</v>
      </c>
      <c r="T329" s="337">
        <v>2</v>
      </c>
      <c r="U329" s="337"/>
      <c r="V329" s="337"/>
      <c r="W329" s="337"/>
      <c r="X329" s="337">
        <v>2</v>
      </c>
      <c r="Y329" s="337">
        <v>2</v>
      </c>
      <c r="Z329" s="337"/>
      <c r="AA329" s="337"/>
      <c r="AB329" s="337">
        <v>2</v>
      </c>
      <c r="AC329" s="337">
        <v>2</v>
      </c>
      <c r="AD329" s="337"/>
      <c r="AE329" s="349">
        <v>1</v>
      </c>
      <c r="AF329">
        <f t="shared" si="7"/>
        <v>18</v>
      </c>
      <c r="AG329">
        <f t="shared" si="6"/>
        <v>17</v>
      </c>
    </row>
    <row r="330" spans="1:33">
      <c r="A330" s="494"/>
      <c r="B330" s="497"/>
      <c r="C330" s="337" t="e">
        <f>#REF!</f>
        <v>#REF!</v>
      </c>
      <c r="D330" s="324">
        <v>1</v>
      </c>
      <c r="E330" s="324">
        <v>0</v>
      </c>
      <c r="F330" s="324">
        <v>2</v>
      </c>
      <c r="G330" s="324">
        <v>2</v>
      </c>
      <c r="H330" s="324">
        <v>2</v>
      </c>
      <c r="I330" s="324">
        <v>0</v>
      </c>
      <c r="J330" s="324">
        <v>1</v>
      </c>
      <c r="K330" s="311">
        <v>1</v>
      </c>
      <c r="L330" s="336">
        <v>2</v>
      </c>
      <c r="M330" s="311">
        <v>2</v>
      </c>
      <c r="N330" s="311"/>
      <c r="O330" s="311"/>
      <c r="P330" s="337">
        <v>1</v>
      </c>
      <c r="Q330" s="337">
        <v>2</v>
      </c>
      <c r="R330" s="337">
        <v>0</v>
      </c>
      <c r="S330" s="337">
        <v>1</v>
      </c>
      <c r="T330" s="337">
        <v>1</v>
      </c>
      <c r="U330" s="337"/>
      <c r="V330" s="337"/>
      <c r="W330" s="337"/>
      <c r="X330" s="337">
        <v>0</v>
      </c>
      <c r="Y330" s="337">
        <v>2</v>
      </c>
      <c r="Z330" s="337"/>
      <c r="AA330" s="337"/>
      <c r="AB330" s="337">
        <v>0</v>
      </c>
      <c r="AC330" s="337">
        <v>1</v>
      </c>
      <c r="AD330" s="337"/>
      <c r="AE330" s="349">
        <v>1</v>
      </c>
      <c r="AF330">
        <f t="shared" si="7"/>
        <v>10</v>
      </c>
      <c r="AG330">
        <f t="shared" si="6"/>
        <v>12</v>
      </c>
    </row>
    <row r="331" spans="1:33">
      <c r="A331" s="494"/>
      <c r="B331" s="497"/>
      <c r="C331" s="337" t="e">
        <f>#REF!</f>
        <v>#REF!</v>
      </c>
      <c r="D331" s="324"/>
      <c r="E331" s="324"/>
      <c r="F331" s="324"/>
      <c r="G331" s="324"/>
      <c r="H331" s="324"/>
      <c r="I331" s="324"/>
      <c r="J331" s="324"/>
      <c r="K331" s="311"/>
      <c r="L331" s="336"/>
      <c r="M331" s="311"/>
      <c r="N331" s="311"/>
      <c r="O331" s="311"/>
      <c r="P331" s="337"/>
      <c r="Q331" s="337"/>
      <c r="R331" s="337"/>
      <c r="S331" s="337"/>
      <c r="T331" s="337"/>
      <c r="U331" s="337"/>
      <c r="V331" s="337"/>
      <c r="W331" s="337"/>
      <c r="X331" s="337"/>
      <c r="Y331" s="337"/>
      <c r="Z331" s="337"/>
      <c r="AA331" s="337"/>
      <c r="AB331" s="337"/>
      <c r="AC331" s="337"/>
      <c r="AD331" s="337"/>
      <c r="AE331" s="349"/>
      <c r="AF331">
        <f t="shared" si="7"/>
        <v>0</v>
      </c>
      <c r="AG331">
        <f t="shared" si="6"/>
        <v>0</v>
      </c>
    </row>
    <row r="332" spans="1:33">
      <c r="A332" s="494"/>
      <c r="B332" s="497"/>
      <c r="C332" s="337" t="e">
        <f>#REF!</f>
        <v>#REF!</v>
      </c>
      <c r="D332" s="324"/>
      <c r="E332" s="324">
        <v>2</v>
      </c>
      <c r="F332" s="324">
        <v>2</v>
      </c>
      <c r="G332" s="324"/>
      <c r="H332" s="324">
        <v>2</v>
      </c>
      <c r="I332" s="324">
        <v>2</v>
      </c>
      <c r="J332" s="324"/>
      <c r="K332" s="311">
        <v>2</v>
      </c>
      <c r="L332" s="336"/>
      <c r="M332" s="311">
        <v>2</v>
      </c>
      <c r="N332" s="311"/>
      <c r="O332" s="311"/>
      <c r="P332" s="337"/>
      <c r="Q332" s="337"/>
      <c r="R332" s="337"/>
      <c r="S332" s="337">
        <v>2</v>
      </c>
      <c r="T332" s="337"/>
      <c r="U332" s="337"/>
      <c r="V332" s="337"/>
      <c r="W332" s="337"/>
      <c r="X332" s="337"/>
      <c r="Y332" s="337">
        <v>2</v>
      </c>
      <c r="Z332" s="337"/>
      <c r="AA332" s="337"/>
      <c r="AB332" s="337"/>
      <c r="AC332" s="337">
        <v>2</v>
      </c>
      <c r="AD332" s="337"/>
      <c r="AE332" s="349">
        <v>1</v>
      </c>
      <c r="AF332">
        <f t="shared" si="7"/>
        <v>0</v>
      </c>
      <c r="AG332">
        <f t="shared" si="6"/>
        <v>19</v>
      </c>
    </row>
    <row r="333" spans="1:33">
      <c r="A333" s="494"/>
      <c r="B333" s="497"/>
      <c r="C333" s="337" t="e">
        <f>#REF!</f>
        <v>#REF!</v>
      </c>
      <c r="D333" s="324">
        <v>2</v>
      </c>
      <c r="E333" s="324">
        <v>2</v>
      </c>
      <c r="F333" s="324">
        <v>2</v>
      </c>
      <c r="G333" s="324">
        <v>1</v>
      </c>
      <c r="H333" s="324">
        <v>2</v>
      </c>
      <c r="I333" s="324">
        <v>2</v>
      </c>
      <c r="J333" s="324">
        <v>2</v>
      </c>
      <c r="K333" s="311">
        <v>2</v>
      </c>
      <c r="L333" s="336">
        <v>2</v>
      </c>
      <c r="M333" s="311">
        <v>2</v>
      </c>
      <c r="N333" s="311"/>
      <c r="O333" s="311"/>
      <c r="P333" s="337">
        <v>1</v>
      </c>
      <c r="Q333" s="337">
        <v>2</v>
      </c>
      <c r="R333" s="337">
        <v>2</v>
      </c>
      <c r="S333" s="337">
        <v>2</v>
      </c>
      <c r="T333" s="337">
        <v>2</v>
      </c>
      <c r="U333" s="337"/>
      <c r="V333" s="337"/>
      <c r="W333" s="337"/>
      <c r="X333" s="337">
        <v>2</v>
      </c>
      <c r="Y333" s="337">
        <v>2</v>
      </c>
      <c r="Z333" s="337"/>
      <c r="AA333" s="337"/>
      <c r="AB333" s="337">
        <v>2</v>
      </c>
      <c r="AC333" s="337">
        <v>2</v>
      </c>
      <c r="AD333" s="337"/>
      <c r="AE333" s="349">
        <v>2</v>
      </c>
      <c r="AF333">
        <f t="shared" si="7"/>
        <v>18</v>
      </c>
      <c r="AG333">
        <f t="shared" si="6"/>
        <v>20</v>
      </c>
    </row>
    <row r="334" spans="1:33">
      <c r="A334" s="494"/>
      <c r="B334" s="497"/>
      <c r="C334" s="337" t="e">
        <f>#REF!</f>
        <v>#REF!</v>
      </c>
      <c r="D334" s="324"/>
      <c r="E334" s="324"/>
      <c r="F334" s="324"/>
      <c r="G334" s="324"/>
      <c r="H334" s="324"/>
      <c r="I334" s="324"/>
      <c r="J334" s="324"/>
      <c r="K334" s="311"/>
      <c r="L334" s="336"/>
      <c r="M334" s="311"/>
      <c r="N334" s="311"/>
      <c r="O334" s="311"/>
      <c r="P334" s="337"/>
      <c r="Q334" s="337"/>
      <c r="R334" s="337"/>
      <c r="S334" s="337"/>
      <c r="T334" s="337"/>
      <c r="U334" s="337"/>
      <c r="V334" s="337"/>
      <c r="W334" s="337"/>
      <c r="X334" s="337"/>
      <c r="Y334" s="337"/>
      <c r="Z334" s="337"/>
      <c r="AA334" s="337"/>
      <c r="AB334" s="337"/>
      <c r="AC334" s="337"/>
      <c r="AD334" s="337"/>
      <c r="AE334" s="349"/>
      <c r="AF334">
        <f t="shared" si="7"/>
        <v>0</v>
      </c>
      <c r="AG334">
        <f t="shared" si="6"/>
        <v>0</v>
      </c>
    </row>
    <row r="335" spans="1:33">
      <c r="A335" s="494"/>
      <c r="B335" s="497"/>
      <c r="C335" s="337" t="e">
        <f>#REF!</f>
        <v>#REF!</v>
      </c>
      <c r="D335" s="324"/>
      <c r="E335" s="324"/>
      <c r="F335" s="324"/>
      <c r="G335" s="324"/>
      <c r="H335" s="324"/>
      <c r="I335" s="324"/>
      <c r="J335" s="324"/>
      <c r="K335" s="311"/>
      <c r="L335" s="336"/>
      <c r="M335" s="311"/>
      <c r="N335" s="311"/>
      <c r="O335" s="311"/>
      <c r="P335" s="337"/>
      <c r="Q335" s="337"/>
      <c r="R335" s="337"/>
      <c r="S335" s="337"/>
      <c r="T335" s="337"/>
      <c r="U335" s="337"/>
      <c r="V335" s="337"/>
      <c r="W335" s="337"/>
      <c r="X335" s="337"/>
      <c r="Y335" s="337"/>
      <c r="Z335" s="337"/>
      <c r="AA335" s="337"/>
      <c r="AB335" s="337"/>
      <c r="AC335" s="337"/>
      <c r="AD335" s="337"/>
      <c r="AE335" s="349"/>
      <c r="AF335">
        <f t="shared" si="7"/>
        <v>0</v>
      </c>
      <c r="AG335">
        <f t="shared" si="6"/>
        <v>0</v>
      </c>
    </row>
    <row r="336" spans="1:33">
      <c r="A336" s="494"/>
      <c r="B336" s="497"/>
      <c r="C336" s="337" t="e">
        <f>#REF!</f>
        <v>#REF!</v>
      </c>
      <c r="D336" s="324"/>
      <c r="E336" s="324"/>
      <c r="F336" s="324"/>
      <c r="G336" s="324"/>
      <c r="H336" s="324"/>
      <c r="I336" s="324"/>
      <c r="J336" s="324"/>
      <c r="K336" s="311"/>
      <c r="L336" s="336"/>
      <c r="M336" s="311"/>
      <c r="N336" s="311"/>
      <c r="O336" s="311"/>
      <c r="P336" s="337"/>
      <c r="Q336" s="337"/>
      <c r="R336" s="337"/>
      <c r="S336" s="337"/>
      <c r="T336" s="337"/>
      <c r="U336" s="337"/>
      <c r="V336" s="337"/>
      <c r="W336" s="337"/>
      <c r="X336" s="337"/>
      <c r="Y336" s="337"/>
      <c r="Z336" s="337"/>
      <c r="AA336" s="337"/>
      <c r="AB336" s="337"/>
      <c r="AC336" s="337"/>
      <c r="AD336" s="337"/>
      <c r="AE336" s="349"/>
      <c r="AF336">
        <f t="shared" si="7"/>
        <v>0</v>
      </c>
      <c r="AG336">
        <f t="shared" si="6"/>
        <v>0</v>
      </c>
    </row>
    <row r="337" spans="1:33" ht="13.8" thickBot="1">
      <c r="A337" s="494"/>
      <c r="B337" s="498"/>
      <c r="C337" s="24" t="s">
        <v>5</v>
      </c>
      <c r="D337" s="350"/>
      <c r="E337" s="350"/>
      <c r="F337" s="350"/>
      <c r="G337" s="350"/>
      <c r="H337" s="350"/>
      <c r="I337" s="350"/>
      <c r="J337" s="350"/>
      <c r="K337" s="351"/>
      <c r="L337" s="352"/>
      <c r="M337" s="351"/>
      <c r="N337" s="351"/>
      <c r="O337" s="351"/>
      <c r="P337" s="185"/>
      <c r="Q337" s="185"/>
      <c r="R337" s="185"/>
      <c r="S337" s="185"/>
      <c r="T337" s="185"/>
      <c r="U337" s="185"/>
      <c r="V337" s="185"/>
      <c r="W337" s="185"/>
      <c r="X337" s="185"/>
      <c r="Y337" s="185"/>
      <c r="Z337" s="185"/>
      <c r="AA337" s="185"/>
      <c r="AB337" s="185"/>
      <c r="AC337" s="185"/>
      <c r="AD337" s="185"/>
      <c r="AE337" s="353"/>
      <c r="AF337" s="337">
        <v>12</v>
      </c>
      <c r="AG337" s="337">
        <v>13</v>
      </c>
    </row>
    <row r="338" spans="1:33">
      <c r="A338" s="493"/>
      <c r="B338" s="495" t="e">
        <f>#REF!</f>
        <v>#REF!</v>
      </c>
      <c r="C338" s="31" t="e">
        <f>#REF!</f>
        <v>#REF!</v>
      </c>
      <c r="D338" s="342">
        <v>1</v>
      </c>
      <c r="E338" s="342">
        <v>1</v>
      </c>
      <c r="F338" s="342">
        <v>0</v>
      </c>
      <c r="G338" s="342">
        <v>2</v>
      </c>
      <c r="H338" s="342">
        <v>1</v>
      </c>
      <c r="I338" s="342">
        <v>2</v>
      </c>
      <c r="J338" s="342">
        <v>2</v>
      </c>
      <c r="K338" s="343">
        <v>2</v>
      </c>
      <c r="L338" s="342">
        <v>1</v>
      </c>
      <c r="M338" s="343">
        <v>2</v>
      </c>
      <c r="N338" s="343">
        <v>0</v>
      </c>
      <c r="O338" s="343">
        <v>2</v>
      </c>
      <c r="P338" s="344">
        <v>0</v>
      </c>
      <c r="Q338" s="344">
        <v>2</v>
      </c>
      <c r="R338" s="344">
        <v>2</v>
      </c>
      <c r="S338" s="344">
        <v>1</v>
      </c>
      <c r="T338" s="344">
        <v>1</v>
      </c>
      <c r="U338" s="344">
        <v>2</v>
      </c>
      <c r="V338" s="344">
        <v>0</v>
      </c>
      <c r="W338" s="344">
        <v>0</v>
      </c>
      <c r="X338" s="344">
        <v>2</v>
      </c>
      <c r="Y338" s="344">
        <v>2</v>
      </c>
      <c r="Z338" s="344"/>
      <c r="AA338" s="344"/>
      <c r="AB338" s="344">
        <v>0</v>
      </c>
      <c r="AC338" s="344">
        <v>0</v>
      </c>
      <c r="AD338" s="344"/>
      <c r="AE338" s="344">
        <v>1</v>
      </c>
      <c r="AF338">
        <f t="shared" si="7"/>
        <v>13</v>
      </c>
      <c r="AG338">
        <f t="shared" si="6"/>
        <v>16</v>
      </c>
    </row>
    <row r="339" spans="1:33">
      <c r="A339" s="493"/>
      <c r="B339" s="479"/>
      <c r="C339" s="5" t="e">
        <f>#REF!</f>
        <v>#REF!</v>
      </c>
      <c r="D339" s="324">
        <v>2</v>
      </c>
      <c r="E339" s="324">
        <v>1</v>
      </c>
      <c r="F339" s="324">
        <v>2</v>
      </c>
      <c r="G339" s="324">
        <v>2</v>
      </c>
      <c r="H339" s="324">
        <v>2</v>
      </c>
      <c r="I339" s="324">
        <v>2</v>
      </c>
      <c r="J339" s="324">
        <v>2</v>
      </c>
      <c r="K339" s="311">
        <v>2</v>
      </c>
      <c r="L339" s="324">
        <v>2</v>
      </c>
      <c r="M339" s="311">
        <v>2</v>
      </c>
      <c r="N339" s="311">
        <v>2</v>
      </c>
      <c r="O339" s="311">
        <v>2</v>
      </c>
      <c r="P339" s="180">
        <v>1</v>
      </c>
      <c r="Q339" s="180">
        <v>2</v>
      </c>
      <c r="R339" s="180">
        <v>2</v>
      </c>
      <c r="S339" s="180">
        <v>1</v>
      </c>
      <c r="T339" s="180">
        <v>1</v>
      </c>
      <c r="U339" s="180">
        <v>2</v>
      </c>
      <c r="V339" s="180">
        <v>2</v>
      </c>
      <c r="W339" s="180">
        <v>2</v>
      </c>
      <c r="X339" s="180">
        <v>2</v>
      </c>
      <c r="Y339" s="180">
        <v>2</v>
      </c>
      <c r="Z339" s="180"/>
      <c r="AA339" s="180"/>
      <c r="AB339" s="180">
        <v>2</v>
      </c>
      <c r="AC339" s="180">
        <v>2</v>
      </c>
      <c r="AD339" s="180"/>
      <c r="AE339" s="180">
        <v>1</v>
      </c>
      <c r="AF339">
        <f t="shared" si="7"/>
        <v>22</v>
      </c>
      <c r="AG339">
        <f t="shared" si="6"/>
        <v>23</v>
      </c>
    </row>
    <row r="340" spans="1:33">
      <c r="A340" s="493"/>
      <c r="B340" s="479"/>
      <c r="C340" s="5" t="e">
        <f>#REF!</f>
        <v>#REF!</v>
      </c>
      <c r="D340" s="324">
        <v>2</v>
      </c>
      <c r="E340" s="324">
        <v>1</v>
      </c>
      <c r="F340" s="324">
        <v>1</v>
      </c>
      <c r="G340" s="324">
        <v>1</v>
      </c>
      <c r="H340" s="324">
        <v>1</v>
      </c>
      <c r="I340" s="324">
        <v>2</v>
      </c>
      <c r="J340" s="324">
        <v>1</v>
      </c>
      <c r="K340" s="311">
        <v>1</v>
      </c>
      <c r="L340" s="324">
        <v>1</v>
      </c>
      <c r="M340" s="311">
        <v>1</v>
      </c>
      <c r="N340" s="311">
        <v>2</v>
      </c>
      <c r="O340" s="311">
        <v>2</v>
      </c>
      <c r="P340" s="180">
        <v>1</v>
      </c>
      <c r="Q340" s="180">
        <v>1</v>
      </c>
      <c r="R340" s="180">
        <v>1</v>
      </c>
      <c r="S340" s="180">
        <v>1</v>
      </c>
      <c r="T340" s="180">
        <v>2</v>
      </c>
      <c r="U340" s="180">
        <v>2</v>
      </c>
      <c r="V340" s="180">
        <v>1</v>
      </c>
      <c r="W340" s="180">
        <v>2</v>
      </c>
      <c r="X340" s="180">
        <v>2</v>
      </c>
      <c r="Y340" s="180">
        <v>2</v>
      </c>
      <c r="Z340" s="180"/>
      <c r="AA340" s="180"/>
      <c r="AB340" s="180">
        <v>2</v>
      </c>
      <c r="AC340" s="180">
        <v>1</v>
      </c>
      <c r="AD340" s="180"/>
      <c r="AE340" s="180">
        <v>1</v>
      </c>
      <c r="AF340">
        <f t="shared" si="7"/>
        <v>17</v>
      </c>
      <c r="AG340">
        <f t="shared" si="6"/>
        <v>18</v>
      </c>
    </row>
    <row r="341" spans="1:33">
      <c r="A341" s="493"/>
      <c r="B341" s="479"/>
      <c r="C341" s="5" t="e">
        <f>#REF!</f>
        <v>#REF!</v>
      </c>
      <c r="D341" s="324"/>
      <c r="E341" s="324">
        <v>2</v>
      </c>
      <c r="F341" s="324">
        <v>2</v>
      </c>
      <c r="G341" s="324"/>
      <c r="H341" s="324">
        <v>2</v>
      </c>
      <c r="I341" s="324">
        <v>1</v>
      </c>
      <c r="J341" s="324"/>
      <c r="K341" s="311">
        <v>2</v>
      </c>
      <c r="L341" s="324"/>
      <c r="M341" s="311">
        <v>2</v>
      </c>
      <c r="N341" s="311"/>
      <c r="O341" s="311">
        <v>2</v>
      </c>
      <c r="P341" s="180"/>
      <c r="Q341" s="180"/>
      <c r="R341" s="180"/>
      <c r="S341" s="180">
        <v>1</v>
      </c>
      <c r="T341" s="180"/>
      <c r="U341" s="180">
        <v>2</v>
      </c>
      <c r="V341" s="180"/>
      <c r="W341" s="180">
        <v>2</v>
      </c>
      <c r="X341" s="180"/>
      <c r="Y341" s="180">
        <v>2</v>
      </c>
      <c r="Z341" s="180"/>
      <c r="AA341" s="180"/>
      <c r="AB341" s="180"/>
      <c r="AC341" s="180">
        <v>2</v>
      </c>
      <c r="AD341" s="180"/>
      <c r="AE341" s="180">
        <v>1</v>
      </c>
      <c r="AF341">
        <f t="shared" si="7"/>
        <v>0</v>
      </c>
      <c r="AG341">
        <f t="shared" si="6"/>
        <v>23</v>
      </c>
    </row>
    <row r="342" spans="1:33">
      <c r="A342" s="493"/>
      <c r="B342" s="479"/>
      <c r="C342" s="5" t="e">
        <f>#REF!</f>
        <v>#REF!</v>
      </c>
      <c r="D342" s="324">
        <v>2</v>
      </c>
      <c r="E342" s="324">
        <v>2</v>
      </c>
      <c r="F342" s="324">
        <v>2</v>
      </c>
      <c r="G342" s="324">
        <v>2</v>
      </c>
      <c r="H342" s="324">
        <v>2</v>
      </c>
      <c r="I342" s="324">
        <v>2</v>
      </c>
      <c r="J342" s="324">
        <v>2</v>
      </c>
      <c r="K342" s="311">
        <v>2</v>
      </c>
      <c r="L342" s="324">
        <v>1</v>
      </c>
      <c r="M342" s="311">
        <v>2</v>
      </c>
      <c r="N342" s="311">
        <v>2</v>
      </c>
      <c r="O342" s="311">
        <v>2</v>
      </c>
      <c r="P342" s="180">
        <v>2</v>
      </c>
      <c r="Q342" s="180">
        <v>2</v>
      </c>
      <c r="R342" s="180">
        <v>2</v>
      </c>
      <c r="S342" s="180">
        <v>2</v>
      </c>
      <c r="T342" s="180">
        <v>2</v>
      </c>
      <c r="U342" s="180">
        <v>2</v>
      </c>
      <c r="V342" s="180">
        <v>2</v>
      </c>
      <c r="W342" s="180">
        <v>2</v>
      </c>
      <c r="X342" s="180">
        <v>2</v>
      </c>
      <c r="Y342" s="180">
        <v>2</v>
      </c>
      <c r="Z342" s="180"/>
      <c r="AA342" s="180"/>
      <c r="AB342" s="180">
        <v>2</v>
      </c>
      <c r="AC342" s="180">
        <v>1</v>
      </c>
      <c r="AD342" s="180"/>
      <c r="AE342" s="180">
        <v>1</v>
      </c>
      <c r="AF342">
        <f t="shared" si="7"/>
        <v>23</v>
      </c>
      <c r="AG342">
        <f t="shared" si="6"/>
        <v>24</v>
      </c>
    </row>
    <row r="343" spans="1:33">
      <c r="A343" s="493"/>
      <c r="B343" s="479"/>
      <c r="C343" s="5" t="e">
        <f>#REF!</f>
        <v>#REF!</v>
      </c>
      <c r="D343" s="324"/>
      <c r="E343" s="324"/>
      <c r="F343" s="324"/>
      <c r="G343" s="324"/>
      <c r="H343" s="324"/>
      <c r="I343" s="324"/>
      <c r="J343" s="324"/>
      <c r="K343" s="311"/>
      <c r="L343" s="324"/>
      <c r="M343" s="311"/>
      <c r="N343" s="311"/>
      <c r="O343" s="311"/>
      <c r="P343" s="180"/>
      <c r="Q343" s="180"/>
      <c r="R343" s="180"/>
      <c r="S343" s="180"/>
      <c r="T343" s="180"/>
      <c r="U343" s="180"/>
      <c r="V343" s="180"/>
      <c r="W343" s="180"/>
      <c r="X343" s="180"/>
      <c r="Y343" s="180"/>
      <c r="Z343" s="180"/>
      <c r="AA343" s="180"/>
      <c r="AB343" s="180"/>
      <c r="AC343" s="180"/>
      <c r="AD343" s="180"/>
      <c r="AE343" s="180"/>
      <c r="AF343">
        <f t="shared" si="7"/>
        <v>0</v>
      </c>
      <c r="AG343">
        <f t="shared" si="6"/>
        <v>0</v>
      </c>
    </row>
    <row r="344" spans="1:33">
      <c r="A344" s="493"/>
      <c r="B344" s="479"/>
      <c r="C344" s="5"/>
      <c r="D344" s="324"/>
      <c r="E344" s="324"/>
      <c r="F344" s="324"/>
      <c r="G344" s="324"/>
      <c r="H344" s="324"/>
      <c r="I344" s="324"/>
      <c r="J344" s="324"/>
      <c r="K344" s="311"/>
      <c r="L344" s="324"/>
      <c r="M344" s="311"/>
      <c r="N344" s="311"/>
      <c r="O344" s="311"/>
      <c r="P344" s="180"/>
      <c r="Q344" s="180"/>
      <c r="R344" s="180"/>
      <c r="S344" s="180"/>
      <c r="T344" s="180"/>
      <c r="U344" s="180"/>
      <c r="V344" s="180"/>
      <c r="W344" s="180"/>
      <c r="X344" s="180"/>
      <c r="Y344" s="180"/>
      <c r="Z344" s="180"/>
      <c r="AA344" s="180"/>
      <c r="AB344" s="180"/>
      <c r="AC344" s="180"/>
      <c r="AD344" s="180"/>
      <c r="AE344" s="180"/>
      <c r="AF344">
        <f t="shared" si="7"/>
        <v>0</v>
      </c>
      <c r="AG344">
        <f t="shared" si="6"/>
        <v>0</v>
      </c>
    </row>
    <row r="345" spans="1:33">
      <c r="A345" s="493"/>
      <c r="B345" s="479"/>
      <c r="C345" s="5"/>
      <c r="D345" s="324"/>
      <c r="E345" s="324"/>
      <c r="F345" s="324"/>
      <c r="G345" s="324"/>
      <c r="H345" s="324"/>
      <c r="I345" s="324"/>
      <c r="J345" s="324"/>
      <c r="K345" s="311"/>
      <c r="L345" s="324"/>
      <c r="M345" s="311"/>
      <c r="N345" s="311"/>
      <c r="O345" s="311"/>
      <c r="P345" s="180"/>
      <c r="Q345" s="180"/>
      <c r="R345" s="180"/>
      <c r="S345" s="180"/>
      <c r="T345" s="180"/>
      <c r="U345" s="180"/>
      <c r="V345" s="180"/>
      <c r="W345" s="180"/>
      <c r="X345" s="180"/>
      <c r="Y345" s="180"/>
      <c r="Z345" s="180"/>
      <c r="AA345" s="180"/>
      <c r="AB345" s="180"/>
      <c r="AC345" s="180"/>
      <c r="AD345" s="180"/>
      <c r="AE345" s="180"/>
      <c r="AF345">
        <f t="shared" si="7"/>
        <v>0</v>
      </c>
      <c r="AG345">
        <f t="shared" si="6"/>
        <v>0</v>
      </c>
    </row>
    <row r="346" spans="1:33">
      <c r="A346" s="493"/>
      <c r="B346" s="479"/>
      <c r="C346" s="5" t="s">
        <v>5</v>
      </c>
      <c r="D346" s="324"/>
      <c r="E346" s="324"/>
      <c r="F346" s="324"/>
      <c r="G346" s="324"/>
      <c r="H346" s="324"/>
      <c r="I346" s="324"/>
      <c r="J346" s="324"/>
      <c r="K346" s="311"/>
      <c r="L346" s="324"/>
      <c r="M346" s="311"/>
      <c r="N346" s="311"/>
      <c r="O346" s="311"/>
      <c r="P346" s="180"/>
      <c r="Q346" s="180"/>
      <c r="R346" s="180"/>
      <c r="S346" s="180"/>
      <c r="T346" s="180"/>
      <c r="U346" s="180"/>
      <c r="V346" s="180"/>
      <c r="W346" s="180"/>
      <c r="X346" s="180"/>
      <c r="Y346" s="180"/>
      <c r="Z346" s="180"/>
      <c r="AA346" s="180"/>
      <c r="AB346" s="180"/>
      <c r="AC346" s="180"/>
      <c r="AD346" s="180"/>
      <c r="AE346" s="180"/>
      <c r="AF346" s="337">
        <f t="shared" si="7"/>
        <v>0</v>
      </c>
      <c r="AG346" s="337">
        <f t="shared" si="6"/>
        <v>0</v>
      </c>
    </row>
    <row r="347" spans="1:33">
      <c r="A347" s="493"/>
      <c r="B347" s="491" t="e">
        <f>#REF!</f>
        <v>#REF!</v>
      </c>
      <c r="C347" s="5" t="e">
        <f>#REF!</f>
        <v>#REF!</v>
      </c>
      <c r="D347" s="324"/>
      <c r="E347" s="324">
        <v>2</v>
      </c>
      <c r="F347" s="324">
        <v>2</v>
      </c>
      <c r="G347" s="324"/>
      <c r="H347" s="324">
        <v>2</v>
      </c>
      <c r="I347" s="324">
        <v>2</v>
      </c>
      <c r="J347" s="324"/>
      <c r="K347" s="311">
        <v>2</v>
      </c>
      <c r="L347" s="324"/>
      <c r="M347" s="311">
        <v>2</v>
      </c>
      <c r="N347" s="311"/>
      <c r="O347" s="311">
        <v>1</v>
      </c>
      <c r="P347" s="180"/>
      <c r="Q347" s="180"/>
      <c r="R347" s="180"/>
      <c r="S347" s="180">
        <v>1</v>
      </c>
      <c r="T347" s="180"/>
      <c r="U347" s="180">
        <v>2</v>
      </c>
      <c r="V347" s="180"/>
      <c r="W347" s="180">
        <v>2</v>
      </c>
      <c r="X347" s="180"/>
      <c r="Y347" s="180">
        <v>2</v>
      </c>
      <c r="Z347" s="180"/>
      <c r="AA347" s="180"/>
      <c r="AB347" s="180"/>
      <c r="AC347" s="180">
        <v>2</v>
      </c>
      <c r="AD347" s="180"/>
      <c r="AE347" s="180">
        <v>1</v>
      </c>
      <c r="AF347">
        <f t="shared" si="7"/>
        <v>0</v>
      </c>
      <c r="AG347">
        <f t="shared" si="6"/>
        <v>23</v>
      </c>
    </row>
    <row r="348" spans="1:33">
      <c r="A348" s="493"/>
      <c r="B348" s="479"/>
      <c r="C348" s="5" t="e">
        <f>#REF!</f>
        <v>#REF!</v>
      </c>
      <c r="D348" s="324">
        <v>2</v>
      </c>
      <c r="E348" s="324">
        <v>1</v>
      </c>
      <c r="F348" s="324">
        <v>2</v>
      </c>
      <c r="G348" s="324">
        <v>2</v>
      </c>
      <c r="H348" s="324">
        <v>1</v>
      </c>
      <c r="I348" s="324">
        <v>2</v>
      </c>
      <c r="J348" s="324">
        <v>1</v>
      </c>
      <c r="K348" s="311">
        <v>1</v>
      </c>
      <c r="L348" s="324">
        <v>1</v>
      </c>
      <c r="M348" s="311">
        <v>2</v>
      </c>
      <c r="N348" s="311">
        <v>2</v>
      </c>
      <c r="O348" s="311">
        <v>1</v>
      </c>
      <c r="P348" s="180">
        <v>0</v>
      </c>
      <c r="Q348" s="180">
        <v>2</v>
      </c>
      <c r="R348" s="180">
        <v>1</v>
      </c>
      <c r="S348" s="180">
        <v>2</v>
      </c>
      <c r="T348" s="180">
        <v>2</v>
      </c>
      <c r="U348" s="180">
        <v>2</v>
      </c>
      <c r="V348" s="180">
        <v>2</v>
      </c>
      <c r="W348" s="180">
        <v>2</v>
      </c>
      <c r="X348" s="180">
        <v>1</v>
      </c>
      <c r="Y348" s="180">
        <v>1</v>
      </c>
      <c r="Z348" s="180"/>
      <c r="AA348" s="180"/>
      <c r="AB348" s="180">
        <v>1</v>
      </c>
      <c r="AC348" s="180">
        <v>1</v>
      </c>
      <c r="AD348" s="180"/>
      <c r="AE348" s="180">
        <v>1</v>
      </c>
      <c r="AF348">
        <f t="shared" si="7"/>
        <v>17</v>
      </c>
      <c r="AG348">
        <f t="shared" si="6"/>
        <v>19</v>
      </c>
    </row>
    <row r="349" spans="1:33">
      <c r="A349" s="493"/>
      <c r="B349" s="479"/>
      <c r="C349" s="5" t="e">
        <f>#REF!</f>
        <v>#REF!</v>
      </c>
      <c r="D349" s="324">
        <v>2</v>
      </c>
      <c r="E349" s="324">
        <v>1</v>
      </c>
      <c r="F349" s="324">
        <v>2</v>
      </c>
      <c r="G349" s="324">
        <v>2</v>
      </c>
      <c r="H349" s="324">
        <v>1</v>
      </c>
      <c r="I349" s="324">
        <v>2</v>
      </c>
      <c r="J349" s="324">
        <v>2</v>
      </c>
      <c r="K349" s="311">
        <v>2</v>
      </c>
      <c r="L349" s="324">
        <v>1</v>
      </c>
      <c r="M349" s="311">
        <v>2</v>
      </c>
      <c r="N349" s="311">
        <v>2</v>
      </c>
      <c r="O349" s="311">
        <v>2</v>
      </c>
      <c r="P349" s="180">
        <v>1</v>
      </c>
      <c r="Q349" s="180">
        <v>1</v>
      </c>
      <c r="R349" s="180">
        <v>1</v>
      </c>
      <c r="S349" s="180">
        <v>1</v>
      </c>
      <c r="T349" s="180">
        <v>2</v>
      </c>
      <c r="U349" s="180">
        <v>2</v>
      </c>
      <c r="V349" s="180">
        <v>2</v>
      </c>
      <c r="W349" s="180">
        <v>2</v>
      </c>
      <c r="X349" s="180">
        <v>2</v>
      </c>
      <c r="Y349" s="180">
        <v>2</v>
      </c>
      <c r="Z349" s="180"/>
      <c r="AA349" s="180"/>
      <c r="AB349" s="180">
        <v>1</v>
      </c>
      <c r="AC349" s="180">
        <v>1</v>
      </c>
      <c r="AD349" s="180"/>
      <c r="AE349" s="180">
        <v>1</v>
      </c>
      <c r="AF349">
        <f t="shared" si="7"/>
        <v>19</v>
      </c>
      <c r="AG349">
        <f t="shared" si="6"/>
        <v>21</v>
      </c>
    </row>
    <row r="350" spans="1:33">
      <c r="A350" s="493"/>
      <c r="B350" s="479"/>
      <c r="C350" s="5" t="e">
        <f>#REF!</f>
        <v>#REF!</v>
      </c>
      <c r="D350" s="324">
        <v>2</v>
      </c>
      <c r="E350" s="324">
        <v>2</v>
      </c>
      <c r="F350" s="324">
        <v>2</v>
      </c>
      <c r="G350" s="324">
        <v>2</v>
      </c>
      <c r="H350" s="324">
        <v>1</v>
      </c>
      <c r="I350" s="324">
        <v>2</v>
      </c>
      <c r="J350" s="324">
        <v>2</v>
      </c>
      <c r="K350" s="311">
        <v>2</v>
      </c>
      <c r="L350" s="324">
        <v>2</v>
      </c>
      <c r="M350" s="311">
        <v>2</v>
      </c>
      <c r="N350" s="311">
        <v>2</v>
      </c>
      <c r="O350" s="311">
        <v>2</v>
      </c>
      <c r="P350" s="180">
        <v>2</v>
      </c>
      <c r="Q350" s="180">
        <v>2</v>
      </c>
      <c r="R350" s="180">
        <v>2</v>
      </c>
      <c r="S350" s="180">
        <v>2</v>
      </c>
      <c r="T350" s="180">
        <v>2</v>
      </c>
      <c r="U350" s="180">
        <v>2</v>
      </c>
      <c r="V350" s="180">
        <v>2</v>
      </c>
      <c r="W350" s="180">
        <v>2</v>
      </c>
      <c r="X350" s="180">
        <v>2</v>
      </c>
      <c r="Y350" s="180">
        <v>2</v>
      </c>
      <c r="Z350" s="180"/>
      <c r="AA350" s="180"/>
      <c r="AB350" s="180">
        <v>2</v>
      </c>
      <c r="AC350" s="180">
        <v>2</v>
      </c>
      <c r="AD350" s="180"/>
      <c r="AE350" s="180">
        <v>1</v>
      </c>
      <c r="AF350">
        <f t="shared" si="7"/>
        <v>24</v>
      </c>
      <c r="AG350">
        <f t="shared" si="6"/>
        <v>24</v>
      </c>
    </row>
    <row r="351" spans="1:33">
      <c r="A351" s="493"/>
      <c r="B351" s="479"/>
      <c r="C351" s="5" t="e">
        <f>#REF!</f>
        <v>#REF!</v>
      </c>
      <c r="D351" s="324">
        <v>1</v>
      </c>
      <c r="E351" s="324">
        <v>1</v>
      </c>
      <c r="F351" s="324">
        <v>2</v>
      </c>
      <c r="G351" s="324">
        <v>1</v>
      </c>
      <c r="H351" s="324">
        <v>2</v>
      </c>
      <c r="I351" s="324">
        <v>2</v>
      </c>
      <c r="J351" s="324">
        <v>2</v>
      </c>
      <c r="K351" s="311">
        <v>2</v>
      </c>
      <c r="L351" s="324">
        <v>2</v>
      </c>
      <c r="M351" s="311">
        <v>2</v>
      </c>
      <c r="N351" s="311">
        <v>1</v>
      </c>
      <c r="O351" s="311">
        <v>2</v>
      </c>
      <c r="P351" s="180">
        <v>1</v>
      </c>
      <c r="Q351" s="180">
        <v>2</v>
      </c>
      <c r="R351" s="180">
        <v>2</v>
      </c>
      <c r="S351" s="180">
        <v>1</v>
      </c>
      <c r="T351" s="180">
        <v>2</v>
      </c>
      <c r="U351" s="180">
        <v>2</v>
      </c>
      <c r="V351" s="180">
        <v>2</v>
      </c>
      <c r="W351" s="180">
        <v>2</v>
      </c>
      <c r="X351" s="180">
        <v>1</v>
      </c>
      <c r="Y351" s="180">
        <v>2</v>
      </c>
      <c r="Z351" s="180"/>
      <c r="AA351" s="180"/>
      <c r="AB351" s="180">
        <v>1</v>
      </c>
      <c r="AC351" s="180">
        <v>1</v>
      </c>
      <c r="AD351" s="180"/>
      <c r="AE351" s="180">
        <v>1</v>
      </c>
      <c r="AF351">
        <f t="shared" si="7"/>
        <v>18</v>
      </c>
      <c r="AG351">
        <f t="shared" si="6"/>
        <v>22</v>
      </c>
    </row>
    <row r="352" spans="1:33">
      <c r="A352" s="493"/>
      <c r="B352" s="479"/>
      <c r="C352" s="5" t="e">
        <f>#REF!</f>
        <v>#REF!</v>
      </c>
      <c r="D352" s="324"/>
      <c r="E352" s="324"/>
      <c r="F352" s="324"/>
      <c r="G352" s="324"/>
      <c r="H352" s="324"/>
      <c r="I352" s="324"/>
      <c r="J352" s="324"/>
      <c r="K352" s="311"/>
      <c r="L352" s="324"/>
      <c r="M352" s="311"/>
      <c r="N352" s="311"/>
      <c r="O352" s="311"/>
      <c r="P352" s="180"/>
      <c r="Q352" s="180"/>
      <c r="R352" s="180"/>
      <c r="S352" s="180"/>
      <c r="T352" s="180"/>
      <c r="U352" s="180"/>
      <c r="V352" s="180"/>
      <c r="W352" s="180"/>
      <c r="X352" s="180"/>
      <c r="Y352" s="180"/>
      <c r="Z352" s="180"/>
      <c r="AA352" s="180"/>
      <c r="AB352" s="180"/>
      <c r="AC352" s="180"/>
      <c r="AD352" s="180"/>
      <c r="AE352" s="180"/>
      <c r="AF352">
        <f t="shared" si="7"/>
        <v>0</v>
      </c>
      <c r="AG352">
        <f t="shared" si="6"/>
        <v>0</v>
      </c>
    </row>
    <row r="353" spans="1:33">
      <c r="A353" s="493"/>
      <c r="B353" s="479"/>
      <c r="C353" s="5" t="e">
        <f>#REF!</f>
        <v>#REF!</v>
      </c>
      <c r="D353" s="324"/>
      <c r="E353" s="324"/>
      <c r="F353" s="324"/>
      <c r="G353" s="324"/>
      <c r="H353" s="324"/>
      <c r="I353" s="324"/>
      <c r="J353" s="324"/>
      <c r="K353" s="311"/>
      <c r="L353" s="324"/>
      <c r="M353" s="311"/>
      <c r="N353" s="311"/>
      <c r="O353" s="311"/>
      <c r="P353" s="180"/>
      <c r="Q353" s="180"/>
      <c r="R353" s="180"/>
      <c r="S353" s="180"/>
      <c r="T353" s="180"/>
      <c r="U353" s="180"/>
      <c r="V353" s="180"/>
      <c r="W353" s="180"/>
      <c r="X353" s="180"/>
      <c r="Y353" s="180"/>
      <c r="Z353" s="180"/>
      <c r="AA353" s="180"/>
      <c r="AB353" s="180"/>
      <c r="AC353" s="180"/>
      <c r="AD353" s="180"/>
      <c r="AE353" s="180"/>
      <c r="AF353">
        <f t="shared" si="7"/>
        <v>0</v>
      </c>
      <c r="AG353">
        <f t="shared" si="6"/>
        <v>0</v>
      </c>
    </row>
    <row r="354" spans="1:33">
      <c r="A354" s="493"/>
      <c r="B354" s="479"/>
      <c r="C354" s="5" t="e">
        <f>#REF!</f>
        <v>#REF!</v>
      </c>
      <c r="D354" s="324"/>
      <c r="E354" s="324"/>
      <c r="F354" s="324"/>
      <c r="G354" s="324"/>
      <c r="H354" s="324"/>
      <c r="I354" s="324"/>
      <c r="J354" s="324"/>
      <c r="K354" s="311"/>
      <c r="L354" s="324"/>
      <c r="M354" s="311"/>
      <c r="N354" s="311"/>
      <c r="O354" s="311"/>
      <c r="P354" s="180"/>
      <c r="Q354" s="180"/>
      <c r="R354" s="180"/>
      <c r="S354" s="180"/>
      <c r="T354" s="180"/>
      <c r="U354" s="180"/>
      <c r="V354" s="180"/>
      <c r="W354" s="180"/>
      <c r="X354" s="180"/>
      <c r="Y354" s="180"/>
      <c r="Z354" s="180"/>
      <c r="AA354" s="180"/>
      <c r="AB354" s="180"/>
      <c r="AC354" s="180"/>
      <c r="AD354" s="180"/>
      <c r="AE354" s="180"/>
      <c r="AF354">
        <f t="shared" si="7"/>
        <v>0</v>
      </c>
      <c r="AG354">
        <f t="shared" si="6"/>
        <v>0</v>
      </c>
    </row>
    <row r="355" spans="1:33">
      <c r="A355" s="493"/>
      <c r="B355" s="479"/>
      <c r="C355" s="5" t="e">
        <f>#REF!</f>
        <v>#REF!</v>
      </c>
      <c r="D355" s="324"/>
      <c r="E355" s="324"/>
      <c r="F355" s="324"/>
      <c r="G355" s="324"/>
      <c r="H355" s="324"/>
      <c r="I355" s="324"/>
      <c r="J355" s="324"/>
      <c r="K355" s="311"/>
      <c r="L355" s="324"/>
      <c r="M355" s="311"/>
      <c r="N355" s="311"/>
      <c r="O355" s="311"/>
      <c r="P355" s="180"/>
      <c r="Q355" s="180"/>
      <c r="R355" s="180"/>
      <c r="S355" s="180"/>
      <c r="T355" s="180"/>
      <c r="U355" s="180"/>
      <c r="V355" s="180"/>
      <c r="W355" s="180"/>
      <c r="X355" s="180"/>
      <c r="Y355" s="180"/>
      <c r="Z355" s="180"/>
      <c r="AA355" s="180"/>
      <c r="AB355" s="180"/>
      <c r="AC355" s="180"/>
      <c r="AD355" s="180"/>
      <c r="AE355" s="180"/>
      <c r="AF355">
        <f t="shared" si="7"/>
        <v>0</v>
      </c>
      <c r="AG355">
        <f t="shared" si="6"/>
        <v>0</v>
      </c>
    </row>
    <row r="356" spans="1:33">
      <c r="A356" s="493"/>
      <c r="B356" s="479"/>
      <c r="C356" s="5" t="s">
        <v>5</v>
      </c>
      <c r="D356" s="324"/>
      <c r="E356" s="324"/>
      <c r="F356" s="324"/>
      <c r="G356" s="324"/>
      <c r="H356" s="324"/>
      <c r="I356" s="324"/>
      <c r="J356" s="324"/>
      <c r="K356" s="311"/>
      <c r="L356" s="324"/>
      <c r="M356" s="311"/>
      <c r="N356" s="311"/>
      <c r="O356" s="311"/>
      <c r="P356" s="180"/>
      <c r="Q356" s="180"/>
      <c r="R356" s="180"/>
      <c r="S356" s="180"/>
      <c r="T356" s="180"/>
      <c r="U356" s="180"/>
      <c r="V356" s="180"/>
      <c r="W356" s="180"/>
      <c r="X356" s="180"/>
      <c r="Y356" s="180"/>
      <c r="Z356" s="180"/>
      <c r="AA356" s="180"/>
      <c r="AB356" s="180"/>
      <c r="AC356" s="180"/>
      <c r="AD356" s="180"/>
      <c r="AE356" s="180"/>
      <c r="AF356">
        <f t="shared" si="7"/>
        <v>0</v>
      </c>
      <c r="AG356">
        <f t="shared" si="6"/>
        <v>0</v>
      </c>
    </row>
    <row r="357" spans="1:33">
      <c r="A357" s="493"/>
      <c r="B357" s="491" t="e">
        <f>#REF!</f>
        <v>#REF!</v>
      </c>
      <c r="C357" s="5" t="e">
        <f>#REF!</f>
        <v>#REF!</v>
      </c>
      <c r="D357" s="324"/>
      <c r="E357" s="324"/>
      <c r="F357" s="324"/>
      <c r="G357" s="324"/>
      <c r="H357" s="324"/>
      <c r="I357" s="324"/>
      <c r="J357" s="324"/>
      <c r="K357" s="311"/>
      <c r="L357" s="324"/>
      <c r="M357" s="311"/>
      <c r="N357" s="311"/>
      <c r="O357" s="311"/>
      <c r="P357" s="180"/>
      <c r="Q357" s="180"/>
      <c r="R357" s="180"/>
      <c r="S357" s="180"/>
      <c r="T357" s="180"/>
      <c r="U357" s="180"/>
      <c r="V357" s="180"/>
      <c r="W357" s="180"/>
      <c r="X357" s="180"/>
      <c r="Y357" s="180"/>
      <c r="Z357" s="180"/>
      <c r="AA357" s="180"/>
      <c r="AB357" s="180"/>
      <c r="AC357" s="180"/>
      <c r="AD357" s="180"/>
      <c r="AE357" s="180"/>
      <c r="AF357">
        <f t="shared" si="7"/>
        <v>0</v>
      </c>
      <c r="AG357">
        <f t="shared" si="6"/>
        <v>0</v>
      </c>
    </row>
    <row r="358" spans="1:33">
      <c r="A358" s="493"/>
      <c r="B358" s="479"/>
      <c r="C358" s="5" t="e">
        <f>#REF!</f>
        <v>#REF!</v>
      </c>
      <c r="D358" s="324"/>
      <c r="E358" s="324"/>
      <c r="F358" s="324"/>
      <c r="G358" s="324"/>
      <c r="H358" s="324"/>
      <c r="I358" s="324"/>
      <c r="J358" s="324"/>
      <c r="K358" s="311"/>
      <c r="L358" s="324"/>
      <c r="M358" s="311"/>
      <c r="N358" s="311"/>
      <c r="O358" s="311"/>
      <c r="P358" s="180"/>
      <c r="Q358" s="180"/>
      <c r="R358" s="180"/>
      <c r="S358" s="180"/>
      <c r="T358" s="180"/>
      <c r="U358" s="180"/>
      <c r="V358" s="180"/>
      <c r="W358" s="180"/>
      <c r="X358" s="180"/>
      <c r="Y358" s="180"/>
      <c r="Z358" s="180"/>
      <c r="AA358" s="180"/>
      <c r="AB358" s="180"/>
      <c r="AC358" s="180"/>
      <c r="AD358" s="180"/>
      <c r="AE358" s="180"/>
      <c r="AF358">
        <f t="shared" si="7"/>
        <v>0</v>
      </c>
      <c r="AG358">
        <f t="shared" ref="AG358:AG393" si="8">+E358+AH358+F358+H358+I358+K358+M358+O358+S358+U358+W358+Y358+AA358+AC358+AE358</f>
        <v>0</v>
      </c>
    </row>
    <row r="359" spans="1:33">
      <c r="A359" s="493"/>
      <c r="B359" s="479"/>
      <c r="C359" s="5" t="e">
        <f>#REF!</f>
        <v>#REF!</v>
      </c>
      <c r="D359" s="324"/>
      <c r="E359" s="324"/>
      <c r="F359" s="324"/>
      <c r="G359" s="324"/>
      <c r="H359" s="324"/>
      <c r="I359" s="324"/>
      <c r="J359" s="324"/>
      <c r="K359" s="311"/>
      <c r="L359" s="324"/>
      <c r="M359" s="311"/>
      <c r="N359" s="311"/>
      <c r="O359" s="311"/>
      <c r="P359" s="180"/>
      <c r="Q359" s="180"/>
      <c r="R359" s="180"/>
      <c r="S359" s="180"/>
      <c r="T359" s="180"/>
      <c r="U359" s="180"/>
      <c r="V359" s="180"/>
      <c r="W359" s="180"/>
      <c r="X359" s="180"/>
      <c r="Y359" s="180"/>
      <c r="Z359" s="180"/>
      <c r="AA359" s="180"/>
      <c r="AB359" s="180"/>
      <c r="AC359" s="180"/>
      <c r="AD359" s="180"/>
      <c r="AE359" s="180"/>
      <c r="AF359">
        <f t="shared" si="7"/>
        <v>0</v>
      </c>
      <c r="AG359">
        <f t="shared" si="8"/>
        <v>0</v>
      </c>
    </row>
    <row r="360" spans="1:33">
      <c r="A360" s="493"/>
      <c r="B360" s="479"/>
      <c r="C360" s="5" t="e">
        <f>#REF!</f>
        <v>#REF!</v>
      </c>
      <c r="D360" s="324"/>
      <c r="E360" s="324"/>
      <c r="F360" s="324"/>
      <c r="G360" s="324"/>
      <c r="H360" s="324"/>
      <c r="I360" s="324"/>
      <c r="J360" s="324"/>
      <c r="K360" s="311"/>
      <c r="L360" s="324"/>
      <c r="M360" s="311"/>
      <c r="N360" s="311"/>
      <c r="O360" s="311"/>
      <c r="P360" s="180"/>
      <c r="Q360" s="180"/>
      <c r="R360" s="180"/>
      <c r="S360" s="180"/>
      <c r="T360" s="180"/>
      <c r="U360" s="180"/>
      <c r="V360" s="180"/>
      <c r="W360" s="180"/>
      <c r="X360" s="180"/>
      <c r="Y360" s="180"/>
      <c r="Z360" s="180"/>
      <c r="AA360" s="180"/>
      <c r="AB360" s="180"/>
      <c r="AC360" s="180"/>
      <c r="AD360" s="180"/>
      <c r="AE360" s="180"/>
      <c r="AF360">
        <f t="shared" si="7"/>
        <v>0</v>
      </c>
      <c r="AG360">
        <f t="shared" si="8"/>
        <v>0</v>
      </c>
    </row>
    <row r="361" spans="1:33">
      <c r="A361" s="493"/>
      <c r="B361" s="479"/>
      <c r="C361" s="5" t="e">
        <f>#REF!</f>
        <v>#REF!</v>
      </c>
      <c r="D361" s="324"/>
      <c r="E361" s="324"/>
      <c r="F361" s="324"/>
      <c r="G361" s="324"/>
      <c r="H361" s="324"/>
      <c r="I361" s="324"/>
      <c r="J361" s="324"/>
      <c r="K361" s="311"/>
      <c r="L361" s="324"/>
      <c r="M361" s="311"/>
      <c r="N361" s="311"/>
      <c r="O361" s="311"/>
      <c r="P361" s="180"/>
      <c r="Q361" s="180"/>
      <c r="R361" s="180"/>
      <c r="S361" s="180"/>
      <c r="T361" s="180"/>
      <c r="U361" s="180"/>
      <c r="V361" s="180"/>
      <c r="W361" s="180"/>
      <c r="X361" s="180"/>
      <c r="Y361" s="180"/>
      <c r="Z361" s="180"/>
      <c r="AA361" s="180"/>
      <c r="AB361" s="180"/>
      <c r="AC361" s="180"/>
      <c r="AD361" s="180"/>
      <c r="AE361" s="180"/>
      <c r="AF361">
        <f t="shared" si="7"/>
        <v>0</v>
      </c>
      <c r="AG361">
        <f t="shared" si="8"/>
        <v>0</v>
      </c>
    </row>
    <row r="362" spans="1:33">
      <c r="A362" s="493"/>
      <c r="B362" s="479"/>
      <c r="C362" s="5" t="e">
        <f>#REF!</f>
        <v>#REF!</v>
      </c>
      <c r="D362" s="324"/>
      <c r="E362" s="324"/>
      <c r="F362" s="324"/>
      <c r="G362" s="324"/>
      <c r="H362" s="324"/>
      <c r="I362" s="324"/>
      <c r="J362" s="324"/>
      <c r="K362" s="311"/>
      <c r="L362" s="324"/>
      <c r="M362" s="311"/>
      <c r="N362" s="311"/>
      <c r="O362" s="311"/>
      <c r="P362" s="180"/>
      <c r="Q362" s="180"/>
      <c r="R362" s="180"/>
      <c r="S362" s="180"/>
      <c r="T362" s="180"/>
      <c r="U362" s="180"/>
      <c r="V362" s="180"/>
      <c r="W362" s="180"/>
      <c r="X362" s="180"/>
      <c r="Y362" s="180"/>
      <c r="Z362" s="180"/>
      <c r="AA362" s="180"/>
      <c r="AB362" s="180"/>
      <c r="AC362" s="180"/>
      <c r="AD362" s="180"/>
      <c r="AE362" s="180"/>
      <c r="AF362">
        <f t="shared" si="7"/>
        <v>0</v>
      </c>
      <c r="AG362">
        <f t="shared" si="8"/>
        <v>0</v>
      </c>
    </row>
    <row r="363" spans="1:33">
      <c r="A363" s="493"/>
      <c r="B363" s="479"/>
      <c r="C363" s="5" t="e">
        <f>#REF!</f>
        <v>#REF!</v>
      </c>
      <c r="D363" s="324"/>
      <c r="E363" s="324"/>
      <c r="F363" s="324"/>
      <c r="G363" s="324"/>
      <c r="H363" s="324"/>
      <c r="I363" s="324"/>
      <c r="J363" s="324"/>
      <c r="K363" s="311"/>
      <c r="L363" s="324"/>
      <c r="M363" s="311"/>
      <c r="N363" s="311"/>
      <c r="O363" s="311"/>
      <c r="P363" s="180"/>
      <c r="Q363" s="180"/>
      <c r="R363" s="180"/>
      <c r="S363" s="180"/>
      <c r="T363" s="180"/>
      <c r="U363" s="180"/>
      <c r="V363" s="180"/>
      <c r="W363" s="180"/>
      <c r="X363" s="180"/>
      <c r="Y363" s="180"/>
      <c r="Z363" s="180"/>
      <c r="AA363" s="180"/>
      <c r="AB363" s="180"/>
      <c r="AC363" s="180"/>
      <c r="AD363" s="180"/>
      <c r="AE363" s="180"/>
      <c r="AF363">
        <f t="shared" si="7"/>
        <v>0</v>
      </c>
      <c r="AG363">
        <f t="shared" si="8"/>
        <v>0</v>
      </c>
    </row>
    <row r="364" spans="1:33">
      <c r="A364" s="493"/>
      <c r="B364" s="479"/>
      <c r="C364" s="5" t="s">
        <v>5</v>
      </c>
      <c r="D364" s="324"/>
      <c r="E364" s="324"/>
      <c r="F364" s="324"/>
      <c r="G364" s="324"/>
      <c r="H364" s="324"/>
      <c r="I364" s="324"/>
      <c r="J364" s="324"/>
      <c r="K364" s="311"/>
      <c r="L364" s="324"/>
      <c r="M364" s="311"/>
      <c r="N364" s="311"/>
      <c r="O364" s="311"/>
      <c r="P364" s="180"/>
      <c r="Q364" s="180"/>
      <c r="R364" s="180"/>
      <c r="S364" s="180"/>
      <c r="T364" s="180"/>
      <c r="U364" s="180"/>
      <c r="V364" s="180"/>
      <c r="W364" s="180"/>
      <c r="X364" s="180"/>
      <c r="Y364" s="180"/>
      <c r="Z364" s="180"/>
      <c r="AA364" s="180"/>
      <c r="AB364" s="180"/>
      <c r="AC364" s="180"/>
      <c r="AD364" s="180"/>
      <c r="AE364" s="180"/>
      <c r="AF364" s="337">
        <f t="shared" si="7"/>
        <v>0</v>
      </c>
      <c r="AG364" s="337">
        <f t="shared" si="8"/>
        <v>0</v>
      </c>
    </row>
    <row r="365" spans="1:33">
      <c r="A365" s="493"/>
      <c r="B365" s="297"/>
      <c r="C365" s="5" t="e">
        <f>#REF!</f>
        <v>#REF!</v>
      </c>
      <c r="D365" s="324">
        <v>2</v>
      </c>
      <c r="E365" s="324">
        <v>2</v>
      </c>
      <c r="F365" s="324">
        <v>2</v>
      </c>
      <c r="G365" s="324"/>
      <c r="H365" s="324">
        <v>2</v>
      </c>
      <c r="I365" s="324">
        <v>2</v>
      </c>
      <c r="J365" s="324">
        <v>2</v>
      </c>
      <c r="K365" s="311">
        <v>2</v>
      </c>
      <c r="L365" s="324">
        <v>2</v>
      </c>
      <c r="M365" s="311">
        <v>2</v>
      </c>
      <c r="N365" s="311">
        <v>2</v>
      </c>
      <c r="O365" s="311">
        <v>2</v>
      </c>
      <c r="P365" s="180">
        <v>0</v>
      </c>
      <c r="Q365" s="180">
        <v>2</v>
      </c>
      <c r="R365" s="180">
        <v>2</v>
      </c>
      <c r="S365" s="180">
        <v>2</v>
      </c>
      <c r="T365" s="180">
        <v>2</v>
      </c>
      <c r="U365" s="180">
        <v>2</v>
      </c>
      <c r="V365" s="180">
        <v>2</v>
      </c>
      <c r="W365" s="180">
        <v>2</v>
      </c>
      <c r="X365" s="180">
        <v>2</v>
      </c>
      <c r="Y365" s="180">
        <v>2</v>
      </c>
      <c r="Z365" s="180"/>
      <c r="AA365" s="180"/>
      <c r="AB365" s="180">
        <v>2</v>
      </c>
      <c r="AC365" s="180">
        <v>2</v>
      </c>
      <c r="AD365" s="180"/>
      <c r="AE365" s="180">
        <v>1</v>
      </c>
      <c r="AF365">
        <f t="shared" si="7"/>
        <v>20</v>
      </c>
      <c r="AG365">
        <f t="shared" si="8"/>
        <v>25</v>
      </c>
    </row>
    <row r="366" spans="1:33">
      <c r="A366" s="493"/>
      <c r="B366" s="491" t="e">
        <f>#REF!</f>
        <v>#REF!</v>
      </c>
      <c r="C366" s="5" t="e">
        <f>#REF!</f>
        <v>#REF!</v>
      </c>
      <c r="D366" s="324">
        <v>2</v>
      </c>
      <c r="E366" s="324">
        <v>1</v>
      </c>
      <c r="F366" s="324">
        <v>2</v>
      </c>
      <c r="G366" s="324">
        <v>2</v>
      </c>
      <c r="H366" s="324">
        <v>2</v>
      </c>
      <c r="I366" s="324">
        <v>2</v>
      </c>
      <c r="J366" s="324">
        <v>1</v>
      </c>
      <c r="K366" s="311">
        <v>1</v>
      </c>
      <c r="L366" s="324">
        <v>2</v>
      </c>
      <c r="M366" s="311">
        <v>2</v>
      </c>
      <c r="N366" s="311">
        <v>2</v>
      </c>
      <c r="O366" s="311">
        <v>2</v>
      </c>
      <c r="P366" s="180">
        <v>1</v>
      </c>
      <c r="Q366" s="180">
        <v>2</v>
      </c>
      <c r="R366" s="180">
        <v>1</v>
      </c>
      <c r="S366" s="180">
        <v>2</v>
      </c>
      <c r="T366" s="180">
        <v>2</v>
      </c>
      <c r="U366" s="180">
        <v>2</v>
      </c>
      <c r="V366" s="180">
        <v>2</v>
      </c>
      <c r="W366" s="180">
        <v>2</v>
      </c>
      <c r="X366" s="180">
        <v>2</v>
      </c>
      <c r="Y366" s="180">
        <v>2</v>
      </c>
      <c r="Z366" s="180"/>
      <c r="AA366" s="180"/>
      <c r="AB366" s="180">
        <v>2</v>
      </c>
      <c r="AC366" s="180">
        <v>2</v>
      </c>
      <c r="AD366" s="180"/>
      <c r="AE366" s="180">
        <v>1</v>
      </c>
      <c r="AF366">
        <f t="shared" si="7"/>
        <v>21</v>
      </c>
      <c r="AG366">
        <f t="shared" si="8"/>
        <v>23</v>
      </c>
    </row>
    <row r="367" spans="1:33">
      <c r="A367" s="493"/>
      <c r="B367" s="479"/>
      <c r="C367" s="5" t="e">
        <f>#REF!</f>
        <v>#REF!</v>
      </c>
      <c r="D367" s="324">
        <v>1</v>
      </c>
      <c r="E367" s="324">
        <v>1</v>
      </c>
      <c r="F367" s="324">
        <v>2</v>
      </c>
      <c r="G367" s="324">
        <v>2</v>
      </c>
      <c r="H367" s="324">
        <v>1</v>
      </c>
      <c r="I367" s="324">
        <v>2</v>
      </c>
      <c r="J367" s="324">
        <v>1</v>
      </c>
      <c r="K367" s="311">
        <v>1</v>
      </c>
      <c r="L367" s="324">
        <v>2</v>
      </c>
      <c r="M367" s="311">
        <v>2</v>
      </c>
      <c r="N367" s="311">
        <v>2</v>
      </c>
      <c r="O367" s="311">
        <v>2</v>
      </c>
      <c r="P367" s="180">
        <v>1</v>
      </c>
      <c r="Q367" s="180">
        <v>1</v>
      </c>
      <c r="R367" s="180">
        <v>1</v>
      </c>
      <c r="S367" s="180">
        <v>2</v>
      </c>
      <c r="T367" s="180">
        <v>2</v>
      </c>
      <c r="U367" s="180">
        <v>1</v>
      </c>
      <c r="V367" s="180">
        <v>1</v>
      </c>
      <c r="W367" s="180">
        <v>1</v>
      </c>
      <c r="X367" s="180">
        <v>2</v>
      </c>
      <c r="Y367" s="180">
        <v>2</v>
      </c>
      <c r="Z367" s="180"/>
      <c r="AA367" s="180"/>
      <c r="AB367" s="180">
        <v>1</v>
      </c>
      <c r="AC367" s="180">
        <v>1</v>
      </c>
      <c r="AD367" s="180"/>
      <c r="AE367" s="180">
        <v>1</v>
      </c>
      <c r="AF367">
        <f t="shared" si="7"/>
        <v>17</v>
      </c>
      <c r="AG367">
        <f t="shared" si="8"/>
        <v>19</v>
      </c>
    </row>
    <row r="368" spans="1:33">
      <c r="A368" s="493"/>
      <c r="B368" s="479"/>
      <c r="C368" s="5" t="e">
        <f>#REF!</f>
        <v>#REF!</v>
      </c>
      <c r="D368" s="324"/>
      <c r="E368" s="324">
        <v>1</v>
      </c>
      <c r="F368" s="324">
        <v>1</v>
      </c>
      <c r="G368" s="324">
        <v>1</v>
      </c>
      <c r="H368" s="324">
        <v>1</v>
      </c>
      <c r="I368" s="324">
        <v>1</v>
      </c>
      <c r="J368" s="324"/>
      <c r="K368" s="311"/>
      <c r="L368" s="324"/>
      <c r="M368" s="311">
        <v>2</v>
      </c>
      <c r="N368" s="311"/>
      <c r="O368" s="311">
        <v>1</v>
      </c>
      <c r="P368" s="180"/>
      <c r="Q368" s="180"/>
      <c r="R368" s="180"/>
      <c r="S368" s="180">
        <v>2</v>
      </c>
      <c r="T368" s="180"/>
      <c r="U368" s="180">
        <v>2</v>
      </c>
      <c r="V368" s="180"/>
      <c r="W368" s="180">
        <v>2</v>
      </c>
      <c r="X368" s="180"/>
      <c r="Y368" s="180">
        <v>2</v>
      </c>
      <c r="Z368" s="180"/>
      <c r="AA368" s="180"/>
      <c r="AB368" s="180"/>
      <c r="AC368" s="180">
        <v>2</v>
      </c>
      <c r="AD368" s="180"/>
      <c r="AE368" s="180">
        <v>1</v>
      </c>
      <c r="AF368">
        <f t="shared" si="7"/>
        <v>1</v>
      </c>
      <c r="AG368">
        <f t="shared" si="8"/>
        <v>18</v>
      </c>
    </row>
    <row r="369" spans="1:33">
      <c r="A369" s="493"/>
      <c r="B369" s="479"/>
      <c r="C369" s="5" t="e">
        <f>#REF!</f>
        <v>#REF!</v>
      </c>
      <c r="D369" s="324">
        <v>2</v>
      </c>
      <c r="E369" s="324">
        <v>2</v>
      </c>
      <c r="F369" s="324">
        <v>2</v>
      </c>
      <c r="G369" s="324">
        <v>2</v>
      </c>
      <c r="H369" s="324">
        <v>2</v>
      </c>
      <c r="I369" s="324">
        <v>2</v>
      </c>
      <c r="J369" s="324">
        <v>2</v>
      </c>
      <c r="K369" s="311">
        <v>2</v>
      </c>
      <c r="L369" s="324">
        <v>2</v>
      </c>
      <c r="M369" s="311">
        <v>2</v>
      </c>
      <c r="N369" s="311">
        <v>2</v>
      </c>
      <c r="O369" s="311">
        <v>2</v>
      </c>
      <c r="P369" s="180">
        <v>0</v>
      </c>
      <c r="Q369" s="180">
        <v>2</v>
      </c>
      <c r="R369" s="180">
        <v>2</v>
      </c>
      <c r="S369" s="180">
        <v>2</v>
      </c>
      <c r="T369" s="180">
        <v>2</v>
      </c>
      <c r="U369" s="180">
        <v>2</v>
      </c>
      <c r="V369" s="180">
        <v>2</v>
      </c>
      <c r="W369" s="180">
        <v>2</v>
      </c>
      <c r="X369" s="180">
        <v>2</v>
      </c>
      <c r="Y369" s="180">
        <v>2</v>
      </c>
      <c r="Z369" s="180"/>
      <c r="AA369" s="180"/>
      <c r="AB369" s="180">
        <v>2</v>
      </c>
      <c r="AC369" s="180">
        <v>2</v>
      </c>
      <c r="AD369" s="180"/>
      <c r="AE369" s="180">
        <v>1</v>
      </c>
      <c r="AF369">
        <f t="shared" si="7"/>
        <v>22</v>
      </c>
      <c r="AG369">
        <f t="shared" si="8"/>
        <v>25</v>
      </c>
    </row>
    <row r="370" spans="1:33">
      <c r="A370" s="493"/>
      <c r="B370" s="479"/>
      <c r="C370" s="5" t="e">
        <f>#REF!</f>
        <v>#REF!</v>
      </c>
      <c r="D370" s="324"/>
      <c r="E370" s="324"/>
      <c r="F370" s="324"/>
      <c r="G370" s="324"/>
      <c r="H370" s="324"/>
      <c r="I370" s="324"/>
      <c r="J370" s="324"/>
      <c r="K370" s="311"/>
      <c r="L370" s="324"/>
      <c r="M370" s="311"/>
      <c r="N370" s="311"/>
      <c r="O370" s="311"/>
      <c r="P370" s="180"/>
      <c r="Q370" s="180"/>
      <c r="R370" s="180"/>
      <c r="S370" s="180"/>
      <c r="T370" s="180"/>
      <c r="U370" s="180"/>
      <c r="V370" s="180"/>
      <c r="W370" s="180"/>
      <c r="X370" s="180"/>
      <c r="Y370" s="180"/>
      <c r="Z370" s="180"/>
      <c r="AA370" s="180"/>
      <c r="AB370" s="180"/>
      <c r="AC370" s="180"/>
      <c r="AD370" s="180"/>
      <c r="AE370" s="180"/>
      <c r="AF370">
        <f t="shared" si="7"/>
        <v>0</v>
      </c>
      <c r="AG370">
        <f t="shared" si="8"/>
        <v>0</v>
      </c>
    </row>
    <row r="371" spans="1:33">
      <c r="A371" s="493"/>
      <c r="B371" s="479"/>
      <c r="C371" s="5" t="e">
        <f>#REF!</f>
        <v>#REF!</v>
      </c>
      <c r="D371" s="324"/>
      <c r="E371" s="324"/>
      <c r="F371" s="324"/>
      <c r="G371" s="324"/>
      <c r="H371" s="324"/>
      <c r="I371" s="324"/>
      <c r="J371" s="324"/>
      <c r="K371" s="311"/>
      <c r="L371" s="324"/>
      <c r="M371" s="311"/>
      <c r="N371" s="311"/>
      <c r="O371" s="311"/>
      <c r="P371" s="180"/>
      <c r="Q371" s="180"/>
      <c r="R371" s="180"/>
      <c r="S371" s="180"/>
      <c r="T371" s="180"/>
      <c r="U371" s="180"/>
      <c r="V371" s="180"/>
      <c r="W371" s="180"/>
      <c r="X371" s="180"/>
      <c r="Y371" s="180"/>
      <c r="Z371" s="180"/>
      <c r="AA371" s="180"/>
      <c r="AB371" s="180"/>
      <c r="AC371" s="180"/>
      <c r="AD371" s="180"/>
      <c r="AE371" s="180"/>
      <c r="AF371">
        <f t="shared" si="7"/>
        <v>0</v>
      </c>
      <c r="AG371">
        <f t="shared" si="8"/>
        <v>0</v>
      </c>
    </row>
    <row r="372" spans="1:33">
      <c r="A372" s="493"/>
      <c r="B372" s="479"/>
      <c r="C372" s="5" t="e">
        <f>#REF!</f>
        <v>#REF!</v>
      </c>
      <c r="D372" s="324"/>
      <c r="E372" s="324"/>
      <c r="F372" s="324"/>
      <c r="G372" s="324"/>
      <c r="H372" s="324"/>
      <c r="I372" s="324"/>
      <c r="J372" s="324"/>
      <c r="K372" s="311"/>
      <c r="L372" s="324"/>
      <c r="M372" s="311"/>
      <c r="N372" s="311"/>
      <c r="O372" s="311"/>
      <c r="P372" s="180"/>
      <c r="Q372" s="180"/>
      <c r="R372" s="180"/>
      <c r="S372" s="180"/>
      <c r="T372" s="180"/>
      <c r="U372" s="180"/>
      <c r="V372" s="180"/>
      <c r="W372" s="180"/>
      <c r="X372" s="180"/>
      <c r="Y372" s="180"/>
      <c r="Z372" s="180"/>
      <c r="AA372" s="180"/>
      <c r="AB372" s="180"/>
      <c r="AC372" s="180"/>
      <c r="AD372" s="180"/>
      <c r="AE372" s="180"/>
      <c r="AF372">
        <f t="shared" si="7"/>
        <v>0</v>
      </c>
      <c r="AG372">
        <f t="shared" si="8"/>
        <v>0</v>
      </c>
    </row>
    <row r="373" spans="1:33">
      <c r="A373" s="493"/>
      <c r="B373" s="479"/>
      <c r="C373" s="5" t="s">
        <v>5</v>
      </c>
      <c r="D373" s="324"/>
      <c r="E373" s="324"/>
      <c r="F373" s="324"/>
      <c r="G373" s="324"/>
      <c r="H373" s="324"/>
      <c r="I373" s="324"/>
      <c r="J373" s="324"/>
      <c r="K373" s="311"/>
      <c r="L373" s="324"/>
      <c r="M373" s="311"/>
      <c r="N373" s="311"/>
      <c r="O373" s="311"/>
      <c r="P373" s="180"/>
      <c r="Q373" s="180"/>
      <c r="R373" s="180"/>
      <c r="S373" s="180"/>
      <c r="T373" s="180"/>
      <c r="U373" s="180"/>
      <c r="V373" s="180"/>
      <c r="W373" s="180"/>
      <c r="X373" s="180"/>
      <c r="Y373" s="180"/>
      <c r="Z373" s="180"/>
      <c r="AA373" s="180"/>
      <c r="AB373" s="180"/>
      <c r="AC373" s="180"/>
      <c r="AD373" s="180"/>
      <c r="AE373" s="180"/>
      <c r="AF373" s="337">
        <f t="shared" si="7"/>
        <v>0</v>
      </c>
      <c r="AG373" s="337">
        <f t="shared" si="8"/>
        <v>0</v>
      </c>
    </row>
    <row r="374" spans="1:33">
      <c r="A374" s="493"/>
      <c r="B374" s="491" t="e">
        <f>#REF!</f>
        <v>#REF!</v>
      </c>
      <c r="C374" s="5" t="e">
        <f>#REF!</f>
        <v>#REF!</v>
      </c>
      <c r="D374" s="324">
        <v>2</v>
      </c>
      <c r="E374" s="324">
        <v>2</v>
      </c>
      <c r="F374" s="324">
        <v>2</v>
      </c>
      <c r="G374" s="324">
        <v>2</v>
      </c>
      <c r="H374" s="324">
        <v>1</v>
      </c>
      <c r="I374" s="324">
        <v>2</v>
      </c>
      <c r="J374" s="324">
        <v>1</v>
      </c>
      <c r="K374" s="311">
        <v>1</v>
      </c>
      <c r="L374" s="324">
        <v>1</v>
      </c>
      <c r="M374" s="311">
        <v>2</v>
      </c>
      <c r="N374" s="311">
        <v>2</v>
      </c>
      <c r="O374" s="311">
        <v>2</v>
      </c>
      <c r="P374" s="180">
        <v>0</v>
      </c>
      <c r="Q374" s="180">
        <v>2</v>
      </c>
      <c r="R374" s="180">
        <v>2</v>
      </c>
      <c r="S374" s="180">
        <v>1</v>
      </c>
      <c r="T374" s="180">
        <v>2</v>
      </c>
      <c r="U374" s="180">
        <v>2</v>
      </c>
      <c r="V374" s="180">
        <v>0</v>
      </c>
      <c r="W374" s="180"/>
      <c r="X374" s="180">
        <v>2</v>
      </c>
      <c r="Y374" s="180">
        <v>2</v>
      </c>
      <c r="Z374" s="180"/>
      <c r="AA374" s="180"/>
      <c r="AB374" s="180">
        <v>2</v>
      </c>
      <c r="AC374" s="180">
        <v>2</v>
      </c>
      <c r="AD374" s="180"/>
      <c r="AE374" s="180">
        <v>1</v>
      </c>
      <c r="AF374">
        <f t="shared" si="7"/>
        <v>18</v>
      </c>
      <c r="AG374">
        <f t="shared" si="8"/>
        <v>20</v>
      </c>
    </row>
    <row r="375" spans="1:33">
      <c r="A375" s="493"/>
      <c r="B375" s="479"/>
      <c r="C375" s="5" t="e">
        <f>#REF!</f>
        <v>#REF!</v>
      </c>
      <c r="D375" s="324">
        <v>0</v>
      </c>
      <c r="E375" s="324">
        <v>2</v>
      </c>
      <c r="F375" s="324">
        <v>2</v>
      </c>
      <c r="G375" s="324">
        <v>2</v>
      </c>
      <c r="H375" s="324">
        <v>2</v>
      </c>
      <c r="I375" s="324">
        <v>2</v>
      </c>
      <c r="J375" s="324">
        <v>2</v>
      </c>
      <c r="K375" s="311">
        <v>2</v>
      </c>
      <c r="L375" s="324">
        <v>1</v>
      </c>
      <c r="M375" s="311">
        <v>2</v>
      </c>
      <c r="N375" s="311">
        <v>1</v>
      </c>
      <c r="O375" s="311">
        <v>0</v>
      </c>
      <c r="P375" s="180">
        <v>0</v>
      </c>
      <c r="Q375" s="180">
        <v>1</v>
      </c>
      <c r="R375" s="180">
        <v>1</v>
      </c>
      <c r="S375" s="180">
        <v>2</v>
      </c>
      <c r="T375" s="180">
        <v>1</v>
      </c>
      <c r="U375" s="180">
        <v>1</v>
      </c>
      <c r="V375" s="180">
        <v>1</v>
      </c>
      <c r="W375" s="180"/>
      <c r="X375" s="180">
        <v>1</v>
      </c>
      <c r="Y375" s="180">
        <v>1</v>
      </c>
      <c r="Z375" s="180"/>
      <c r="AA375" s="180"/>
      <c r="AB375" s="180">
        <v>1</v>
      </c>
      <c r="AC375" s="180">
        <v>2</v>
      </c>
      <c r="AD375" s="180"/>
      <c r="AE375" s="180">
        <v>2</v>
      </c>
      <c r="AF375">
        <f t="shared" si="7"/>
        <v>12</v>
      </c>
      <c r="AG375">
        <f t="shared" si="8"/>
        <v>20</v>
      </c>
    </row>
    <row r="376" spans="1:33">
      <c r="A376" s="493"/>
      <c r="B376" s="479"/>
      <c r="C376" s="5" t="e">
        <f>#REF!</f>
        <v>#REF!</v>
      </c>
      <c r="D376" s="324">
        <v>1</v>
      </c>
      <c r="E376" s="324">
        <v>2</v>
      </c>
      <c r="F376" s="324">
        <v>2</v>
      </c>
      <c r="G376" s="324">
        <v>2</v>
      </c>
      <c r="H376" s="324">
        <v>2</v>
      </c>
      <c r="I376" s="324">
        <v>2</v>
      </c>
      <c r="J376" s="324">
        <v>1</v>
      </c>
      <c r="K376" s="311">
        <v>1</v>
      </c>
      <c r="L376" s="324">
        <v>2</v>
      </c>
      <c r="M376" s="311">
        <v>2</v>
      </c>
      <c r="N376" s="311">
        <v>2</v>
      </c>
      <c r="O376" s="311">
        <v>2</v>
      </c>
      <c r="P376" s="180">
        <v>1</v>
      </c>
      <c r="Q376" s="180">
        <v>2</v>
      </c>
      <c r="R376" s="180">
        <v>1</v>
      </c>
      <c r="S376" s="180">
        <v>2</v>
      </c>
      <c r="T376" s="180">
        <v>1</v>
      </c>
      <c r="U376" s="180">
        <v>2</v>
      </c>
      <c r="V376" s="180">
        <v>2</v>
      </c>
      <c r="W376" s="180"/>
      <c r="X376" s="180">
        <v>1</v>
      </c>
      <c r="Y376" s="180">
        <v>1</v>
      </c>
      <c r="Z376" s="180"/>
      <c r="AA376" s="180"/>
      <c r="AB376" s="180">
        <v>1</v>
      </c>
      <c r="AC376" s="180">
        <v>2</v>
      </c>
      <c r="AD376" s="180"/>
      <c r="AE376" s="180">
        <v>2</v>
      </c>
      <c r="AF376">
        <f t="shared" si="7"/>
        <v>17</v>
      </c>
      <c r="AG376">
        <f t="shared" si="8"/>
        <v>22</v>
      </c>
    </row>
    <row r="377" spans="1:33">
      <c r="A377" s="493"/>
      <c r="B377" s="479"/>
      <c r="C377" s="5" t="e">
        <f>#REF!</f>
        <v>#REF!</v>
      </c>
      <c r="D377" s="324"/>
      <c r="E377" s="324">
        <v>1</v>
      </c>
      <c r="F377" s="324"/>
      <c r="G377" s="324"/>
      <c r="H377" s="324">
        <v>1</v>
      </c>
      <c r="I377" s="324">
        <v>1</v>
      </c>
      <c r="J377" s="324"/>
      <c r="K377" s="311">
        <v>2</v>
      </c>
      <c r="L377" s="324"/>
      <c r="M377" s="311">
        <v>2</v>
      </c>
      <c r="N377" s="311"/>
      <c r="O377" s="311">
        <v>2</v>
      </c>
      <c r="P377" s="180"/>
      <c r="Q377" s="180"/>
      <c r="R377" s="180"/>
      <c r="S377" s="180">
        <v>1</v>
      </c>
      <c r="T377" s="180"/>
      <c r="U377" s="180">
        <v>2</v>
      </c>
      <c r="V377" s="180"/>
      <c r="W377" s="180"/>
      <c r="X377" s="180"/>
      <c r="Y377" s="180">
        <v>2</v>
      </c>
      <c r="Z377" s="180"/>
      <c r="AA377" s="180"/>
      <c r="AB377" s="180"/>
      <c r="AC377" s="180">
        <v>2</v>
      </c>
      <c r="AD377" s="180"/>
      <c r="AE377" s="180">
        <v>1</v>
      </c>
      <c r="AF377">
        <f t="shared" ref="AF377:AF393" si="9">+D377+G377+J377+N377+L377+P377+Q377+R377+T377+V377+X377+Z377+AB377</f>
        <v>0</v>
      </c>
      <c r="AG377">
        <f t="shared" si="8"/>
        <v>17</v>
      </c>
    </row>
    <row r="378" spans="1:33">
      <c r="A378" s="493"/>
      <c r="B378" s="479"/>
      <c r="C378" s="5" t="e">
        <f>#REF!</f>
        <v>#REF!</v>
      </c>
      <c r="D378" s="324">
        <v>2</v>
      </c>
      <c r="E378" s="324">
        <v>1</v>
      </c>
      <c r="F378" s="324">
        <v>1</v>
      </c>
      <c r="G378" s="324">
        <v>2</v>
      </c>
      <c r="H378" s="324">
        <v>2</v>
      </c>
      <c r="I378" s="324">
        <v>2</v>
      </c>
      <c r="J378" s="324">
        <v>2</v>
      </c>
      <c r="K378" s="311">
        <v>2</v>
      </c>
      <c r="L378" s="324">
        <v>2</v>
      </c>
      <c r="M378" s="311">
        <v>2</v>
      </c>
      <c r="N378" s="311">
        <v>2</v>
      </c>
      <c r="O378" s="311">
        <v>1</v>
      </c>
      <c r="P378" s="180">
        <v>1</v>
      </c>
      <c r="Q378" s="180">
        <v>2</v>
      </c>
      <c r="R378" s="180">
        <v>2</v>
      </c>
      <c r="S378" s="180">
        <v>1</v>
      </c>
      <c r="T378" s="180">
        <v>2</v>
      </c>
      <c r="U378" s="180"/>
      <c r="V378" s="180">
        <v>2</v>
      </c>
      <c r="W378" s="180"/>
      <c r="X378" s="180">
        <v>2</v>
      </c>
      <c r="Y378" s="180">
        <v>1</v>
      </c>
      <c r="Z378" s="180"/>
      <c r="AA378" s="180"/>
      <c r="AB378" s="180">
        <v>2</v>
      </c>
      <c r="AC378" s="180">
        <v>2</v>
      </c>
      <c r="AD378" s="180"/>
      <c r="AE378" s="180">
        <v>1</v>
      </c>
      <c r="AF378">
        <f t="shared" si="9"/>
        <v>23</v>
      </c>
      <c r="AG378">
        <f t="shared" si="8"/>
        <v>16</v>
      </c>
    </row>
    <row r="379" spans="1:33">
      <c r="A379" s="493"/>
      <c r="B379" s="479"/>
      <c r="C379" s="5" t="e">
        <f>#REF!</f>
        <v>#REF!</v>
      </c>
      <c r="D379" s="324"/>
      <c r="E379" s="324"/>
      <c r="F379" s="324"/>
      <c r="G379" s="324"/>
      <c r="H379" s="324"/>
      <c r="I379" s="324"/>
      <c r="J379" s="324"/>
      <c r="K379" s="311"/>
      <c r="L379" s="327"/>
      <c r="M379" s="311"/>
      <c r="N379" s="311"/>
      <c r="O379" s="311"/>
      <c r="P379" s="180"/>
      <c r="Q379" s="180"/>
      <c r="R379" s="180"/>
      <c r="S379" s="180"/>
      <c r="T379" s="180"/>
      <c r="U379" s="180"/>
      <c r="V379" s="180"/>
      <c r="W379" s="180"/>
      <c r="X379" s="180"/>
      <c r="Y379" s="180"/>
      <c r="Z379" s="180"/>
      <c r="AA379" s="180"/>
      <c r="AB379" s="180"/>
      <c r="AC379" s="180"/>
      <c r="AD379" s="180"/>
      <c r="AE379" s="180"/>
      <c r="AF379">
        <f t="shared" si="9"/>
        <v>0</v>
      </c>
      <c r="AG379">
        <f t="shared" si="8"/>
        <v>0</v>
      </c>
    </row>
    <row r="380" spans="1:33">
      <c r="A380" s="493"/>
      <c r="B380" s="479"/>
      <c r="C380" s="5" t="e">
        <f>#REF!</f>
        <v>#REF!</v>
      </c>
      <c r="D380" s="324"/>
      <c r="E380" s="324"/>
      <c r="F380" s="324"/>
      <c r="G380" s="324"/>
      <c r="H380" s="324"/>
      <c r="I380" s="324"/>
      <c r="J380" s="324"/>
      <c r="K380" s="311"/>
      <c r="L380" s="327"/>
      <c r="M380" s="311"/>
      <c r="N380" s="311"/>
      <c r="O380" s="311"/>
      <c r="P380" s="180"/>
      <c r="Q380" s="180"/>
      <c r="R380" s="180"/>
      <c r="S380" s="180"/>
      <c r="T380" s="180"/>
      <c r="U380" s="180"/>
      <c r="V380" s="180"/>
      <c r="W380" s="180"/>
      <c r="X380" s="180"/>
      <c r="Y380" s="180"/>
      <c r="Z380" s="180"/>
      <c r="AA380" s="180"/>
      <c r="AB380" s="180"/>
      <c r="AC380" s="180"/>
      <c r="AD380" s="180"/>
      <c r="AE380" s="180"/>
      <c r="AF380">
        <f t="shared" si="9"/>
        <v>0</v>
      </c>
      <c r="AG380">
        <f t="shared" si="8"/>
        <v>0</v>
      </c>
    </row>
    <row r="381" spans="1:33">
      <c r="A381" s="493"/>
      <c r="B381" s="479"/>
      <c r="C381" s="5" t="s">
        <v>5</v>
      </c>
      <c r="D381" s="324"/>
      <c r="E381" s="324"/>
      <c r="F381" s="324"/>
      <c r="G381" s="324"/>
      <c r="H381" s="324"/>
      <c r="I381" s="324"/>
      <c r="J381" s="324"/>
      <c r="K381" s="311"/>
      <c r="L381" s="327"/>
      <c r="M381" s="311"/>
      <c r="N381" s="311"/>
      <c r="O381" s="311"/>
      <c r="P381" s="180"/>
      <c r="Q381" s="180"/>
      <c r="R381" s="180"/>
      <c r="S381" s="180"/>
      <c r="T381" s="180"/>
      <c r="U381" s="180"/>
      <c r="V381" s="180"/>
      <c r="W381" s="180"/>
      <c r="X381" s="180"/>
      <c r="Y381" s="180"/>
      <c r="Z381" s="180"/>
      <c r="AA381" s="180"/>
      <c r="AB381" s="180"/>
      <c r="AC381" s="180"/>
      <c r="AD381" s="180"/>
      <c r="AE381" s="180"/>
      <c r="AF381" s="337">
        <v>12</v>
      </c>
      <c r="AG381" s="337">
        <v>12</v>
      </c>
    </row>
    <row r="382" spans="1:33">
      <c r="A382" s="493"/>
      <c r="B382" s="479">
        <f>'1'!A12</f>
        <v>43710</v>
      </c>
      <c r="C382" s="262" t="str">
        <f>+'1'!A14</f>
        <v>Jus de pommes</v>
      </c>
      <c r="D382" s="324"/>
      <c r="E382" s="324">
        <v>2</v>
      </c>
      <c r="F382" s="324">
        <v>0</v>
      </c>
      <c r="G382" s="324"/>
      <c r="H382" s="324">
        <v>2</v>
      </c>
      <c r="I382" s="324">
        <v>1</v>
      </c>
      <c r="J382" s="324"/>
      <c r="K382" s="311">
        <v>2</v>
      </c>
      <c r="L382" s="327"/>
      <c r="M382" s="311">
        <v>2</v>
      </c>
      <c r="N382" s="311"/>
      <c r="O382" s="311">
        <v>2</v>
      </c>
      <c r="P382" s="180"/>
      <c r="Q382" s="180"/>
      <c r="R382" s="180"/>
      <c r="S382" s="180">
        <v>1</v>
      </c>
      <c r="T382" s="180"/>
      <c r="U382" s="180">
        <v>1</v>
      </c>
      <c r="V382" s="180"/>
      <c r="W382" s="180">
        <v>0</v>
      </c>
      <c r="X382" s="180"/>
      <c r="Y382" s="180">
        <v>2</v>
      </c>
      <c r="Z382" s="180"/>
      <c r="AA382" s="180"/>
      <c r="AB382" s="180"/>
      <c r="AC382" s="180">
        <v>0</v>
      </c>
      <c r="AD382" s="180"/>
      <c r="AE382" s="180">
        <v>1</v>
      </c>
      <c r="AF382">
        <f t="shared" si="9"/>
        <v>0</v>
      </c>
      <c r="AG382">
        <f t="shared" si="8"/>
        <v>16</v>
      </c>
    </row>
    <row r="383" spans="1:33">
      <c r="A383" s="493"/>
      <c r="B383" s="479"/>
      <c r="C383" s="262" t="str">
        <f>+'1'!A15</f>
        <v>Melon</v>
      </c>
      <c r="D383" s="324">
        <v>2</v>
      </c>
      <c r="E383" s="324">
        <v>1</v>
      </c>
      <c r="F383" s="324">
        <v>1</v>
      </c>
      <c r="G383" s="324">
        <v>2</v>
      </c>
      <c r="H383" s="324">
        <v>2</v>
      </c>
      <c r="I383" s="324">
        <v>1</v>
      </c>
      <c r="J383" s="324">
        <v>2</v>
      </c>
      <c r="K383" s="311">
        <v>2</v>
      </c>
      <c r="L383" s="327"/>
      <c r="M383" s="311">
        <v>2</v>
      </c>
      <c r="N383" s="311">
        <v>2</v>
      </c>
      <c r="O383" s="311">
        <v>2</v>
      </c>
      <c r="P383" s="180">
        <v>2</v>
      </c>
      <c r="Q383" s="180">
        <v>2</v>
      </c>
      <c r="R383" s="180">
        <v>1</v>
      </c>
      <c r="S383" s="180">
        <v>2</v>
      </c>
      <c r="T383" s="180">
        <v>2</v>
      </c>
      <c r="U383" s="180">
        <v>2</v>
      </c>
      <c r="V383" s="180">
        <v>1</v>
      </c>
      <c r="W383" s="180">
        <v>2</v>
      </c>
      <c r="X383" s="180">
        <v>2</v>
      </c>
      <c r="Y383" s="180">
        <v>2</v>
      </c>
      <c r="Z383" s="180"/>
      <c r="AA383" s="180"/>
      <c r="AB383" s="180">
        <v>2</v>
      </c>
      <c r="AC383" s="180">
        <v>0</v>
      </c>
      <c r="AD383" s="180"/>
      <c r="AE383" s="180">
        <v>1</v>
      </c>
      <c r="AF383">
        <f t="shared" si="9"/>
        <v>20</v>
      </c>
      <c r="AG383">
        <f t="shared" si="8"/>
        <v>20</v>
      </c>
    </row>
    <row r="384" spans="1:33">
      <c r="A384" s="493"/>
      <c r="B384" s="479"/>
      <c r="C384" s="262" t="str">
        <f>+'1'!A16</f>
        <v>Cheeseburger</v>
      </c>
      <c r="D384" s="324">
        <v>2</v>
      </c>
      <c r="E384" s="324">
        <v>2</v>
      </c>
      <c r="F384" s="324">
        <v>2</v>
      </c>
      <c r="G384" s="324">
        <v>2</v>
      </c>
      <c r="H384" s="324">
        <v>2</v>
      </c>
      <c r="I384" s="324">
        <v>2</v>
      </c>
      <c r="J384" s="324">
        <v>2</v>
      </c>
      <c r="K384" s="311">
        <v>2</v>
      </c>
      <c r="L384" s="327"/>
      <c r="M384" s="311">
        <v>2</v>
      </c>
      <c r="N384" s="311">
        <v>2</v>
      </c>
      <c r="O384" s="311">
        <v>2</v>
      </c>
      <c r="P384" s="180">
        <v>2</v>
      </c>
      <c r="Q384" s="180">
        <v>2</v>
      </c>
      <c r="R384" s="180">
        <v>2</v>
      </c>
      <c r="S384" s="180">
        <v>1</v>
      </c>
      <c r="T384" s="180">
        <v>2</v>
      </c>
      <c r="U384" s="180">
        <v>2</v>
      </c>
      <c r="V384" s="180">
        <v>2</v>
      </c>
      <c r="W384" s="180">
        <v>2</v>
      </c>
      <c r="X384" s="180">
        <v>2</v>
      </c>
      <c r="Y384" s="180">
        <v>2</v>
      </c>
      <c r="Z384" s="180"/>
      <c r="AA384" s="180"/>
      <c r="AB384" s="180">
        <v>2</v>
      </c>
      <c r="AC384" s="180">
        <v>2</v>
      </c>
      <c r="AD384" s="180"/>
      <c r="AE384" s="180">
        <v>1</v>
      </c>
      <c r="AF384">
        <f t="shared" si="9"/>
        <v>22</v>
      </c>
      <c r="AG384">
        <f t="shared" si="8"/>
        <v>24</v>
      </c>
    </row>
    <row r="385" spans="1:33">
      <c r="A385" s="493"/>
      <c r="B385" s="479"/>
      <c r="C385" s="262" t="str">
        <f>+'1'!A17</f>
        <v>Potatoes</v>
      </c>
      <c r="D385" s="324">
        <v>2</v>
      </c>
      <c r="E385" s="324">
        <v>1</v>
      </c>
      <c r="F385" s="324">
        <v>1</v>
      </c>
      <c r="G385" s="324">
        <v>2</v>
      </c>
      <c r="H385" s="324">
        <v>1</v>
      </c>
      <c r="I385" s="324">
        <v>1</v>
      </c>
      <c r="J385" s="324">
        <v>2</v>
      </c>
      <c r="K385" s="311">
        <v>2</v>
      </c>
      <c r="L385" s="327"/>
      <c r="M385" s="311">
        <v>2</v>
      </c>
      <c r="N385" s="311">
        <v>1</v>
      </c>
      <c r="O385" s="311">
        <v>1</v>
      </c>
      <c r="P385" s="180">
        <v>1</v>
      </c>
      <c r="Q385" s="180">
        <v>2</v>
      </c>
      <c r="R385" s="180">
        <v>2</v>
      </c>
      <c r="S385" s="180">
        <v>1</v>
      </c>
      <c r="T385" s="180">
        <v>2</v>
      </c>
      <c r="U385" s="180">
        <v>2</v>
      </c>
      <c r="V385" s="180">
        <v>2</v>
      </c>
      <c r="W385" s="180">
        <v>2</v>
      </c>
      <c r="X385" s="180">
        <v>2</v>
      </c>
      <c r="Y385" s="180">
        <v>2</v>
      </c>
      <c r="Z385" s="180"/>
      <c r="AA385" s="180"/>
      <c r="AB385" s="180">
        <v>2</v>
      </c>
      <c r="AC385" s="180">
        <v>2</v>
      </c>
      <c r="AD385" s="180"/>
      <c r="AE385" s="180">
        <v>1</v>
      </c>
      <c r="AF385">
        <f t="shared" si="9"/>
        <v>20</v>
      </c>
      <c r="AG385">
        <f t="shared" si="8"/>
        <v>19</v>
      </c>
    </row>
    <row r="386" spans="1:33">
      <c r="A386" s="493"/>
      <c r="B386" s="479"/>
      <c r="C386" s="262" t="str">
        <f>+'1'!A18</f>
        <v>Cantadou ail et fines herbes</v>
      </c>
      <c r="D386" s="324">
        <v>1</v>
      </c>
      <c r="E386" s="324">
        <v>1</v>
      </c>
      <c r="F386" s="324">
        <v>1</v>
      </c>
      <c r="G386" s="324">
        <v>1</v>
      </c>
      <c r="H386" s="324">
        <v>2</v>
      </c>
      <c r="I386" s="324">
        <v>1</v>
      </c>
      <c r="J386" s="324">
        <v>1</v>
      </c>
      <c r="K386" s="311">
        <v>1</v>
      </c>
      <c r="L386" s="327"/>
      <c r="M386" s="311">
        <v>2</v>
      </c>
      <c r="N386" s="311">
        <v>2</v>
      </c>
      <c r="O386" s="311">
        <v>2</v>
      </c>
      <c r="P386" s="180">
        <v>1</v>
      </c>
      <c r="Q386" s="180">
        <v>2</v>
      </c>
      <c r="R386" s="180">
        <v>1</v>
      </c>
      <c r="S386" s="180">
        <v>1</v>
      </c>
      <c r="T386" s="180">
        <v>2</v>
      </c>
      <c r="U386" s="180">
        <v>2</v>
      </c>
      <c r="V386" s="180">
        <v>1</v>
      </c>
      <c r="W386" s="180">
        <v>2</v>
      </c>
      <c r="X386" s="180">
        <v>2</v>
      </c>
      <c r="Y386" s="180">
        <v>2</v>
      </c>
      <c r="Z386" s="180"/>
      <c r="AA386" s="180"/>
      <c r="AB386" s="180">
        <v>2</v>
      </c>
      <c r="AC386" s="180">
        <v>1</v>
      </c>
      <c r="AD386" s="180"/>
      <c r="AE386" s="180">
        <v>1</v>
      </c>
      <c r="AF386">
        <f t="shared" si="9"/>
        <v>16</v>
      </c>
      <c r="AG386">
        <f t="shared" si="8"/>
        <v>19</v>
      </c>
    </row>
    <row r="387" spans="1:33">
      <c r="A387" s="493"/>
      <c r="B387" s="479"/>
      <c r="C387" s="262"/>
      <c r="D387" s="324"/>
      <c r="E387" s="324"/>
      <c r="F387" s="324"/>
      <c r="G387" s="324"/>
      <c r="H387" s="324"/>
      <c r="I387" s="324"/>
      <c r="J387" s="324"/>
      <c r="K387" s="311"/>
      <c r="L387" s="327"/>
      <c r="M387" s="311"/>
      <c r="N387" s="311"/>
      <c r="O387" s="311"/>
      <c r="P387" s="180"/>
      <c r="Q387" s="180"/>
      <c r="R387" s="180"/>
      <c r="S387" s="180"/>
      <c r="T387" s="180"/>
      <c r="U387" s="180"/>
      <c r="V387" s="180"/>
      <c r="W387" s="180"/>
      <c r="X387" s="180"/>
      <c r="Y387" s="180"/>
      <c r="Z387" s="180"/>
      <c r="AA387" s="180"/>
      <c r="AB387" s="180"/>
      <c r="AC387" s="180"/>
      <c r="AD387" s="180"/>
      <c r="AE387" s="180"/>
      <c r="AF387">
        <f t="shared" si="9"/>
        <v>0</v>
      </c>
      <c r="AG387">
        <f t="shared" si="8"/>
        <v>0</v>
      </c>
    </row>
    <row r="388" spans="1:33">
      <c r="A388" s="493"/>
      <c r="B388" s="479"/>
      <c r="C388" s="192" t="s">
        <v>64</v>
      </c>
      <c r="D388" s="324"/>
      <c r="E388" s="324"/>
      <c r="F388" s="324"/>
      <c r="G388" s="324"/>
      <c r="H388" s="324"/>
      <c r="I388" s="324"/>
      <c r="J388" s="324"/>
      <c r="K388" s="311"/>
      <c r="L388" s="327"/>
      <c r="M388" s="311"/>
      <c r="N388" s="311"/>
      <c r="O388" s="311"/>
      <c r="P388" s="180"/>
      <c r="Q388" s="180"/>
      <c r="R388" s="180"/>
      <c r="S388" s="180"/>
      <c r="T388" s="180"/>
      <c r="U388" s="180"/>
      <c r="V388" s="180"/>
      <c r="W388" s="180"/>
      <c r="X388" s="180"/>
      <c r="Y388" s="180"/>
      <c r="Z388" s="180"/>
      <c r="AA388" s="180"/>
      <c r="AB388" s="180"/>
      <c r="AC388" s="180"/>
      <c r="AD388" s="180"/>
      <c r="AE388" s="180"/>
      <c r="AF388" s="337">
        <f t="shared" si="9"/>
        <v>0</v>
      </c>
      <c r="AG388" s="337">
        <f t="shared" si="8"/>
        <v>0</v>
      </c>
    </row>
    <row r="389" spans="1:33">
      <c r="A389" s="493"/>
      <c r="B389" s="479">
        <f>'1'!C12</f>
        <v>43711</v>
      </c>
      <c r="C389" s="5" t="str">
        <f>'1'!C14</f>
        <v>Salade de tomates</v>
      </c>
      <c r="D389" s="324">
        <v>1</v>
      </c>
      <c r="E389" s="324">
        <v>2</v>
      </c>
      <c r="F389" s="324">
        <v>2</v>
      </c>
      <c r="G389" s="324">
        <v>1</v>
      </c>
      <c r="H389" s="324">
        <v>1</v>
      </c>
      <c r="I389" s="324">
        <v>2</v>
      </c>
      <c r="J389" s="324">
        <v>2</v>
      </c>
      <c r="K389" s="311"/>
      <c r="L389" s="327">
        <v>1</v>
      </c>
      <c r="M389" s="311">
        <v>0</v>
      </c>
      <c r="N389" s="311">
        <v>1</v>
      </c>
      <c r="O389" s="311">
        <v>1</v>
      </c>
      <c r="P389" s="180">
        <v>0</v>
      </c>
      <c r="Q389" s="180">
        <v>2</v>
      </c>
      <c r="R389" s="180">
        <v>2</v>
      </c>
      <c r="S389" s="180">
        <v>1</v>
      </c>
      <c r="T389" s="180">
        <v>2</v>
      </c>
      <c r="U389" s="180">
        <v>2</v>
      </c>
      <c r="V389" s="180">
        <v>2</v>
      </c>
      <c r="W389" s="180">
        <v>0</v>
      </c>
      <c r="X389" s="180">
        <v>2</v>
      </c>
      <c r="Y389" s="180">
        <v>2</v>
      </c>
      <c r="Z389" s="180"/>
      <c r="AA389" s="180"/>
      <c r="AB389" s="180">
        <v>2</v>
      </c>
      <c r="AC389" s="180">
        <v>2</v>
      </c>
      <c r="AD389" s="180"/>
      <c r="AE389" s="180">
        <v>1</v>
      </c>
      <c r="AF389">
        <f t="shared" si="9"/>
        <v>18</v>
      </c>
      <c r="AG389">
        <f t="shared" si="8"/>
        <v>16</v>
      </c>
    </row>
    <row r="390" spans="1:33">
      <c r="A390" s="493"/>
      <c r="B390" s="479"/>
      <c r="C390" s="5">
        <f>'1'!C15</f>
        <v>0</v>
      </c>
      <c r="D390" s="324">
        <v>2</v>
      </c>
      <c r="E390" s="324">
        <v>2</v>
      </c>
      <c r="F390" s="324">
        <v>2</v>
      </c>
      <c r="G390" s="324">
        <v>2</v>
      </c>
      <c r="H390" s="324">
        <v>2</v>
      </c>
      <c r="I390" s="324">
        <v>2</v>
      </c>
      <c r="J390" s="324">
        <v>2</v>
      </c>
      <c r="K390" s="311"/>
      <c r="L390" s="327">
        <v>2</v>
      </c>
      <c r="M390" s="311">
        <v>2</v>
      </c>
      <c r="N390" s="311">
        <v>2</v>
      </c>
      <c r="O390" s="311">
        <v>2</v>
      </c>
      <c r="P390" s="180">
        <v>2</v>
      </c>
      <c r="Q390" s="180">
        <v>2</v>
      </c>
      <c r="R390" s="180">
        <v>2</v>
      </c>
      <c r="S390" s="180">
        <v>2</v>
      </c>
      <c r="T390" s="180">
        <v>2</v>
      </c>
      <c r="U390" s="180">
        <v>2</v>
      </c>
      <c r="V390" s="180">
        <v>2</v>
      </c>
      <c r="W390" s="180">
        <v>2</v>
      </c>
      <c r="X390" s="180">
        <v>1</v>
      </c>
      <c r="Y390" s="180">
        <v>2</v>
      </c>
      <c r="Z390" s="180"/>
      <c r="AA390" s="180"/>
      <c r="AB390" s="180">
        <v>2</v>
      </c>
      <c r="AC390" s="180">
        <v>2</v>
      </c>
      <c r="AD390" s="180"/>
      <c r="AE390" s="180">
        <v>2</v>
      </c>
      <c r="AF390">
        <f t="shared" si="9"/>
        <v>23</v>
      </c>
      <c r="AG390">
        <f t="shared" si="8"/>
        <v>24</v>
      </c>
    </row>
    <row r="391" spans="1:33">
      <c r="A391" s="493"/>
      <c r="B391" s="479"/>
      <c r="C391" s="5" t="str">
        <f>'1'!C16</f>
        <v>Sauté de porc sauce tomate</v>
      </c>
      <c r="D391" s="324">
        <v>2</v>
      </c>
      <c r="E391" s="324">
        <v>2</v>
      </c>
      <c r="F391" s="324">
        <v>1</v>
      </c>
      <c r="G391" s="324">
        <v>2</v>
      </c>
      <c r="H391" s="324">
        <v>2</v>
      </c>
      <c r="I391" s="324">
        <v>2</v>
      </c>
      <c r="J391" s="324">
        <v>2</v>
      </c>
      <c r="K391" s="311"/>
      <c r="L391" s="327">
        <v>1</v>
      </c>
      <c r="M391" s="311">
        <v>2</v>
      </c>
      <c r="N391" s="311">
        <v>2</v>
      </c>
      <c r="O391" s="311">
        <v>2</v>
      </c>
      <c r="P391" s="180">
        <v>1</v>
      </c>
      <c r="Q391" s="180">
        <v>2</v>
      </c>
      <c r="R391" s="180">
        <v>2</v>
      </c>
      <c r="S391" s="180">
        <v>2</v>
      </c>
      <c r="T391" s="180">
        <v>2</v>
      </c>
      <c r="U391" s="180">
        <v>2</v>
      </c>
      <c r="V391" s="180">
        <v>2</v>
      </c>
      <c r="W391" s="180">
        <v>2</v>
      </c>
      <c r="X391" s="180">
        <v>2</v>
      </c>
      <c r="Y391" s="180">
        <v>2</v>
      </c>
      <c r="Z391" s="180"/>
      <c r="AA391" s="180"/>
      <c r="AB391" s="180">
        <v>2</v>
      </c>
      <c r="AC391" s="180">
        <v>2</v>
      </c>
      <c r="AD391" s="180"/>
      <c r="AE391" s="180">
        <v>1</v>
      </c>
      <c r="AF391">
        <f t="shared" si="9"/>
        <v>22</v>
      </c>
      <c r="AG391">
        <f t="shared" si="8"/>
        <v>22</v>
      </c>
    </row>
    <row r="392" spans="1:33">
      <c r="A392" s="493"/>
      <c r="B392" s="479"/>
      <c r="C392" s="5" t="str">
        <f>'1'!C17</f>
        <v>Coquillettes AGB</v>
      </c>
      <c r="D392" s="324">
        <v>2</v>
      </c>
      <c r="E392" s="324">
        <v>2</v>
      </c>
      <c r="F392" s="324">
        <v>1</v>
      </c>
      <c r="G392" s="324">
        <v>2</v>
      </c>
      <c r="H392" s="324">
        <v>1</v>
      </c>
      <c r="I392" s="324">
        <v>2</v>
      </c>
      <c r="J392" s="324">
        <v>2</v>
      </c>
      <c r="K392" s="311"/>
      <c r="L392" s="327">
        <v>2</v>
      </c>
      <c r="M392" s="311">
        <v>2</v>
      </c>
      <c r="N392" s="311">
        <v>2</v>
      </c>
      <c r="O392" s="311">
        <v>2</v>
      </c>
      <c r="P392" s="180">
        <v>2</v>
      </c>
      <c r="Q392" s="180">
        <v>2</v>
      </c>
      <c r="R392" s="180">
        <v>2</v>
      </c>
      <c r="S392" s="180">
        <v>2</v>
      </c>
      <c r="T392" s="180">
        <v>2</v>
      </c>
      <c r="U392" s="180">
        <v>2</v>
      </c>
      <c r="V392" s="180">
        <v>2</v>
      </c>
      <c r="W392" s="180">
        <v>2</v>
      </c>
      <c r="X392" s="180">
        <v>2</v>
      </c>
      <c r="Y392" s="180">
        <v>2</v>
      </c>
      <c r="Z392" s="180"/>
      <c r="AA392" s="180"/>
      <c r="AB392" s="180">
        <v>2</v>
      </c>
      <c r="AC392" s="180">
        <v>2</v>
      </c>
      <c r="AD392" s="180"/>
      <c r="AE392" s="180">
        <v>1</v>
      </c>
      <c r="AF392">
        <f t="shared" si="9"/>
        <v>24</v>
      </c>
      <c r="AG392">
        <f t="shared" si="8"/>
        <v>21</v>
      </c>
    </row>
    <row r="393" spans="1:33">
      <c r="A393" s="493"/>
      <c r="B393" s="479"/>
      <c r="C393" s="5" t="str">
        <f>'1'!C18</f>
        <v>Emmental râpé</v>
      </c>
      <c r="D393" s="324"/>
      <c r="E393" s="324">
        <v>1</v>
      </c>
      <c r="F393" s="324">
        <v>2</v>
      </c>
      <c r="G393" s="324"/>
      <c r="H393" s="324">
        <v>2</v>
      </c>
      <c r="I393" s="324">
        <v>2</v>
      </c>
      <c r="J393" s="324"/>
      <c r="K393" s="311"/>
      <c r="L393" s="327"/>
      <c r="M393" s="311">
        <v>2</v>
      </c>
      <c r="N393" s="311"/>
      <c r="O393" s="311">
        <v>2</v>
      </c>
      <c r="P393" s="180"/>
      <c r="Q393" s="180"/>
      <c r="R393" s="180"/>
      <c r="S393" s="180">
        <v>2</v>
      </c>
      <c r="T393" s="180"/>
      <c r="U393" s="180">
        <v>2</v>
      </c>
      <c r="V393" s="180"/>
      <c r="W393" s="180">
        <v>2</v>
      </c>
      <c r="X393" s="180"/>
      <c r="Y393" s="180">
        <v>2</v>
      </c>
      <c r="Z393" s="180"/>
      <c r="AA393" s="180"/>
      <c r="AB393" s="180"/>
      <c r="AC393" s="180">
        <v>0</v>
      </c>
      <c r="AD393" s="180"/>
      <c r="AE393" s="180">
        <v>1</v>
      </c>
      <c r="AF393">
        <f t="shared" si="9"/>
        <v>0</v>
      </c>
      <c r="AG393">
        <f t="shared" si="8"/>
        <v>20</v>
      </c>
    </row>
    <row r="394" spans="1:33">
      <c r="A394" s="493"/>
      <c r="B394" s="479"/>
      <c r="C394" s="5"/>
      <c r="D394" s="324"/>
      <c r="E394" s="324"/>
      <c r="F394" s="324"/>
      <c r="G394" s="324"/>
      <c r="H394" s="324"/>
      <c r="I394" s="324"/>
      <c r="J394" s="324"/>
      <c r="K394" s="311"/>
      <c r="L394" s="327"/>
      <c r="M394" s="311"/>
      <c r="N394" s="311"/>
      <c r="O394" s="311"/>
      <c r="P394" s="180"/>
      <c r="Q394" s="180"/>
      <c r="R394" s="180"/>
      <c r="S394" s="180"/>
      <c r="T394" s="180"/>
      <c r="U394" s="180"/>
      <c r="V394" s="180"/>
      <c r="W394" s="180"/>
      <c r="X394" s="180"/>
      <c r="Y394" s="180"/>
      <c r="Z394" s="180"/>
      <c r="AA394" s="180"/>
      <c r="AB394" s="180"/>
      <c r="AC394" s="180"/>
      <c r="AD394" s="180"/>
      <c r="AE394" s="180"/>
    </row>
    <row r="395" spans="1:33">
      <c r="A395" s="493"/>
      <c r="B395" s="479"/>
      <c r="C395" s="192" t="s">
        <v>64</v>
      </c>
      <c r="D395" s="324"/>
      <c r="E395" s="324"/>
      <c r="F395" s="324"/>
      <c r="G395" s="324"/>
      <c r="H395" s="324"/>
      <c r="I395" s="324"/>
      <c r="J395" s="324"/>
      <c r="K395" s="311"/>
      <c r="L395" s="327"/>
      <c r="M395" s="311"/>
      <c r="N395" s="311"/>
      <c r="O395" s="311"/>
      <c r="P395" s="180"/>
      <c r="Q395" s="180"/>
      <c r="R395" s="180"/>
      <c r="S395" s="180"/>
      <c r="T395" s="180"/>
      <c r="U395" s="180"/>
      <c r="V395" s="180"/>
      <c r="W395" s="180"/>
      <c r="X395" s="180"/>
      <c r="Y395" s="180"/>
      <c r="Z395" s="180"/>
      <c r="AA395" s="180"/>
      <c r="AB395" s="180"/>
      <c r="AC395" s="180"/>
      <c r="AD395" s="180"/>
      <c r="AE395" s="180"/>
    </row>
    <row r="396" spans="1:33">
      <c r="A396" s="493"/>
      <c r="B396" s="479">
        <f>'1'!E12</f>
        <v>43712</v>
      </c>
      <c r="C396" s="5" t="str">
        <f>'1'!E14</f>
        <v>Tarte au fromage</v>
      </c>
      <c r="D396" s="324"/>
      <c r="E396" s="324"/>
      <c r="F396" s="324"/>
      <c r="G396" s="324"/>
      <c r="H396" s="324"/>
      <c r="I396" s="324"/>
      <c r="J396" s="324"/>
      <c r="K396" s="311"/>
      <c r="L396" s="327"/>
      <c r="M396" s="311"/>
      <c r="N396" s="311"/>
      <c r="O396" s="311"/>
      <c r="P396" s="180"/>
      <c r="Q396" s="180"/>
      <c r="R396" s="180"/>
      <c r="S396" s="180"/>
      <c r="T396" s="180"/>
      <c r="U396" s="180"/>
      <c r="V396" s="180"/>
      <c r="W396" s="180"/>
      <c r="X396" s="180"/>
      <c r="Y396" s="180"/>
      <c r="Z396" s="180"/>
      <c r="AA396" s="180"/>
      <c r="AB396" s="180"/>
      <c r="AC396" s="180"/>
      <c r="AD396" s="180"/>
      <c r="AE396" s="180"/>
    </row>
    <row r="397" spans="1:33">
      <c r="A397" s="493"/>
      <c r="B397" s="479"/>
      <c r="C397" s="5">
        <f>'1'!E15</f>
        <v>0</v>
      </c>
      <c r="D397" s="324"/>
      <c r="E397" s="324"/>
      <c r="F397" s="324"/>
      <c r="G397" s="324"/>
      <c r="H397" s="324"/>
      <c r="I397" s="324"/>
      <c r="J397" s="324"/>
      <c r="K397" s="311"/>
      <c r="L397" s="327"/>
      <c r="M397" s="311"/>
      <c r="N397" s="311"/>
      <c r="O397" s="311"/>
      <c r="P397" s="180"/>
      <c r="Q397" s="180"/>
      <c r="R397" s="180"/>
      <c r="S397" s="180"/>
      <c r="T397" s="180"/>
      <c r="U397" s="180"/>
      <c r="V397" s="180"/>
      <c r="W397" s="180"/>
      <c r="X397" s="180"/>
      <c r="Y397" s="180"/>
      <c r="Z397" s="180"/>
      <c r="AA397" s="180"/>
      <c r="AB397" s="180"/>
      <c r="AC397" s="180"/>
      <c r="AD397" s="180"/>
      <c r="AE397" s="180"/>
    </row>
    <row r="398" spans="1:33">
      <c r="A398" s="493"/>
      <c r="B398" s="479"/>
      <c r="C398" s="5" t="str">
        <f>'1'!E16</f>
        <v>Filet de hoki sauce coco citron vert</v>
      </c>
      <c r="D398" s="324"/>
      <c r="E398" s="324"/>
      <c r="F398" s="324"/>
      <c r="G398" s="324"/>
      <c r="H398" s="324"/>
      <c r="I398" s="324"/>
      <c r="J398" s="324"/>
      <c r="K398" s="311"/>
      <c r="L398" s="327"/>
      <c r="M398" s="311"/>
      <c r="N398" s="311"/>
      <c r="O398" s="311"/>
      <c r="P398" s="180"/>
      <c r="Q398" s="180"/>
      <c r="R398" s="180"/>
      <c r="S398" s="180"/>
      <c r="T398" s="180"/>
      <c r="U398" s="180"/>
      <c r="V398" s="180"/>
      <c r="W398" s="180"/>
      <c r="X398" s="180"/>
      <c r="Y398" s="180"/>
      <c r="Z398" s="180"/>
      <c r="AA398" s="180"/>
      <c r="AB398" s="180"/>
      <c r="AC398" s="180"/>
      <c r="AD398" s="180"/>
      <c r="AE398" s="180"/>
    </row>
    <row r="399" spans="1:33">
      <c r="A399" s="493"/>
      <c r="B399" s="479"/>
      <c r="C399" s="5" t="str">
        <f>'1'!E17</f>
        <v>Duo de courgettes en gratin</v>
      </c>
      <c r="D399" s="324"/>
      <c r="E399" s="324"/>
      <c r="F399" s="324"/>
      <c r="G399" s="324"/>
      <c r="H399" s="324"/>
      <c r="I399" s="324"/>
      <c r="J399" s="324"/>
      <c r="K399" s="311"/>
      <c r="L399" s="327"/>
      <c r="M399" s="311"/>
      <c r="N399" s="311"/>
      <c r="O399" s="311"/>
      <c r="P399" s="180"/>
      <c r="Q399" s="180"/>
      <c r="R399" s="180"/>
      <c r="S399" s="180"/>
      <c r="T399" s="180"/>
      <c r="U399" s="180"/>
      <c r="V399" s="180"/>
      <c r="W399" s="180"/>
      <c r="X399" s="180"/>
      <c r="Y399" s="180"/>
      <c r="Z399" s="180"/>
      <c r="AA399" s="180"/>
      <c r="AB399" s="180"/>
      <c r="AC399" s="180"/>
      <c r="AD399" s="180"/>
      <c r="AE399" s="180"/>
    </row>
    <row r="400" spans="1:33">
      <c r="A400" s="493"/>
      <c r="B400" s="479"/>
      <c r="C400" s="5" t="str">
        <f>'1'!E18</f>
        <v>Petit suisse sucré</v>
      </c>
      <c r="D400" s="324"/>
      <c r="E400" s="324"/>
      <c r="F400" s="324"/>
      <c r="G400" s="324"/>
      <c r="H400" s="324"/>
      <c r="I400" s="324"/>
      <c r="J400" s="324"/>
      <c r="K400" s="311"/>
      <c r="L400" s="327"/>
      <c r="M400" s="311"/>
      <c r="N400" s="311"/>
      <c r="O400" s="311"/>
      <c r="P400" s="180"/>
      <c r="Q400" s="180"/>
      <c r="R400" s="180"/>
      <c r="S400" s="180"/>
      <c r="T400" s="180"/>
      <c r="U400" s="180"/>
      <c r="V400" s="180"/>
      <c r="W400" s="180"/>
      <c r="X400" s="180"/>
      <c r="Y400" s="180"/>
      <c r="Z400" s="180"/>
      <c r="AA400" s="180"/>
      <c r="AB400" s="180"/>
      <c r="AC400" s="180"/>
      <c r="AD400" s="180"/>
      <c r="AE400" s="180"/>
    </row>
    <row r="401" spans="1:31">
      <c r="A401" s="493"/>
      <c r="B401" s="479"/>
      <c r="C401" s="5">
        <f>'1'!E19</f>
        <v>0</v>
      </c>
      <c r="D401" s="324"/>
      <c r="E401" s="324"/>
      <c r="F401" s="324"/>
      <c r="G401" s="324"/>
      <c r="H401" s="324"/>
      <c r="I401" s="324"/>
      <c r="J401" s="324"/>
      <c r="K401" s="311"/>
      <c r="L401" s="327"/>
      <c r="M401" s="311"/>
      <c r="N401" s="311"/>
      <c r="O401" s="311"/>
      <c r="P401" s="180"/>
      <c r="Q401" s="180"/>
      <c r="R401" s="180"/>
      <c r="S401" s="180"/>
      <c r="T401" s="180"/>
      <c r="U401" s="180"/>
      <c r="V401" s="180"/>
      <c r="W401" s="180"/>
      <c r="X401" s="180"/>
      <c r="Y401" s="180"/>
      <c r="Z401" s="180"/>
      <c r="AA401" s="180"/>
      <c r="AB401" s="180"/>
      <c r="AC401" s="180"/>
      <c r="AD401" s="180"/>
      <c r="AE401" s="180"/>
    </row>
    <row r="402" spans="1:31">
      <c r="A402" s="493"/>
      <c r="B402" s="479"/>
      <c r="C402" s="192" t="s">
        <v>64</v>
      </c>
      <c r="D402" s="324"/>
      <c r="E402" s="324"/>
      <c r="F402" s="324"/>
      <c r="G402" s="324"/>
      <c r="H402" s="324"/>
      <c r="I402" s="324"/>
      <c r="J402" s="324"/>
      <c r="K402" s="311"/>
      <c r="L402" s="327"/>
      <c r="M402" s="311"/>
      <c r="N402" s="311"/>
      <c r="O402" s="311"/>
      <c r="P402" s="180"/>
      <c r="Q402" s="180"/>
      <c r="R402" s="180"/>
      <c r="S402" s="180"/>
      <c r="T402" s="180"/>
      <c r="U402" s="180"/>
      <c r="V402" s="180"/>
      <c r="W402" s="180"/>
      <c r="X402" s="180"/>
      <c r="Y402" s="180"/>
      <c r="Z402" s="180"/>
      <c r="AA402" s="180"/>
      <c r="AB402" s="180"/>
      <c r="AC402" s="180"/>
      <c r="AD402" s="180"/>
      <c r="AE402" s="180"/>
    </row>
    <row r="403" spans="1:31">
      <c r="A403" s="493"/>
      <c r="B403" s="479">
        <f>'1'!G12</f>
        <v>43713</v>
      </c>
      <c r="C403" s="5" t="str">
        <f>'1'!G14</f>
        <v>Salade de pâtes, dés de mimolette</v>
      </c>
      <c r="D403" s="324"/>
      <c r="E403" s="324"/>
      <c r="F403" s="324"/>
      <c r="G403" s="324"/>
      <c r="H403" s="324"/>
      <c r="I403" s="324"/>
      <c r="J403" s="324"/>
      <c r="K403" s="311"/>
      <c r="L403" s="327"/>
      <c r="M403" s="311"/>
      <c r="N403" s="311"/>
      <c r="O403" s="311"/>
      <c r="P403" s="180"/>
      <c r="Q403" s="180"/>
      <c r="R403" s="180"/>
      <c r="S403" s="180"/>
      <c r="T403" s="180"/>
      <c r="U403" s="180"/>
      <c r="V403" s="180"/>
      <c r="W403" s="180"/>
      <c r="X403" s="180"/>
      <c r="Y403" s="180"/>
      <c r="Z403" s="180"/>
      <c r="AA403" s="180"/>
      <c r="AB403" s="180"/>
      <c r="AC403" s="180"/>
      <c r="AD403" s="180"/>
      <c r="AE403" s="180"/>
    </row>
    <row r="404" spans="1:31">
      <c r="A404" s="493"/>
      <c r="B404" s="479"/>
      <c r="C404" s="5">
        <f>'1'!G15</f>
        <v>0</v>
      </c>
      <c r="D404" s="324"/>
      <c r="E404" s="324"/>
      <c r="F404" s="324"/>
      <c r="G404" s="324"/>
      <c r="H404" s="324"/>
      <c r="I404" s="324"/>
      <c r="J404" s="324"/>
      <c r="K404" s="311"/>
      <c r="L404" s="327"/>
      <c r="M404" s="311"/>
      <c r="N404" s="311"/>
      <c r="O404" s="311"/>
      <c r="P404" s="180"/>
      <c r="Q404" s="180"/>
      <c r="R404" s="180"/>
      <c r="S404" s="180"/>
      <c r="T404" s="180"/>
      <c r="U404" s="180"/>
      <c r="V404" s="180"/>
      <c r="W404" s="180"/>
      <c r="X404" s="180"/>
      <c r="Y404" s="180"/>
      <c r="Z404" s="180"/>
      <c r="AA404" s="180"/>
      <c r="AB404" s="180"/>
      <c r="AC404" s="180"/>
      <c r="AD404" s="180"/>
      <c r="AE404" s="180"/>
    </row>
    <row r="405" spans="1:31">
      <c r="A405" s="493"/>
      <c r="B405" s="479"/>
      <c r="C405" s="5" t="str">
        <f>'1'!G16</f>
        <v>Emincés de dinde sauce kebab</v>
      </c>
      <c r="D405" s="324"/>
      <c r="E405" s="324"/>
      <c r="F405" s="324"/>
      <c r="G405" s="324"/>
      <c r="H405" s="324"/>
      <c r="I405" s="324"/>
      <c r="J405" s="324"/>
      <c r="K405" s="311"/>
      <c r="L405" s="327"/>
      <c r="M405" s="311"/>
      <c r="N405" s="311"/>
      <c r="O405" s="311"/>
      <c r="P405" s="180"/>
      <c r="Q405" s="180"/>
      <c r="R405" s="180"/>
      <c r="S405" s="180"/>
      <c r="T405" s="180"/>
      <c r="U405" s="180"/>
      <c r="V405" s="180"/>
      <c r="W405" s="180"/>
      <c r="X405" s="180"/>
      <c r="Y405" s="180"/>
      <c r="Z405" s="180"/>
      <c r="AA405" s="180"/>
      <c r="AB405" s="180"/>
      <c r="AC405" s="180"/>
      <c r="AD405" s="180"/>
      <c r="AE405" s="180"/>
    </row>
    <row r="406" spans="1:31">
      <c r="A406" s="493"/>
      <c r="B406" s="479"/>
      <c r="C406" s="5" t="str">
        <f>'1'!G17</f>
        <v>Carottes</v>
      </c>
      <c r="D406" s="324"/>
      <c r="E406" s="324"/>
      <c r="F406" s="324"/>
      <c r="G406" s="324"/>
      <c r="H406" s="324"/>
      <c r="I406" s="324"/>
      <c r="J406" s="324"/>
      <c r="K406" s="311"/>
      <c r="L406" s="327"/>
      <c r="M406" s="311"/>
      <c r="N406" s="311"/>
      <c r="O406" s="311"/>
      <c r="P406" s="180"/>
      <c r="Q406" s="180"/>
      <c r="R406" s="180"/>
      <c r="S406" s="180"/>
      <c r="T406" s="180"/>
      <c r="U406" s="180"/>
      <c r="V406" s="180"/>
      <c r="W406" s="180"/>
      <c r="X406" s="180"/>
      <c r="Y406" s="180"/>
      <c r="Z406" s="180"/>
      <c r="AA406" s="180"/>
      <c r="AB406" s="180"/>
      <c r="AC406" s="180"/>
      <c r="AD406" s="180"/>
      <c r="AE406" s="180"/>
    </row>
    <row r="407" spans="1:31">
      <c r="A407" s="493"/>
      <c r="B407" s="479"/>
      <c r="C407" s="5">
        <f>'1'!G18</f>
        <v>0</v>
      </c>
      <c r="D407" s="324"/>
      <c r="E407" s="324"/>
      <c r="F407" s="324"/>
      <c r="G407" s="324"/>
      <c r="H407" s="324"/>
      <c r="I407" s="324"/>
      <c r="J407" s="324"/>
      <c r="K407" s="311"/>
      <c r="L407" s="327"/>
      <c r="M407" s="311"/>
      <c r="N407" s="311"/>
      <c r="O407" s="311"/>
      <c r="P407" s="180"/>
      <c r="Q407" s="180"/>
      <c r="R407" s="180"/>
      <c r="S407" s="180"/>
      <c r="T407" s="180"/>
      <c r="U407" s="180"/>
      <c r="V407" s="180"/>
      <c r="W407" s="180"/>
      <c r="X407" s="180"/>
      <c r="Y407" s="180"/>
      <c r="Z407" s="180"/>
      <c r="AA407" s="180"/>
      <c r="AB407" s="180"/>
      <c r="AC407" s="180"/>
      <c r="AD407" s="180"/>
      <c r="AE407" s="180"/>
    </row>
    <row r="408" spans="1:31">
      <c r="A408" s="493"/>
      <c r="B408" s="479"/>
      <c r="C408" s="5"/>
      <c r="D408" s="324"/>
      <c r="E408" s="324"/>
      <c r="F408" s="324"/>
      <c r="G408" s="324"/>
      <c r="H408" s="324"/>
      <c r="I408" s="324"/>
      <c r="J408" s="324"/>
      <c r="K408" s="311"/>
      <c r="L408" s="327"/>
      <c r="M408" s="311"/>
      <c r="N408" s="311"/>
      <c r="O408" s="311"/>
      <c r="P408" s="180"/>
      <c r="Q408" s="180"/>
      <c r="R408" s="180"/>
      <c r="S408" s="180"/>
      <c r="T408" s="180"/>
      <c r="U408" s="180"/>
      <c r="V408" s="180"/>
      <c r="W408" s="180"/>
      <c r="X408" s="180"/>
      <c r="Y408" s="180"/>
      <c r="Z408" s="180"/>
      <c r="AA408" s="180"/>
      <c r="AB408" s="180"/>
      <c r="AC408" s="180"/>
      <c r="AD408" s="180"/>
      <c r="AE408" s="180"/>
    </row>
    <row r="409" spans="1:31">
      <c r="A409" s="493"/>
      <c r="B409" s="479"/>
      <c r="C409" s="192" t="s">
        <v>64</v>
      </c>
      <c r="D409" s="324"/>
      <c r="E409" s="324"/>
      <c r="F409" s="324"/>
      <c r="G409" s="324"/>
      <c r="H409" s="324"/>
      <c r="I409" s="324"/>
      <c r="J409" s="324"/>
      <c r="K409" s="311"/>
      <c r="L409" s="327"/>
      <c r="M409" s="311"/>
      <c r="N409" s="311"/>
      <c r="O409" s="311"/>
      <c r="P409" s="180"/>
      <c r="Q409" s="180"/>
      <c r="R409" s="180"/>
      <c r="S409" s="180"/>
      <c r="T409" s="180"/>
      <c r="U409" s="180"/>
      <c r="V409" s="180"/>
      <c r="W409" s="180"/>
      <c r="X409" s="180"/>
      <c r="Y409" s="180"/>
      <c r="Z409" s="180"/>
      <c r="AA409" s="180"/>
      <c r="AB409" s="180"/>
      <c r="AC409" s="180"/>
      <c r="AD409" s="180"/>
      <c r="AE409" s="180"/>
    </row>
    <row r="410" spans="1:31">
      <c r="A410" s="493"/>
      <c r="B410" s="479">
        <f>'1'!I12</f>
        <v>43714</v>
      </c>
      <c r="C410" s="192" t="str">
        <f>'1'!I14</f>
        <v>Salade verte</v>
      </c>
      <c r="D410" s="324"/>
      <c r="E410" s="324"/>
      <c r="F410" s="324"/>
      <c r="G410" s="324"/>
      <c r="H410" s="324"/>
      <c r="I410" s="324"/>
      <c r="J410" s="324"/>
      <c r="K410" s="311"/>
      <c r="L410" s="327"/>
      <c r="M410" s="311"/>
      <c r="N410" s="311"/>
      <c r="O410" s="311"/>
      <c r="P410" s="180"/>
      <c r="Q410" s="180"/>
      <c r="R410" s="180"/>
      <c r="S410" s="180"/>
      <c r="T410" s="180"/>
      <c r="U410" s="180"/>
      <c r="V410" s="180"/>
      <c r="W410" s="180"/>
      <c r="X410" s="180"/>
      <c r="Y410" s="180"/>
      <c r="Z410" s="180"/>
      <c r="AA410" s="180"/>
      <c r="AB410" s="180"/>
      <c r="AC410" s="180"/>
      <c r="AD410" s="180"/>
      <c r="AE410" s="180"/>
    </row>
    <row r="411" spans="1:31">
      <c r="A411" s="493"/>
      <c r="B411" s="479"/>
      <c r="C411" s="192" t="str">
        <f>'1'!I15</f>
        <v>Coleslaw</v>
      </c>
      <c r="D411" s="324"/>
      <c r="E411" s="324"/>
      <c r="F411" s="324"/>
      <c r="G411" s="324"/>
      <c r="H411" s="324"/>
      <c r="I411" s="324"/>
      <c r="J411" s="324"/>
      <c r="K411" s="311"/>
      <c r="L411" s="327"/>
      <c r="M411" s="311"/>
      <c r="N411" s="311"/>
      <c r="O411" s="311"/>
      <c r="P411" s="180"/>
      <c r="Q411" s="180"/>
      <c r="R411" s="180"/>
      <c r="S411" s="180"/>
      <c r="T411" s="180"/>
      <c r="U411" s="180"/>
      <c r="V411" s="180"/>
      <c r="W411" s="180"/>
      <c r="X411" s="180"/>
      <c r="Y411" s="180"/>
      <c r="Z411" s="180"/>
      <c r="AA411" s="180"/>
      <c r="AB411" s="180"/>
      <c r="AC411" s="180"/>
      <c r="AD411" s="180"/>
      <c r="AE411" s="180"/>
    </row>
    <row r="412" spans="1:31">
      <c r="A412" s="493"/>
      <c r="B412" s="479"/>
      <c r="C412" s="192">
        <f>'1'!I16</f>
        <v>0</v>
      </c>
      <c r="D412" s="324"/>
      <c r="E412" s="324"/>
      <c r="F412" s="324"/>
      <c r="G412" s="324"/>
      <c r="H412" s="324"/>
      <c r="I412" s="324"/>
      <c r="J412" s="324"/>
      <c r="K412" s="311"/>
      <c r="L412" s="327"/>
      <c r="M412" s="311"/>
      <c r="N412" s="311"/>
      <c r="O412" s="311"/>
      <c r="P412" s="180"/>
      <c r="Q412" s="180"/>
      <c r="R412" s="180"/>
      <c r="S412" s="180"/>
      <c r="T412" s="180"/>
      <c r="U412" s="180"/>
      <c r="V412" s="180"/>
      <c r="W412" s="180"/>
      <c r="X412" s="180"/>
      <c r="Y412" s="180"/>
      <c r="Z412" s="180"/>
      <c r="AA412" s="180"/>
      <c r="AB412" s="180"/>
      <c r="AC412" s="180"/>
      <c r="AD412" s="180"/>
      <c r="AE412" s="180"/>
    </row>
    <row r="413" spans="1:31">
      <c r="A413" s="493"/>
      <c r="B413" s="479"/>
      <c r="C413" s="192" t="str">
        <f>'1'!I17</f>
        <v>Printanière de légumes</v>
      </c>
      <c r="D413" s="324"/>
      <c r="E413" s="324"/>
      <c r="F413" s="324"/>
      <c r="G413" s="324"/>
      <c r="H413" s="324"/>
      <c r="I413" s="324"/>
      <c r="J413" s="324"/>
      <c r="K413" s="311"/>
      <c r="L413" s="327"/>
      <c r="M413" s="311"/>
      <c r="N413" s="311"/>
      <c r="O413" s="311"/>
      <c r="P413" s="180"/>
      <c r="Q413" s="180"/>
      <c r="R413" s="180"/>
      <c r="S413" s="180"/>
      <c r="T413" s="180"/>
      <c r="U413" s="180"/>
      <c r="V413" s="180"/>
      <c r="W413" s="180"/>
      <c r="X413" s="180"/>
      <c r="Y413" s="180"/>
      <c r="Z413" s="180"/>
      <c r="AA413" s="180"/>
      <c r="AB413" s="180"/>
      <c r="AC413" s="180"/>
      <c r="AD413" s="180"/>
      <c r="AE413" s="180"/>
    </row>
    <row r="414" spans="1:31">
      <c r="A414" s="493"/>
      <c r="B414" s="479"/>
      <c r="C414" s="192">
        <f>'1'!I18</f>
        <v>0</v>
      </c>
      <c r="D414" s="324"/>
      <c r="E414" s="324"/>
      <c r="F414" s="324"/>
      <c r="G414" s="324"/>
      <c r="H414" s="324"/>
      <c r="I414" s="324"/>
      <c r="J414" s="324"/>
      <c r="K414" s="311"/>
      <c r="L414" s="327"/>
      <c r="M414" s="311"/>
      <c r="N414" s="311"/>
      <c r="O414" s="311"/>
      <c r="P414" s="180"/>
      <c r="Q414" s="180"/>
      <c r="R414" s="180"/>
      <c r="S414" s="180"/>
      <c r="T414" s="180"/>
      <c r="U414" s="180"/>
      <c r="V414" s="180"/>
      <c r="W414" s="180"/>
      <c r="X414" s="180"/>
      <c r="Y414" s="180"/>
      <c r="Z414" s="180"/>
      <c r="AA414" s="180"/>
      <c r="AB414" s="180"/>
      <c r="AC414" s="180"/>
      <c r="AD414" s="180"/>
      <c r="AE414" s="180"/>
    </row>
    <row r="415" spans="1:31">
      <c r="A415" s="493"/>
      <c r="B415" s="479"/>
      <c r="C415" s="5"/>
      <c r="D415" s="324"/>
      <c r="E415" s="324"/>
      <c r="F415" s="324"/>
      <c r="G415" s="324"/>
      <c r="H415" s="324"/>
      <c r="I415" s="324"/>
      <c r="J415" s="324"/>
      <c r="K415" s="311"/>
      <c r="L415" s="327"/>
      <c r="M415" s="311"/>
      <c r="N415" s="311"/>
      <c r="O415" s="311"/>
      <c r="P415" s="180"/>
      <c r="Q415" s="180"/>
      <c r="R415" s="180"/>
      <c r="S415" s="180"/>
      <c r="T415" s="180"/>
      <c r="U415" s="180"/>
      <c r="V415" s="180"/>
      <c r="W415" s="180"/>
      <c r="X415" s="180"/>
      <c r="Y415" s="180"/>
      <c r="Z415" s="180"/>
      <c r="AA415" s="180"/>
      <c r="AB415" s="180"/>
      <c r="AC415" s="180"/>
      <c r="AD415" s="180"/>
      <c r="AE415" s="180"/>
    </row>
    <row r="416" spans="1:31">
      <c r="A416" s="493"/>
      <c r="B416" s="479"/>
      <c r="C416" s="192" t="s">
        <v>64</v>
      </c>
      <c r="D416" s="324"/>
      <c r="E416" s="324"/>
      <c r="F416" s="324"/>
      <c r="G416" s="324"/>
      <c r="H416" s="324"/>
      <c r="I416" s="324"/>
      <c r="J416" s="324"/>
      <c r="K416" s="311"/>
      <c r="L416" s="327"/>
      <c r="M416" s="311"/>
      <c r="N416" s="311"/>
      <c r="O416" s="311"/>
      <c r="P416" s="180"/>
      <c r="Q416" s="180"/>
      <c r="R416" s="180"/>
      <c r="S416" s="180"/>
      <c r="T416" s="180"/>
      <c r="U416" s="180"/>
      <c r="V416" s="180"/>
      <c r="W416" s="180"/>
      <c r="X416" s="180"/>
      <c r="Y416" s="180"/>
      <c r="Z416" s="180"/>
      <c r="AA416" s="180"/>
      <c r="AB416" s="180"/>
      <c r="AC416" s="180"/>
      <c r="AD416" s="180"/>
      <c r="AE416" s="180"/>
    </row>
    <row r="417" spans="1:33" ht="7.5" customHeight="1">
      <c r="A417" s="493"/>
      <c r="B417" s="58"/>
      <c r="C417" s="58"/>
      <c r="D417" s="324"/>
      <c r="E417" s="324"/>
      <c r="F417" s="324"/>
      <c r="G417" s="324"/>
      <c r="H417" s="324"/>
      <c r="I417" s="324"/>
      <c r="J417" s="324"/>
      <c r="K417" s="311"/>
      <c r="L417" s="311"/>
      <c r="M417" s="311"/>
      <c r="N417" s="311"/>
      <c r="O417" s="311"/>
      <c r="P417" s="180"/>
      <c r="Q417" s="180"/>
      <c r="R417" s="180"/>
      <c r="S417" s="180"/>
      <c r="T417" s="180"/>
      <c r="U417" s="180"/>
      <c r="V417" s="180"/>
      <c r="W417" s="180"/>
      <c r="X417" s="180"/>
      <c r="Y417" s="180"/>
      <c r="Z417" s="180"/>
      <c r="AA417" s="180"/>
      <c r="AB417" s="180"/>
      <c r="AC417" s="180"/>
      <c r="AD417" s="180"/>
      <c r="AE417" s="180"/>
    </row>
    <row r="418" spans="1:33">
      <c r="A418" s="398" t="s">
        <v>8</v>
      </c>
      <c r="B418" s="398"/>
      <c r="C418" s="398"/>
      <c r="D418" s="315"/>
      <c r="E418" s="312"/>
      <c r="F418" s="315"/>
      <c r="G418" s="315"/>
      <c r="H418" s="315"/>
      <c r="I418" s="315"/>
      <c r="J418" s="315"/>
      <c r="K418" s="313"/>
      <c r="L418" s="314"/>
      <c r="M418" s="311"/>
      <c r="N418" s="311"/>
      <c r="O418" s="311"/>
      <c r="P418" s="180"/>
      <c r="Q418" s="180"/>
      <c r="R418" s="180"/>
      <c r="S418" s="180"/>
      <c r="T418" s="180"/>
      <c r="U418" s="180"/>
      <c r="V418" s="180"/>
      <c r="W418" s="180"/>
      <c r="X418" s="180"/>
      <c r="Y418" s="180"/>
      <c r="Z418" s="180"/>
      <c r="AA418" s="180"/>
      <c r="AB418" s="180"/>
      <c r="AC418" s="180"/>
      <c r="AD418" s="180"/>
      <c r="AE418" s="180"/>
    </row>
    <row r="419" spans="1:33">
      <c r="A419" s="429" t="s">
        <v>9</v>
      </c>
      <c r="B419" s="429"/>
      <c r="C419" s="429"/>
      <c r="D419" s="315"/>
      <c r="E419" s="312"/>
      <c r="F419" s="315"/>
      <c r="G419" s="315"/>
      <c r="H419" s="315"/>
      <c r="I419" s="315"/>
      <c r="J419" s="315"/>
      <c r="K419" s="313"/>
      <c r="L419" s="314"/>
      <c r="M419" s="311"/>
      <c r="N419" s="311"/>
      <c r="O419" s="311"/>
      <c r="P419" s="180"/>
      <c r="Q419" s="180"/>
      <c r="R419" s="180"/>
      <c r="S419" s="180"/>
      <c r="T419" s="180"/>
      <c r="U419" s="180"/>
      <c r="V419" s="180"/>
      <c r="W419" s="180"/>
      <c r="X419" s="180"/>
      <c r="Y419" s="180"/>
      <c r="Z419" s="180"/>
      <c r="AA419" s="180"/>
      <c r="AB419" s="180"/>
      <c r="AC419" s="180"/>
      <c r="AD419" s="180"/>
      <c r="AE419" s="180"/>
    </row>
    <row r="420" spans="1:33">
      <c r="A420" s="413" t="s">
        <v>11</v>
      </c>
      <c r="B420" s="413"/>
      <c r="C420" s="413"/>
      <c r="D420" s="315"/>
      <c r="E420" s="312"/>
      <c r="F420" s="315"/>
      <c r="G420" s="315"/>
      <c r="H420" s="315"/>
      <c r="I420" s="315"/>
      <c r="J420" s="315"/>
      <c r="K420" s="313"/>
      <c r="L420" s="314"/>
      <c r="M420" s="311"/>
      <c r="N420" s="311"/>
      <c r="O420" s="311"/>
      <c r="P420" s="180"/>
      <c r="Q420" s="180"/>
      <c r="R420" s="180"/>
      <c r="S420" s="180"/>
      <c r="T420" s="180"/>
      <c r="U420" s="180"/>
      <c r="V420" s="180"/>
      <c r="W420" s="180"/>
      <c r="X420" s="180"/>
      <c r="Y420" s="180"/>
      <c r="Z420" s="180"/>
      <c r="AA420" s="180"/>
      <c r="AB420" s="180"/>
      <c r="AC420" s="180"/>
      <c r="AD420" s="180"/>
      <c r="AE420" s="180"/>
    </row>
    <row r="421" spans="1:33">
      <c r="A421" s="291"/>
      <c r="B421" s="291"/>
      <c r="C421" s="291"/>
      <c r="D421" s="315"/>
      <c r="E421" s="312"/>
      <c r="F421" s="315"/>
      <c r="G421" s="315"/>
      <c r="H421" s="315"/>
      <c r="I421" s="315"/>
      <c r="J421" s="315"/>
      <c r="K421" s="313"/>
      <c r="L421" s="314"/>
      <c r="M421" s="311"/>
      <c r="N421" s="311"/>
      <c r="O421" s="311"/>
      <c r="P421" s="180"/>
      <c r="Q421" s="180"/>
      <c r="R421" s="180"/>
      <c r="S421" s="180"/>
      <c r="T421" s="180"/>
      <c r="U421" s="180"/>
      <c r="V421" s="180"/>
      <c r="W421" s="180"/>
      <c r="X421" s="180"/>
      <c r="Y421" s="180"/>
      <c r="Z421" s="180"/>
      <c r="AA421" s="180"/>
      <c r="AB421" s="180"/>
      <c r="AC421" s="180"/>
      <c r="AD421" s="180"/>
      <c r="AE421" s="180"/>
    </row>
    <row r="422" spans="1:33">
      <c r="A422" s="486" t="s">
        <v>17</v>
      </c>
      <c r="B422" s="486"/>
      <c r="C422" s="486"/>
      <c r="D422" s="316"/>
      <c r="E422" s="316"/>
      <c r="F422" s="315"/>
      <c r="G422" s="315"/>
      <c r="H422" s="315"/>
      <c r="I422" s="315"/>
      <c r="J422" s="315"/>
      <c r="K422" s="313"/>
      <c r="L422" s="314"/>
      <c r="M422" s="311"/>
      <c r="N422" s="311"/>
      <c r="O422" s="311"/>
      <c r="P422" s="180"/>
      <c r="Q422" s="180"/>
      <c r="R422" s="180"/>
      <c r="S422" s="180"/>
      <c r="T422" s="180"/>
      <c r="U422" s="180"/>
      <c r="V422" s="180"/>
      <c r="W422" s="180"/>
      <c r="X422" s="180"/>
      <c r="Y422" s="180"/>
      <c r="Z422" s="180"/>
      <c r="AA422" s="180"/>
      <c r="AB422" s="180"/>
      <c r="AC422" s="180"/>
      <c r="AD422" s="180"/>
      <c r="AE422" s="180"/>
    </row>
    <row r="423" spans="1:33">
      <c r="A423" s="417" t="s">
        <v>12</v>
      </c>
      <c r="B423" s="417"/>
      <c r="C423" s="417"/>
      <c r="D423" s="314"/>
      <c r="E423" s="314"/>
      <c r="F423" s="314"/>
      <c r="G423" s="314"/>
      <c r="H423" s="314"/>
      <c r="I423" s="314"/>
      <c r="J423" s="314"/>
      <c r="K423" s="313"/>
      <c r="L423" s="314"/>
      <c r="M423" s="311"/>
      <c r="N423" s="311"/>
      <c r="O423" s="311"/>
      <c r="P423" s="180"/>
      <c r="Q423" s="180"/>
      <c r="R423" s="180"/>
      <c r="S423" s="180"/>
      <c r="T423" s="180"/>
      <c r="U423" s="180"/>
      <c r="V423" s="180"/>
      <c r="W423" s="180"/>
      <c r="X423" s="180"/>
      <c r="Y423" s="180"/>
      <c r="Z423" s="180"/>
      <c r="AA423" s="180"/>
      <c r="AB423" s="180"/>
      <c r="AC423" s="180"/>
      <c r="AD423" s="180"/>
      <c r="AE423" s="180"/>
    </row>
    <row r="424" spans="1:33">
      <c r="A424" s="487" t="s">
        <v>18</v>
      </c>
      <c r="B424" s="487"/>
      <c r="C424" s="487"/>
      <c r="D424" s="311"/>
      <c r="E424" s="311"/>
      <c r="F424" s="311"/>
      <c r="G424" s="311"/>
      <c r="H424" s="311"/>
      <c r="I424" s="311"/>
      <c r="J424" s="311"/>
      <c r="K424" s="311"/>
      <c r="L424" s="311"/>
      <c r="M424" s="311"/>
      <c r="N424" s="311"/>
      <c r="O424" s="311"/>
      <c r="P424" s="180"/>
      <c r="Q424" s="180"/>
      <c r="R424" s="180"/>
      <c r="S424" s="180"/>
      <c r="T424" s="180"/>
      <c r="U424" s="180"/>
      <c r="V424" s="180"/>
      <c r="W424" s="180"/>
      <c r="X424" s="180"/>
      <c r="Y424" s="180"/>
      <c r="Z424" s="180"/>
      <c r="AA424" s="180"/>
      <c r="AB424" s="180"/>
      <c r="AC424" s="180"/>
      <c r="AD424" s="180"/>
      <c r="AE424" s="180"/>
    </row>
    <row r="425" spans="1:33">
      <c r="A425" s="180"/>
      <c r="B425" s="180"/>
      <c r="C425" s="180"/>
      <c r="D425" s="488"/>
      <c r="E425" s="489"/>
      <c r="F425" s="489"/>
      <c r="G425" s="327"/>
      <c r="H425" s="311"/>
      <c r="I425" s="311"/>
      <c r="J425" s="311"/>
      <c r="K425" s="321"/>
      <c r="L425" s="327"/>
      <c r="M425" s="327"/>
      <c r="N425" s="317"/>
      <c r="O425" s="311"/>
      <c r="P425" s="180"/>
      <c r="Q425" s="180"/>
      <c r="R425" s="180"/>
      <c r="S425" s="180"/>
      <c r="T425" s="180"/>
      <c r="U425" s="180"/>
      <c r="V425" s="180"/>
      <c r="W425" s="180"/>
      <c r="X425" s="180"/>
      <c r="Y425" s="180"/>
      <c r="Z425" s="180"/>
      <c r="AA425" s="180"/>
      <c r="AB425" s="180"/>
      <c r="AC425" s="180"/>
      <c r="AD425" s="180"/>
      <c r="AE425" s="180"/>
    </row>
    <row r="426" spans="1:33">
      <c r="A426" s="180"/>
      <c r="B426" s="180"/>
      <c r="C426" s="180"/>
      <c r="D426" s="311"/>
      <c r="E426" s="311"/>
      <c r="F426" s="311"/>
      <c r="G426" s="311"/>
      <c r="H426" s="311"/>
      <c r="I426" s="311"/>
      <c r="J426" s="311"/>
      <c r="K426" s="311"/>
      <c r="L426" s="311"/>
      <c r="M426" s="311"/>
      <c r="N426" s="311"/>
      <c r="O426" s="311"/>
      <c r="P426" s="180"/>
      <c r="Q426" s="180"/>
      <c r="R426" s="180"/>
      <c r="S426" s="180"/>
      <c r="T426" s="180"/>
      <c r="U426" s="180"/>
      <c r="V426" s="180"/>
      <c r="W426" s="180"/>
      <c r="X426" s="180"/>
      <c r="Y426" s="180"/>
      <c r="Z426" s="180"/>
      <c r="AA426" s="180"/>
      <c r="AB426" s="180"/>
      <c r="AC426" s="180"/>
      <c r="AD426" s="180"/>
      <c r="AE426" s="180"/>
    </row>
    <row r="427" spans="1:33">
      <c r="A427" s="423" t="s">
        <v>2</v>
      </c>
      <c r="B427" s="482" t="s">
        <v>3</v>
      </c>
      <c r="C427" s="423" t="s">
        <v>4</v>
      </c>
      <c r="D427" s="483"/>
      <c r="E427" s="484"/>
      <c r="F427" s="485"/>
      <c r="G427" s="485"/>
      <c r="H427" s="483"/>
      <c r="I427" s="319"/>
      <c r="J427" s="490"/>
      <c r="K427" s="484"/>
      <c r="L427" s="484"/>
      <c r="M427" s="311"/>
      <c r="N427" s="311"/>
      <c r="O427" s="311"/>
      <c r="P427" s="180"/>
      <c r="Q427" s="180"/>
      <c r="R427" s="180"/>
      <c r="S427" s="180"/>
      <c r="T427" s="180"/>
      <c r="U427" s="180"/>
      <c r="V427" s="180"/>
      <c r="W427" s="180"/>
      <c r="X427" s="180"/>
      <c r="Y427" s="180"/>
      <c r="Z427" s="180"/>
      <c r="AA427" s="180"/>
      <c r="AB427" s="180"/>
      <c r="AC427" s="180"/>
      <c r="AD427" s="180"/>
      <c r="AE427" s="180"/>
    </row>
    <row r="428" spans="1:33">
      <c r="A428" s="423"/>
      <c r="B428" s="423"/>
      <c r="C428" s="423"/>
      <c r="D428" s="483"/>
      <c r="E428" s="483"/>
      <c r="F428" s="485"/>
      <c r="G428" s="485"/>
      <c r="H428" s="483"/>
      <c r="I428" s="319"/>
      <c r="J428" s="483"/>
      <c r="K428" s="484"/>
      <c r="L428" s="484"/>
      <c r="M428" s="311"/>
      <c r="N428" s="311"/>
      <c r="O428" s="311"/>
      <c r="P428" s="180"/>
      <c r="Q428" s="180"/>
      <c r="R428" s="180"/>
      <c r="S428" s="180"/>
      <c r="T428" s="180"/>
      <c r="U428" s="180"/>
      <c r="V428" s="180"/>
      <c r="W428" s="180"/>
      <c r="X428" s="180"/>
      <c r="Y428" s="180"/>
      <c r="Z428" s="180"/>
      <c r="AA428" s="180"/>
      <c r="AB428" s="180"/>
      <c r="AC428" s="180"/>
      <c r="AD428" s="180"/>
      <c r="AE428" s="180"/>
    </row>
    <row r="429" spans="1:33" ht="13.5" customHeight="1">
      <c r="A429" s="478" t="s">
        <v>66</v>
      </c>
      <c r="B429" s="479">
        <f>+'10'!A12</f>
        <v>43717</v>
      </c>
      <c r="C429" s="5">
        <f>'1'!A13</f>
        <v>0</v>
      </c>
      <c r="D429" s="324"/>
      <c r="E429" s="324"/>
      <c r="F429" s="324"/>
      <c r="G429" s="324"/>
      <c r="H429" s="324"/>
      <c r="I429" s="324"/>
      <c r="J429" s="324"/>
      <c r="K429" s="311"/>
      <c r="L429" s="327"/>
      <c r="M429" s="311"/>
      <c r="N429" s="311"/>
      <c r="O429" s="311"/>
      <c r="P429" s="180"/>
      <c r="Q429" s="180"/>
      <c r="R429" s="180"/>
      <c r="S429" s="180"/>
      <c r="T429" s="180"/>
      <c r="U429" s="180"/>
      <c r="V429" s="180"/>
      <c r="W429" s="180"/>
      <c r="X429" s="180"/>
      <c r="Y429" s="180"/>
      <c r="Z429" s="180"/>
      <c r="AA429" s="180"/>
      <c r="AB429" s="180"/>
      <c r="AC429" s="180"/>
      <c r="AD429" s="180"/>
      <c r="AE429" s="180"/>
    </row>
    <row r="430" spans="1:33">
      <c r="A430" s="478"/>
      <c r="B430" s="479"/>
      <c r="C430" s="5" t="str">
        <f>+'10'!A14</f>
        <v>Rillettes canard pain mie</v>
      </c>
      <c r="D430" s="324">
        <v>2</v>
      </c>
      <c r="E430" s="324">
        <v>2</v>
      </c>
      <c r="F430" s="324">
        <v>1</v>
      </c>
      <c r="G430" s="324">
        <v>2</v>
      </c>
      <c r="H430" s="324"/>
      <c r="I430" s="324">
        <v>2</v>
      </c>
      <c r="J430" s="324">
        <v>2</v>
      </c>
      <c r="K430" s="311">
        <v>2</v>
      </c>
      <c r="L430" s="327">
        <v>2</v>
      </c>
      <c r="M430" s="311">
        <v>2</v>
      </c>
      <c r="N430" s="311"/>
      <c r="O430" s="311"/>
      <c r="P430" s="180">
        <v>0</v>
      </c>
      <c r="Q430" s="180">
        <v>2</v>
      </c>
      <c r="R430" s="180">
        <v>2</v>
      </c>
      <c r="S430" s="180">
        <v>2</v>
      </c>
      <c r="T430" s="180"/>
      <c r="U430" s="180">
        <v>2</v>
      </c>
      <c r="V430" s="180">
        <v>2</v>
      </c>
      <c r="W430" s="180">
        <v>2</v>
      </c>
      <c r="X430" s="180">
        <v>2</v>
      </c>
      <c r="Y430" s="180">
        <v>2</v>
      </c>
      <c r="Z430" s="180">
        <v>2</v>
      </c>
      <c r="AA430" s="180">
        <v>2</v>
      </c>
      <c r="AB430" s="180">
        <v>1</v>
      </c>
      <c r="AC430" s="180">
        <v>2</v>
      </c>
      <c r="AD430" s="180"/>
      <c r="AE430" s="180">
        <v>1</v>
      </c>
      <c r="AF430">
        <f>+D430+G430+J430+L430+N430+Q430+AB430+Z430+X430+V430+T430+R430+P430</f>
        <v>19</v>
      </c>
      <c r="AG430">
        <f>+E430+F430+H430+I430+K430+M430+O430+O430+AE430+AC430+AA430+Y430+W430+U430+S430</f>
        <v>22</v>
      </c>
    </row>
    <row r="431" spans="1:33">
      <c r="A431" s="478"/>
      <c r="B431" s="479"/>
      <c r="C431" s="5" t="str">
        <f>+'10'!A15</f>
        <v>filet hoki coco citron vert</v>
      </c>
      <c r="D431" s="324">
        <v>2</v>
      </c>
      <c r="E431" s="324">
        <v>1</v>
      </c>
      <c r="F431" s="324">
        <v>1</v>
      </c>
      <c r="G431" s="324">
        <v>2</v>
      </c>
      <c r="H431" s="324"/>
      <c r="I431" s="324">
        <v>2</v>
      </c>
      <c r="J431" s="324">
        <v>1</v>
      </c>
      <c r="K431" s="311">
        <v>1</v>
      </c>
      <c r="L431" s="327">
        <v>2</v>
      </c>
      <c r="M431" s="311">
        <v>2</v>
      </c>
      <c r="N431" s="311"/>
      <c r="O431" s="311"/>
      <c r="P431" s="180">
        <v>1</v>
      </c>
      <c r="Q431" s="180">
        <v>2</v>
      </c>
      <c r="R431" s="180">
        <v>2</v>
      </c>
      <c r="S431" s="180">
        <v>2</v>
      </c>
      <c r="T431" s="180"/>
      <c r="U431" s="180">
        <v>2</v>
      </c>
      <c r="V431" s="180">
        <v>2</v>
      </c>
      <c r="W431" s="180">
        <v>2</v>
      </c>
      <c r="X431" s="180">
        <v>1</v>
      </c>
      <c r="Y431" s="180">
        <v>1</v>
      </c>
      <c r="Z431" s="180">
        <v>1</v>
      </c>
      <c r="AA431" s="180">
        <v>1</v>
      </c>
      <c r="AB431" s="180">
        <v>2</v>
      </c>
      <c r="AC431" s="180">
        <v>0</v>
      </c>
      <c r="AD431" s="180"/>
      <c r="AE431" s="180">
        <v>1</v>
      </c>
      <c r="AF431">
        <f t="shared" ref="AF431:AF494" si="10">+D431+G431+J431+L431+N431+Q431+AB431+Z431+X431+V431+T431+R431+P431</f>
        <v>18</v>
      </c>
      <c r="AG431">
        <f t="shared" ref="AG431:AG494" si="11">+E431+F431+H431+I431+K431+M431+O431+O431+AE431+AC431+AA431+Y431+W431+U431+S431</f>
        <v>16</v>
      </c>
    </row>
    <row r="432" spans="1:33">
      <c r="A432" s="478"/>
      <c r="B432" s="479"/>
      <c r="C432" s="5" t="str">
        <f>+'10'!A16</f>
        <v>Torti</v>
      </c>
      <c r="D432" s="324">
        <v>2</v>
      </c>
      <c r="E432" s="324">
        <v>2</v>
      </c>
      <c r="F432" s="324">
        <v>2</v>
      </c>
      <c r="G432" s="324">
        <v>2</v>
      </c>
      <c r="H432" s="324"/>
      <c r="I432" s="324">
        <v>2</v>
      </c>
      <c r="J432" s="324">
        <v>2</v>
      </c>
      <c r="K432" s="311">
        <v>2</v>
      </c>
      <c r="L432" s="327">
        <v>2</v>
      </c>
      <c r="M432" s="311">
        <v>2</v>
      </c>
      <c r="N432" s="311"/>
      <c r="O432" s="311"/>
      <c r="P432" s="180">
        <v>2</v>
      </c>
      <c r="Q432" s="180">
        <v>2</v>
      </c>
      <c r="R432" s="180">
        <v>2</v>
      </c>
      <c r="S432" s="180">
        <v>2</v>
      </c>
      <c r="T432" s="180"/>
      <c r="U432" s="180">
        <v>2</v>
      </c>
      <c r="V432" s="180">
        <v>2</v>
      </c>
      <c r="W432" s="180">
        <v>2</v>
      </c>
      <c r="X432" s="180">
        <v>2</v>
      </c>
      <c r="Y432" s="180">
        <v>2</v>
      </c>
      <c r="Z432" s="180">
        <v>2</v>
      </c>
      <c r="AA432" s="180">
        <v>2</v>
      </c>
      <c r="AB432" s="180">
        <v>2</v>
      </c>
      <c r="AC432" s="180">
        <v>2</v>
      </c>
      <c r="AD432" s="180"/>
      <c r="AE432" s="180">
        <v>2</v>
      </c>
      <c r="AF432">
        <f t="shared" si="10"/>
        <v>22</v>
      </c>
      <c r="AG432">
        <f t="shared" si="11"/>
        <v>24</v>
      </c>
    </row>
    <row r="433" spans="1:33">
      <c r="A433" s="478"/>
      <c r="B433" s="479"/>
      <c r="C433" s="5" t="str">
        <f>+'10'!A17</f>
        <v>Gouda</v>
      </c>
      <c r="D433" s="324"/>
      <c r="E433" s="324">
        <v>2</v>
      </c>
      <c r="F433" s="324">
        <v>1</v>
      </c>
      <c r="G433" s="324"/>
      <c r="H433" s="324"/>
      <c r="I433" s="324">
        <v>2</v>
      </c>
      <c r="J433" s="324"/>
      <c r="K433" s="311">
        <v>2</v>
      </c>
      <c r="L433" s="327"/>
      <c r="M433" s="311">
        <v>2</v>
      </c>
      <c r="N433" s="311"/>
      <c r="O433" s="311"/>
      <c r="P433" s="180"/>
      <c r="Q433" s="180"/>
      <c r="R433" s="180"/>
      <c r="S433" s="180">
        <v>2</v>
      </c>
      <c r="T433" s="180"/>
      <c r="U433" s="180">
        <v>2</v>
      </c>
      <c r="V433" s="180"/>
      <c r="W433" s="180">
        <v>2</v>
      </c>
      <c r="X433" s="180"/>
      <c r="Y433" s="180">
        <v>2</v>
      </c>
      <c r="Z433" s="180"/>
      <c r="AA433" s="180">
        <v>2</v>
      </c>
      <c r="AB433" s="180"/>
      <c r="AC433" s="180">
        <v>2</v>
      </c>
      <c r="AD433" s="180"/>
      <c r="AE433" s="180">
        <v>1</v>
      </c>
      <c r="AF433">
        <f t="shared" si="10"/>
        <v>0</v>
      </c>
      <c r="AG433">
        <f t="shared" si="11"/>
        <v>22</v>
      </c>
    </row>
    <row r="434" spans="1:33">
      <c r="A434" s="478"/>
      <c r="B434" s="479"/>
      <c r="C434" s="5" t="str">
        <f>+'10'!A18</f>
        <v xml:space="preserve">Fruit </v>
      </c>
      <c r="D434" s="324">
        <v>1</v>
      </c>
      <c r="E434" s="324">
        <v>0</v>
      </c>
      <c r="F434" s="324"/>
      <c r="G434" s="324">
        <v>1</v>
      </c>
      <c r="H434" s="324"/>
      <c r="I434" s="324">
        <v>2</v>
      </c>
      <c r="J434" s="324">
        <v>1</v>
      </c>
      <c r="K434" s="311">
        <v>2</v>
      </c>
      <c r="L434" s="327">
        <v>2</v>
      </c>
      <c r="M434" s="311">
        <v>2</v>
      </c>
      <c r="N434" s="311"/>
      <c r="O434" s="311"/>
      <c r="P434" s="180">
        <v>1</v>
      </c>
      <c r="Q434" s="180">
        <v>2</v>
      </c>
      <c r="R434" s="180">
        <v>2</v>
      </c>
      <c r="S434" s="180">
        <v>2</v>
      </c>
      <c r="T434" s="180"/>
      <c r="U434" s="180">
        <v>2</v>
      </c>
      <c r="V434" s="180">
        <v>1</v>
      </c>
      <c r="W434" s="180">
        <v>2</v>
      </c>
      <c r="X434" s="180">
        <v>2</v>
      </c>
      <c r="Y434" s="180">
        <v>2</v>
      </c>
      <c r="Z434" s="180">
        <v>1</v>
      </c>
      <c r="AA434" s="180">
        <v>2</v>
      </c>
      <c r="AB434" s="180">
        <v>0</v>
      </c>
      <c r="AC434" s="180">
        <v>1</v>
      </c>
      <c r="AD434" s="180"/>
      <c r="AE434" s="180">
        <v>1</v>
      </c>
      <c r="AF434">
        <f t="shared" si="10"/>
        <v>14</v>
      </c>
      <c r="AG434">
        <f t="shared" si="11"/>
        <v>18</v>
      </c>
    </row>
    <row r="435" spans="1:33" hidden="1">
      <c r="A435" s="478"/>
      <c r="B435" s="479"/>
      <c r="C435" s="5">
        <f>+'10'!A19</f>
        <v>0</v>
      </c>
      <c r="D435" s="324"/>
      <c r="E435" s="324"/>
      <c r="F435" s="324"/>
      <c r="G435" s="324"/>
      <c r="H435" s="324"/>
      <c r="I435" s="324"/>
      <c r="J435" s="324"/>
      <c r="K435" s="311"/>
      <c r="L435" s="327"/>
      <c r="M435" s="311"/>
      <c r="N435" s="311"/>
      <c r="O435" s="311"/>
      <c r="P435" s="180"/>
      <c r="Q435" s="180"/>
      <c r="R435" s="180"/>
      <c r="S435" s="180"/>
      <c r="T435" s="180"/>
      <c r="U435" s="180"/>
      <c r="V435" s="180"/>
      <c r="W435" s="180"/>
      <c r="X435" s="180"/>
      <c r="Y435" s="180"/>
      <c r="Z435" s="180"/>
      <c r="AA435" s="180"/>
      <c r="AB435" s="180"/>
      <c r="AC435" s="180"/>
      <c r="AD435" s="180"/>
      <c r="AE435" s="180"/>
      <c r="AF435">
        <f t="shared" si="10"/>
        <v>0</v>
      </c>
      <c r="AG435">
        <f t="shared" si="11"/>
        <v>0</v>
      </c>
    </row>
    <row r="436" spans="1:33" hidden="1">
      <c r="A436" s="478"/>
      <c r="B436" s="479"/>
      <c r="C436" s="5" t="e">
        <f>#REF!</f>
        <v>#REF!</v>
      </c>
      <c r="D436" s="324"/>
      <c r="E436" s="324"/>
      <c r="F436" s="324"/>
      <c r="G436" s="324"/>
      <c r="H436" s="324"/>
      <c r="I436" s="324"/>
      <c r="J436" s="324"/>
      <c r="K436" s="311"/>
      <c r="L436" s="327"/>
      <c r="M436" s="311"/>
      <c r="N436" s="311"/>
      <c r="O436" s="311"/>
      <c r="P436" s="180"/>
      <c r="Q436" s="180"/>
      <c r="R436" s="180"/>
      <c r="S436" s="180"/>
      <c r="T436" s="180"/>
      <c r="U436" s="180"/>
      <c r="V436" s="180"/>
      <c r="W436" s="180"/>
      <c r="X436" s="180"/>
      <c r="Y436" s="180"/>
      <c r="Z436" s="180"/>
      <c r="AA436" s="180"/>
      <c r="AB436" s="180"/>
      <c r="AC436" s="180"/>
      <c r="AD436" s="180"/>
      <c r="AE436" s="180"/>
      <c r="AF436">
        <f t="shared" si="10"/>
        <v>0</v>
      </c>
      <c r="AG436">
        <f t="shared" si="11"/>
        <v>0</v>
      </c>
    </row>
    <row r="437" spans="1:33" hidden="1">
      <c r="A437" s="478"/>
      <c r="B437" s="479"/>
      <c r="C437" s="5" t="s">
        <v>5</v>
      </c>
      <c r="D437" s="324"/>
      <c r="E437" s="324"/>
      <c r="F437" s="324"/>
      <c r="G437" s="324"/>
      <c r="H437" s="324"/>
      <c r="I437" s="324"/>
      <c r="J437" s="324"/>
      <c r="K437" s="311"/>
      <c r="L437" s="327"/>
      <c r="M437" s="311"/>
      <c r="N437" s="311"/>
      <c r="O437" s="311"/>
      <c r="P437" s="180"/>
      <c r="Q437" s="180"/>
      <c r="R437" s="180"/>
      <c r="S437" s="180"/>
      <c r="T437" s="180"/>
      <c r="U437" s="180"/>
      <c r="V437" s="180"/>
      <c r="W437" s="180"/>
      <c r="X437" s="180"/>
      <c r="Y437" s="180"/>
      <c r="Z437" s="180"/>
      <c r="AA437" s="180"/>
      <c r="AB437" s="180"/>
      <c r="AC437" s="180"/>
      <c r="AD437" s="180"/>
      <c r="AE437" s="180"/>
      <c r="AF437">
        <f t="shared" si="10"/>
        <v>0</v>
      </c>
      <c r="AG437">
        <f t="shared" si="11"/>
        <v>0</v>
      </c>
    </row>
    <row r="438" spans="1:33" hidden="1">
      <c r="A438" s="478"/>
      <c r="B438" s="479">
        <f>+B429+1</f>
        <v>43718</v>
      </c>
      <c r="C438" s="5">
        <f>'1'!C13</f>
        <v>0</v>
      </c>
      <c r="D438" s="324"/>
      <c r="E438" s="324"/>
      <c r="F438" s="324"/>
      <c r="G438" s="324"/>
      <c r="H438" s="324"/>
      <c r="I438" s="324"/>
      <c r="J438" s="324"/>
      <c r="K438" s="311"/>
      <c r="L438" s="327"/>
      <c r="M438" s="311"/>
      <c r="N438" s="311"/>
      <c r="O438" s="311"/>
      <c r="P438" s="180"/>
      <c r="Q438" s="180"/>
      <c r="R438" s="180"/>
      <c r="S438" s="180"/>
      <c r="T438" s="180"/>
      <c r="U438" s="180"/>
      <c r="V438" s="180"/>
      <c r="W438" s="180"/>
      <c r="X438" s="180"/>
      <c r="Y438" s="180"/>
      <c r="Z438" s="180"/>
      <c r="AA438" s="180"/>
      <c r="AB438" s="180"/>
      <c r="AC438" s="180"/>
      <c r="AD438" s="180"/>
      <c r="AE438" s="180"/>
      <c r="AF438">
        <f t="shared" si="10"/>
        <v>0</v>
      </c>
      <c r="AG438">
        <f t="shared" si="11"/>
        <v>0</v>
      </c>
    </row>
    <row r="439" spans="1:33">
      <c r="A439" s="478"/>
      <c r="B439" s="479"/>
      <c r="C439" s="5" t="str">
        <f>+'10'!C14</f>
        <v>Radis beurre demi sel</v>
      </c>
      <c r="D439" s="324">
        <v>1</v>
      </c>
      <c r="E439" s="324">
        <v>1</v>
      </c>
      <c r="F439" s="324">
        <v>2</v>
      </c>
      <c r="G439" s="324">
        <v>2</v>
      </c>
      <c r="H439" s="324"/>
      <c r="I439" s="324">
        <v>2</v>
      </c>
      <c r="J439" s="324">
        <v>1</v>
      </c>
      <c r="K439" s="311">
        <v>2</v>
      </c>
      <c r="L439" s="327">
        <v>1</v>
      </c>
      <c r="M439" s="311">
        <v>2</v>
      </c>
      <c r="N439" s="311"/>
      <c r="O439" s="311"/>
      <c r="P439" s="180">
        <v>0</v>
      </c>
      <c r="Q439" s="180">
        <v>1</v>
      </c>
      <c r="R439" s="180">
        <v>1</v>
      </c>
      <c r="S439" s="180">
        <v>1</v>
      </c>
      <c r="T439" s="180"/>
      <c r="U439" s="180">
        <v>2</v>
      </c>
      <c r="V439" s="180">
        <v>1</v>
      </c>
      <c r="W439" s="180">
        <v>1</v>
      </c>
      <c r="X439" s="180">
        <v>2</v>
      </c>
      <c r="Y439" s="180">
        <v>2</v>
      </c>
      <c r="Z439" s="180">
        <v>0</v>
      </c>
      <c r="AA439" s="180">
        <v>0</v>
      </c>
      <c r="AB439" s="180">
        <v>1</v>
      </c>
      <c r="AC439" s="180">
        <v>2</v>
      </c>
      <c r="AD439" s="180"/>
      <c r="AE439" s="180">
        <v>1</v>
      </c>
      <c r="AF439">
        <f t="shared" si="10"/>
        <v>11</v>
      </c>
      <c r="AG439">
        <f t="shared" si="11"/>
        <v>18</v>
      </c>
    </row>
    <row r="440" spans="1:33">
      <c r="A440" s="478"/>
      <c r="B440" s="479"/>
      <c r="C440" s="5" t="str">
        <f>+'10'!C15</f>
        <v>brocolimentier</v>
      </c>
      <c r="D440" s="324">
        <v>2</v>
      </c>
      <c r="E440" s="324">
        <v>2</v>
      </c>
      <c r="F440" s="324">
        <v>1</v>
      </c>
      <c r="G440" s="324">
        <v>1</v>
      </c>
      <c r="H440" s="324"/>
      <c r="I440" s="324">
        <v>0</v>
      </c>
      <c r="J440" s="324">
        <v>1</v>
      </c>
      <c r="K440" s="311">
        <v>2</v>
      </c>
      <c r="L440" s="327">
        <v>1</v>
      </c>
      <c r="M440" s="311">
        <v>1</v>
      </c>
      <c r="N440" s="311"/>
      <c r="O440" s="311"/>
      <c r="P440" s="180">
        <v>2</v>
      </c>
      <c r="Q440" s="180">
        <v>2</v>
      </c>
      <c r="R440" s="180">
        <v>2</v>
      </c>
      <c r="S440" s="180">
        <v>1</v>
      </c>
      <c r="T440" s="180"/>
      <c r="U440" s="180">
        <v>2</v>
      </c>
      <c r="V440" s="180">
        <v>2</v>
      </c>
      <c r="W440" s="180">
        <v>1</v>
      </c>
      <c r="X440" s="180">
        <v>1</v>
      </c>
      <c r="Y440" s="180">
        <v>1</v>
      </c>
      <c r="Z440" s="180">
        <v>1</v>
      </c>
      <c r="AA440" s="180">
        <v>1</v>
      </c>
      <c r="AB440" s="180">
        <v>0</v>
      </c>
      <c r="AC440" s="180"/>
      <c r="AD440" s="180"/>
      <c r="AE440" s="180">
        <v>1</v>
      </c>
      <c r="AF440">
        <f t="shared" si="10"/>
        <v>15</v>
      </c>
      <c r="AG440">
        <f t="shared" si="11"/>
        <v>13</v>
      </c>
    </row>
    <row r="441" spans="1:33" hidden="1">
      <c r="A441" s="478"/>
      <c r="B441" s="479"/>
      <c r="C441" s="5">
        <f>+'10'!C16</f>
        <v>0</v>
      </c>
      <c r="D441" s="324"/>
      <c r="E441" s="324"/>
      <c r="F441" s="324"/>
      <c r="G441" s="324"/>
      <c r="H441" s="324"/>
      <c r="I441" s="324"/>
      <c r="J441" s="324"/>
      <c r="K441" s="311"/>
      <c r="L441" s="327"/>
      <c r="M441" s="311"/>
      <c r="N441" s="311"/>
      <c r="O441" s="311"/>
      <c r="P441" s="180"/>
      <c r="Q441" s="180"/>
      <c r="R441" s="180"/>
      <c r="S441" s="180"/>
      <c r="T441" s="180"/>
      <c r="U441" s="180"/>
      <c r="V441" s="180"/>
      <c r="W441" s="180"/>
      <c r="X441" s="180"/>
      <c r="Y441" s="180"/>
      <c r="Z441" s="180"/>
      <c r="AA441" s="180"/>
      <c r="AB441" s="180"/>
      <c r="AC441" s="180"/>
      <c r="AD441" s="180"/>
      <c r="AE441" s="180"/>
      <c r="AF441">
        <f t="shared" si="10"/>
        <v>0</v>
      </c>
      <c r="AG441">
        <f t="shared" si="11"/>
        <v>0</v>
      </c>
    </row>
    <row r="442" spans="1:33">
      <c r="A442" s="478"/>
      <c r="B442" s="479"/>
      <c r="C442" s="5" t="str">
        <f>+'10'!C17</f>
        <v>petit suisse nature</v>
      </c>
      <c r="D442" s="324">
        <v>2</v>
      </c>
      <c r="E442" s="324">
        <v>2</v>
      </c>
      <c r="F442" s="324">
        <v>1</v>
      </c>
      <c r="G442" s="324">
        <v>2</v>
      </c>
      <c r="H442" s="324"/>
      <c r="I442" s="324">
        <v>2</v>
      </c>
      <c r="J442" s="324">
        <v>2</v>
      </c>
      <c r="K442" s="311">
        <v>2</v>
      </c>
      <c r="L442" s="327">
        <v>2</v>
      </c>
      <c r="M442" s="311">
        <v>2</v>
      </c>
      <c r="N442" s="311"/>
      <c r="O442" s="311"/>
      <c r="P442" s="180">
        <v>2</v>
      </c>
      <c r="Q442" s="180">
        <v>2</v>
      </c>
      <c r="R442" s="180">
        <v>2</v>
      </c>
      <c r="S442" s="180">
        <v>1</v>
      </c>
      <c r="T442" s="180"/>
      <c r="U442" s="180">
        <v>2</v>
      </c>
      <c r="V442" s="180">
        <v>2</v>
      </c>
      <c r="W442" s="180">
        <v>2</v>
      </c>
      <c r="X442" s="180">
        <v>2</v>
      </c>
      <c r="Y442" s="180">
        <v>2</v>
      </c>
      <c r="Z442" s="180">
        <v>2</v>
      </c>
      <c r="AA442" s="180">
        <v>2</v>
      </c>
      <c r="AB442" s="180">
        <v>2</v>
      </c>
      <c r="AC442" s="180">
        <v>2</v>
      </c>
      <c r="AD442" s="180"/>
      <c r="AE442" s="180">
        <v>1</v>
      </c>
      <c r="AF442">
        <f t="shared" si="10"/>
        <v>22</v>
      </c>
      <c r="AG442">
        <f t="shared" si="11"/>
        <v>21</v>
      </c>
    </row>
    <row r="443" spans="1:33">
      <c r="A443" s="478"/>
      <c r="B443" s="479"/>
      <c r="C443" s="5" t="str">
        <f>+'10'!C18</f>
        <v>beignet framboise</v>
      </c>
      <c r="D443" s="324"/>
      <c r="E443" s="324">
        <v>2</v>
      </c>
      <c r="F443" s="324">
        <v>2</v>
      </c>
      <c r="G443" s="324"/>
      <c r="H443" s="324"/>
      <c r="I443" s="324">
        <v>2</v>
      </c>
      <c r="J443" s="324"/>
      <c r="K443" s="311">
        <v>2</v>
      </c>
      <c r="L443" s="327"/>
      <c r="M443" s="311">
        <v>2</v>
      </c>
      <c r="N443" s="311"/>
      <c r="O443" s="311"/>
      <c r="P443" s="180"/>
      <c r="Q443" s="180"/>
      <c r="R443" s="180"/>
      <c r="S443" s="180">
        <v>2</v>
      </c>
      <c r="T443" s="180"/>
      <c r="U443" s="180">
        <v>2</v>
      </c>
      <c r="V443" s="180"/>
      <c r="W443" s="180">
        <v>2</v>
      </c>
      <c r="X443" s="180"/>
      <c r="Y443" s="180">
        <v>2</v>
      </c>
      <c r="Z443" s="180"/>
      <c r="AA443" s="180">
        <v>2</v>
      </c>
      <c r="AB443" s="180"/>
      <c r="AC443" s="180">
        <v>2</v>
      </c>
      <c r="AD443" s="180"/>
      <c r="AE443" s="180">
        <v>2</v>
      </c>
      <c r="AF443">
        <f t="shared" si="10"/>
        <v>0</v>
      </c>
      <c r="AG443">
        <f t="shared" si="11"/>
        <v>24</v>
      </c>
    </row>
    <row r="444" spans="1:33" hidden="1">
      <c r="A444" s="478"/>
      <c r="B444" s="479"/>
      <c r="C444" s="5">
        <f>+'10'!C19</f>
        <v>0</v>
      </c>
      <c r="D444" s="324"/>
      <c r="E444" s="324"/>
      <c r="F444" s="324"/>
      <c r="G444" s="324"/>
      <c r="H444" s="324"/>
      <c r="I444" s="324"/>
      <c r="J444" s="324"/>
      <c r="K444" s="311"/>
      <c r="L444" s="327"/>
      <c r="M444" s="311"/>
      <c r="N444" s="311"/>
      <c r="O444" s="311"/>
      <c r="P444" s="180"/>
      <c r="Q444" s="180"/>
      <c r="R444" s="180"/>
      <c r="S444" s="180"/>
      <c r="T444" s="180"/>
      <c r="U444" s="180"/>
      <c r="V444" s="180"/>
      <c r="W444" s="180"/>
      <c r="X444" s="180"/>
      <c r="Y444" s="180"/>
      <c r="Z444" s="180"/>
      <c r="AA444" s="180"/>
      <c r="AB444" s="180"/>
      <c r="AC444" s="180"/>
      <c r="AD444" s="180"/>
      <c r="AE444" s="180"/>
      <c r="AF444">
        <f t="shared" si="10"/>
        <v>0</v>
      </c>
      <c r="AG444">
        <f t="shared" si="11"/>
        <v>0</v>
      </c>
    </row>
    <row r="445" spans="1:33" hidden="1">
      <c r="A445" s="478"/>
      <c r="B445" s="479"/>
      <c r="C445" s="5">
        <f>'1'!C21</f>
        <v>0</v>
      </c>
      <c r="D445" s="324"/>
      <c r="E445" s="324"/>
      <c r="F445" s="324"/>
      <c r="G445" s="324"/>
      <c r="H445" s="324"/>
      <c r="I445" s="324"/>
      <c r="J445" s="324"/>
      <c r="K445" s="311"/>
      <c r="L445" s="327"/>
      <c r="M445" s="311"/>
      <c r="N445" s="311"/>
      <c r="O445" s="311"/>
      <c r="P445" s="180"/>
      <c r="Q445" s="180"/>
      <c r="R445" s="180"/>
      <c r="S445" s="180"/>
      <c r="T445" s="180"/>
      <c r="U445" s="180"/>
      <c r="V445" s="180"/>
      <c r="W445" s="180"/>
      <c r="X445" s="180"/>
      <c r="Y445" s="180"/>
      <c r="Z445" s="180"/>
      <c r="AA445" s="180"/>
      <c r="AB445" s="180"/>
      <c r="AC445" s="180"/>
      <c r="AD445" s="180"/>
      <c r="AE445" s="180"/>
      <c r="AF445">
        <f t="shared" si="10"/>
        <v>0</v>
      </c>
      <c r="AG445">
        <f t="shared" si="11"/>
        <v>0</v>
      </c>
    </row>
    <row r="446" spans="1:33" hidden="1">
      <c r="A446" s="478"/>
      <c r="B446" s="479"/>
      <c r="C446" s="5" t="s">
        <v>5</v>
      </c>
      <c r="D446" s="324"/>
      <c r="E446" s="324"/>
      <c r="F446" s="324"/>
      <c r="G446" s="324"/>
      <c r="H446" s="324"/>
      <c r="I446" s="324"/>
      <c r="J446" s="324"/>
      <c r="K446" s="311"/>
      <c r="L446" s="327"/>
      <c r="M446" s="311"/>
      <c r="N446" s="311"/>
      <c r="O446" s="311"/>
      <c r="P446" s="180"/>
      <c r="Q446" s="180"/>
      <c r="R446" s="180"/>
      <c r="S446" s="180"/>
      <c r="T446" s="180"/>
      <c r="U446" s="180"/>
      <c r="V446" s="180"/>
      <c r="W446" s="180"/>
      <c r="X446" s="180"/>
      <c r="Y446" s="180"/>
      <c r="Z446" s="180"/>
      <c r="AA446" s="180"/>
      <c r="AB446" s="180"/>
      <c r="AC446" s="180"/>
      <c r="AD446" s="180"/>
      <c r="AE446" s="180"/>
      <c r="AF446">
        <f t="shared" si="10"/>
        <v>0</v>
      </c>
      <c r="AG446">
        <f t="shared" si="11"/>
        <v>0</v>
      </c>
    </row>
    <row r="447" spans="1:33" hidden="1">
      <c r="A447" s="478"/>
      <c r="B447" s="479">
        <f>+B438+1</f>
        <v>43719</v>
      </c>
      <c r="C447" s="5"/>
      <c r="D447" s="324"/>
      <c r="E447" s="324"/>
      <c r="F447" s="324"/>
      <c r="G447" s="324"/>
      <c r="H447" s="324"/>
      <c r="I447" s="324"/>
      <c r="J447" s="324"/>
      <c r="K447" s="311"/>
      <c r="L447" s="320"/>
      <c r="M447" s="311"/>
      <c r="N447" s="311"/>
      <c r="O447" s="311"/>
      <c r="P447" s="180"/>
      <c r="Q447" s="180"/>
      <c r="R447" s="180"/>
      <c r="S447" s="180"/>
      <c r="T447" s="180"/>
      <c r="U447" s="180"/>
      <c r="V447" s="180"/>
      <c r="W447" s="180"/>
      <c r="X447" s="180"/>
      <c r="Y447" s="180"/>
      <c r="Z447" s="180"/>
      <c r="AA447" s="180"/>
      <c r="AB447" s="180"/>
      <c r="AC447" s="180"/>
      <c r="AD447" s="180"/>
      <c r="AE447" s="180"/>
      <c r="AF447">
        <f t="shared" si="10"/>
        <v>0</v>
      </c>
      <c r="AG447">
        <f t="shared" si="11"/>
        <v>0</v>
      </c>
    </row>
    <row r="448" spans="1:33">
      <c r="A448" s="478"/>
      <c r="B448" s="479"/>
      <c r="C448" s="5" t="str">
        <f>+'10'!E14</f>
        <v>concombre à la crème</v>
      </c>
      <c r="D448" s="324"/>
      <c r="E448" s="324"/>
      <c r="F448" s="324"/>
      <c r="G448" s="324"/>
      <c r="H448" s="324"/>
      <c r="I448" s="324"/>
      <c r="J448" s="324"/>
      <c r="K448" s="311"/>
      <c r="L448" s="327"/>
      <c r="M448" s="311"/>
      <c r="N448" s="311"/>
      <c r="O448" s="311"/>
      <c r="P448" s="180"/>
      <c r="Q448" s="180"/>
      <c r="R448" s="180"/>
      <c r="S448" s="180"/>
      <c r="T448" s="180"/>
      <c r="U448" s="180"/>
      <c r="V448" s="180"/>
      <c r="W448" s="180"/>
      <c r="X448" s="180"/>
      <c r="Y448" s="180"/>
      <c r="Z448" s="180"/>
      <c r="AA448" s="180"/>
      <c r="AB448" s="180"/>
      <c r="AC448" s="180"/>
      <c r="AD448" s="180"/>
      <c r="AE448" s="180">
        <v>1</v>
      </c>
      <c r="AF448">
        <f t="shared" si="10"/>
        <v>0</v>
      </c>
      <c r="AG448">
        <f t="shared" si="11"/>
        <v>1</v>
      </c>
    </row>
    <row r="449" spans="1:33">
      <c r="A449" s="478"/>
      <c r="B449" s="479"/>
      <c r="C449" s="5" t="str">
        <f>+'10'!E15</f>
        <v>sauté de beouf</v>
      </c>
      <c r="D449" s="324"/>
      <c r="E449" s="324"/>
      <c r="F449" s="324"/>
      <c r="G449" s="324"/>
      <c r="H449" s="324"/>
      <c r="I449" s="324"/>
      <c r="J449" s="324"/>
      <c r="K449" s="311"/>
      <c r="L449" s="327"/>
      <c r="M449" s="311"/>
      <c r="N449" s="311"/>
      <c r="O449" s="311"/>
      <c r="P449" s="180"/>
      <c r="Q449" s="180"/>
      <c r="R449" s="180"/>
      <c r="S449" s="180"/>
      <c r="T449" s="180"/>
      <c r="U449" s="180"/>
      <c r="V449" s="180"/>
      <c r="W449" s="180"/>
      <c r="X449" s="180"/>
      <c r="Y449" s="180"/>
      <c r="Z449" s="180"/>
      <c r="AA449" s="180"/>
      <c r="AB449" s="180"/>
      <c r="AC449" s="180"/>
      <c r="AD449" s="180"/>
      <c r="AE449" s="180">
        <v>1</v>
      </c>
      <c r="AF449">
        <f t="shared" si="10"/>
        <v>0</v>
      </c>
      <c r="AG449">
        <f t="shared" si="11"/>
        <v>1</v>
      </c>
    </row>
    <row r="450" spans="1:33">
      <c r="A450" s="478"/>
      <c r="B450" s="479"/>
      <c r="C450" s="5" t="str">
        <f>+'10'!E16</f>
        <v>courgette et boulgour</v>
      </c>
      <c r="D450" s="324"/>
      <c r="E450" s="324"/>
      <c r="F450" s="324"/>
      <c r="G450" s="324"/>
      <c r="H450" s="324"/>
      <c r="I450" s="324"/>
      <c r="J450" s="324"/>
      <c r="K450" s="311"/>
      <c r="L450" s="327"/>
      <c r="M450" s="311"/>
      <c r="N450" s="311"/>
      <c r="O450" s="311"/>
      <c r="P450" s="180"/>
      <c r="Q450" s="180"/>
      <c r="R450" s="180"/>
      <c r="S450" s="180"/>
      <c r="T450" s="180"/>
      <c r="U450" s="180"/>
      <c r="V450" s="180"/>
      <c r="W450" s="180"/>
      <c r="X450" s="180"/>
      <c r="Y450" s="180"/>
      <c r="Z450" s="180"/>
      <c r="AA450" s="180"/>
      <c r="AB450" s="180"/>
      <c r="AC450" s="180"/>
      <c r="AD450" s="180"/>
      <c r="AE450" s="180">
        <v>1</v>
      </c>
      <c r="AF450">
        <f t="shared" si="10"/>
        <v>0</v>
      </c>
      <c r="AG450">
        <f t="shared" si="11"/>
        <v>1</v>
      </c>
    </row>
    <row r="451" spans="1:33">
      <c r="A451" s="478"/>
      <c r="B451" s="479"/>
      <c r="C451" s="5" t="str">
        <f>+'10'!E17</f>
        <v>edam</v>
      </c>
      <c r="D451" s="324"/>
      <c r="E451" s="324"/>
      <c r="F451" s="324"/>
      <c r="G451" s="324"/>
      <c r="H451" s="324"/>
      <c r="I451" s="324"/>
      <c r="J451" s="324"/>
      <c r="K451" s="311"/>
      <c r="L451" s="327"/>
      <c r="M451" s="311"/>
      <c r="N451" s="311"/>
      <c r="O451" s="311"/>
      <c r="P451" s="180"/>
      <c r="Q451" s="180"/>
      <c r="R451" s="180"/>
      <c r="S451" s="180"/>
      <c r="T451" s="180"/>
      <c r="U451" s="180"/>
      <c r="V451" s="180"/>
      <c r="W451" s="180"/>
      <c r="X451" s="180"/>
      <c r="Y451" s="180"/>
      <c r="Z451" s="180"/>
      <c r="AA451" s="180"/>
      <c r="AB451" s="180"/>
      <c r="AC451" s="180"/>
      <c r="AD451" s="180"/>
      <c r="AE451" s="180">
        <v>1</v>
      </c>
      <c r="AF451">
        <f t="shared" si="10"/>
        <v>0</v>
      </c>
      <c r="AG451">
        <f t="shared" si="11"/>
        <v>1</v>
      </c>
    </row>
    <row r="452" spans="1:33">
      <c r="A452" s="478"/>
      <c r="B452" s="479"/>
      <c r="C452" s="5" t="str">
        <f>+'10'!E18</f>
        <v>compote tous fruits</v>
      </c>
      <c r="D452" s="324"/>
      <c r="E452" s="324"/>
      <c r="F452" s="324"/>
      <c r="G452" s="324"/>
      <c r="H452" s="324"/>
      <c r="I452" s="324"/>
      <c r="J452" s="324"/>
      <c r="K452" s="311"/>
      <c r="L452" s="327"/>
      <c r="M452" s="311"/>
      <c r="N452" s="311"/>
      <c r="O452" s="311"/>
      <c r="P452" s="180"/>
      <c r="Q452" s="180"/>
      <c r="R452" s="180"/>
      <c r="S452" s="180"/>
      <c r="T452" s="180"/>
      <c r="U452" s="180"/>
      <c r="V452" s="180"/>
      <c r="W452" s="180"/>
      <c r="X452" s="180"/>
      <c r="Y452" s="180"/>
      <c r="Z452" s="180"/>
      <c r="AA452" s="180"/>
      <c r="AB452" s="180"/>
      <c r="AC452" s="180"/>
      <c r="AD452" s="180"/>
      <c r="AE452" s="180">
        <v>1</v>
      </c>
      <c r="AF452">
        <f t="shared" si="10"/>
        <v>0</v>
      </c>
      <c r="AG452">
        <f t="shared" si="11"/>
        <v>1</v>
      </c>
    </row>
    <row r="453" spans="1:33" hidden="1">
      <c r="A453" s="478"/>
      <c r="B453" s="479"/>
      <c r="C453" s="5"/>
      <c r="D453" s="324"/>
      <c r="E453" s="324"/>
      <c r="F453" s="324"/>
      <c r="G453" s="324"/>
      <c r="H453" s="324"/>
      <c r="I453" s="324"/>
      <c r="J453" s="324"/>
      <c r="K453" s="311"/>
      <c r="L453" s="327"/>
      <c r="M453" s="311"/>
      <c r="N453" s="311"/>
      <c r="O453" s="311"/>
      <c r="P453" s="180"/>
      <c r="Q453" s="180"/>
      <c r="R453" s="180"/>
      <c r="S453" s="180"/>
      <c r="T453" s="180"/>
      <c r="U453" s="180"/>
      <c r="V453" s="180"/>
      <c r="W453" s="180"/>
      <c r="X453" s="180"/>
      <c r="Y453" s="180"/>
      <c r="Z453" s="180"/>
      <c r="AA453" s="180"/>
      <c r="AB453" s="180"/>
      <c r="AC453" s="180"/>
      <c r="AD453" s="180"/>
      <c r="AE453" s="180"/>
      <c r="AF453">
        <f t="shared" si="10"/>
        <v>0</v>
      </c>
      <c r="AG453">
        <f t="shared" si="11"/>
        <v>0</v>
      </c>
    </row>
    <row r="454" spans="1:33" hidden="1">
      <c r="A454" s="478"/>
      <c r="B454" s="479"/>
      <c r="C454" s="5">
        <f>'1'!E21</f>
        <v>0</v>
      </c>
      <c r="D454" s="324"/>
      <c r="E454" s="324"/>
      <c r="F454" s="324"/>
      <c r="G454" s="324"/>
      <c r="H454" s="324"/>
      <c r="I454" s="324"/>
      <c r="J454" s="324"/>
      <c r="K454" s="311"/>
      <c r="L454" s="327"/>
      <c r="M454" s="311"/>
      <c r="N454" s="311"/>
      <c r="O454" s="311"/>
      <c r="P454" s="180"/>
      <c r="Q454" s="180"/>
      <c r="R454" s="180"/>
      <c r="S454" s="180"/>
      <c r="T454" s="180"/>
      <c r="U454" s="180"/>
      <c r="V454" s="180"/>
      <c r="W454" s="180"/>
      <c r="X454" s="180"/>
      <c r="Y454" s="180"/>
      <c r="Z454" s="180"/>
      <c r="AA454" s="180"/>
      <c r="AB454" s="180"/>
      <c r="AC454" s="180"/>
      <c r="AD454" s="180"/>
      <c r="AE454" s="180"/>
      <c r="AF454">
        <f t="shared" si="10"/>
        <v>0</v>
      </c>
      <c r="AG454">
        <f t="shared" si="11"/>
        <v>0</v>
      </c>
    </row>
    <row r="455" spans="1:33" hidden="1">
      <c r="A455" s="478"/>
      <c r="B455" s="479"/>
      <c r="C455" s="5" t="s">
        <v>5</v>
      </c>
      <c r="D455" s="324"/>
      <c r="E455" s="324"/>
      <c r="F455" s="324"/>
      <c r="G455" s="324"/>
      <c r="H455" s="324"/>
      <c r="I455" s="324"/>
      <c r="J455" s="324"/>
      <c r="K455" s="311"/>
      <c r="L455" s="327"/>
      <c r="M455" s="311"/>
      <c r="N455" s="311"/>
      <c r="O455" s="311"/>
      <c r="P455" s="180"/>
      <c r="Q455" s="180"/>
      <c r="R455" s="180"/>
      <c r="S455" s="180"/>
      <c r="T455" s="180"/>
      <c r="U455" s="180"/>
      <c r="V455" s="180"/>
      <c r="W455" s="180"/>
      <c r="X455" s="180"/>
      <c r="Y455" s="180"/>
      <c r="Z455" s="180"/>
      <c r="AA455" s="180"/>
      <c r="AB455" s="180"/>
      <c r="AC455" s="180"/>
      <c r="AD455" s="180"/>
      <c r="AE455" s="180"/>
      <c r="AF455">
        <f t="shared" si="10"/>
        <v>0</v>
      </c>
      <c r="AG455">
        <f t="shared" si="11"/>
        <v>0</v>
      </c>
    </row>
    <row r="456" spans="1:33" hidden="1">
      <c r="A456" s="478"/>
      <c r="B456" s="479">
        <f>+B447+1</f>
        <v>43720</v>
      </c>
      <c r="C456" s="5"/>
      <c r="D456" s="324"/>
      <c r="E456" s="324"/>
      <c r="F456" s="324"/>
      <c r="G456" s="324"/>
      <c r="H456" s="324"/>
      <c r="I456" s="324"/>
      <c r="J456" s="324"/>
      <c r="K456" s="311"/>
      <c r="L456" s="327"/>
      <c r="M456" s="311"/>
      <c r="N456" s="311"/>
      <c r="O456" s="311"/>
      <c r="P456" s="180"/>
      <c r="Q456" s="180"/>
      <c r="R456" s="180"/>
      <c r="S456" s="180"/>
      <c r="T456" s="180"/>
      <c r="U456" s="180"/>
      <c r="V456" s="180"/>
      <c r="W456" s="180"/>
      <c r="X456" s="180"/>
      <c r="Y456" s="180"/>
      <c r="Z456" s="180"/>
      <c r="AA456" s="180"/>
      <c r="AB456" s="180"/>
      <c r="AC456" s="180"/>
      <c r="AD456" s="180"/>
      <c r="AE456" s="180"/>
      <c r="AF456">
        <f t="shared" si="10"/>
        <v>0</v>
      </c>
      <c r="AG456">
        <f t="shared" si="11"/>
        <v>0</v>
      </c>
    </row>
    <row r="457" spans="1:33">
      <c r="A457" s="478"/>
      <c r="B457" s="479"/>
      <c r="C457" s="5" t="str">
        <f>+'10'!G14</f>
        <v>cake au bleu occitanie</v>
      </c>
      <c r="D457" s="324"/>
      <c r="E457" s="324">
        <v>0</v>
      </c>
      <c r="F457" s="324">
        <v>0</v>
      </c>
      <c r="G457" s="324"/>
      <c r="H457" s="324"/>
      <c r="I457" s="324">
        <v>1</v>
      </c>
      <c r="J457" s="324"/>
      <c r="K457" s="311">
        <v>1</v>
      </c>
      <c r="L457" s="327"/>
      <c r="M457" s="311">
        <v>0</v>
      </c>
      <c r="N457" s="311"/>
      <c r="O457" s="311"/>
      <c r="P457" s="180"/>
      <c r="Q457" s="180"/>
      <c r="R457" s="180"/>
      <c r="S457" s="180">
        <v>1</v>
      </c>
      <c r="T457" s="180"/>
      <c r="U457" s="180">
        <v>0</v>
      </c>
      <c r="V457" s="180"/>
      <c r="W457" s="180">
        <v>0</v>
      </c>
      <c r="X457" s="180"/>
      <c r="Y457" s="180"/>
      <c r="Z457" s="180">
        <v>0</v>
      </c>
      <c r="AA457" s="180">
        <v>0</v>
      </c>
      <c r="AB457" s="180"/>
      <c r="AC457" s="180">
        <v>0</v>
      </c>
      <c r="AD457" s="180"/>
      <c r="AE457" s="180">
        <v>0</v>
      </c>
      <c r="AF457">
        <f t="shared" si="10"/>
        <v>0</v>
      </c>
      <c r="AG457">
        <f t="shared" si="11"/>
        <v>3</v>
      </c>
    </row>
    <row r="458" spans="1:33">
      <c r="A458" s="478"/>
      <c r="B458" s="479"/>
      <c r="C458" s="5" t="str">
        <f>+'10'!G15</f>
        <v>poulet au jus</v>
      </c>
      <c r="D458" s="324">
        <v>2</v>
      </c>
      <c r="E458" s="324">
        <v>1</v>
      </c>
      <c r="F458" s="324">
        <v>2</v>
      </c>
      <c r="G458" s="324">
        <v>2</v>
      </c>
      <c r="H458" s="324"/>
      <c r="I458" s="324">
        <v>2</v>
      </c>
      <c r="J458" s="324">
        <v>2</v>
      </c>
      <c r="K458" s="311">
        <v>2</v>
      </c>
      <c r="L458" s="327">
        <v>2</v>
      </c>
      <c r="M458" s="311">
        <v>2</v>
      </c>
      <c r="N458" s="311"/>
      <c r="O458" s="311"/>
      <c r="P458" s="180">
        <v>2</v>
      </c>
      <c r="Q458" s="180">
        <v>2</v>
      </c>
      <c r="R458" s="180">
        <v>1</v>
      </c>
      <c r="S458" s="180">
        <v>2</v>
      </c>
      <c r="T458" s="180"/>
      <c r="U458" s="180">
        <v>2</v>
      </c>
      <c r="V458" s="180">
        <v>2</v>
      </c>
      <c r="W458" s="180">
        <v>2</v>
      </c>
      <c r="X458" s="180">
        <v>2</v>
      </c>
      <c r="Y458" s="180">
        <v>2</v>
      </c>
      <c r="Z458" s="180">
        <v>2</v>
      </c>
      <c r="AA458" s="180">
        <v>2</v>
      </c>
      <c r="AB458" s="180">
        <v>2</v>
      </c>
      <c r="AC458" s="180">
        <v>2</v>
      </c>
      <c r="AD458" s="180"/>
      <c r="AE458" s="180">
        <v>1</v>
      </c>
      <c r="AF458">
        <f t="shared" si="10"/>
        <v>21</v>
      </c>
      <c r="AG458">
        <f t="shared" si="11"/>
        <v>22</v>
      </c>
    </row>
    <row r="459" spans="1:33">
      <c r="A459" s="478"/>
      <c r="B459" s="479"/>
      <c r="C459" s="5" t="str">
        <f>+'10'!G16</f>
        <v>carottes persillées</v>
      </c>
      <c r="D459" s="324">
        <v>2</v>
      </c>
      <c r="E459" s="324">
        <v>1</v>
      </c>
      <c r="F459" s="324">
        <v>1</v>
      </c>
      <c r="G459" s="324">
        <v>1</v>
      </c>
      <c r="H459" s="324"/>
      <c r="I459" s="324">
        <v>1</v>
      </c>
      <c r="J459" s="324">
        <v>1</v>
      </c>
      <c r="K459" s="311">
        <v>1</v>
      </c>
      <c r="L459" s="327">
        <v>2</v>
      </c>
      <c r="M459" s="311">
        <v>2</v>
      </c>
      <c r="N459" s="311"/>
      <c r="O459" s="311"/>
      <c r="P459" s="180">
        <v>2</v>
      </c>
      <c r="Q459" s="180">
        <v>2</v>
      </c>
      <c r="R459" s="180">
        <v>1</v>
      </c>
      <c r="S459" s="180">
        <v>1</v>
      </c>
      <c r="T459" s="180"/>
      <c r="U459" s="180">
        <v>2</v>
      </c>
      <c r="V459" s="180">
        <v>2</v>
      </c>
      <c r="W459" s="180">
        <v>2</v>
      </c>
      <c r="X459" s="180">
        <v>2</v>
      </c>
      <c r="Y459" s="180">
        <v>2</v>
      </c>
      <c r="Z459" s="180">
        <v>2</v>
      </c>
      <c r="AA459" s="180">
        <v>2</v>
      </c>
      <c r="AB459" s="180">
        <v>0</v>
      </c>
      <c r="AC459" s="180">
        <v>0</v>
      </c>
      <c r="AD459" s="180"/>
      <c r="AE459" s="180">
        <v>1</v>
      </c>
      <c r="AF459">
        <f t="shared" si="10"/>
        <v>17</v>
      </c>
      <c r="AG459">
        <f t="shared" si="11"/>
        <v>16</v>
      </c>
    </row>
    <row r="460" spans="1:33">
      <c r="A460" s="478"/>
      <c r="B460" s="479"/>
      <c r="C460" s="5" t="str">
        <f>+'10'!G17</f>
        <v>Camembert</v>
      </c>
      <c r="D460" s="324">
        <v>2</v>
      </c>
      <c r="E460" s="324">
        <v>1</v>
      </c>
      <c r="F460" s="324">
        <v>1</v>
      </c>
      <c r="G460" s="324">
        <v>2</v>
      </c>
      <c r="H460" s="324"/>
      <c r="I460" s="324">
        <v>2</v>
      </c>
      <c r="J460" s="324">
        <v>1</v>
      </c>
      <c r="K460" s="311">
        <v>1</v>
      </c>
      <c r="L460" s="327">
        <v>1</v>
      </c>
      <c r="M460" s="311">
        <v>2</v>
      </c>
      <c r="N460" s="311"/>
      <c r="O460" s="311"/>
      <c r="P460" s="180">
        <v>1</v>
      </c>
      <c r="Q460" s="180">
        <v>2</v>
      </c>
      <c r="R460" s="180">
        <v>2</v>
      </c>
      <c r="S460" s="180">
        <v>1</v>
      </c>
      <c r="T460" s="180"/>
      <c r="U460" s="180">
        <v>2</v>
      </c>
      <c r="V460" s="180">
        <v>2</v>
      </c>
      <c r="W460" s="180">
        <v>2</v>
      </c>
      <c r="X460" s="180">
        <v>2</v>
      </c>
      <c r="Y460" s="180">
        <v>2</v>
      </c>
      <c r="Z460" s="180">
        <v>2</v>
      </c>
      <c r="AA460" s="180">
        <v>2</v>
      </c>
      <c r="AB460" s="180">
        <v>2</v>
      </c>
      <c r="AC460" s="180">
        <v>2</v>
      </c>
      <c r="AD460" s="180"/>
      <c r="AE460" s="180">
        <v>1</v>
      </c>
      <c r="AF460">
        <f t="shared" si="10"/>
        <v>19</v>
      </c>
      <c r="AG460">
        <f t="shared" si="11"/>
        <v>19</v>
      </c>
    </row>
    <row r="461" spans="1:33">
      <c r="A461" s="478"/>
      <c r="B461" s="479"/>
      <c r="C461" s="5" t="str">
        <f>+'10'!G18</f>
        <v>cerises</v>
      </c>
      <c r="D461" s="324">
        <v>2</v>
      </c>
      <c r="E461" s="324">
        <v>2</v>
      </c>
      <c r="F461" s="324">
        <v>2</v>
      </c>
      <c r="G461" s="324">
        <v>2</v>
      </c>
      <c r="H461" s="324"/>
      <c r="I461" s="324">
        <v>2</v>
      </c>
      <c r="J461" s="324">
        <v>2</v>
      </c>
      <c r="K461" s="311">
        <v>2</v>
      </c>
      <c r="L461" s="327">
        <v>2</v>
      </c>
      <c r="M461" s="311">
        <v>2</v>
      </c>
      <c r="N461" s="311"/>
      <c r="O461" s="311"/>
      <c r="P461" s="180">
        <v>1</v>
      </c>
      <c r="Q461" s="180">
        <v>2</v>
      </c>
      <c r="R461" s="180">
        <v>2</v>
      </c>
      <c r="S461" s="180">
        <v>1</v>
      </c>
      <c r="T461" s="180"/>
      <c r="U461" s="180">
        <v>2</v>
      </c>
      <c r="V461" s="180">
        <v>2</v>
      </c>
      <c r="W461" s="180">
        <v>2</v>
      </c>
      <c r="X461" s="180">
        <v>2</v>
      </c>
      <c r="Y461" s="180">
        <v>2</v>
      </c>
      <c r="Z461" s="180">
        <v>2</v>
      </c>
      <c r="AA461" s="180">
        <v>2</v>
      </c>
      <c r="AB461" s="180">
        <v>2</v>
      </c>
      <c r="AC461" s="180">
        <v>2</v>
      </c>
      <c r="AD461" s="180"/>
      <c r="AE461" s="180">
        <v>2</v>
      </c>
      <c r="AF461">
        <f t="shared" si="10"/>
        <v>21</v>
      </c>
      <c r="AG461">
        <f t="shared" si="11"/>
        <v>23</v>
      </c>
    </row>
    <row r="462" spans="1:33" hidden="1">
      <c r="A462" s="478"/>
      <c r="B462" s="479"/>
      <c r="C462" s="5">
        <f>+'10'!G19</f>
        <v>0</v>
      </c>
      <c r="D462" s="324"/>
      <c r="E462" s="324"/>
      <c r="F462" s="324"/>
      <c r="G462" s="324"/>
      <c r="H462" s="324"/>
      <c r="I462" s="324"/>
      <c r="J462" s="324"/>
      <c r="K462" s="311"/>
      <c r="L462" s="327"/>
      <c r="M462" s="311"/>
      <c r="N462" s="311"/>
      <c r="O462" s="311"/>
      <c r="P462" s="180"/>
      <c r="Q462" s="180"/>
      <c r="R462" s="180"/>
      <c r="S462" s="180"/>
      <c r="T462" s="180"/>
      <c r="U462" s="180"/>
      <c r="V462" s="180"/>
      <c r="W462" s="180"/>
      <c r="X462" s="180"/>
      <c r="Y462" s="180"/>
      <c r="Z462" s="180"/>
      <c r="AA462" s="180"/>
      <c r="AB462" s="180"/>
      <c r="AC462" s="180"/>
      <c r="AD462" s="180"/>
      <c r="AE462" s="180"/>
      <c r="AF462">
        <f t="shared" si="10"/>
        <v>0</v>
      </c>
      <c r="AG462">
        <f t="shared" si="11"/>
        <v>0</v>
      </c>
    </row>
    <row r="463" spans="1:33" hidden="1">
      <c r="A463" s="478"/>
      <c r="B463" s="479"/>
      <c r="C463" s="5">
        <f>'1'!G21</f>
        <v>0</v>
      </c>
      <c r="D463" s="324"/>
      <c r="E463" s="324"/>
      <c r="F463" s="324"/>
      <c r="G463" s="324"/>
      <c r="H463" s="324"/>
      <c r="I463" s="324"/>
      <c r="J463" s="324"/>
      <c r="K463" s="311"/>
      <c r="L463" s="327"/>
      <c r="M463" s="311"/>
      <c r="N463" s="311"/>
      <c r="O463" s="311"/>
      <c r="P463" s="180"/>
      <c r="Q463" s="180"/>
      <c r="R463" s="180"/>
      <c r="S463" s="180"/>
      <c r="T463" s="180"/>
      <c r="U463" s="180"/>
      <c r="V463" s="180"/>
      <c r="W463" s="180"/>
      <c r="X463" s="180"/>
      <c r="Y463" s="180"/>
      <c r="Z463" s="180"/>
      <c r="AA463" s="180"/>
      <c r="AB463" s="180"/>
      <c r="AC463" s="180"/>
      <c r="AD463" s="180"/>
      <c r="AE463" s="180"/>
      <c r="AF463">
        <f t="shared" si="10"/>
        <v>0</v>
      </c>
      <c r="AG463">
        <f t="shared" si="11"/>
        <v>0</v>
      </c>
    </row>
    <row r="464" spans="1:33" hidden="1">
      <c r="A464" s="478"/>
      <c r="B464" s="479"/>
      <c r="C464" s="5" t="s">
        <v>5</v>
      </c>
      <c r="D464" s="324"/>
      <c r="E464" s="324"/>
      <c r="F464" s="324"/>
      <c r="G464" s="324"/>
      <c r="H464" s="324"/>
      <c r="I464" s="324"/>
      <c r="J464" s="324"/>
      <c r="K464" s="311"/>
      <c r="L464" s="327"/>
      <c r="M464" s="311"/>
      <c r="N464" s="311"/>
      <c r="O464" s="311"/>
      <c r="P464" s="180"/>
      <c r="Q464" s="180"/>
      <c r="R464" s="180"/>
      <c r="S464" s="180"/>
      <c r="T464" s="180"/>
      <c r="U464" s="180"/>
      <c r="V464" s="180"/>
      <c r="W464" s="180"/>
      <c r="X464" s="180"/>
      <c r="Y464" s="180"/>
      <c r="Z464" s="180"/>
      <c r="AA464" s="180"/>
      <c r="AB464" s="180"/>
      <c r="AC464" s="180"/>
      <c r="AD464" s="180"/>
      <c r="AE464" s="180"/>
      <c r="AF464">
        <f t="shared" si="10"/>
        <v>0</v>
      </c>
      <c r="AG464">
        <f t="shared" si="11"/>
        <v>0</v>
      </c>
    </row>
    <row r="465" spans="1:33">
      <c r="A465" s="478"/>
      <c r="B465" s="479">
        <f>+B456+1</f>
        <v>43721</v>
      </c>
      <c r="C465" s="5" t="str">
        <f>+'10'!I14</f>
        <v>melon</v>
      </c>
      <c r="D465" s="324"/>
      <c r="E465" s="324">
        <v>2</v>
      </c>
      <c r="F465" s="324">
        <v>1</v>
      </c>
      <c r="G465" s="324">
        <v>1</v>
      </c>
      <c r="H465" s="324"/>
      <c r="I465" s="324">
        <v>2</v>
      </c>
      <c r="J465" s="324">
        <v>2</v>
      </c>
      <c r="K465" s="311">
        <v>2</v>
      </c>
      <c r="L465" s="327">
        <v>2</v>
      </c>
      <c r="M465" s="311">
        <v>2</v>
      </c>
      <c r="N465" s="311"/>
      <c r="O465" s="311"/>
      <c r="P465" s="180">
        <v>1</v>
      </c>
      <c r="Q465" s="180"/>
      <c r="R465" s="180">
        <v>2</v>
      </c>
      <c r="S465" s="180">
        <v>2</v>
      </c>
      <c r="T465" s="180"/>
      <c r="U465" s="180">
        <v>2</v>
      </c>
      <c r="V465" s="180">
        <v>2</v>
      </c>
      <c r="W465" s="180"/>
      <c r="X465" s="180">
        <v>2</v>
      </c>
      <c r="Y465" s="180">
        <v>2</v>
      </c>
      <c r="Z465" s="180">
        <v>1</v>
      </c>
      <c r="AA465" s="180">
        <v>1</v>
      </c>
      <c r="AB465" s="180">
        <v>2</v>
      </c>
      <c r="AC465" s="180">
        <v>2</v>
      </c>
      <c r="AD465" s="180"/>
      <c r="AE465" s="180">
        <v>1</v>
      </c>
      <c r="AF465">
        <f t="shared" si="10"/>
        <v>15</v>
      </c>
      <c r="AG465">
        <f t="shared" si="11"/>
        <v>19</v>
      </c>
    </row>
    <row r="466" spans="1:33">
      <c r="A466" s="478"/>
      <c r="B466" s="479"/>
      <c r="C466" s="5" t="str">
        <f>+'10'!I15</f>
        <v>emincé de porc grand-mère</v>
      </c>
      <c r="D466" s="324">
        <v>2</v>
      </c>
      <c r="E466" s="324">
        <v>1</v>
      </c>
      <c r="F466" s="324">
        <v>2</v>
      </c>
      <c r="G466" s="324">
        <v>2</v>
      </c>
      <c r="H466" s="324"/>
      <c r="I466" s="324">
        <v>2</v>
      </c>
      <c r="J466" s="324">
        <v>1</v>
      </c>
      <c r="K466" s="311">
        <v>1</v>
      </c>
      <c r="L466" s="327">
        <v>2</v>
      </c>
      <c r="M466" s="311">
        <v>2</v>
      </c>
      <c r="N466" s="311"/>
      <c r="O466" s="311"/>
      <c r="P466" s="180">
        <v>2</v>
      </c>
      <c r="Q466" s="180"/>
      <c r="R466" s="180">
        <v>2</v>
      </c>
      <c r="S466" s="180">
        <v>1</v>
      </c>
      <c r="T466" s="180"/>
      <c r="U466" s="180">
        <v>2</v>
      </c>
      <c r="V466" s="180">
        <v>2</v>
      </c>
      <c r="W466" s="180"/>
      <c r="X466" s="180">
        <v>1</v>
      </c>
      <c r="Y466" s="180">
        <v>2</v>
      </c>
      <c r="Z466" s="180">
        <v>2</v>
      </c>
      <c r="AA466" s="180">
        <v>2</v>
      </c>
      <c r="AB466" s="180">
        <v>2</v>
      </c>
      <c r="AC466" s="180">
        <v>1</v>
      </c>
      <c r="AD466" s="180"/>
      <c r="AE466" s="180">
        <v>1</v>
      </c>
      <c r="AF466">
        <f t="shared" si="10"/>
        <v>18</v>
      </c>
      <c r="AG466">
        <f t="shared" si="11"/>
        <v>17</v>
      </c>
    </row>
    <row r="467" spans="1:33">
      <c r="A467" s="478"/>
      <c r="B467" s="479"/>
      <c r="C467" s="5" t="str">
        <f>+'10'!I16</f>
        <v>frites</v>
      </c>
      <c r="D467" s="324">
        <v>2</v>
      </c>
      <c r="E467" s="324">
        <v>2</v>
      </c>
      <c r="F467" s="324">
        <v>2</v>
      </c>
      <c r="G467" s="324">
        <v>2</v>
      </c>
      <c r="H467" s="324"/>
      <c r="I467" s="324">
        <v>2</v>
      </c>
      <c r="J467" s="324">
        <v>2</v>
      </c>
      <c r="K467" s="311">
        <v>2</v>
      </c>
      <c r="L467" s="327">
        <v>2</v>
      </c>
      <c r="M467" s="311">
        <v>2</v>
      </c>
      <c r="N467" s="311"/>
      <c r="O467" s="311"/>
      <c r="P467" s="180">
        <v>2</v>
      </c>
      <c r="Q467" s="180"/>
      <c r="R467" s="180">
        <v>2</v>
      </c>
      <c r="S467" s="180">
        <v>2</v>
      </c>
      <c r="T467" s="180"/>
      <c r="U467" s="180">
        <v>2</v>
      </c>
      <c r="V467" s="180">
        <v>2</v>
      </c>
      <c r="W467" s="180"/>
      <c r="X467" s="180">
        <v>1</v>
      </c>
      <c r="Y467" s="180">
        <v>2</v>
      </c>
      <c r="Z467" s="180">
        <v>2</v>
      </c>
      <c r="AA467" s="180">
        <v>2</v>
      </c>
      <c r="AB467" s="180">
        <v>2</v>
      </c>
      <c r="AC467" s="180">
        <v>2</v>
      </c>
      <c r="AD467" s="180"/>
      <c r="AE467" s="180">
        <v>2</v>
      </c>
      <c r="AF467">
        <f t="shared" si="10"/>
        <v>19</v>
      </c>
      <c r="AG467">
        <f t="shared" si="11"/>
        <v>22</v>
      </c>
    </row>
    <row r="468" spans="1:33">
      <c r="A468" s="478"/>
      <c r="B468" s="479"/>
      <c r="C468" s="5" t="str">
        <f>+'10'!I17</f>
        <v>petit cotentin</v>
      </c>
      <c r="D468" s="324"/>
      <c r="E468" s="324">
        <v>1</v>
      </c>
      <c r="F468" s="324">
        <v>1</v>
      </c>
      <c r="G468" s="324"/>
      <c r="H468" s="324"/>
      <c r="I468" s="324">
        <v>1</v>
      </c>
      <c r="J468" s="324"/>
      <c r="K468" s="311">
        <v>1</v>
      </c>
      <c r="L468" s="327"/>
      <c r="M468" s="311">
        <v>2</v>
      </c>
      <c r="N468" s="311"/>
      <c r="O468" s="311"/>
      <c r="P468" s="180"/>
      <c r="Q468" s="180"/>
      <c r="R468" s="180"/>
      <c r="S468" s="180">
        <v>1</v>
      </c>
      <c r="T468" s="180"/>
      <c r="U468" s="180">
        <v>2</v>
      </c>
      <c r="V468" s="180"/>
      <c r="W468" s="180">
        <v>2</v>
      </c>
      <c r="X468" s="180"/>
      <c r="Y468" s="180">
        <v>2</v>
      </c>
      <c r="Z468" s="180"/>
      <c r="AA468" s="180">
        <v>2</v>
      </c>
      <c r="AB468" s="180"/>
      <c r="AC468" s="180">
        <v>2</v>
      </c>
      <c r="AD468" s="180"/>
      <c r="AE468" s="180">
        <v>1</v>
      </c>
      <c r="AF468">
        <f t="shared" si="10"/>
        <v>0</v>
      </c>
      <c r="AG468">
        <f t="shared" si="11"/>
        <v>18</v>
      </c>
    </row>
    <row r="469" spans="1:33">
      <c r="A469" s="478"/>
      <c r="B469" s="479"/>
      <c r="C469" s="5" t="str">
        <f>+'10'!I18</f>
        <v>fraicheur cassis</v>
      </c>
      <c r="D469" s="324">
        <v>1</v>
      </c>
      <c r="E469" s="324">
        <v>1</v>
      </c>
      <c r="F469" s="324">
        <v>1</v>
      </c>
      <c r="G469" s="324">
        <v>0</v>
      </c>
      <c r="H469" s="324"/>
      <c r="I469" s="324">
        <v>0</v>
      </c>
      <c r="J469" s="324">
        <v>1</v>
      </c>
      <c r="K469" s="311">
        <v>0</v>
      </c>
      <c r="L469" s="327">
        <v>1</v>
      </c>
      <c r="M469" s="311">
        <v>1</v>
      </c>
      <c r="N469" s="311"/>
      <c r="O469" s="311"/>
      <c r="P469" s="180">
        <v>1</v>
      </c>
      <c r="Q469" s="180"/>
      <c r="R469" s="180">
        <v>1</v>
      </c>
      <c r="S469" s="180">
        <v>0</v>
      </c>
      <c r="T469" s="180"/>
      <c r="U469" s="180">
        <v>1</v>
      </c>
      <c r="V469" s="180">
        <v>1</v>
      </c>
      <c r="W469" s="180"/>
      <c r="X469" s="180">
        <v>1</v>
      </c>
      <c r="Y469" s="180">
        <v>0</v>
      </c>
      <c r="Z469" s="180">
        <v>0</v>
      </c>
      <c r="AA469" s="180">
        <v>0</v>
      </c>
      <c r="AB469" s="180">
        <v>1</v>
      </c>
      <c r="AC469" s="180">
        <v>1</v>
      </c>
      <c r="AD469" s="180"/>
      <c r="AE469" s="180">
        <v>1</v>
      </c>
      <c r="AF469">
        <f t="shared" si="10"/>
        <v>8</v>
      </c>
      <c r="AG469">
        <f t="shared" si="11"/>
        <v>6</v>
      </c>
    </row>
    <row r="470" spans="1:33" hidden="1">
      <c r="A470" s="478"/>
      <c r="B470" s="479"/>
      <c r="C470" s="5">
        <f>+'10'!I19</f>
        <v>0</v>
      </c>
      <c r="D470" s="324"/>
      <c r="E470" s="324"/>
      <c r="F470" s="324"/>
      <c r="G470" s="324"/>
      <c r="H470" s="324"/>
      <c r="I470" s="324"/>
      <c r="J470" s="324"/>
      <c r="K470" s="311"/>
      <c r="L470" s="327"/>
      <c r="M470" s="311"/>
      <c r="N470" s="311"/>
      <c r="O470" s="311"/>
      <c r="P470" s="180"/>
      <c r="Q470" s="180"/>
      <c r="R470" s="180"/>
      <c r="S470" s="180"/>
      <c r="T470" s="180"/>
      <c r="U470" s="180"/>
      <c r="V470" s="180"/>
      <c r="W470" s="180"/>
      <c r="X470" s="180"/>
      <c r="Y470" s="180"/>
      <c r="Z470" s="180"/>
      <c r="AA470" s="180"/>
      <c r="AB470" s="180"/>
      <c r="AC470" s="180"/>
      <c r="AD470" s="180"/>
      <c r="AE470" s="180"/>
      <c r="AF470">
        <f t="shared" si="10"/>
        <v>0</v>
      </c>
      <c r="AG470">
        <f t="shared" si="11"/>
        <v>0</v>
      </c>
    </row>
    <row r="471" spans="1:33" hidden="1">
      <c r="A471" s="478"/>
      <c r="B471" s="479"/>
      <c r="C471" s="5">
        <f>'1'!I19</f>
        <v>0</v>
      </c>
      <c r="D471" s="324"/>
      <c r="E471" s="324"/>
      <c r="F471" s="324"/>
      <c r="G471" s="324"/>
      <c r="H471" s="324"/>
      <c r="I471" s="324"/>
      <c r="J471" s="324"/>
      <c r="K471" s="311"/>
      <c r="L471" s="327"/>
      <c r="M471" s="311"/>
      <c r="N471" s="311"/>
      <c r="O471" s="311"/>
      <c r="P471" s="180"/>
      <c r="Q471" s="180"/>
      <c r="R471" s="180"/>
      <c r="S471" s="180"/>
      <c r="T471" s="180"/>
      <c r="U471" s="180"/>
      <c r="V471" s="180"/>
      <c r="W471" s="180"/>
      <c r="X471" s="180"/>
      <c r="Y471" s="180"/>
      <c r="Z471" s="180"/>
      <c r="AA471" s="180"/>
      <c r="AB471" s="180"/>
      <c r="AC471" s="180"/>
      <c r="AD471" s="180"/>
      <c r="AE471" s="180"/>
      <c r="AF471">
        <f t="shared" si="10"/>
        <v>0</v>
      </c>
      <c r="AG471">
        <f t="shared" si="11"/>
        <v>0</v>
      </c>
    </row>
    <row r="472" spans="1:33">
      <c r="A472" s="478"/>
      <c r="B472" s="479"/>
      <c r="C472" s="5" t="s">
        <v>5</v>
      </c>
      <c r="D472" s="324"/>
      <c r="E472" s="324"/>
      <c r="F472" s="324"/>
      <c r="G472" s="324"/>
      <c r="H472" s="324"/>
      <c r="I472" s="324"/>
      <c r="J472" s="324"/>
      <c r="K472" s="311"/>
      <c r="L472" s="327"/>
      <c r="M472" s="311"/>
      <c r="N472" s="311"/>
      <c r="O472" s="311"/>
      <c r="P472" s="180"/>
      <c r="Q472" s="180"/>
      <c r="R472" s="180"/>
      <c r="S472" s="180"/>
      <c r="T472" s="180"/>
      <c r="U472" s="180"/>
      <c r="V472" s="180"/>
      <c r="W472" s="180"/>
      <c r="X472" s="180"/>
      <c r="Y472" s="180"/>
      <c r="Z472" s="180"/>
      <c r="AA472" s="180"/>
      <c r="AB472" s="180"/>
      <c r="AC472" s="180"/>
      <c r="AD472" s="180"/>
      <c r="AE472" s="180"/>
      <c r="AF472">
        <f t="shared" si="10"/>
        <v>0</v>
      </c>
      <c r="AG472">
        <f t="shared" si="11"/>
        <v>0</v>
      </c>
    </row>
    <row r="473" spans="1:33">
      <c r="A473" s="478"/>
      <c r="B473" s="491">
        <f>+B465+3</f>
        <v>43724</v>
      </c>
      <c r="C473" s="5"/>
      <c r="D473" s="324"/>
      <c r="E473" s="324"/>
      <c r="F473" s="324"/>
      <c r="G473" s="324"/>
      <c r="H473" s="324"/>
      <c r="I473" s="324"/>
      <c r="J473" s="324"/>
      <c r="K473" s="311"/>
      <c r="L473" s="327"/>
      <c r="M473" s="311"/>
      <c r="N473" s="311"/>
      <c r="O473" s="311"/>
      <c r="P473" s="180"/>
      <c r="Q473" s="180"/>
      <c r="R473" s="180"/>
      <c r="S473" s="180"/>
      <c r="T473" s="180"/>
      <c r="U473" s="180"/>
      <c r="V473" s="180"/>
      <c r="W473" s="180"/>
      <c r="X473" s="180"/>
      <c r="Y473" s="180"/>
      <c r="Z473" s="180"/>
      <c r="AA473" s="180"/>
      <c r="AB473" s="180"/>
      <c r="AC473" s="180"/>
      <c r="AD473" s="180"/>
      <c r="AE473" s="180"/>
      <c r="AF473">
        <f t="shared" si="10"/>
        <v>0</v>
      </c>
      <c r="AG473">
        <f t="shared" si="11"/>
        <v>0</v>
      </c>
    </row>
    <row r="474" spans="1:33">
      <c r="A474" s="478"/>
      <c r="B474" s="479"/>
      <c r="C474" s="5" t="str">
        <f>+'11'!A14</f>
        <v>F</v>
      </c>
      <c r="D474" s="324"/>
      <c r="E474" s="324"/>
      <c r="F474" s="324"/>
      <c r="G474" s="324"/>
      <c r="H474" s="324"/>
      <c r="I474" s="324"/>
      <c r="J474" s="324"/>
      <c r="K474" s="311"/>
      <c r="L474" s="327"/>
      <c r="M474" s="311"/>
      <c r="N474" s="311"/>
      <c r="O474" s="311"/>
      <c r="P474" s="180"/>
      <c r="Q474" s="180"/>
      <c r="R474" s="180"/>
      <c r="S474" s="180"/>
      <c r="T474" s="180"/>
      <c r="U474" s="180"/>
      <c r="V474" s="180"/>
      <c r="W474" s="180"/>
      <c r="X474" s="180"/>
      <c r="Y474" s="180"/>
      <c r="Z474" s="180"/>
      <c r="AA474" s="180"/>
      <c r="AB474" s="180"/>
      <c r="AC474" s="180"/>
      <c r="AD474" s="180"/>
      <c r="AE474" s="180"/>
      <c r="AF474">
        <f t="shared" si="10"/>
        <v>0</v>
      </c>
      <c r="AG474">
        <f t="shared" si="11"/>
        <v>0</v>
      </c>
    </row>
    <row r="475" spans="1:33">
      <c r="A475" s="478"/>
      <c r="B475" s="479"/>
      <c r="C475" s="5" t="str">
        <f>+'11'!A15</f>
        <v>E</v>
      </c>
      <c r="D475" s="324"/>
      <c r="E475" s="324"/>
      <c r="F475" s="324"/>
      <c r="G475" s="324"/>
      <c r="H475" s="324"/>
      <c r="I475" s="324"/>
      <c r="J475" s="324"/>
      <c r="K475" s="311"/>
      <c r="L475" s="327"/>
      <c r="M475" s="311"/>
      <c r="N475" s="311"/>
      <c r="O475" s="311"/>
      <c r="P475" s="180"/>
      <c r="Q475" s="180"/>
      <c r="R475" s="180"/>
      <c r="S475" s="180"/>
      <c r="T475" s="180"/>
      <c r="U475" s="180"/>
      <c r="V475" s="180"/>
      <c r="W475" s="180"/>
      <c r="X475" s="180"/>
      <c r="Y475" s="180"/>
      <c r="Z475" s="180"/>
      <c r="AA475" s="180"/>
      <c r="AB475" s="180"/>
      <c r="AC475" s="180"/>
      <c r="AD475" s="180"/>
      <c r="AE475" s="180"/>
      <c r="AF475">
        <f t="shared" si="10"/>
        <v>0</v>
      </c>
      <c r="AG475">
        <f t="shared" si="11"/>
        <v>0</v>
      </c>
    </row>
    <row r="476" spans="1:33">
      <c r="A476" s="478"/>
      <c r="B476" s="479"/>
      <c r="C476" s="5" t="str">
        <f>+'11'!A16</f>
        <v>R</v>
      </c>
      <c r="D476" s="324"/>
      <c r="E476" s="324"/>
      <c r="F476" s="324"/>
      <c r="G476" s="324"/>
      <c r="H476" s="324"/>
      <c r="I476" s="324"/>
      <c r="J476" s="324"/>
      <c r="K476" s="311"/>
      <c r="L476" s="327"/>
      <c r="M476" s="311"/>
      <c r="N476" s="311"/>
      <c r="O476" s="311"/>
      <c r="P476" s="180"/>
      <c r="Q476" s="180"/>
      <c r="R476" s="180"/>
      <c r="S476" s="180"/>
      <c r="T476" s="180"/>
      <c r="U476" s="180"/>
      <c r="V476" s="180"/>
      <c r="W476" s="180"/>
      <c r="X476" s="180"/>
      <c r="Y476" s="180"/>
      <c r="Z476" s="180"/>
      <c r="AA476" s="180"/>
      <c r="AB476" s="180"/>
      <c r="AC476" s="180"/>
      <c r="AD476" s="180"/>
      <c r="AE476" s="180"/>
      <c r="AF476">
        <f t="shared" si="10"/>
        <v>0</v>
      </c>
      <c r="AG476">
        <f t="shared" si="11"/>
        <v>0</v>
      </c>
    </row>
    <row r="477" spans="1:33">
      <c r="A477" s="478"/>
      <c r="B477" s="479"/>
      <c r="C477" s="5" t="str">
        <f>+'11'!A17</f>
        <v>I</v>
      </c>
      <c r="D477" s="324"/>
      <c r="E477" s="324"/>
      <c r="F477" s="324"/>
      <c r="G477" s="324"/>
      <c r="H477" s="324"/>
      <c r="I477" s="324"/>
      <c r="J477" s="324"/>
      <c r="K477" s="311"/>
      <c r="L477" s="327"/>
      <c r="M477" s="311"/>
      <c r="N477" s="311"/>
      <c r="O477" s="311"/>
      <c r="P477" s="180"/>
      <c r="Q477" s="180"/>
      <c r="R477" s="180"/>
      <c r="S477" s="180"/>
      <c r="T477" s="180"/>
      <c r="U477" s="180"/>
      <c r="V477" s="180"/>
      <c r="W477" s="180"/>
      <c r="X477" s="180"/>
      <c r="Y477" s="180"/>
      <c r="Z477" s="180"/>
      <c r="AA477" s="180"/>
      <c r="AB477" s="180"/>
      <c r="AC477" s="180"/>
      <c r="AD477" s="180"/>
      <c r="AE477" s="180"/>
      <c r="AF477">
        <f t="shared" si="10"/>
        <v>0</v>
      </c>
      <c r="AG477">
        <f t="shared" si="11"/>
        <v>0</v>
      </c>
    </row>
    <row r="478" spans="1:33">
      <c r="A478" s="478"/>
      <c r="B478" s="479"/>
      <c r="C478" s="5" t="str">
        <f>+'11'!A18</f>
        <v>E</v>
      </c>
      <c r="D478" s="324"/>
      <c r="E478" s="324"/>
      <c r="F478" s="324"/>
      <c r="G478" s="324"/>
      <c r="H478" s="324"/>
      <c r="I478" s="324"/>
      <c r="J478" s="324"/>
      <c r="K478" s="311"/>
      <c r="L478" s="327"/>
      <c r="M478" s="311"/>
      <c r="N478" s="311"/>
      <c r="O478" s="311"/>
      <c r="P478" s="180"/>
      <c r="Q478" s="180"/>
      <c r="R478" s="180"/>
      <c r="S478" s="180"/>
      <c r="T478" s="180"/>
      <c r="U478" s="180"/>
      <c r="V478" s="180"/>
      <c r="W478" s="180"/>
      <c r="X478" s="180"/>
      <c r="Y478" s="180"/>
      <c r="Z478" s="180"/>
      <c r="AA478" s="180"/>
      <c r="AB478" s="180"/>
      <c r="AC478" s="180"/>
      <c r="AD478" s="180"/>
      <c r="AE478" s="180"/>
      <c r="AF478">
        <f t="shared" si="10"/>
        <v>0</v>
      </c>
      <c r="AG478">
        <f t="shared" si="11"/>
        <v>0</v>
      </c>
    </row>
    <row r="479" spans="1:33">
      <c r="A479" s="478"/>
      <c r="B479" s="479"/>
      <c r="C479" s="5">
        <f>+'11'!A19</f>
        <v>0</v>
      </c>
      <c r="D479" s="324"/>
      <c r="E479" s="324"/>
      <c r="F479" s="324"/>
      <c r="G479" s="324"/>
      <c r="H479" s="324"/>
      <c r="I479" s="324"/>
      <c r="J479" s="324"/>
      <c r="K479" s="311"/>
      <c r="L479" s="327"/>
      <c r="M479" s="311"/>
      <c r="N479" s="311"/>
      <c r="O479" s="311"/>
      <c r="P479" s="180"/>
      <c r="Q479" s="180"/>
      <c r="R479" s="180"/>
      <c r="S479" s="180"/>
      <c r="T479" s="180"/>
      <c r="U479" s="180"/>
      <c r="V479" s="180"/>
      <c r="W479" s="180"/>
      <c r="X479" s="180"/>
      <c r="Y479" s="180"/>
      <c r="Z479" s="180"/>
      <c r="AA479" s="180"/>
      <c r="AB479" s="180"/>
      <c r="AC479" s="180"/>
      <c r="AD479" s="180"/>
      <c r="AE479" s="180"/>
      <c r="AF479">
        <f t="shared" si="10"/>
        <v>0</v>
      </c>
      <c r="AG479">
        <f t="shared" si="11"/>
        <v>0</v>
      </c>
    </row>
    <row r="480" spans="1:33">
      <c r="A480" s="478"/>
      <c r="B480" s="479"/>
      <c r="C480" s="5" t="e">
        <f>#REF!</f>
        <v>#REF!</v>
      </c>
      <c r="D480" s="324"/>
      <c r="E480" s="324"/>
      <c r="F480" s="324"/>
      <c r="G480" s="324"/>
      <c r="H480" s="324"/>
      <c r="I480" s="324"/>
      <c r="J480" s="324"/>
      <c r="K480" s="311"/>
      <c r="L480" s="327"/>
      <c r="M480" s="311"/>
      <c r="N480" s="311"/>
      <c r="O480" s="311"/>
      <c r="P480" s="180"/>
      <c r="Q480" s="180"/>
      <c r="R480" s="180"/>
      <c r="S480" s="180"/>
      <c r="T480" s="180"/>
      <c r="U480" s="180"/>
      <c r="V480" s="180"/>
      <c r="W480" s="180"/>
      <c r="X480" s="180"/>
      <c r="Y480" s="180"/>
      <c r="Z480" s="180"/>
      <c r="AA480" s="180"/>
      <c r="AB480" s="180"/>
      <c r="AC480" s="180"/>
      <c r="AD480" s="180"/>
      <c r="AE480" s="180"/>
      <c r="AF480">
        <f t="shared" si="10"/>
        <v>0</v>
      </c>
      <c r="AG480">
        <f t="shared" si="11"/>
        <v>0</v>
      </c>
    </row>
    <row r="481" spans="1:33">
      <c r="A481" s="478"/>
      <c r="B481" s="479"/>
      <c r="C481" s="5" t="s">
        <v>5</v>
      </c>
      <c r="D481" s="324"/>
      <c r="E481" s="324"/>
      <c r="F481" s="324"/>
      <c r="G481" s="324"/>
      <c r="H481" s="324"/>
      <c r="I481" s="324"/>
      <c r="J481" s="324"/>
      <c r="K481" s="311"/>
      <c r="L481" s="327"/>
      <c r="M481" s="311"/>
      <c r="N481" s="311"/>
      <c r="O481" s="311"/>
      <c r="P481" s="180"/>
      <c r="Q481" s="180"/>
      <c r="R481" s="180"/>
      <c r="S481" s="180"/>
      <c r="T481" s="180"/>
      <c r="U481" s="180"/>
      <c r="V481" s="180"/>
      <c r="W481" s="180"/>
      <c r="X481" s="180"/>
      <c r="Y481" s="180"/>
      <c r="Z481" s="180"/>
      <c r="AA481" s="180"/>
      <c r="AB481" s="180"/>
      <c r="AC481" s="180"/>
      <c r="AD481" s="180"/>
      <c r="AE481" s="180"/>
      <c r="AF481">
        <f t="shared" si="10"/>
        <v>0</v>
      </c>
      <c r="AG481">
        <f t="shared" si="11"/>
        <v>0</v>
      </c>
    </row>
    <row r="482" spans="1:33">
      <c r="A482" s="478"/>
      <c r="B482" s="491">
        <f>+B473+1</f>
        <v>43725</v>
      </c>
      <c r="C482" s="5" t="str">
        <f>+'11'!C14</f>
        <v>Salade de lentilles</v>
      </c>
      <c r="D482" s="324"/>
      <c r="E482" s="324">
        <v>1</v>
      </c>
      <c r="F482" s="324"/>
      <c r="G482" s="324"/>
      <c r="H482" s="324">
        <v>0</v>
      </c>
      <c r="I482" s="324">
        <v>1</v>
      </c>
      <c r="J482" s="324"/>
      <c r="K482" s="311"/>
      <c r="L482" s="327"/>
      <c r="M482" s="311">
        <v>2</v>
      </c>
      <c r="N482" s="311"/>
      <c r="O482" s="311">
        <v>1</v>
      </c>
      <c r="P482" s="180"/>
      <c r="Q482" s="180"/>
      <c r="R482" s="180"/>
      <c r="S482" s="180">
        <v>1</v>
      </c>
      <c r="T482" s="180"/>
      <c r="U482" s="180">
        <v>0</v>
      </c>
      <c r="V482" s="180"/>
      <c r="W482" s="357">
        <v>2</v>
      </c>
      <c r="X482" s="180"/>
      <c r="Y482" s="180">
        <v>2</v>
      </c>
      <c r="Z482" s="180"/>
      <c r="AA482" s="180">
        <v>1</v>
      </c>
      <c r="AB482" s="180"/>
      <c r="AC482" s="180">
        <v>0</v>
      </c>
      <c r="AD482" s="180"/>
      <c r="AE482" s="180">
        <v>1</v>
      </c>
      <c r="AF482">
        <f t="shared" si="10"/>
        <v>0</v>
      </c>
      <c r="AG482">
        <f t="shared" si="11"/>
        <v>13</v>
      </c>
    </row>
    <row r="483" spans="1:33" hidden="1">
      <c r="A483" s="478"/>
      <c r="B483" s="479"/>
      <c r="C483" s="5">
        <f>+'11'!C15</f>
        <v>0</v>
      </c>
      <c r="D483" s="324"/>
      <c r="E483" s="324"/>
      <c r="F483" s="324"/>
      <c r="G483" s="324"/>
      <c r="H483" s="324"/>
      <c r="I483" s="324"/>
      <c r="J483" s="324"/>
      <c r="K483" s="311"/>
      <c r="L483" s="327"/>
      <c r="M483" s="311"/>
      <c r="N483" s="311"/>
      <c r="O483" s="311"/>
      <c r="P483" s="180"/>
      <c r="Q483" s="180"/>
      <c r="R483" s="180"/>
      <c r="S483" s="180"/>
      <c r="T483" s="180"/>
      <c r="U483" s="180"/>
      <c r="V483" s="180"/>
      <c r="W483" s="357"/>
      <c r="X483" s="180"/>
      <c r="Y483" s="180"/>
      <c r="Z483" s="180"/>
      <c r="AA483" s="180"/>
      <c r="AB483" s="180"/>
      <c r="AC483" s="180"/>
      <c r="AD483" s="180"/>
      <c r="AE483" s="180"/>
      <c r="AF483">
        <f t="shared" si="10"/>
        <v>0</v>
      </c>
      <c r="AG483">
        <f t="shared" si="11"/>
        <v>0</v>
      </c>
    </row>
    <row r="484" spans="1:33">
      <c r="A484" s="478"/>
      <c r="B484" s="479"/>
      <c r="C484" s="5" t="str">
        <f>+'11'!C16</f>
        <v>Bœuf tomat'olive</v>
      </c>
      <c r="D484" s="324">
        <v>2</v>
      </c>
      <c r="E484" s="324">
        <v>1</v>
      </c>
      <c r="F484" s="324"/>
      <c r="G484" s="324">
        <v>2</v>
      </c>
      <c r="H484" s="324">
        <v>2</v>
      </c>
      <c r="I484" s="324">
        <v>1</v>
      </c>
      <c r="J484" s="324"/>
      <c r="K484" s="311"/>
      <c r="L484" s="327">
        <v>1</v>
      </c>
      <c r="M484" s="311">
        <v>2</v>
      </c>
      <c r="N484" s="311">
        <v>2</v>
      </c>
      <c r="O484" s="311">
        <v>2</v>
      </c>
      <c r="P484" s="180">
        <v>1</v>
      </c>
      <c r="Q484" s="180">
        <v>2</v>
      </c>
      <c r="R484" s="180">
        <v>2</v>
      </c>
      <c r="S484" s="180">
        <v>1</v>
      </c>
      <c r="T484" s="180">
        <v>2</v>
      </c>
      <c r="U484" s="180">
        <v>0</v>
      </c>
      <c r="V484" s="180">
        <v>2</v>
      </c>
      <c r="W484" s="357">
        <v>2</v>
      </c>
      <c r="X484" s="180">
        <v>2</v>
      </c>
      <c r="Y484" s="180">
        <v>2</v>
      </c>
      <c r="Z484" s="180"/>
      <c r="AA484" s="180">
        <v>2</v>
      </c>
      <c r="AB484" s="180">
        <v>2</v>
      </c>
      <c r="AC484" s="180">
        <v>2</v>
      </c>
      <c r="AD484" s="180"/>
      <c r="AE484" s="180">
        <v>1</v>
      </c>
      <c r="AF484">
        <f t="shared" si="10"/>
        <v>20</v>
      </c>
      <c r="AG484">
        <f t="shared" si="11"/>
        <v>20</v>
      </c>
    </row>
    <row r="485" spans="1:33">
      <c r="A485" s="478"/>
      <c r="B485" s="479"/>
      <c r="C485" s="5" t="str">
        <f>+'11'!C17</f>
        <v>Haricots beurre</v>
      </c>
      <c r="D485" s="324">
        <v>2</v>
      </c>
      <c r="E485" s="324">
        <v>1</v>
      </c>
      <c r="F485" s="324"/>
      <c r="G485" s="324">
        <v>2</v>
      </c>
      <c r="H485" s="324">
        <v>1</v>
      </c>
      <c r="I485" s="324">
        <v>1</v>
      </c>
      <c r="J485" s="324"/>
      <c r="K485" s="311"/>
      <c r="L485" s="327">
        <v>1</v>
      </c>
      <c r="M485" s="311">
        <v>2</v>
      </c>
      <c r="N485" s="311">
        <v>1</v>
      </c>
      <c r="O485" s="311">
        <v>1</v>
      </c>
      <c r="P485" s="180">
        <v>1</v>
      </c>
      <c r="Q485" s="180">
        <v>2</v>
      </c>
      <c r="R485" s="180">
        <v>1</v>
      </c>
      <c r="S485" s="180">
        <v>2</v>
      </c>
      <c r="T485" s="180">
        <v>1</v>
      </c>
      <c r="U485" s="180">
        <v>2</v>
      </c>
      <c r="V485" s="180">
        <v>2</v>
      </c>
      <c r="W485" s="357">
        <v>2</v>
      </c>
      <c r="X485" s="180">
        <v>1</v>
      </c>
      <c r="Y485" s="180">
        <v>2</v>
      </c>
      <c r="Z485" s="180"/>
      <c r="AA485" s="180">
        <v>2</v>
      </c>
      <c r="AB485" s="180">
        <v>2</v>
      </c>
      <c r="AC485" s="180">
        <v>2</v>
      </c>
      <c r="AD485" s="180"/>
      <c r="AE485" s="180">
        <v>1</v>
      </c>
      <c r="AF485">
        <f t="shared" si="10"/>
        <v>16</v>
      </c>
      <c r="AG485">
        <f t="shared" si="11"/>
        <v>20</v>
      </c>
    </row>
    <row r="486" spans="1:33">
      <c r="A486" s="478"/>
      <c r="B486" s="479"/>
      <c r="C486" s="5" t="str">
        <f>+'11'!C18</f>
        <v>Fraidou</v>
      </c>
      <c r="D486" s="324">
        <v>1</v>
      </c>
      <c r="E486" s="324">
        <v>1</v>
      </c>
      <c r="F486" s="324"/>
      <c r="G486" s="324">
        <v>2</v>
      </c>
      <c r="H486" s="324">
        <v>0</v>
      </c>
      <c r="I486" s="324">
        <v>1</v>
      </c>
      <c r="J486" s="324"/>
      <c r="K486" s="311"/>
      <c r="L486" s="327">
        <v>2</v>
      </c>
      <c r="M486" s="311">
        <v>2</v>
      </c>
      <c r="N486" s="311">
        <v>2</v>
      </c>
      <c r="O486" s="311">
        <v>1</v>
      </c>
      <c r="P486" s="180">
        <v>1</v>
      </c>
      <c r="Q486" s="180">
        <v>1</v>
      </c>
      <c r="R486" s="180">
        <v>2</v>
      </c>
      <c r="S486" s="180">
        <v>1</v>
      </c>
      <c r="T486" s="180">
        <v>2</v>
      </c>
      <c r="U486" s="180">
        <v>2</v>
      </c>
      <c r="V486" s="180">
        <v>2</v>
      </c>
      <c r="W486" s="357">
        <v>2</v>
      </c>
      <c r="X486" s="180">
        <v>2</v>
      </c>
      <c r="Y486" s="180">
        <v>2</v>
      </c>
      <c r="Z486" s="180"/>
      <c r="AA486" s="180">
        <v>2</v>
      </c>
      <c r="AB486" s="180">
        <v>2</v>
      </c>
      <c r="AC486" s="180">
        <v>2</v>
      </c>
      <c r="AD486" s="180"/>
      <c r="AE486" s="180">
        <v>1</v>
      </c>
      <c r="AF486">
        <f t="shared" si="10"/>
        <v>19</v>
      </c>
      <c r="AG486">
        <f t="shared" si="11"/>
        <v>18</v>
      </c>
    </row>
    <row r="487" spans="1:33">
      <c r="A487" s="478"/>
      <c r="B487" s="479"/>
      <c r="C487" s="5" t="str">
        <f>+'11'!C19</f>
        <v>Fruit</v>
      </c>
      <c r="D487" s="324">
        <v>1</v>
      </c>
      <c r="E487" s="324">
        <v>1</v>
      </c>
      <c r="F487" s="324"/>
      <c r="G487" s="324">
        <v>1</v>
      </c>
      <c r="H487" s="324">
        <v>2</v>
      </c>
      <c r="I487" s="324">
        <v>2</v>
      </c>
      <c r="J487" s="324"/>
      <c r="K487" s="311"/>
      <c r="L487" s="327">
        <v>1</v>
      </c>
      <c r="M487" s="311">
        <v>2</v>
      </c>
      <c r="N487" s="311">
        <v>2</v>
      </c>
      <c r="O487" s="311">
        <v>1</v>
      </c>
      <c r="P487" s="180">
        <v>1</v>
      </c>
      <c r="Q487" s="180">
        <v>2</v>
      </c>
      <c r="R487" s="180">
        <v>2</v>
      </c>
      <c r="S487" s="180">
        <v>2</v>
      </c>
      <c r="T487" s="180">
        <v>2</v>
      </c>
      <c r="U487" s="180">
        <v>2</v>
      </c>
      <c r="V487" s="180">
        <v>2</v>
      </c>
      <c r="W487" s="357">
        <v>1</v>
      </c>
      <c r="X487" s="180">
        <v>2</v>
      </c>
      <c r="Y487" s="180">
        <v>2</v>
      </c>
      <c r="Z487" s="180"/>
      <c r="AA487" s="180">
        <v>2</v>
      </c>
      <c r="AB487" s="180">
        <v>2</v>
      </c>
      <c r="AC487" s="180">
        <v>2</v>
      </c>
      <c r="AD487" s="180"/>
      <c r="AE487" s="180">
        <v>1</v>
      </c>
      <c r="AF487">
        <f t="shared" si="10"/>
        <v>18</v>
      </c>
      <c r="AG487">
        <f t="shared" si="11"/>
        <v>21</v>
      </c>
    </row>
    <row r="488" spans="1:33" hidden="1">
      <c r="A488" s="478"/>
      <c r="B488" s="479"/>
      <c r="C488" s="5">
        <f>+'11'!C20</f>
        <v>0</v>
      </c>
      <c r="D488" s="324"/>
      <c r="E488" s="324"/>
      <c r="F488" s="324"/>
      <c r="G488" s="324"/>
      <c r="H488" s="324"/>
      <c r="I488" s="324"/>
      <c r="J488" s="324"/>
      <c r="K488" s="311"/>
      <c r="L488" s="327"/>
      <c r="M488" s="311"/>
      <c r="N488" s="311"/>
      <c r="O488" s="311"/>
      <c r="P488" s="180"/>
      <c r="Q488" s="180"/>
      <c r="R488" s="180"/>
      <c r="S488" s="180"/>
      <c r="T488" s="180"/>
      <c r="U488" s="180"/>
      <c r="V488" s="180"/>
      <c r="W488" s="357"/>
      <c r="X488" s="180"/>
      <c r="Y488" s="180"/>
      <c r="Z488" s="180"/>
      <c r="AA488" s="180"/>
      <c r="AB488" s="180"/>
      <c r="AC488" s="180"/>
      <c r="AD488" s="180"/>
      <c r="AE488" s="180"/>
      <c r="AF488">
        <f t="shared" si="10"/>
        <v>0</v>
      </c>
      <c r="AG488">
        <f t="shared" si="11"/>
        <v>0</v>
      </c>
    </row>
    <row r="489" spans="1:33" hidden="1">
      <c r="A489" s="478"/>
      <c r="B489" s="479"/>
      <c r="C489" s="5" t="e">
        <f>#REF!</f>
        <v>#REF!</v>
      </c>
      <c r="D489" s="324"/>
      <c r="E489" s="324"/>
      <c r="F489" s="324"/>
      <c r="G489" s="324"/>
      <c r="H489" s="324"/>
      <c r="I489" s="324"/>
      <c r="J489" s="324"/>
      <c r="K489" s="311"/>
      <c r="L489" s="327"/>
      <c r="M489" s="311"/>
      <c r="N489" s="311"/>
      <c r="O489" s="311"/>
      <c r="P489" s="180"/>
      <c r="Q489" s="180"/>
      <c r="R489" s="180"/>
      <c r="S489" s="180"/>
      <c r="T489" s="180"/>
      <c r="U489" s="180"/>
      <c r="V489" s="180"/>
      <c r="W489" s="357"/>
      <c r="X489" s="180"/>
      <c r="Y489" s="180"/>
      <c r="Z489" s="180"/>
      <c r="AA489" s="180"/>
      <c r="AB489" s="180"/>
      <c r="AC489" s="180"/>
      <c r="AD489" s="180"/>
      <c r="AE489" s="180"/>
      <c r="AF489">
        <f t="shared" si="10"/>
        <v>0</v>
      </c>
      <c r="AG489">
        <f t="shared" si="11"/>
        <v>0</v>
      </c>
    </row>
    <row r="490" spans="1:33" hidden="1">
      <c r="A490" s="478"/>
      <c r="B490" s="479"/>
      <c r="C490" s="192" t="s">
        <v>5</v>
      </c>
      <c r="D490" s="324"/>
      <c r="E490" s="324"/>
      <c r="F490" s="324"/>
      <c r="G490" s="324"/>
      <c r="H490" s="324"/>
      <c r="I490" s="324"/>
      <c r="J490" s="324"/>
      <c r="K490" s="311"/>
      <c r="L490" s="327"/>
      <c r="M490" s="311"/>
      <c r="N490" s="311"/>
      <c r="O490" s="311"/>
      <c r="P490" s="180"/>
      <c r="Q490" s="180"/>
      <c r="R490" s="180"/>
      <c r="S490" s="180"/>
      <c r="T490" s="180"/>
      <c r="U490" s="180"/>
      <c r="V490" s="180"/>
      <c r="W490" s="357"/>
      <c r="X490" s="180"/>
      <c r="Y490" s="180"/>
      <c r="Z490" s="180"/>
      <c r="AA490" s="180"/>
      <c r="AB490" s="180"/>
      <c r="AC490" s="180"/>
      <c r="AD490" s="180"/>
      <c r="AE490" s="180"/>
      <c r="AF490">
        <f t="shared" si="10"/>
        <v>0</v>
      </c>
      <c r="AG490">
        <f t="shared" si="11"/>
        <v>0</v>
      </c>
    </row>
    <row r="491" spans="1:33" hidden="1">
      <c r="A491" s="478"/>
      <c r="B491" s="491">
        <f>+B482+1</f>
        <v>43726</v>
      </c>
      <c r="C491" s="5" t="e">
        <f>#REF!</f>
        <v>#REF!</v>
      </c>
      <c r="D491" s="324"/>
      <c r="E491" s="324"/>
      <c r="F491" s="324"/>
      <c r="G491" s="324"/>
      <c r="H491" s="324"/>
      <c r="I491" s="324"/>
      <c r="J491" s="324"/>
      <c r="K491" s="311"/>
      <c r="L491" s="327"/>
      <c r="M491" s="311"/>
      <c r="N491" s="311"/>
      <c r="O491" s="311"/>
      <c r="P491" s="180"/>
      <c r="Q491" s="180"/>
      <c r="R491" s="180"/>
      <c r="S491" s="180"/>
      <c r="T491" s="180"/>
      <c r="U491" s="180"/>
      <c r="V491" s="180"/>
      <c r="W491" s="357"/>
      <c r="X491" s="180"/>
      <c r="Y491" s="180"/>
      <c r="Z491" s="180"/>
      <c r="AA491" s="180"/>
      <c r="AB491" s="180"/>
      <c r="AC491" s="180"/>
      <c r="AD491" s="180"/>
      <c r="AE491" s="180"/>
      <c r="AF491">
        <f t="shared" si="10"/>
        <v>0</v>
      </c>
      <c r="AG491">
        <f t="shared" si="11"/>
        <v>0</v>
      </c>
    </row>
    <row r="492" spans="1:33">
      <c r="A492" s="478"/>
      <c r="B492" s="479"/>
      <c r="C492" s="5" t="str">
        <f>+'11'!E14</f>
        <v>Salade de tomate</v>
      </c>
      <c r="D492" s="324"/>
      <c r="E492" s="324"/>
      <c r="F492" s="324"/>
      <c r="G492" s="324"/>
      <c r="H492" s="324"/>
      <c r="I492" s="324"/>
      <c r="J492" s="324"/>
      <c r="K492" s="311"/>
      <c r="L492" s="327"/>
      <c r="M492" s="311"/>
      <c r="N492" s="311"/>
      <c r="O492" s="311"/>
      <c r="P492" s="180"/>
      <c r="Q492" s="180"/>
      <c r="R492" s="180"/>
      <c r="S492" s="180"/>
      <c r="T492" s="180"/>
      <c r="U492" s="180"/>
      <c r="V492" s="180"/>
      <c r="W492" s="357">
        <v>2</v>
      </c>
      <c r="X492" s="180"/>
      <c r="Y492" s="180"/>
      <c r="Z492" s="180"/>
      <c r="AA492" s="180"/>
      <c r="AB492" s="180"/>
      <c r="AC492" s="180"/>
      <c r="AD492" s="180"/>
      <c r="AE492" s="180">
        <v>1</v>
      </c>
      <c r="AF492">
        <f t="shared" si="10"/>
        <v>0</v>
      </c>
      <c r="AG492">
        <f t="shared" si="11"/>
        <v>3</v>
      </c>
    </row>
    <row r="493" spans="1:33" hidden="1">
      <c r="A493" s="478"/>
      <c r="B493" s="479"/>
      <c r="C493" s="5">
        <f>+'11'!E15</f>
        <v>0</v>
      </c>
      <c r="D493" s="324"/>
      <c r="E493" s="324"/>
      <c r="F493" s="324"/>
      <c r="G493" s="324"/>
      <c r="H493" s="324"/>
      <c r="I493" s="324"/>
      <c r="J493" s="324"/>
      <c r="K493" s="311"/>
      <c r="L493" s="327"/>
      <c r="M493" s="311"/>
      <c r="N493" s="311"/>
      <c r="O493" s="311"/>
      <c r="P493" s="180"/>
      <c r="Q493" s="180"/>
      <c r="R493" s="180"/>
      <c r="S493" s="180"/>
      <c r="T493" s="180"/>
      <c r="U493" s="180"/>
      <c r="V493" s="180"/>
      <c r="W493" s="357"/>
      <c r="X493" s="180"/>
      <c r="Y493" s="180"/>
      <c r="Z493" s="180"/>
      <c r="AA493" s="180"/>
      <c r="AB493" s="180"/>
      <c r="AC493" s="180"/>
      <c r="AD493" s="180"/>
      <c r="AE493" s="180"/>
      <c r="AF493">
        <f t="shared" si="10"/>
        <v>0</v>
      </c>
      <c r="AG493">
        <f t="shared" si="11"/>
        <v>0</v>
      </c>
    </row>
    <row r="494" spans="1:33">
      <c r="A494" s="478"/>
      <c r="B494" s="479"/>
      <c r="C494" s="5" t="str">
        <f>+'11'!E16</f>
        <v>Rôti de dinde froid ketchup</v>
      </c>
      <c r="D494" s="324"/>
      <c r="E494" s="324"/>
      <c r="F494" s="324"/>
      <c r="G494" s="324"/>
      <c r="H494" s="324"/>
      <c r="I494" s="324"/>
      <c r="J494" s="324"/>
      <c r="K494" s="311"/>
      <c r="L494" s="327"/>
      <c r="M494" s="311"/>
      <c r="N494" s="311"/>
      <c r="O494" s="311"/>
      <c r="P494" s="180"/>
      <c r="Q494" s="180"/>
      <c r="R494" s="180"/>
      <c r="S494" s="180"/>
      <c r="T494" s="180"/>
      <c r="U494" s="180"/>
      <c r="V494" s="180"/>
      <c r="W494" s="357">
        <v>2</v>
      </c>
      <c r="X494" s="180"/>
      <c r="Y494" s="180"/>
      <c r="Z494" s="180"/>
      <c r="AA494" s="180"/>
      <c r="AB494" s="180"/>
      <c r="AC494" s="180"/>
      <c r="AD494" s="180"/>
      <c r="AE494" s="180">
        <v>1</v>
      </c>
      <c r="AF494">
        <f t="shared" si="10"/>
        <v>0</v>
      </c>
      <c r="AG494">
        <f t="shared" si="11"/>
        <v>3</v>
      </c>
    </row>
    <row r="495" spans="1:33">
      <c r="A495" s="478"/>
      <c r="B495" s="479"/>
      <c r="C495" s="5" t="str">
        <f>+'11'!E17</f>
        <v>Fafallines aux petits légumes</v>
      </c>
      <c r="D495" s="324"/>
      <c r="E495" s="324"/>
      <c r="F495" s="324"/>
      <c r="G495" s="324"/>
      <c r="H495" s="324"/>
      <c r="I495" s="324"/>
      <c r="J495" s="324"/>
      <c r="K495" s="311"/>
      <c r="L495" s="327"/>
      <c r="M495" s="311"/>
      <c r="N495" s="311"/>
      <c r="O495" s="311"/>
      <c r="P495" s="180"/>
      <c r="Q495" s="180"/>
      <c r="R495" s="180"/>
      <c r="S495" s="180"/>
      <c r="T495" s="180"/>
      <c r="U495" s="180"/>
      <c r="V495" s="180"/>
      <c r="W495" s="357">
        <v>2</v>
      </c>
      <c r="X495" s="180"/>
      <c r="Y495" s="180"/>
      <c r="Z495" s="180"/>
      <c r="AA495" s="180"/>
      <c r="AB495" s="180"/>
      <c r="AC495" s="180"/>
      <c r="AD495" s="180"/>
      <c r="AE495" s="180">
        <v>1</v>
      </c>
      <c r="AF495">
        <f t="shared" ref="AF495:AF558" si="12">+D495+G495+J495+L495+N495+Q495+AB495+Z495+X495+V495+T495+R495+P495</f>
        <v>0</v>
      </c>
      <c r="AG495">
        <f t="shared" ref="AG495:AG558" si="13">+E495+F495+H495+I495+K495+M495+O495+O495+AE495+AC495+AA495+Y495+W495+U495+S495</f>
        <v>3</v>
      </c>
    </row>
    <row r="496" spans="1:33">
      <c r="A496" s="478"/>
      <c r="B496" s="479"/>
      <c r="C496" s="5" t="str">
        <f>+'11'!E18</f>
        <v>yaourt nature + sucre</v>
      </c>
      <c r="D496" s="324"/>
      <c r="E496" s="324"/>
      <c r="F496" s="324"/>
      <c r="G496" s="324"/>
      <c r="H496" s="324"/>
      <c r="I496" s="324"/>
      <c r="J496" s="324"/>
      <c r="K496" s="311"/>
      <c r="L496" s="327"/>
      <c r="M496" s="311"/>
      <c r="N496" s="311"/>
      <c r="O496" s="311"/>
      <c r="P496" s="180"/>
      <c r="Q496" s="180"/>
      <c r="R496" s="180"/>
      <c r="S496" s="180"/>
      <c r="T496" s="180"/>
      <c r="U496" s="180"/>
      <c r="V496" s="180"/>
      <c r="W496" s="357">
        <v>2</v>
      </c>
      <c r="X496" s="180"/>
      <c r="Y496" s="180"/>
      <c r="Z496" s="180"/>
      <c r="AA496" s="180"/>
      <c r="AB496" s="180"/>
      <c r="AC496" s="180"/>
      <c r="AD496" s="180"/>
      <c r="AE496" s="180">
        <v>1</v>
      </c>
      <c r="AF496">
        <f t="shared" si="12"/>
        <v>0</v>
      </c>
      <c r="AG496">
        <f t="shared" si="13"/>
        <v>3</v>
      </c>
    </row>
    <row r="497" spans="1:33">
      <c r="A497" s="478"/>
      <c r="B497" s="479"/>
      <c r="C497" s="5" t="str">
        <f>+'11'!E19</f>
        <v>Pêche au sirop</v>
      </c>
      <c r="D497" s="324"/>
      <c r="E497" s="324"/>
      <c r="F497" s="324"/>
      <c r="G497" s="324"/>
      <c r="H497" s="324"/>
      <c r="I497" s="324"/>
      <c r="J497" s="324"/>
      <c r="K497" s="311"/>
      <c r="L497" s="327"/>
      <c r="M497" s="311"/>
      <c r="N497" s="311"/>
      <c r="O497" s="311"/>
      <c r="P497" s="180"/>
      <c r="Q497" s="180"/>
      <c r="R497" s="180"/>
      <c r="S497" s="180"/>
      <c r="T497" s="180"/>
      <c r="U497" s="180"/>
      <c r="V497" s="180"/>
      <c r="W497" s="357">
        <v>2</v>
      </c>
      <c r="X497" s="180"/>
      <c r="Y497" s="180"/>
      <c r="Z497" s="180"/>
      <c r="AA497" s="180"/>
      <c r="AB497" s="180"/>
      <c r="AC497" s="180"/>
      <c r="AD497" s="180"/>
      <c r="AE497" s="180">
        <v>1</v>
      </c>
      <c r="AF497">
        <f t="shared" si="12"/>
        <v>0</v>
      </c>
      <c r="AG497">
        <f t="shared" si="13"/>
        <v>3</v>
      </c>
    </row>
    <row r="498" spans="1:33" hidden="1">
      <c r="A498" s="478"/>
      <c r="B498" s="479"/>
      <c r="C498" s="5" t="e">
        <f>#REF!</f>
        <v>#REF!</v>
      </c>
      <c r="D498" s="324"/>
      <c r="E498" s="324"/>
      <c r="F498" s="324"/>
      <c r="G498" s="324"/>
      <c r="H498" s="324"/>
      <c r="I498" s="324"/>
      <c r="J498" s="324"/>
      <c r="K498" s="311"/>
      <c r="L498" s="327"/>
      <c r="M498" s="311"/>
      <c r="N498" s="311"/>
      <c r="O498" s="311"/>
      <c r="P498" s="180"/>
      <c r="Q498" s="180"/>
      <c r="R498" s="180"/>
      <c r="S498" s="180"/>
      <c r="T498" s="180"/>
      <c r="U498" s="180"/>
      <c r="V498" s="180"/>
      <c r="W498" s="357"/>
      <c r="X498" s="180"/>
      <c r="Y498" s="180"/>
      <c r="Z498" s="180"/>
      <c r="AA498" s="180"/>
      <c r="AB498" s="180"/>
      <c r="AC498" s="180"/>
      <c r="AD498" s="180"/>
      <c r="AE498" s="180"/>
      <c r="AF498">
        <f t="shared" si="12"/>
        <v>0</v>
      </c>
      <c r="AG498">
        <f t="shared" si="13"/>
        <v>0</v>
      </c>
    </row>
    <row r="499" spans="1:33" hidden="1">
      <c r="A499" s="478"/>
      <c r="B499" s="479"/>
      <c r="C499" s="5" t="s">
        <v>5</v>
      </c>
      <c r="D499" s="324"/>
      <c r="E499" s="324"/>
      <c r="F499" s="324"/>
      <c r="G499" s="324"/>
      <c r="H499" s="324"/>
      <c r="I499" s="324"/>
      <c r="J499" s="324"/>
      <c r="K499" s="311"/>
      <c r="L499" s="327"/>
      <c r="M499" s="311"/>
      <c r="N499" s="311"/>
      <c r="O499" s="311"/>
      <c r="P499" s="180"/>
      <c r="Q499" s="180"/>
      <c r="R499" s="180"/>
      <c r="S499" s="180"/>
      <c r="T499" s="180"/>
      <c r="U499" s="180"/>
      <c r="V499" s="180"/>
      <c r="W499" s="357"/>
      <c r="X499" s="180"/>
      <c r="Y499" s="180"/>
      <c r="Z499" s="180"/>
      <c r="AA499" s="180"/>
      <c r="AB499" s="180"/>
      <c r="AC499" s="180"/>
      <c r="AD499" s="180"/>
      <c r="AE499" s="180"/>
      <c r="AF499">
        <f t="shared" si="12"/>
        <v>0</v>
      </c>
      <c r="AG499">
        <f t="shared" si="13"/>
        <v>0</v>
      </c>
    </row>
    <row r="500" spans="1:33" hidden="1">
      <c r="A500" s="478"/>
      <c r="B500" s="491">
        <f>+B491+1</f>
        <v>43727</v>
      </c>
      <c r="C500" s="5" t="e">
        <f>#REF!</f>
        <v>#REF!</v>
      </c>
      <c r="D500" s="324"/>
      <c r="E500" s="324"/>
      <c r="F500" s="324"/>
      <c r="G500" s="324"/>
      <c r="H500" s="324"/>
      <c r="I500" s="324"/>
      <c r="J500" s="324"/>
      <c r="K500" s="311"/>
      <c r="L500" s="327"/>
      <c r="M500" s="311"/>
      <c r="N500" s="311"/>
      <c r="O500" s="311"/>
      <c r="P500" s="180"/>
      <c r="Q500" s="180"/>
      <c r="R500" s="180"/>
      <c r="S500" s="180"/>
      <c r="T500" s="180"/>
      <c r="U500" s="180"/>
      <c r="V500" s="180"/>
      <c r="W500" s="357"/>
      <c r="X500" s="180"/>
      <c r="Y500" s="180"/>
      <c r="Z500" s="180"/>
      <c r="AA500" s="180"/>
      <c r="AB500" s="180"/>
      <c r="AC500" s="180"/>
      <c r="AD500" s="180"/>
      <c r="AE500" s="180"/>
      <c r="AF500">
        <f t="shared" si="12"/>
        <v>0</v>
      </c>
      <c r="AG500">
        <f t="shared" si="13"/>
        <v>0</v>
      </c>
    </row>
    <row r="501" spans="1:33">
      <c r="A501" s="478"/>
      <c r="B501" s="479"/>
      <c r="C501" s="5" t="str">
        <f>+'11'!G14</f>
        <v>carottes cuites à la marocaine</v>
      </c>
      <c r="D501" s="324"/>
      <c r="E501" s="324">
        <v>0</v>
      </c>
      <c r="F501" s="324"/>
      <c r="G501" s="324"/>
      <c r="H501" s="324">
        <v>0</v>
      </c>
      <c r="I501" s="324">
        <v>0</v>
      </c>
      <c r="J501" s="324"/>
      <c r="K501" s="311"/>
      <c r="L501" s="327"/>
      <c r="M501" s="311">
        <v>2</v>
      </c>
      <c r="N501" s="311"/>
      <c r="O501" s="311">
        <v>2</v>
      </c>
      <c r="P501" s="180"/>
      <c r="Q501" s="180"/>
      <c r="R501" s="180"/>
      <c r="S501" s="357">
        <v>1</v>
      </c>
      <c r="T501" s="180"/>
      <c r="U501" s="180">
        <v>0</v>
      </c>
      <c r="V501" s="180"/>
      <c r="W501" s="357">
        <v>1</v>
      </c>
      <c r="X501" s="180"/>
      <c r="Y501" s="180">
        <v>2</v>
      </c>
      <c r="Z501" s="180"/>
      <c r="AA501" s="180">
        <v>0</v>
      </c>
      <c r="AB501" s="180"/>
      <c r="AC501" s="180">
        <v>0</v>
      </c>
      <c r="AD501" s="180"/>
      <c r="AE501" s="180">
        <v>1</v>
      </c>
      <c r="AF501">
        <f t="shared" si="12"/>
        <v>0</v>
      </c>
      <c r="AG501">
        <f t="shared" si="13"/>
        <v>11</v>
      </c>
    </row>
    <row r="502" spans="1:33" hidden="1">
      <c r="A502" s="478"/>
      <c r="B502" s="479"/>
      <c r="C502" s="5">
        <f>+'11'!G15</f>
        <v>0</v>
      </c>
      <c r="D502" s="324"/>
      <c r="E502" s="324"/>
      <c r="F502" s="324"/>
      <c r="G502" s="324"/>
      <c r="H502" s="324"/>
      <c r="I502" s="324"/>
      <c r="J502" s="324"/>
      <c r="K502" s="311"/>
      <c r="L502" s="327"/>
      <c r="M502" s="311"/>
      <c r="N502" s="311"/>
      <c r="O502" s="311"/>
      <c r="P502" s="180"/>
      <c r="Q502" s="180"/>
      <c r="R502" s="180"/>
      <c r="S502" s="357"/>
      <c r="T502" s="180"/>
      <c r="U502" s="180"/>
      <c r="V502" s="180"/>
      <c r="W502" s="357"/>
      <c r="X502" s="180"/>
      <c r="Y502" s="180"/>
      <c r="Z502" s="180"/>
      <c r="AA502" s="180"/>
      <c r="AB502" s="180"/>
      <c r="AC502" s="180"/>
      <c r="AD502" s="180"/>
      <c r="AE502" s="180"/>
      <c r="AF502">
        <f t="shared" si="12"/>
        <v>0</v>
      </c>
      <c r="AG502">
        <f t="shared" si="13"/>
        <v>0</v>
      </c>
    </row>
    <row r="503" spans="1:33">
      <c r="A503" s="478"/>
      <c r="B503" s="479"/>
      <c r="C503" s="5" t="str">
        <f>+'11'!G16</f>
        <v>Merguez</v>
      </c>
      <c r="D503" s="324">
        <v>2</v>
      </c>
      <c r="E503" s="324">
        <v>2</v>
      </c>
      <c r="F503" s="324"/>
      <c r="G503" s="324">
        <v>2</v>
      </c>
      <c r="H503" s="324">
        <v>2</v>
      </c>
      <c r="I503" s="324">
        <v>1</v>
      </c>
      <c r="J503" s="324"/>
      <c r="K503" s="311"/>
      <c r="L503" s="327">
        <v>2</v>
      </c>
      <c r="M503" s="311">
        <v>2</v>
      </c>
      <c r="N503" s="311">
        <v>2</v>
      </c>
      <c r="O503" s="311">
        <v>2</v>
      </c>
      <c r="P503" s="180">
        <v>1</v>
      </c>
      <c r="Q503" s="180">
        <v>2</v>
      </c>
      <c r="R503" s="180">
        <v>1</v>
      </c>
      <c r="S503" s="357">
        <v>1</v>
      </c>
      <c r="T503" s="180">
        <v>2</v>
      </c>
      <c r="U503" s="180">
        <v>2</v>
      </c>
      <c r="V503" s="180">
        <v>1</v>
      </c>
      <c r="W503" s="357">
        <v>2</v>
      </c>
      <c r="X503" s="180">
        <v>2</v>
      </c>
      <c r="Y503" s="180">
        <v>2</v>
      </c>
      <c r="Z503" s="180"/>
      <c r="AA503" s="180">
        <v>2</v>
      </c>
      <c r="AB503" s="180">
        <v>1</v>
      </c>
      <c r="AC503" s="180">
        <v>1</v>
      </c>
      <c r="AD503" s="180"/>
      <c r="AE503" s="180">
        <v>1</v>
      </c>
      <c r="AF503">
        <f t="shared" si="12"/>
        <v>18</v>
      </c>
      <c r="AG503">
        <f t="shared" si="13"/>
        <v>22</v>
      </c>
    </row>
    <row r="504" spans="1:33">
      <c r="A504" s="478"/>
      <c r="B504" s="479"/>
      <c r="C504" s="5" t="str">
        <f>+'11'!G17</f>
        <v>Légumes couscous  et semoule</v>
      </c>
      <c r="D504" s="324">
        <v>2</v>
      </c>
      <c r="E504" s="324">
        <v>2</v>
      </c>
      <c r="F504" s="324"/>
      <c r="G504" s="324">
        <v>2</v>
      </c>
      <c r="H504" s="324">
        <v>2</v>
      </c>
      <c r="I504" s="324">
        <v>1</v>
      </c>
      <c r="J504" s="324"/>
      <c r="K504" s="311"/>
      <c r="L504" s="327">
        <v>2</v>
      </c>
      <c r="M504" s="311">
        <v>2</v>
      </c>
      <c r="N504" s="311">
        <v>2</v>
      </c>
      <c r="O504" s="311">
        <v>1</v>
      </c>
      <c r="P504" s="180">
        <v>1</v>
      </c>
      <c r="Q504" s="180">
        <v>2</v>
      </c>
      <c r="R504" s="180">
        <v>2</v>
      </c>
      <c r="S504" s="357">
        <v>1</v>
      </c>
      <c r="T504" s="180">
        <v>2</v>
      </c>
      <c r="U504" s="180">
        <v>2</v>
      </c>
      <c r="V504" s="180">
        <v>2</v>
      </c>
      <c r="W504" s="357">
        <v>2</v>
      </c>
      <c r="X504" s="180">
        <v>2</v>
      </c>
      <c r="Y504" s="180">
        <v>2</v>
      </c>
      <c r="Z504" s="180"/>
      <c r="AA504" s="180">
        <v>2</v>
      </c>
      <c r="AB504" s="180">
        <v>2</v>
      </c>
      <c r="AC504" s="180">
        <v>2</v>
      </c>
      <c r="AD504" s="180"/>
      <c r="AE504" s="180">
        <v>1</v>
      </c>
      <c r="AF504">
        <f t="shared" si="12"/>
        <v>21</v>
      </c>
      <c r="AG504">
        <f t="shared" si="13"/>
        <v>21</v>
      </c>
    </row>
    <row r="505" spans="1:33">
      <c r="A505" s="478"/>
      <c r="B505" s="479"/>
      <c r="C505" s="5" t="str">
        <f>+'11'!G18</f>
        <v>pointe de brie</v>
      </c>
      <c r="D505" s="324">
        <v>1</v>
      </c>
      <c r="E505" s="324">
        <v>2</v>
      </c>
      <c r="F505" s="324"/>
      <c r="G505" s="324"/>
      <c r="H505" s="324">
        <v>2</v>
      </c>
      <c r="I505" s="324">
        <v>1</v>
      </c>
      <c r="J505" s="324"/>
      <c r="K505" s="311"/>
      <c r="L505" s="327">
        <v>2</v>
      </c>
      <c r="M505" s="311">
        <v>2</v>
      </c>
      <c r="N505" s="311">
        <v>2</v>
      </c>
      <c r="O505" s="311">
        <v>2</v>
      </c>
      <c r="P505" s="180">
        <v>1</v>
      </c>
      <c r="Q505" s="180">
        <v>2</v>
      </c>
      <c r="R505" s="180">
        <v>2</v>
      </c>
      <c r="S505" s="357">
        <v>1</v>
      </c>
      <c r="T505" s="180">
        <v>2</v>
      </c>
      <c r="U505" s="180">
        <v>2</v>
      </c>
      <c r="V505" s="180">
        <v>2</v>
      </c>
      <c r="W505" s="357">
        <v>2</v>
      </c>
      <c r="X505" s="180">
        <v>2</v>
      </c>
      <c r="Y505" s="180">
        <v>2</v>
      </c>
      <c r="Z505" s="180"/>
      <c r="AA505" s="180">
        <v>2</v>
      </c>
      <c r="AB505" s="180">
        <v>2</v>
      </c>
      <c r="AC505" s="180">
        <v>2</v>
      </c>
      <c r="AD505" s="180"/>
      <c r="AE505" s="180">
        <v>1</v>
      </c>
      <c r="AF505">
        <f t="shared" si="12"/>
        <v>18</v>
      </c>
      <c r="AG505">
        <f t="shared" si="13"/>
        <v>23</v>
      </c>
    </row>
    <row r="506" spans="1:33">
      <c r="A506" s="478"/>
      <c r="B506" s="479"/>
      <c r="C506" s="5" t="str">
        <f>+'11'!G19</f>
        <v>orange</v>
      </c>
      <c r="D506" s="324">
        <v>1</v>
      </c>
      <c r="E506" s="324">
        <v>2</v>
      </c>
      <c r="F506" s="324"/>
      <c r="G506" s="324"/>
      <c r="H506" s="324">
        <v>2</v>
      </c>
      <c r="I506" s="324">
        <v>1</v>
      </c>
      <c r="J506" s="324"/>
      <c r="K506" s="311"/>
      <c r="L506" s="327">
        <v>1</v>
      </c>
      <c r="M506" s="311">
        <v>2</v>
      </c>
      <c r="N506" s="311">
        <v>2</v>
      </c>
      <c r="O506" s="311">
        <v>1</v>
      </c>
      <c r="P506" s="180">
        <v>1</v>
      </c>
      <c r="Q506" s="180">
        <v>1</v>
      </c>
      <c r="R506" s="180">
        <v>2</v>
      </c>
      <c r="S506" s="357">
        <v>1</v>
      </c>
      <c r="T506" s="180">
        <v>2</v>
      </c>
      <c r="U506" s="180">
        <v>0</v>
      </c>
      <c r="V506" s="180">
        <v>2</v>
      </c>
      <c r="W506" s="357">
        <v>1</v>
      </c>
      <c r="X506" s="180">
        <v>2</v>
      </c>
      <c r="Y506" s="180">
        <v>2</v>
      </c>
      <c r="Z506" s="180"/>
      <c r="AA506" s="180">
        <v>2</v>
      </c>
      <c r="AB506" s="180">
        <v>2</v>
      </c>
      <c r="AC506" s="180">
        <v>2</v>
      </c>
      <c r="AD506" s="180"/>
      <c r="AE506" s="180">
        <v>1</v>
      </c>
      <c r="AF506">
        <f t="shared" si="12"/>
        <v>16</v>
      </c>
      <c r="AG506">
        <f t="shared" si="13"/>
        <v>18</v>
      </c>
    </row>
    <row r="507" spans="1:33" hidden="1">
      <c r="A507" s="478"/>
      <c r="B507" s="479"/>
      <c r="C507" s="5">
        <f>+'11'!G20</f>
        <v>0</v>
      </c>
      <c r="D507" s="324"/>
      <c r="E507" s="324"/>
      <c r="F507" s="324"/>
      <c r="G507" s="324"/>
      <c r="H507" s="324"/>
      <c r="I507" s="324"/>
      <c r="J507" s="324"/>
      <c r="K507" s="311"/>
      <c r="L507" s="327"/>
      <c r="M507" s="311"/>
      <c r="N507" s="311"/>
      <c r="O507" s="311"/>
      <c r="P507" s="180"/>
      <c r="Q507" s="180"/>
      <c r="R507" s="180"/>
      <c r="S507" s="357"/>
      <c r="T507" s="180"/>
      <c r="U507" s="180"/>
      <c r="V507" s="180"/>
      <c r="W507" s="357"/>
      <c r="X507" s="180"/>
      <c r="Y507" s="180"/>
      <c r="Z507" s="180"/>
      <c r="AA507" s="180"/>
      <c r="AB507" s="180"/>
      <c r="AC507" s="180"/>
      <c r="AD507" s="180"/>
      <c r="AE507" s="180"/>
      <c r="AF507">
        <f t="shared" si="12"/>
        <v>0</v>
      </c>
      <c r="AG507">
        <f t="shared" si="13"/>
        <v>0</v>
      </c>
    </row>
    <row r="508" spans="1:33" hidden="1">
      <c r="A508" s="478"/>
      <c r="B508" s="479"/>
      <c r="C508" s="5" t="s">
        <v>5</v>
      </c>
      <c r="D508" s="324"/>
      <c r="E508" s="324"/>
      <c r="F508" s="324"/>
      <c r="G508" s="324"/>
      <c r="H508" s="324"/>
      <c r="I508" s="324"/>
      <c r="J508" s="324"/>
      <c r="K508" s="311"/>
      <c r="L508" s="327"/>
      <c r="M508" s="311"/>
      <c r="N508" s="311"/>
      <c r="O508" s="311"/>
      <c r="P508" s="180"/>
      <c r="Q508" s="180"/>
      <c r="R508" s="180"/>
      <c r="S508" s="357"/>
      <c r="T508" s="180"/>
      <c r="U508" s="180"/>
      <c r="V508" s="180"/>
      <c r="W508" s="357"/>
      <c r="X508" s="180"/>
      <c r="Y508" s="180"/>
      <c r="Z508" s="180"/>
      <c r="AA508" s="180"/>
      <c r="AB508" s="180"/>
      <c r="AC508" s="180"/>
      <c r="AD508" s="180"/>
      <c r="AE508" s="180"/>
      <c r="AF508">
        <f t="shared" si="12"/>
        <v>0</v>
      </c>
      <c r="AG508">
        <f t="shared" si="13"/>
        <v>0</v>
      </c>
    </row>
    <row r="509" spans="1:33" hidden="1">
      <c r="A509" s="478"/>
      <c r="B509" s="491">
        <f>+B500+1</f>
        <v>43728</v>
      </c>
      <c r="C509" s="5" t="e">
        <f>#REF!</f>
        <v>#REF!</v>
      </c>
      <c r="D509" s="324"/>
      <c r="E509" s="324"/>
      <c r="F509" s="324"/>
      <c r="G509" s="324"/>
      <c r="H509" s="324"/>
      <c r="I509" s="324"/>
      <c r="J509" s="324"/>
      <c r="K509" s="311"/>
      <c r="L509" s="327"/>
      <c r="M509" s="311"/>
      <c r="N509" s="311"/>
      <c r="O509" s="311"/>
      <c r="P509" s="180"/>
      <c r="Q509" s="180"/>
      <c r="R509" s="180"/>
      <c r="S509" s="357"/>
      <c r="T509" s="180"/>
      <c r="U509" s="180"/>
      <c r="V509" s="180"/>
      <c r="W509" s="357"/>
      <c r="X509" s="180"/>
      <c r="Y509" s="180"/>
      <c r="Z509" s="180"/>
      <c r="AA509" s="180"/>
      <c r="AB509" s="180"/>
      <c r="AC509" s="180"/>
      <c r="AD509" s="180"/>
      <c r="AE509" s="180"/>
      <c r="AF509">
        <f t="shared" si="12"/>
        <v>0</v>
      </c>
      <c r="AG509">
        <f t="shared" si="13"/>
        <v>0</v>
      </c>
    </row>
    <row r="510" spans="1:33">
      <c r="A510" s="478"/>
      <c r="B510" s="479"/>
      <c r="C510" s="5" t="str">
        <f>+'11'!I14</f>
        <v>melon</v>
      </c>
      <c r="D510" s="324">
        <v>2</v>
      </c>
      <c r="E510" s="324">
        <v>2</v>
      </c>
      <c r="F510" s="324">
        <v>2</v>
      </c>
      <c r="G510" s="324">
        <v>2</v>
      </c>
      <c r="H510" s="324">
        <v>2</v>
      </c>
      <c r="I510" s="324">
        <v>1</v>
      </c>
      <c r="J510" s="324">
        <v>2</v>
      </c>
      <c r="K510" s="311">
        <v>2</v>
      </c>
      <c r="L510" s="327">
        <v>2</v>
      </c>
      <c r="M510" s="311">
        <v>2</v>
      </c>
      <c r="N510" s="311">
        <v>2</v>
      </c>
      <c r="O510" s="311">
        <v>2</v>
      </c>
      <c r="P510" s="180">
        <v>2</v>
      </c>
      <c r="Q510" s="180">
        <v>2</v>
      </c>
      <c r="R510" s="180">
        <v>2</v>
      </c>
      <c r="S510" s="357">
        <v>2</v>
      </c>
      <c r="T510" s="180">
        <v>2</v>
      </c>
      <c r="U510" s="180">
        <v>2</v>
      </c>
      <c r="V510" s="180"/>
      <c r="W510" s="357"/>
      <c r="X510" s="180">
        <v>2</v>
      </c>
      <c r="Y510" s="180">
        <v>2</v>
      </c>
      <c r="Z510" s="180"/>
      <c r="AA510" s="180">
        <v>2</v>
      </c>
      <c r="AB510" s="180">
        <v>2</v>
      </c>
      <c r="AC510" s="180">
        <v>2</v>
      </c>
      <c r="AD510" s="180"/>
      <c r="AE510" s="180">
        <v>1</v>
      </c>
      <c r="AF510">
        <f t="shared" si="12"/>
        <v>22</v>
      </c>
      <c r="AG510">
        <f t="shared" si="13"/>
        <v>26</v>
      </c>
    </row>
    <row r="511" spans="1:33" hidden="1">
      <c r="A511" s="478"/>
      <c r="B511" s="479"/>
      <c r="C511" s="5">
        <f>+'11'!I15</f>
        <v>0</v>
      </c>
      <c r="D511" s="324"/>
      <c r="E511" s="324"/>
      <c r="F511" s="324"/>
      <c r="G511" s="324"/>
      <c r="H511" s="324"/>
      <c r="I511" s="324"/>
      <c r="J511" s="324"/>
      <c r="K511" s="311"/>
      <c r="L511" s="327"/>
      <c r="M511" s="311"/>
      <c r="N511" s="311"/>
      <c r="O511" s="311"/>
      <c r="P511" s="180"/>
      <c r="Q511" s="180"/>
      <c r="R511" s="180"/>
      <c r="S511" s="357"/>
      <c r="T511" s="180"/>
      <c r="U511" s="180"/>
      <c r="V511" s="180"/>
      <c r="W511" s="357"/>
      <c r="X511" s="180"/>
      <c r="Y511" s="180"/>
      <c r="Z511" s="180"/>
      <c r="AA511" s="180"/>
      <c r="AB511" s="180"/>
      <c r="AC511" s="180"/>
      <c r="AD511" s="180"/>
      <c r="AE511" s="180"/>
      <c r="AF511">
        <f t="shared" si="12"/>
        <v>0</v>
      </c>
      <c r="AG511">
        <f t="shared" si="13"/>
        <v>0</v>
      </c>
    </row>
    <row r="512" spans="1:33">
      <c r="A512" s="478"/>
      <c r="B512" s="479"/>
      <c r="C512" s="5" t="str">
        <f>+'11'!I16</f>
        <v>Brandade</v>
      </c>
      <c r="D512" s="324">
        <v>2</v>
      </c>
      <c r="E512" s="324">
        <v>0</v>
      </c>
      <c r="F512" s="324">
        <v>1</v>
      </c>
      <c r="G512" s="324">
        <v>2</v>
      </c>
      <c r="H512" s="324">
        <v>1</v>
      </c>
      <c r="I512" s="324">
        <v>0</v>
      </c>
      <c r="J512" s="324">
        <v>2</v>
      </c>
      <c r="K512" s="311">
        <v>2</v>
      </c>
      <c r="L512" s="327">
        <v>2</v>
      </c>
      <c r="M512" s="311">
        <v>1</v>
      </c>
      <c r="N512" s="311">
        <v>1</v>
      </c>
      <c r="O512" s="311">
        <v>2</v>
      </c>
      <c r="P512" s="180">
        <v>2</v>
      </c>
      <c r="Q512" s="180">
        <v>2</v>
      </c>
      <c r="R512" s="180">
        <v>2</v>
      </c>
      <c r="S512" s="357">
        <v>1</v>
      </c>
      <c r="T512" s="180">
        <v>2</v>
      </c>
      <c r="U512" s="180">
        <v>1</v>
      </c>
      <c r="V512" s="180"/>
      <c r="W512" s="357"/>
      <c r="X512" s="180">
        <v>2</v>
      </c>
      <c r="Y512" s="180">
        <v>2</v>
      </c>
      <c r="Z512" s="180"/>
      <c r="AA512" s="180">
        <v>2</v>
      </c>
      <c r="AB512" s="180">
        <v>2</v>
      </c>
      <c r="AC512" s="180">
        <v>1</v>
      </c>
      <c r="AD512" s="180"/>
      <c r="AE512" s="180">
        <v>1</v>
      </c>
      <c r="AF512">
        <f t="shared" si="12"/>
        <v>21</v>
      </c>
      <c r="AG512">
        <f t="shared" si="13"/>
        <v>17</v>
      </c>
    </row>
    <row r="513" spans="1:33">
      <c r="A513" s="478"/>
      <c r="B513" s="479"/>
      <c r="C513" s="5" t="str">
        <f>+'11'!I17</f>
        <v>AB churros à la pomme de terre</v>
      </c>
      <c r="D513" s="324"/>
      <c r="E513" s="324">
        <v>1</v>
      </c>
      <c r="F513" s="324">
        <v>2</v>
      </c>
      <c r="G513" s="324"/>
      <c r="H513" s="324">
        <v>1</v>
      </c>
      <c r="I513" s="324">
        <v>2</v>
      </c>
      <c r="J513" s="324"/>
      <c r="K513" s="311">
        <v>0</v>
      </c>
      <c r="L513" s="327"/>
      <c r="M513" s="311">
        <v>2</v>
      </c>
      <c r="N513" s="311"/>
      <c r="O513" s="311">
        <v>1</v>
      </c>
      <c r="P513" s="180"/>
      <c r="Q513" s="180"/>
      <c r="R513" s="180"/>
      <c r="S513" s="357">
        <v>0</v>
      </c>
      <c r="T513" s="180"/>
      <c r="U513" s="180">
        <v>1</v>
      </c>
      <c r="V513" s="180"/>
      <c r="W513" s="357"/>
      <c r="X513" s="180"/>
      <c r="Y513" s="180">
        <v>2</v>
      </c>
      <c r="Z513" s="180"/>
      <c r="AA513" s="180">
        <v>2</v>
      </c>
      <c r="AB513" s="180"/>
      <c r="AC513" s="180">
        <v>0</v>
      </c>
      <c r="AD513" s="180"/>
      <c r="AE513" s="180">
        <v>1</v>
      </c>
      <c r="AF513">
        <f t="shared" si="12"/>
        <v>0</v>
      </c>
      <c r="AG513">
        <f t="shared" si="13"/>
        <v>16</v>
      </c>
    </row>
    <row r="514" spans="1:33">
      <c r="A514" s="478"/>
      <c r="B514" s="479"/>
      <c r="C514" s="5" t="str">
        <f>+'11'!I18</f>
        <v>Montcadi croûte noire</v>
      </c>
      <c r="D514" s="324"/>
      <c r="E514" s="324">
        <v>1</v>
      </c>
      <c r="F514" s="324">
        <v>1</v>
      </c>
      <c r="G514" s="324"/>
      <c r="H514" s="324">
        <v>1</v>
      </c>
      <c r="I514" s="324">
        <v>2</v>
      </c>
      <c r="J514" s="324"/>
      <c r="K514" s="311">
        <v>2</v>
      </c>
      <c r="L514" s="327"/>
      <c r="M514" s="311">
        <v>2</v>
      </c>
      <c r="N514" s="311">
        <v>2</v>
      </c>
      <c r="O514" s="311">
        <v>2</v>
      </c>
      <c r="P514" s="180"/>
      <c r="Q514" s="180"/>
      <c r="R514" s="180"/>
      <c r="S514" s="357">
        <v>1</v>
      </c>
      <c r="T514" s="180"/>
      <c r="U514" s="180">
        <v>2</v>
      </c>
      <c r="V514" s="180"/>
      <c r="W514" s="357"/>
      <c r="X514" s="180">
        <v>2</v>
      </c>
      <c r="Y514" s="180">
        <v>2</v>
      </c>
      <c r="Z514" s="180"/>
      <c r="AA514" s="180">
        <v>2</v>
      </c>
      <c r="AB514" s="180"/>
      <c r="AC514" s="180">
        <v>2</v>
      </c>
      <c r="AD514" s="180"/>
      <c r="AE514" s="180">
        <v>1</v>
      </c>
      <c r="AG514">
        <f t="shared" si="13"/>
        <v>23</v>
      </c>
    </row>
    <row r="515" spans="1:33">
      <c r="A515" s="478"/>
      <c r="B515" s="479"/>
      <c r="C515" s="5" t="str">
        <f>+'11'!I19</f>
        <v>flan au chocolat</v>
      </c>
      <c r="D515" s="324">
        <v>2</v>
      </c>
      <c r="E515" s="324">
        <v>2</v>
      </c>
      <c r="F515" s="324">
        <v>2</v>
      </c>
      <c r="G515" s="324">
        <v>2</v>
      </c>
      <c r="H515" s="324">
        <v>2</v>
      </c>
      <c r="I515" s="324">
        <v>2</v>
      </c>
      <c r="J515" s="324">
        <v>2</v>
      </c>
      <c r="K515" s="311">
        <v>2</v>
      </c>
      <c r="L515" s="327">
        <v>2</v>
      </c>
      <c r="M515" s="311">
        <v>2</v>
      </c>
      <c r="N515" s="311">
        <v>2</v>
      </c>
      <c r="O515" s="311">
        <v>2</v>
      </c>
      <c r="P515" s="180">
        <v>1</v>
      </c>
      <c r="Q515" s="180">
        <v>2</v>
      </c>
      <c r="R515" s="180">
        <v>2</v>
      </c>
      <c r="S515" s="357">
        <v>2</v>
      </c>
      <c r="T515" s="180">
        <v>2</v>
      </c>
      <c r="U515" s="180">
        <v>2</v>
      </c>
      <c r="V515" s="180"/>
      <c r="W515" s="357"/>
      <c r="X515" s="180">
        <v>2</v>
      </c>
      <c r="Y515" s="180">
        <v>2</v>
      </c>
      <c r="Z515" s="180"/>
      <c r="AA515" s="180">
        <v>2</v>
      </c>
      <c r="AB515" s="180">
        <v>2</v>
      </c>
      <c r="AC515" s="180">
        <v>2</v>
      </c>
      <c r="AD515" s="180"/>
      <c r="AE515" s="180">
        <v>1</v>
      </c>
      <c r="AF515">
        <f t="shared" si="12"/>
        <v>21</v>
      </c>
      <c r="AG515">
        <f t="shared" si="13"/>
        <v>27</v>
      </c>
    </row>
    <row r="516" spans="1:33">
      <c r="A516" s="478"/>
      <c r="B516" s="479"/>
      <c r="C516" s="5" t="e">
        <f>#REF!</f>
        <v>#REF!</v>
      </c>
      <c r="D516" s="324"/>
      <c r="E516" s="324"/>
      <c r="F516" s="324"/>
      <c r="G516" s="324"/>
      <c r="H516" s="324"/>
      <c r="I516" s="324"/>
      <c r="J516" s="324"/>
      <c r="K516" s="311"/>
      <c r="L516" s="327"/>
      <c r="M516" s="311"/>
      <c r="N516" s="311"/>
      <c r="O516" s="311"/>
      <c r="P516" s="180"/>
      <c r="Q516" s="180"/>
      <c r="R516" s="180"/>
      <c r="S516" s="180"/>
      <c r="T516" s="180"/>
      <c r="U516" s="180"/>
      <c r="V516" s="180"/>
      <c r="W516" s="180"/>
      <c r="X516" s="180"/>
      <c r="Y516" s="180"/>
      <c r="Z516" s="180"/>
      <c r="AA516" s="180"/>
      <c r="AB516" s="180"/>
      <c r="AC516" s="180"/>
      <c r="AD516" s="180"/>
      <c r="AE516" s="180"/>
      <c r="AF516">
        <f t="shared" si="12"/>
        <v>0</v>
      </c>
      <c r="AG516">
        <f t="shared" si="13"/>
        <v>0</v>
      </c>
    </row>
    <row r="517" spans="1:33">
      <c r="A517" s="478"/>
      <c r="B517" s="479"/>
      <c r="C517" s="5" t="s">
        <v>5</v>
      </c>
      <c r="D517" s="324"/>
      <c r="E517" s="324"/>
      <c r="F517" s="324"/>
      <c r="G517" s="324"/>
      <c r="H517" s="324"/>
      <c r="I517" s="324"/>
      <c r="J517" s="324"/>
      <c r="K517" s="311"/>
      <c r="L517" s="327"/>
      <c r="M517" s="311"/>
      <c r="N517" s="311"/>
      <c r="O517" s="311"/>
      <c r="P517" s="180"/>
      <c r="Q517" s="180"/>
      <c r="R517" s="180"/>
      <c r="S517" s="180"/>
      <c r="T517" s="180"/>
      <c r="U517" s="180"/>
      <c r="V517" s="180"/>
      <c r="W517" s="180"/>
      <c r="X517" s="180"/>
      <c r="Y517" s="180"/>
      <c r="Z517" s="180"/>
      <c r="AA517" s="180"/>
      <c r="AB517" s="180"/>
      <c r="AC517" s="180"/>
      <c r="AD517" s="180"/>
      <c r="AE517" s="180"/>
      <c r="AF517">
        <f t="shared" si="12"/>
        <v>0</v>
      </c>
      <c r="AG517">
        <f t="shared" si="13"/>
        <v>0</v>
      </c>
    </row>
    <row r="518" spans="1:33">
      <c r="A518" s="478"/>
      <c r="B518" s="491">
        <f>+B509+3</f>
        <v>43731</v>
      </c>
      <c r="C518" s="5" t="e">
        <f>#REF!</f>
        <v>#REF!</v>
      </c>
      <c r="D518" s="324"/>
      <c r="E518" s="324"/>
      <c r="F518" s="324"/>
      <c r="G518" s="324"/>
      <c r="H518" s="324"/>
      <c r="I518" s="324"/>
      <c r="J518" s="324"/>
      <c r="K518" s="311"/>
      <c r="L518" s="327"/>
      <c r="M518" s="311"/>
      <c r="N518" s="311"/>
      <c r="O518" s="311"/>
      <c r="P518" s="180"/>
      <c r="Q518" s="180"/>
      <c r="R518" s="180"/>
      <c r="S518" s="180"/>
      <c r="T518" s="180"/>
      <c r="U518" s="180"/>
      <c r="V518" s="180"/>
      <c r="W518" s="180"/>
      <c r="X518" s="180"/>
      <c r="Y518" s="180"/>
      <c r="Z518" s="180"/>
      <c r="AA518" s="180"/>
      <c r="AB518" s="180"/>
      <c r="AC518" s="180"/>
      <c r="AD518" s="180"/>
      <c r="AE518" s="180"/>
      <c r="AF518">
        <f t="shared" si="12"/>
        <v>0</v>
      </c>
      <c r="AG518">
        <f t="shared" si="13"/>
        <v>0</v>
      </c>
    </row>
    <row r="519" spans="1:33">
      <c r="A519" s="478"/>
      <c r="B519" s="479"/>
      <c r="C519" s="5" t="str">
        <f>+'12'!A14</f>
        <v xml:space="preserve">Salade verte </v>
      </c>
      <c r="D519" s="324"/>
      <c r="E519" s="324"/>
      <c r="F519" s="324"/>
      <c r="G519" s="324"/>
      <c r="H519" s="324">
        <v>2</v>
      </c>
      <c r="I519" s="324">
        <v>1</v>
      </c>
      <c r="J519" s="324"/>
      <c r="K519" s="311">
        <v>2</v>
      </c>
      <c r="L519" s="327"/>
      <c r="M519" s="311">
        <v>2</v>
      </c>
      <c r="N519" s="311"/>
      <c r="O519" s="311">
        <v>2</v>
      </c>
      <c r="P519" s="180"/>
      <c r="Q519" s="180"/>
      <c r="R519" s="180"/>
      <c r="S519" s="180">
        <v>1</v>
      </c>
      <c r="T519" s="180"/>
      <c r="U519" s="180">
        <v>1</v>
      </c>
      <c r="V519" s="180"/>
      <c r="W519" s="180">
        <v>0</v>
      </c>
      <c r="X519" s="180"/>
      <c r="Y519" s="180">
        <v>2</v>
      </c>
      <c r="Z519" s="180"/>
      <c r="AA519" s="180"/>
      <c r="AB519" s="180"/>
      <c r="AC519" s="180">
        <v>0</v>
      </c>
      <c r="AD519" s="180"/>
      <c r="AE519" s="180">
        <v>1</v>
      </c>
      <c r="AF519">
        <f t="shared" si="12"/>
        <v>0</v>
      </c>
      <c r="AG519">
        <f t="shared" si="13"/>
        <v>16</v>
      </c>
    </row>
    <row r="520" spans="1:33">
      <c r="A520" s="478"/>
      <c r="B520" s="479"/>
      <c r="C520" s="5" t="str">
        <f>+'12'!A15</f>
        <v>vinaigrette guacamole</v>
      </c>
      <c r="D520" s="324"/>
      <c r="E520" s="324"/>
      <c r="F520" s="324">
        <v>2</v>
      </c>
      <c r="G520" s="324"/>
      <c r="H520" s="324">
        <v>2</v>
      </c>
      <c r="I520" s="324">
        <v>1</v>
      </c>
      <c r="J520" s="324"/>
      <c r="K520" s="311">
        <v>2</v>
      </c>
      <c r="L520" s="327"/>
      <c r="M520" s="311">
        <v>2</v>
      </c>
      <c r="N520" s="311"/>
      <c r="O520" s="311">
        <v>2</v>
      </c>
      <c r="P520" s="180"/>
      <c r="Q520" s="180"/>
      <c r="R520" s="180"/>
      <c r="S520" s="180">
        <v>1</v>
      </c>
      <c r="T520" s="180"/>
      <c r="U520" s="180">
        <v>1</v>
      </c>
      <c r="V520" s="180"/>
      <c r="W520" s="180">
        <v>0</v>
      </c>
      <c r="X520" s="180"/>
      <c r="Y520" s="180">
        <v>2</v>
      </c>
      <c r="Z520" s="180"/>
      <c r="AA520" s="180"/>
      <c r="AB520" s="180"/>
      <c r="AC520" s="180">
        <v>0</v>
      </c>
      <c r="AD520" s="180"/>
      <c r="AE520" s="180">
        <v>1</v>
      </c>
      <c r="AF520">
        <f t="shared" si="12"/>
        <v>0</v>
      </c>
      <c r="AG520">
        <f t="shared" si="13"/>
        <v>18</v>
      </c>
    </row>
    <row r="521" spans="1:33">
      <c r="A521" s="478"/>
      <c r="B521" s="479"/>
      <c r="C521" s="5" t="str">
        <f>+'12'!A16</f>
        <v>Tacos de dinde et légumes</v>
      </c>
      <c r="D521" s="324">
        <v>2</v>
      </c>
      <c r="E521" s="324"/>
      <c r="F521" s="324">
        <v>1</v>
      </c>
      <c r="G521" s="324">
        <v>2</v>
      </c>
      <c r="H521" s="324">
        <v>2</v>
      </c>
      <c r="I521" s="324">
        <v>2</v>
      </c>
      <c r="J521" s="324">
        <v>1</v>
      </c>
      <c r="K521" s="311">
        <v>2</v>
      </c>
      <c r="L521" s="327">
        <v>2</v>
      </c>
      <c r="M521" s="311">
        <v>2</v>
      </c>
      <c r="N521" s="311">
        <v>1</v>
      </c>
      <c r="O521" s="311">
        <v>2</v>
      </c>
      <c r="P521" s="180">
        <v>1</v>
      </c>
      <c r="Q521" s="180">
        <v>2</v>
      </c>
      <c r="R521" s="180">
        <v>1</v>
      </c>
      <c r="S521" s="180">
        <v>2</v>
      </c>
      <c r="T521" s="180">
        <v>1</v>
      </c>
      <c r="U521" s="180">
        <v>1</v>
      </c>
      <c r="V521" s="180"/>
      <c r="W521" s="180">
        <v>2</v>
      </c>
      <c r="X521" s="180">
        <v>2</v>
      </c>
      <c r="Y521" s="180">
        <v>2</v>
      </c>
      <c r="Z521" s="180">
        <v>1</v>
      </c>
      <c r="AA521" s="180">
        <v>2</v>
      </c>
      <c r="AB521" s="180"/>
      <c r="AC521" s="180">
        <v>2</v>
      </c>
      <c r="AD521" s="180"/>
      <c r="AE521" s="180">
        <v>2</v>
      </c>
      <c r="AF521">
        <f t="shared" si="12"/>
        <v>16</v>
      </c>
      <c r="AG521">
        <f t="shared" si="13"/>
        <v>26</v>
      </c>
    </row>
    <row r="522" spans="1:33" hidden="1">
      <c r="A522" s="478"/>
      <c r="B522" s="479"/>
      <c r="C522" s="5">
        <f>+'12'!A17</f>
        <v>0</v>
      </c>
      <c r="D522" s="324"/>
      <c r="E522" s="324"/>
      <c r="F522" s="324"/>
      <c r="G522" s="324"/>
      <c r="H522" s="324"/>
      <c r="I522" s="324"/>
      <c r="J522" s="324"/>
      <c r="K522" s="311"/>
      <c r="L522" s="327"/>
      <c r="M522" s="311"/>
      <c r="N522" s="311"/>
      <c r="O522" s="311"/>
      <c r="P522" s="180"/>
      <c r="Q522" s="180"/>
      <c r="R522" s="180"/>
      <c r="S522" s="180"/>
      <c r="T522" s="180"/>
      <c r="U522" s="180"/>
      <c r="V522" s="180"/>
      <c r="W522" s="180"/>
      <c r="X522" s="180"/>
      <c r="Y522" s="180"/>
      <c r="Z522" s="180"/>
      <c r="AA522" s="180"/>
      <c r="AB522" s="180"/>
      <c r="AC522" s="180"/>
      <c r="AD522" s="180"/>
      <c r="AE522" s="180"/>
      <c r="AF522">
        <f t="shared" si="12"/>
        <v>0</v>
      </c>
      <c r="AG522">
        <f t="shared" si="13"/>
        <v>0</v>
      </c>
    </row>
    <row r="523" spans="1:33">
      <c r="A523" s="478"/>
      <c r="B523" s="479"/>
      <c r="C523" s="5" t="str">
        <f>+'12'!A18</f>
        <v>rapé</v>
      </c>
      <c r="D523" s="324">
        <v>2</v>
      </c>
      <c r="E523" s="324"/>
      <c r="F523" s="324">
        <v>1</v>
      </c>
      <c r="G523" s="324"/>
      <c r="H523" s="324">
        <v>2</v>
      </c>
      <c r="I523" s="324">
        <v>2</v>
      </c>
      <c r="J523" s="324"/>
      <c r="K523" s="311">
        <v>1</v>
      </c>
      <c r="L523" s="327">
        <v>2</v>
      </c>
      <c r="M523" s="311">
        <v>2</v>
      </c>
      <c r="N523" s="311">
        <v>2</v>
      </c>
      <c r="O523" s="311">
        <v>2</v>
      </c>
      <c r="P523" s="180">
        <v>1</v>
      </c>
      <c r="Q523" s="180"/>
      <c r="R523" s="180">
        <v>1</v>
      </c>
      <c r="S523" s="180">
        <v>2</v>
      </c>
      <c r="T523" s="180">
        <v>2</v>
      </c>
      <c r="U523" s="180">
        <v>2</v>
      </c>
      <c r="V523" s="180"/>
      <c r="W523" s="180">
        <v>2</v>
      </c>
      <c r="X523" s="180">
        <v>2</v>
      </c>
      <c r="Y523" s="180">
        <v>2</v>
      </c>
      <c r="Z523" s="180">
        <v>1</v>
      </c>
      <c r="AA523" s="180">
        <v>2</v>
      </c>
      <c r="AB523" s="180"/>
      <c r="AC523" s="180">
        <v>2</v>
      </c>
      <c r="AD523" s="180"/>
      <c r="AE523" s="180">
        <v>1</v>
      </c>
      <c r="AF523">
        <f t="shared" si="12"/>
        <v>13</v>
      </c>
      <c r="AG523">
        <f t="shared" si="13"/>
        <v>25</v>
      </c>
    </row>
    <row r="524" spans="1:33">
      <c r="A524" s="478"/>
      <c r="B524" s="479"/>
      <c r="C524" s="5" t="str">
        <f>+'12'!A19</f>
        <v xml:space="preserve">Fruit </v>
      </c>
      <c r="D524" s="324">
        <v>2</v>
      </c>
      <c r="E524" s="324"/>
      <c r="F524" s="324">
        <v>2</v>
      </c>
      <c r="G524" s="324">
        <v>2</v>
      </c>
      <c r="H524" s="324">
        <v>2</v>
      </c>
      <c r="I524" s="324">
        <v>2</v>
      </c>
      <c r="J524" s="324">
        <v>2</v>
      </c>
      <c r="K524" s="311">
        <v>2</v>
      </c>
      <c r="L524" s="327">
        <v>2</v>
      </c>
      <c r="M524" s="311">
        <v>2</v>
      </c>
      <c r="N524" s="311">
        <v>2</v>
      </c>
      <c r="O524" s="311">
        <v>2</v>
      </c>
      <c r="P524" s="180">
        <v>1</v>
      </c>
      <c r="Q524" s="180">
        <v>2</v>
      </c>
      <c r="R524" s="180">
        <v>2</v>
      </c>
      <c r="S524" s="180">
        <v>2</v>
      </c>
      <c r="T524" s="180">
        <v>2</v>
      </c>
      <c r="U524" s="180">
        <v>2</v>
      </c>
      <c r="V524" s="180"/>
      <c r="W524" s="180">
        <v>2</v>
      </c>
      <c r="X524" s="180">
        <v>2</v>
      </c>
      <c r="Y524" s="180">
        <v>2</v>
      </c>
      <c r="Z524" s="180">
        <v>2</v>
      </c>
      <c r="AA524" s="180">
        <v>2</v>
      </c>
      <c r="AB524" s="180"/>
      <c r="AC524" s="180">
        <v>2</v>
      </c>
      <c r="AD524" s="180"/>
      <c r="AE524" s="180">
        <v>1</v>
      </c>
      <c r="AF524">
        <f t="shared" si="12"/>
        <v>21</v>
      </c>
      <c r="AG524">
        <f t="shared" si="13"/>
        <v>27</v>
      </c>
    </row>
    <row r="525" spans="1:33" hidden="1">
      <c r="A525" s="478"/>
      <c r="B525" s="479"/>
      <c r="C525" s="5" t="e">
        <f>#REF!</f>
        <v>#REF!</v>
      </c>
      <c r="D525" s="324"/>
      <c r="E525" s="324"/>
      <c r="F525" s="324"/>
      <c r="G525" s="324"/>
      <c r="H525" s="324"/>
      <c r="I525" s="324"/>
      <c r="J525" s="324"/>
      <c r="K525" s="311"/>
      <c r="L525" s="327"/>
      <c r="M525" s="311"/>
      <c r="N525" s="311"/>
      <c r="O525" s="311"/>
      <c r="P525" s="180"/>
      <c r="Q525" s="180"/>
      <c r="R525" s="180"/>
      <c r="S525" s="180"/>
      <c r="T525" s="180"/>
      <c r="U525" s="180"/>
      <c r="V525" s="180"/>
      <c r="W525" s="180"/>
      <c r="X525" s="180"/>
      <c r="Y525" s="180"/>
      <c r="Z525" s="180"/>
      <c r="AA525" s="180"/>
      <c r="AB525" s="180"/>
      <c r="AC525" s="180"/>
      <c r="AD525" s="180"/>
      <c r="AE525" s="180"/>
      <c r="AF525">
        <f t="shared" si="12"/>
        <v>0</v>
      </c>
      <c r="AG525">
        <f t="shared" si="13"/>
        <v>0</v>
      </c>
    </row>
    <row r="526" spans="1:33" hidden="1">
      <c r="A526" s="478"/>
      <c r="B526" s="479"/>
      <c r="C526" s="5" t="s">
        <v>5</v>
      </c>
      <c r="D526" s="324"/>
      <c r="E526" s="324"/>
      <c r="F526" s="324"/>
      <c r="G526" s="324"/>
      <c r="H526" s="324"/>
      <c r="I526" s="324"/>
      <c r="J526" s="324"/>
      <c r="K526" s="311"/>
      <c r="L526" s="327"/>
      <c r="M526" s="311"/>
      <c r="N526" s="311"/>
      <c r="O526" s="311"/>
      <c r="P526" s="180"/>
      <c r="Q526" s="180"/>
      <c r="R526" s="180"/>
      <c r="S526" s="180"/>
      <c r="T526" s="180"/>
      <c r="U526" s="180"/>
      <c r="V526" s="180"/>
      <c r="W526" s="180"/>
      <c r="X526" s="180"/>
      <c r="Y526" s="180"/>
      <c r="Z526" s="180"/>
      <c r="AA526" s="180"/>
      <c r="AB526" s="180"/>
      <c r="AC526" s="180"/>
      <c r="AD526" s="180"/>
      <c r="AE526" s="180"/>
      <c r="AF526">
        <f t="shared" si="12"/>
        <v>0</v>
      </c>
      <c r="AG526">
        <f t="shared" si="13"/>
        <v>0</v>
      </c>
    </row>
    <row r="527" spans="1:33" hidden="1">
      <c r="A527" s="478"/>
      <c r="B527" s="491">
        <f>+B518+1</f>
        <v>43732</v>
      </c>
      <c r="C527" s="5" t="e">
        <f>#REF!</f>
        <v>#REF!</v>
      </c>
      <c r="D527" s="324"/>
      <c r="E527" s="324"/>
      <c r="F527" s="324"/>
      <c r="G527" s="324"/>
      <c r="H527" s="324"/>
      <c r="I527" s="324"/>
      <c r="J527" s="324"/>
      <c r="K527" s="311"/>
      <c r="L527" s="327"/>
      <c r="M527" s="311"/>
      <c r="N527" s="311"/>
      <c r="O527" s="311"/>
      <c r="P527" s="180"/>
      <c r="Q527" s="180"/>
      <c r="R527" s="180"/>
      <c r="S527" s="180"/>
      <c r="T527" s="180"/>
      <c r="U527" s="180"/>
      <c r="V527" s="180"/>
      <c r="W527" s="180"/>
      <c r="X527" s="180"/>
      <c r="Y527" s="180"/>
      <c r="Z527" s="180"/>
      <c r="AA527" s="180"/>
      <c r="AB527" s="180"/>
      <c r="AC527" s="180"/>
      <c r="AD527" s="180"/>
      <c r="AE527" s="180"/>
      <c r="AF527">
        <f t="shared" si="12"/>
        <v>0</v>
      </c>
      <c r="AG527">
        <f t="shared" si="13"/>
        <v>0</v>
      </c>
    </row>
    <row r="528" spans="1:33">
      <c r="A528" s="478"/>
      <c r="B528" s="479"/>
      <c r="C528" s="5" t="str">
        <f>+'12'!C14</f>
        <v>Pastèque</v>
      </c>
      <c r="D528" s="324"/>
      <c r="E528" s="324"/>
      <c r="F528" s="324">
        <v>2</v>
      </c>
      <c r="G528" s="324">
        <v>2</v>
      </c>
      <c r="H528" s="324">
        <v>2</v>
      </c>
      <c r="I528" s="324">
        <v>2</v>
      </c>
      <c r="J528" s="324">
        <v>2</v>
      </c>
      <c r="K528" s="311"/>
      <c r="L528" s="327"/>
      <c r="M528" s="311">
        <v>2</v>
      </c>
      <c r="N528" s="311"/>
      <c r="O528" s="311">
        <v>2</v>
      </c>
      <c r="P528" s="180">
        <v>2</v>
      </c>
      <c r="Q528" s="180"/>
      <c r="R528" s="180">
        <v>2</v>
      </c>
      <c r="S528" s="180">
        <v>2</v>
      </c>
      <c r="T528" s="180">
        <v>2</v>
      </c>
      <c r="U528" s="180">
        <v>2</v>
      </c>
      <c r="V528" s="180"/>
      <c r="W528" s="180">
        <v>2</v>
      </c>
      <c r="X528" s="180">
        <v>2</v>
      </c>
      <c r="Y528" s="180">
        <v>2</v>
      </c>
      <c r="Z528" s="180">
        <v>2</v>
      </c>
      <c r="AA528" s="180">
        <v>2</v>
      </c>
      <c r="AB528" s="180"/>
      <c r="AC528" s="180">
        <v>2</v>
      </c>
      <c r="AD528" s="180"/>
      <c r="AE528" s="180">
        <v>1</v>
      </c>
      <c r="AF528">
        <f t="shared" si="12"/>
        <v>14</v>
      </c>
      <c r="AG528">
        <f t="shared" si="13"/>
        <v>25</v>
      </c>
    </row>
    <row r="529" spans="1:35" hidden="1">
      <c r="A529" s="478"/>
      <c r="B529" s="479"/>
      <c r="C529" s="5">
        <f>+'12'!C15</f>
        <v>0</v>
      </c>
      <c r="D529" s="324"/>
      <c r="E529" s="324"/>
      <c r="F529" s="324"/>
      <c r="G529" s="324"/>
      <c r="H529" s="324"/>
      <c r="I529" s="324"/>
      <c r="J529" s="324"/>
      <c r="K529" s="311"/>
      <c r="L529" s="327"/>
      <c r="M529" s="311"/>
      <c r="N529" s="311"/>
      <c r="O529" s="311"/>
      <c r="P529" s="180"/>
      <c r="Q529" s="180"/>
      <c r="R529" s="180"/>
      <c r="S529" s="180"/>
      <c r="T529" s="180"/>
      <c r="U529" s="180"/>
      <c r="V529" s="180"/>
      <c r="W529" s="180"/>
      <c r="X529" s="180"/>
      <c r="Y529" s="180"/>
      <c r="Z529" s="180"/>
      <c r="AA529" s="180"/>
      <c r="AB529" s="180"/>
      <c r="AC529" s="180"/>
      <c r="AD529" s="180"/>
      <c r="AE529" s="180"/>
      <c r="AF529">
        <f t="shared" si="12"/>
        <v>0</v>
      </c>
      <c r="AG529">
        <f t="shared" si="13"/>
        <v>0</v>
      </c>
    </row>
    <row r="530" spans="1:35">
      <c r="A530" s="478"/>
      <c r="B530" s="479"/>
      <c r="C530" s="5" t="str">
        <f>+'12'!C16</f>
        <v>Daube de beouf</v>
      </c>
      <c r="D530" s="324">
        <v>2</v>
      </c>
      <c r="E530" s="324"/>
      <c r="F530" s="324">
        <v>2</v>
      </c>
      <c r="G530" s="324">
        <v>2</v>
      </c>
      <c r="H530" s="324">
        <v>2</v>
      </c>
      <c r="I530" s="324">
        <v>2</v>
      </c>
      <c r="J530" s="324"/>
      <c r="K530" s="311"/>
      <c r="L530" s="327">
        <v>2</v>
      </c>
      <c r="M530" s="311">
        <v>2</v>
      </c>
      <c r="N530" s="311">
        <v>2</v>
      </c>
      <c r="O530" s="311">
        <v>2</v>
      </c>
      <c r="P530" s="180">
        <v>2</v>
      </c>
      <c r="Q530" s="180"/>
      <c r="R530" s="180">
        <v>2</v>
      </c>
      <c r="S530" s="180">
        <v>1</v>
      </c>
      <c r="T530" s="180">
        <v>2</v>
      </c>
      <c r="U530" s="180">
        <v>2</v>
      </c>
      <c r="V530" s="180"/>
      <c r="W530" s="180">
        <v>2</v>
      </c>
      <c r="X530" s="180">
        <v>2</v>
      </c>
      <c r="Y530" s="180">
        <v>2</v>
      </c>
      <c r="Z530" s="180">
        <v>2</v>
      </c>
      <c r="AA530" s="180">
        <v>2</v>
      </c>
      <c r="AB530" s="180"/>
      <c r="AC530" s="180">
        <v>2</v>
      </c>
      <c r="AD530" s="180"/>
      <c r="AE530" s="180">
        <v>1</v>
      </c>
      <c r="AF530">
        <f t="shared" si="12"/>
        <v>18</v>
      </c>
      <c r="AG530">
        <f t="shared" si="13"/>
        <v>24</v>
      </c>
      <c r="AH530">
        <v>18</v>
      </c>
      <c r="AI530">
        <v>24</v>
      </c>
    </row>
    <row r="531" spans="1:35">
      <c r="A531" s="478"/>
      <c r="B531" s="479"/>
      <c r="C531" s="5" t="str">
        <f>+'12'!C17</f>
        <v>duo de carottes</v>
      </c>
      <c r="D531" s="324">
        <v>1</v>
      </c>
      <c r="E531" s="324"/>
      <c r="F531" s="324">
        <v>1</v>
      </c>
      <c r="G531" s="324">
        <v>2</v>
      </c>
      <c r="H531" s="324">
        <v>1</v>
      </c>
      <c r="I531" s="324">
        <v>0</v>
      </c>
      <c r="J531" s="324"/>
      <c r="K531" s="311"/>
      <c r="L531" s="327">
        <v>2</v>
      </c>
      <c r="M531" s="311">
        <v>1</v>
      </c>
      <c r="N531" s="311">
        <v>1</v>
      </c>
      <c r="O531" s="311">
        <v>2</v>
      </c>
      <c r="P531" s="180">
        <v>2</v>
      </c>
      <c r="Q531" s="180"/>
      <c r="R531" s="180">
        <v>1</v>
      </c>
      <c r="S531" s="180">
        <v>1</v>
      </c>
      <c r="T531" s="180">
        <v>2</v>
      </c>
      <c r="U531" s="180">
        <v>2</v>
      </c>
      <c r="V531" s="180"/>
      <c r="W531" s="180">
        <v>2</v>
      </c>
      <c r="X531" s="180">
        <v>2</v>
      </c>
      <c r="Y531" s="180">
        <v>2</v>
      </c>
      <c r="Z531" s="180">
        <v>1</v>
      </c>
      <c r="AA531" s="180">
        <v>2</v>
      </c>
      <c r="AB531" s="180"/>
      <c r="AC531" s="180">
        <v>1</v>
      </c>
      <c r="AD531" s="180"/>
      <c r="AE531" s="180">
        <v>1</v>
      </c>
      <c r="AF531">
        <f t="shared" si="12"/>
        <v>14</v>
      </c>
      <c r="AG531">
        <f t="shared" si="13"/>
        <v>18</v>
      </c>
    </row>
    <row r="532" spans="1:35">
      <c r="A532" s="478"/>
      <c r="B532" s="479"/>
      <c r="C532" s="5" t="str">
        <f>+'12'!C18</f>
        <v>fromage blanc</v>
      </c>
      <c r="D532" s="324">
        <v>2</v>
      </c>
      <c r="E532" s="324"/>
      <c r="F532" s="324">
        <v>1</v>
      </c>
      <c r="G532" s="324">
        <v>2</v>
      </c>
      <c r="H532" s="324">
        <v>2</v>
      </c>
      <c r="I532" s="324">
        <v>2</v>
      </c>
      <c r="J532" s="324"/>
      <c r="K532" s="311"/>
      <c r="L532" s="327">
        <v>2</v>
      </c>
      <c r="M532" s="311">
        <v>2</v>
      </c>
      <c r="N532" s="311">
        <v>2</v>
      </c>
      <c r="O532" s="311">
        <v>2</v>
      </c>
      <c r="P532" s="180">
        <v>2</v>
      </c>
      <c r="Q532" s="180"/>
      <c r="R532" s="180">
        <v>2</v>
      </c>
      <c r="S532" s="180">
        <v>2</v>
      </c>
      <c r="T532" s="180">
        <v>2</v>
      </c>
      <c r="U532" s="180">
        <v>2</v>
      </c>
      <c r="V532" s="180"/>
      <c r="W532" s="180">
        <v>2</v>
      </c>
      <c r="X532" s="180">
        <v>2</v>
      </c>
      <c r="Y532" s="180">
        <v>2</v>
      </c>
      <c r="Z532" s="180">
        <v>2</v>
      </c>
      <c r="AA532" s="180">
        <v>2</v>
      </c>
      <c r="AB532" s="180"/>
      <c r="AC532" s="180">
        <v>2</v>
      </c>
      <c r="AD532" s="180"/>
      <c r="AE532" s="180">
        <v>1</v>
      </c>
      <c r="AF532">
        <f t="shared" si="12"/>
        <v>18</v>
      </c>
      <c r="AG532">
        <f t="shared" si="13"/>
        <v>24</v>
      </c>
    </row>
    <row r="533" spans="1:35">
      <c r="A533" s="478"/>
      <c r="B533" s="479"/>
      <c r="C533" s="5" t="str">
        <f>+'12'!C19</f>
        <v>coulis de fraise et cigarette russes</v>
      </c>
      <c r="D533" s="324"/>
      <c r="E533" s="324"/>
      <c r="F533" s="324">
        <v>2</v>
      </c>
      <c r="G533" s="324">
        <v>2</v>
      </c>
      <c r="H533" s="324">
        <v>2</v>
      </c>
      <c r="I533" s="324">
        <v>2</v>
      </c>
      <c r="J533" s="324"/>
      <c r="K533" s="311"/>
      <c r="L533" s="327">
        <v>2</v>
      </c>
      <c r="M533" s="311">
        <v>2</v>
      </c>
      <c r="N533" s="311">
        <v>2</v>
      </c>
      <c r="O533" s="311">
        <v>2</v>
      </c>
      <c r="P533" s="180">
        <v>2</v>
      </c>
      <c r="Q533" s="180"/>
      <c r="R533" s="180">
        <v>2</v>
      </c>
      <c r="S533" s="180">
        <v>2</v>
      </c>
      <c r="T533" s="180">
        <v>2</v>
      </c>
      <c r="U533" s="180">
        <v>2</v>
      </c>
      <c r="V533" s="180"/>
      <c r="W533" s="180">
        <v>2</v>
      </c>
      <c r="X533" s="180">
        <v>2</v>
      </c>
      <c r="Y533" s="180">
        <v>2</v>
      </c>
      <c r="Z533" s="180">
        <v>2</v>
      </c>
      <c r="AA533" s="180">
        <v>2</v>
      </c>
      <c r="AB533" s="180"/>
      <c r="AC533" s="180">
        <v>2</v>
      </c>
      <c r="AD533" s="180"/>
      <c r="AE533" s="180">
        <v>1</v>
      </c>
      <c r="AF533">
        <f t="shared" si="12"/>
        <v>16</v>
      </c>
      <c r="AG533">
        <f t="shared" si="13"/>
        <v>25</v>
      </c>
    </row>
    <row r="534" spans="1:35" hidden="1">
      <c r="A534" s="478"/>
      <c r="B534" s="479"/>
      <c r="C534" s="5" t="e">
        <f>#REF!</f>
        <v>#REF!</v>
      </c>
      <c r="D534" s="324"/>
      <c r="E534" s="324"/>
      <c r="F534" s="324"/>
      <c r="G534" s="324"/>
      <c r="H534" s="324"/>
      <c r="I534" s="324"/>
      <c r="J534" s="324"/>
      <c r="K534" s="311"/>
      <c r="L534" s="327"/>
      <c r="M534" s="311"/>
      <c r="N534" s="311"/>
      <c r="O534" s="311"/>
      <c r="P534" s="180"/>
      <c r="Q534" s="180"/>
      <c r="R534" s="180"/>
      <c r="S534" s="180"/>
      <c r="T534" s="180"/>
      <c r="U534" s="180"/>
      <c r="V534" s="180"/>
      <c r="W534" s="180"/>
      <c r="X534" s="180"/>
      <c r="Y534" s="180"/>
      <c r="Z534" s="180"/>
      <c r="AA534" s="180"/>
      <c r="AB534" s="180"/>
      <c r="AC534" s="180"/>
      <c r="AD534" s="180"/>
      <c r="AE534" s="180"/>
      <c r="AF534">
        <f t="shared" si="12"/>
        <v>0</v>
      </c>
      <c r="AG534">
        <f t="shared" si="13"/>
        <v>0</v>
      </c>
    </row>
    <row r="535" spans="1:35" hidden="1">
      <c r="A535" s="478"/>
      <c r="B535" s="479"/>
      <c r="C535" s="5" t="s">
        <v>5</v>
      </c>
      <c r="D535" s="324"/>
      <c r="E535" s="324"/>
      <c r="F535" s="324"/>
      <c r="G535" s="324"/>
      <c r="H535" s="324"/>
      <c r="I535" s="324"/>
      <c r="J535" s="324"/>
      <c r="K535" s="311"/>
      <c r="L535" s="327"/>
      <c r="M535" s="311"/>
      <c r="N535" s="311"/>
      <c r="O535" s="311"/>
      <c r="P535" s="180"/>
      <c r="Q535" s="180"/>
      <c r="R535" s="180"/>
      <c r="S535" s="180"/>
      <c r="T535" s="180"/>
      <c r="U535" s="180"/>
      <c r="V535" s="180"/>
      <c r="W535" s="180"/>
      <c r="X535" s="180"/>
      <c r="Y535" s="180"/>
      <c r="Z535" s="180"/>
      <c r="AA535" s="180"/>
      <c r="AB535" s="180"/>
      <c r="AC535" s="180"/>
      <c r="AD535" s="180"/>
      <c r="AE535" s="180"/>
      <c r="AF535">
        <f t="shared" si="12"/>
        <v>0</v>
      </c>
      <c r="AG535">
        <f t="shared" si="13"/>
        <v>0</v>
      </c>
    </row>
    <row r="536" spans="1:35" hidden="1">
      <c r="A536" s="478"/>
      <c r="B536" s="491">
        <f>+B527+1</f>
        <v>43733</v>
      </c>
      <c r="C536" s="5" t="e">
        <f>#REF!</f>
        <v>#REF!</v>
      </c>
      <c r="D536" s="324"/>
      <c r="E536" s="324"/>
      <c r="F536" s="324"/>
      <c r="G536" s="324"/>
      <c r="H536" s="324"/>
      <c r="I536" s="324"/>
      <c r="J536" s="324"/>
      <c r="K536" s="311"/>
      <c r="L536" s="327"/>
      <c r="M536" s="311"/>
      <c r="N536" s="311"/>
      <c r="O536" s="311"/>
      <c r="P536" s="180"/>
      <c r="Q536" s="180"/>
      <c r="R536" s="180"/>
      <c r="S536" s="180"/>
      <c r="T536" s="180"/>
      <c r="U536" s="180"/>
      <c r="V536" s="180"/>
      <c r="W536" s="180"/>
      <c r="X536" s="180"/>
      <c r="Y536" s="180"/>
      <c r="Z536" s="180"/>
      <c r="AA536" s="180"/>
      <c r="AB536" s="180"/>
      <c r="AC536" s="180"/>
      <c r="AD536" s="180"/>
      <c r="AE536" s="180"/>
      <c r="AF536">
        <f t="shared" si="12"/>
        <v>0</v>
      </c>
      <c r="AG536">
        <f t="shared" si="13"/>
        <v>0</v>
      </c>
    </row>
    <row r="537" spans="1:35">
      <c r="A537" s="478"/>
      <c r="B537" s="479"/>
      <c r="C537" s="5" t="str">
        <f>+'12'!E14</f>
        <v>tomate mozazrella</v>
      </c>
      <c r="D537" s="324"/>
      <c r="E537" s="324"/>
      <c r="F537" s="324"/>
      <c r="G537" s="324"/>
      <c r="H537" s="324"/>
      <c r="I537" s="324"/>
      <c r="J537" s="324"/>
      <c r="K537" s="311"/>
      <c r="L537" s="327"/>
      <c r="M537" s="311"/>
      <c r="N537" s="311"/>
      <c r="O537" s="311"/>
      <c r="P537" s="180"/>
      <c r="Q537" s="180"/>
      <c r="R537" s="180"/>
      <c r="S537" s="180"/>
      <c r="T537" s="180"/>
      <c r="U537" s="180"/>
      <c r="V537" s="180"/>
      <c r="W537" s="180"/>
      <c r="X537" s="180"/>
      <c r="Y537" s="180"/>
      <c r="Z537" s="180"/>
      <c r="AA537" s="180"/>
      <c r="AB537" s="180"/>
      <c r="AC537" s="180"/>
      <c r="AD537" s="180"/>
      <c r="AE537" s="180">
        <v>1</v>
      </c>
      <c r="AF537">
        <f t="shared" si="12"/>
        <v>0</v>
      </c>
      <c r="AG537">
        <f t="shared" si="13"/>
        <v>1</v>
      </c>
    </row>
    <row r="538" spans="1:35" hidden="1">
      <c r="A538" s="478"/>
      <c r="B538" s="479"/>
      <c r="C538" s="5">
        <f>+'12'!E15</f>
        <v>0</v>
      </c>
      <c r="D538" s="324"/>
      <c r="E538" s="324"/>
      <c r="F538" s="324"/>
      <c r="G538" s="324"/>
      <c r="H538" s="324"/>
      <c r="I538" s="324"/>
      <c r="J538" s="324"/>
      <c r="K538" s="311"/>
      <c r="L538" s="327"/>
      <c r="M538" s="311"/>
      <c r="N538" s="311"/>
      <c r="O538" s="311"/>
      <c r="P538" s="180"/>
      <c r="Q538" s="180"/>
      <c r="R538" s="180"/>
      <c r="S538" s="180"/>
      <c r="T538" s="180"/>
      <c r="U538" s="180"/>
      <c r="V538" s="180"/>
      <c r="W538" s="180"/>
      <c r="X538" s="180"/>
      <c r="Y538" s="180"/>
      <c r="Z538" s="180"/>
      <c r="AA538" s="180"/>
      <c r="AB538" s="180"/>
      <c r="AC538" s="180"/>
      <c r="AD538" s="180"/>
      <c r="AE538" s="180"/>
      <c r="AF538">
        <f t="shared" si="12"/>
        <v>0</v>
      </c>
      <c r="AG538">
        <f t="shared" si="13"/>
        <v>0</v>
      </c>
    </row>
    <row r="539" spans="1:35">
      <c r="A539" s="478"/>
      <c r="B539" s="479"/>
      <c r="C539" s="5" t="str">
        <f>+'12'!E16</f>
        <v>emincé de volaille kebab</v>
      </c>
      <c r="D539" s="324"/>
      <c r="E539" s="324"/>
      <c r="F539" s="324"/>
      <c r="G539" s="324"/>
      <c r="H539" s="324"/>
      <c r="I539" s="324"/>
      <c r="J539" s="324"/>
      <c r="K539" s="311"/>
      <c r="L539" s="327"/>
      <c r="M539" s="311"/>
      <c r="N539" s="311"/>
      <c r="O539" s="311"/>
      <c r="P539" s="180"/>
      <c r="Q539" s="180"/>
      <c r="R539" s="180"/>
      <c r="S539" s="180"/>
      <c r="T539" s="180"/>
      <c r="U539" s="180"/>
      <c r="V539" s="180"/>
      <c r="W539" s="180"/>
      <c r="X539" s="180"/>
      <c r="Y539" s="180"/>
      <c r="Z539" s="180"/>
      <c r="AA539" s="180"/>
      <c r="AB539" s="180"/>
      <c r="AC539" s="180"/>
      <c r="AD539" s="180"/>
      <c r="AE539" s="180">
        <v>1</v>
      </c>
      <c r="AF539">
        <f t="shared" si="12"/>
        <v>0</v>
      </c>
      <c r="AG539">
        <f t="shared" si="13"/>
        <v>1</v>
      </c>
    </row>
    <row r="540" spans="1:35">
      <c r="A540" s="478"/>
      <c r="B540" s="479"/>
      <c r="C540" s="5" t="str">
        <f>+'12'!E17</f>
        <v>beignet de courgettes</v>
      </c>
      <c r="D540" s="324"/>
      <c r="E540" s="324"/>
      <c r="F540" s="324"/>
      <c r="G540" s="324"/>
      <c r="H540" s="324"/>
      <c r="I540" s="324"/>
      <c r="J540" s="324"/>
      <c r="K540" s="311"/>
      <c r="L540" s="327"/>
      <c r="M540" s="311"/>
      <c r="N540" s="311"/>
      <c r="O540" s="311"/>
      <c r="P540" s="180"/>
      <c r="Q540" s="180"/>
      <c r="R540" s="180"/>
      <c r="S540" s="180"/>
      <c r="T540" s="180"/>
      <c r="U540" s="180"/>
      <c r="V540" s="180"/>
      <c r="W540" s="180"/>
      <c r="X540" s="180"/>
      <c r="Y540" s="180"/>
      <c r="Z540" s="180"/>
      <c r="AA540" s="180"/>
      <c r="AB540" s="180"/>
      <c r="AC540" s="180"/>
      <c r="AD540" s="180"/>
      <c r="AE540" s="180">
        <v>1</v>
      </c>
      <c r="AF540">
        <f t="shared" si="12"/>
        <v>0</v>
      </c>
      <c r="AG540">
        <f t="shared" si="13"/>
        <v>1</v>
      </c>
    </row>
    <row r="541" spans="1:35">
      <c r="A541" s="478"/>
      <c r="B541" s="479"/>
      <c r="C541" s="5" t="str">
        <f>+'12'!E18</f>
        <v>camembert</v>
      </c>
      <c r="D541" s="324"/>
      <c r="E541" s="324"/>
      <c r="F541" s="324"/>
      <c r="G541" s="324"/>
      <c r="H541" s="324"/>
      <c r="I541" s="324"/>
      <c r="J541" s="324"/>
      <c r="K541" s="311"/>
      <c r="L541" s="327"/>
      <c r="M541" s="311"/>
      <c r="N541" s="311"/>
      <c r="O541" s="311"/>
      <c r="P541" s="180"/>
      <c r="Q541" s="180"/>
      <c r="R541" s="180"/>
      <c r="S541" s="180"/>
      <c r="T541" s="180"/>
      <c r="U541" s="180"/>
      <c r="V541" s="180"/>
      <c r="W541" s="180"/>
      <c r="X541" s="180"/>
      <c r="Y541" s="180"/>
      <c r="Z541" s="180"/>
      <c r="AA541" s="180"/>
      <c r="AB541" s="180"/>
      <c r="AC541" s="180"/>
      <c r="AD541" s="180"/>
      <c r="AE541" s="180">
        <v>1</v>
      </c>
      <c r="AF541">
        <f t="shared" si="12"/>
        <v>0</v>
      </c>
      <c r="AG541">
        <f t="shared" si="13"/>
        <v>1</v>
      </c>
    </row>
    <row r="542" spans="1:35">
      <c r="A542" s="478"/>
      <c r="B542" s="479"/>
      <c r="C542" s="5" t="str">
        <f>+'12'!E19</f>
        <v>abricot à boire</v>
      </c>
      <c r="D542" s="324"/>
      <c r="E542" s="324"/>
      <c r="F542" s="324"/>
      <c r="G542" s="324"/>
      <c r="H542" s="324"/>
      <c r="I542" s="324"/>
      <c r="J542" s="324"/>
      <c r="K542" s="311"/>
      <c r="L542" s="327"/>
      <c r="M542" s="311"/>
      <c r="N542" s="311"/>
      <c r="O542" s="311"/>
      <c r="P542" s="180"/>
      <c r="Q542" s="180"/>
      <c r="R542" s="180"/>
      <c r="S542" s="180"/>
      <c r="T542" s="180"/>
      <c r="U542" s="180"/>
      <c r="V542" s="180"/>
      <c r="W542" s="180"/>
      <c r="X542" s="180"/>
      <c r="Y542" s="180"/>
      <c r="Z542" s="180"/>
      <c r="AA542" s="180"/>
      <c r="AB542" s="180"/>
      <c r="AC542" s="180"/>
      <c r="AD542" s="180"/>
      <c r="AE542" s="180">
        <v>2</v>
      </c>
      <c r="AF542">
        <f t="shared" si="12"/>
        <v>0</v>
      </c>
      <c r="AG542">
        <f t="shared" si="13"/>
        <v>2</v>
      </c>
    </row>
    <row r="543" spans="1:35" hidden="1">
      <c r="A543" s="478"/>
      <c r="B543" s="479"/>
      <c r="C543" s="5">
        <f>+'12'!E20</f>
        <v>0</v>
      </c>
      <c r="D543" s="324"/>
      <c r="E543" s="324"/>
      <c r="F543" s="324"/>
      <c r="G543" s="324"/>
      <c r="H543" s="324"/>
      <c r="I543" s="324"/>
      <c r="J543" s="324"/>
      <c r="K543" s="311"/>
      <c r="L543" s="327"/>
      <c r="M543" s="311"/>
      <c r="N543" s="311"/>
      <c r="O543" s="311"/>
      <c r="P543" s="180"/>
      <c r="Q543" s="180"/>
      <c r="R543" s="180"/>
      <c r="S543" s="180"/>
      <c r="T543" s="180"/>
      <c r="U543" s="180"/>
      <c r="V543" s="180"/>
      <c r="W543" s="180"/>
      <c r="X543" s="180"/>
      <c r="Y543" s="180"/>
      <c r="Z543" s="180"/>
      <c r="AA543" s="180"/>
      <c r="AB543" s="180"/>
      <c r="AC543" s="180"/>
      <c r="AD543" s="180"/>
      <c r="AE543" s="180"/>
      <c r="AF543">
        <f t="shared" si="12"/>
        <v>0</v>
      </c>
      <c r="AG543">
        <f t="shared" si="13"/>
        <v>0</v>
      </c>
    </row>
    <row r="544" spans="1:35" hidden="1">
      <c r="A544" s="478"/>
      <c r="B544" s="479"/>
      <c r="C544" s="5" t="s">
        <v>5</v>
      </c>
      <c r="D544" s="324"/>
      <c r="E544" s="324"/>
      <c r="F544" s="324"/>
      <c r="G544" s="324"/>
      <c r="H544" s="324"/>
      <c r="I544" s="324"/>
      <c r="J544" s="324"/>
      <c r="K544" s="311"/>
      <c r="L544" s="327"/>
      <c r="M544" s="311"/>
      <c r="N544" s="311"/>
      <c r="O544" s="311"/>
      <c r="P544" s="180"/>
      <c r="Q544" s="180"/>
      <c r="R544" s="180"/>
      <c r="S544" s="180"/>
      <c r="T544" s="180"/>
      <c r="U544" s="180"/>
      <c r="V544" s="180"/>
      <c r="W544" s="180"/>
      <c r="X544" s="180"/>
      <c r="Y544" s="180"/>
      <c r="Z544" s="180"/>
      <c r="AA544" s="180"/>
      <c r="AB544" s="180"/>
      <c r="AC544" s="180"/>
      <c r="AD544" s="180"/>
      <c r="AE544" s="180"/>
      <c r="AF544">
        <f t="shared" si="12"/>
        <v>0</v>
      </c>
      <c r="AG544">
        <f t="shared" si="13"/>
        <v>0</v>
      </c>
    </row>
    <row r="545" spans="1:35" hidden="1">
      <c r="A545" s="478"/>
      <c r="B545" s="491">
        <f>+B536+1</f>
        <v>43734</v>
      </c>
      <c r="C545" s="5" t="e">
        <f>#REF!</f>
        <v>#REF!</v>
      </c>
      <c r="D545" s="324"/>
      <c r="E545" s="324"/>
      <c r="F545" s="324"/>
      <c r="G545" s="324"/>
      <c r="H545" s="324"/>
      <c r="I545" s="324"/>
      <c r="J545" s="324"/>
      <c r="K545" s="311"/>
      <c r="L545" s="327"/>
      <c r="M545" s="311"/>
      <c r="N545" s="311"/>
      <c r="O545" s="311"/>
      <c r="P545" s="180"/>
      <c r="Q545" s="180"/>
      <c r="R545" s="180"/>
      <c r="S545" s="180"/>
      <c r="T545" s="180"/>
      <c r="U545" s="180"/>
      <c r="V545" s="180"/>
      <c r="W545" s="180"/>
      <c r="X545" s="180"/>
      <c r="Y545" s="180"/>
      <c r="Z545" s="180"/>
      <c r="AA545" s="180"/>
      <c r="AB545" s="180"/>
      <c r="AC545" s="180"/>
      <c r="AD545" s="180"/>
      <c r="AE545" s="180"/>
      <c r="AF545">
        <f t="shared" si="12"/>
        <v>0</v>
      </c>
      <c r="AG545">
        <f t="shared" si="13"/>
        <v>0</v>
      </c>
    </row>
    <row r="546" spans="1:35">
      <c r="A546" s="478"/>
      <c r="B546" s="479"/>
      <c r="C546" s="5" t="str">
        <f>+'12'!G14</f>
        <v>brocolis façon mimosa</v>
      </c>
      <c r="D546" s="324"/>
      <c r="E546" s="324"/>
      <c r="F546" s="324">
        <v>0</v>
      </c>
      <c r="G546" s="324"/>
      <c r="H546" s="324">
        <v>2</v>
      </c>
      <c r="I546" s="324">
        <v>0</v>
      </c>
      <c r="J546" s="324"/>
      <c r="K546" s="311">
        <v>1</v>
      </c>
      <c r="L546" s="327"/>
      <c r="M546" s="311">
        <v>1</v>
      </c>
      <c r="N546" s="311"/>
      <c r="O546" s="311">
        <v>2</v>
      </c>
      <c r="P546" s="180"/>
      <c r="Q546" s="180"/>
      <c r="R546" s="180"/>
      <c r="S546" s="180">
        <v>0</v>
      </c>
      <c r="T546" s="180"/>
      <c r="U546" s="180">
        <v>2</v>
      </c>
      <c r="V546" s="180"/>
      <c r="W546" s="180">
        <v>0</v>
      </c>
      <c r="X546" s="180"/>
      <c r="Y546" s="180">
        <v>2</v>
      </c>
      <c r="Z546" s="180"/>
      <c r="AA546" s="180"/>
      <c r="AB546" s="180"/>
      <c r="AC546" s="180">
        <v>1</v>
      </c>
      <c r="AD546" s="180"/>
      <c r="AE546" s="180">
        <v>1</v>
      </c>
      <c r="AF546">
        <f t="shared" si="12"/>
        <v>0</v>
      </c>
      <c r="AG546">
        <f t="shared" si="13"/>
        <v>14</v>
      </c>
    </row>
    <row r="547" spans="1:35" hidden="1">
      <c r="A547" s="478"/>
      <c r="B547" s="479"/>
      <c r="C547" s="5">
        <f>+'12'!G15</f>
        <v>0</v>
      </c>
      <c r="D547" s="324"/>
      <c r="E547" s="324"/>
      <c r="F547" s="324"/>
      <c r="G547" s="324"/>
      <c r="H547" s="324"/>
      <c r="I547" s="324"/>
      <c r="J547" s="324"/>
      <c r="K547" s="311"/>
      <c r="L547" s="327"/>
      <c r="M547" s="311"/>
      <c r="N547" s="311"/>
      <c r="O547" s="311"/>
      <c r="P547" s="180"/>
      <c r="Q547" s="180"/>
      <c r="R547" s="180"/>
      <c r="S547" s="180"/>
      <c r="T547" s="180"/>
      <c r="U547" s="180"/>
      <c r="V547" s="180"/>
      <c r="W547" s="180"/>
      <c r="X547" s="180"/>
      <c r="Y547" s="180"/>
      <c r="Z547" s="180"/>
      <c r="AA547" s="180"/>
      <c r="AB547" s="180"/>
      <c r="AC547" s="180"/>
      <c r="AD547" s="180"/>
      <c r="AE547" s="180"/>
      <c r="AF547">
        <f t="shared" si="12"/>
        <v>0</v>
      </c>
      <c r="AG547">
        <f t="shared" si="13"/>
        <v>0</v>
      </c>
    </row>
    <row r="548" spans="1:35">
      <c r="A548" s="478"/>
      <c r="B548" s="479"/>
      <c r="C548" s="5" t="str">
        <f>+'12'!G16</f>
        <v>roti de porc froid ketchup</v>
      </c>
      <c r="D548" s="324">
        <v>2</v>
      </c>
      <c r="E548" s="324"/>
      <c r="F548" s="324">
        <v>2</v>
      </c>
      <c r="G548" s="324">
        <v>2</v>
      </c>
      <c r="H548" s="324">
        <v>2</v>
      </c>
      <c r="I548" s="324">
        <v>1</v>
      </c>
      <c r="J548" s="324">
        <v>2</v>
      </c>
      <c r="K548" s="311">
        <v>2</v>
      </c>
      <c r="L548" s="327">
        <v>2</v>
      </c>
      <c r="M548" s="311">
        <v>2</v>
      </c>
      <c r="N548" s="311">
        <v>2</v>
      </c>
      <c r="O548" s="311">
        <v>2</v>
      </c>
      <c r="P548" s="180">
        <v>2</v>
      </c>
      <c r="Q548" s="180"/>
      <c r="R548" s="180">
        <v>2</v>
      </c>
      <c r="S548" s="180">
        <v>1</v>
      </c>
      <c r="T548" s="180">
        <v>2</v>
      </c>
      <c r="U548" s="180">
        <v>2</v>
      </c>
      <c r="V548" s="180"/>
      <c r="W548" s="180">
        <v>2</v>
      </c>
      <c r="X548" s="180">
        <v>2</v>
      </c>
      <c r="Y548" s="180">
        <v>2</v>
      </c>
      <c r="Z548" s="180">
        <v>2</v>
      </c>
      <c r="AA548" s="180">
        <v>2</v>
      </c>
      <c r="AB548" s="180"/>
      <c r="AC548" s="180">
        <v>1</v>
      </c>
      <c r="AD548" s="180"/>
      <c r="AE548" s="180">
        <v>1</v>
      </c>
      <c r="AF548">
        <f t="shared" si="12"/>
        <v>20</v>
      </c>
      <c r="AG548">
        <f t="shared" si="13"/>
        <v>24</v>
      </c>
    </row>
    <row r="549" spans="1:35">
      <c r="A549" s="478"/>
      <c r="B549" s="479"/>
      <c r="C549" s="5" t="str">
        <f>+'12'!G17</f>
        <v>salade de penne au pesto rouge</v>
      </c>
      <c r="D549" s="324">
        <v>2</v>
      </c>
      <c r="E549" s="324"/>
      <c r="F549" s="324">
        <v>2</v>
      </c>
      <c r="G549" s="324">
        <v>2</v>
      </c>
      <c r="H549" s="324">
        <v>2</v>
      </c>
      <c r="I549" s="324">
        <v>1</v>
      </c>
      <c r="J549" s="324">
        <v>2</v>
      </c>
      <c r="K549" s="311">
        <v>2</v>
      </c>
      <c r="L549" s="327">
        <v>2</v>
      </c>
      <c r="M549" s="311">
        <v>2</v>
      </c>
      <c r="N549" s="311">
        <v>2</v>
      </c>
      <c r="O549" s="311">
        <v>2</v>
      </c>
      <c r="P549" s="180">
        <v>2</v>
      </c>
      <c r="Q549" s="180"/>
      <c r="R549" s="180">
        <v>1</v>
      </c>
      <c r="S549" s="180">
        <v>2</v>
      </c>
      <c r="T549" s="180">
        <v>1</v>
      </c>
      <c r="U549" s="180">
        <v>1</v>
      </c>
      <c r="V549" s="180"/>
      <c r="W549" s="180">
        <v>2</v>
      </c>
      <c r="X549" s="180">
        <v>2</v>
      </c>
      <c r="Y549" s="180">
        <v>2</v>
      </c>
      <c r="Z549" s="180">
        <v>2</v>
      </c>
      <c r="AA549" s="180">
        <v>2</v>
      </c>
      <c r="AB549" s="180"/>
      <c r="AC549" s="180">
        <v>1</v>
      </c>
      <c r="AD549" s="180"/>
      <c r="AE549" s="180">
        <v>1</v>
      </c>
      <c r="AF549">
        <f t="shared" si="12"/>
        <v>18</v>
      </c>
      <c r="AG549">
        <f t="shared" si="13"/>
        <v>24</v>
      </c>
    </row>
    <row r="550" spans="1:35">
      <c r="A550" s="478"/>
      <c r="B550" s="479"/>
      <c r="C550" s="5" t="str">
        <f>+'12'!G18</f>
        <v>petit moulé</v>
      </c>
      <c r="D550" s="324">
        <v>2</v>
      </c>
      <c r="E550" s="324"/>
      <c r="F550" s="324">
        <v>2</v>
      </c>
      <c r="G550" s="324">
        <v>2</v>
      </c>
      <c r="H550" s="324">
        <v>1</v>
      </c>
      <c r="I550" s="324">
        <v>1</v>
      </c>
      <c r="J550" s="324"/>
      <c r="K550" s="311">
        <v>1</v>
      </c>
      <c r="L550" s="327">
        <v>2</v>
      </c>
      <c r="M550" s="311">
        <v>2</v>
      </c>
      <c r="N550" s="311">
        <v>2</v>
      </c>
      <c r="O550" s="311">
        <v>1</v>
      </c>
      <c r="P550" s="180">
        <v>2</v>
      </c>
      <c r="Q550" s="180"/>
      <c r="R550" s="180">
        <v>2</v>
      </c>
      <c r="S550" s="180">
        <v>1</v>
      </c>
      <c r="T550" s="180">
        <v>2</v>
      </c>
      <c r="U550" s="180">
        <v>2</v>
      </c>
      <c r="V550" s="180"/>
      <c r="W550" s="180">
        <v>2</v>
      </c>
      <c r="X550" s="180">
        <v>1</v>
      </c>
      <c r="Y550" s="180">
        <v>2</v>
      </c>
      <c r="Z550" s="180">
        <v>2</v>
      </c>
      <c r="AA550" s="180">
        <v>2</v>
      </c>
      <c r="AB550" s="180"/>
      <c r="AC550" s="180">
        <v>2</v>
      </c>
      <c r="AD550" s="180"/>
      <c r="AE550" s="180">
        <v>1</v>
      </c>
      <c r="AF550">
        <f t="shared" si="12"/>
        <v>17</v>
      </c>
      <c r="AG550">
        <f t="shared" si="13"/>
        <v>21</v>
      </c>
    </row>
    <row r="551" spans="1:35">
      <c r="A551" s="478"/>
      <c r="B551" s="479"/>
      <c r="C551" s="5" t="str">
        <f>+'12'!G19</f>
        <v>banane chantilly vermicelle</v>
      </c>
      <c r="D551" s="324">
        <v>2</v>
      </c>
      <c r="E551" s="324"/>
      <c r="F551" s="324">
        <v>2</v>
      </c>
      <c r="G551" s="324">
        <v>0</v>
      </c>
      <c r="H551" s="324">
        <v>2</v>
      </c>
      <c r="I551" s="324">
        <v>2</v>
      </c>
      <c r="J551" s="324">
        <v>2</v>
      </c>
      <c r="K551" s="311">
        <v>2</v>
      </c>
      <c r="L551" s="327">
        <v>2</v>
      </c>
      <c r="M551" s="311">
        <v>2</v>
      </c>
      <c r="N551" s="311">
        <v>2</v>
      </c>
      <c r="O551" s="311">
        <v>2</v>
      </c>
      <c r="P551" s="180">
        <v>2</v>
      </c>
      <c r="Q551" s="180"/>
      <c r="R551" s="180">
        <v>2</v>
      </c>
      <c r="S551" s="180">
        <v>2</v>
      </c>
      <c r="T551" s="180">
        <v>2</v>
      </c>
      <c r="U551" s="180">
        <v>2</v>
      </c>
      <c r="V551" s="180"/>
      <c r="W551" s="180">
        <v>2</v>
      </c>
      <c r="X551" s="180">
        <v>2</v>
      </c>
      <c r="Y551" s="180">
        <v>2</v>
      </c>
      <c r="Z551" s="180">
        <v>2</v>
      </c>
      <c r="AA551" s="180">
        <v>2</v>
      </c>
      <c r="AB551" s="180"/>
      <c r="AC551" s="180">
        <v>2</v>
      </c>
      <c r="AD551" s="180"/>
      <c r="AE551" s="180">
        <v>1</v>
      </c>
      <c r="AF551">
        <f t="shared" si="12"/>
        <v>18</v>
      </c>
      <c r="AG551">
        <f t="shared" si="13"/>
        <v>27</v>
      </c>
    </row>
    <row r="552" spans="1:35" hidden="1">
      <c r="A552" s="478"/>
      <c r="B552" s="479"/>
      <c r="C552" s="5" t="e">
        <f>#REF!</f>
        <v>#REF!</v>
      </c>
      <c r="D552" s="324"/>
      <c r="E552" s="324"/>
      <c r="F552" s="324"/>
      <c r="G552" s="324"/>
      <c r="H552" s="324"/>
      <c r="I552" s="324"/>
      <c r="J552" s="324"/>
      <c r="K552" s="311"/>
      <c r="L552" s="327"/>
      <c r="M552" s="311"/>
      <c r="N552" s="311"/>
      <c r="O552" s="311"/>
      <c r="P552" s="180"/>
      <c r="Q552" s="180"/>
      <c r="R552" s="180"/>
      <c r="S552" s="180"/>
      <c r="T552" s="180"/>
      <c r="U552" s="180"/>
      <c r="V552" s="180"/>
      <c r="W552" s="180"/>
      <c r="X552" s="180"/>
      <c r="Y552" s="180"/>
      <c r="Z552" s="180"/>
      <c r="AA552" s="180"/>
      <c r="AB552" s="180"/>
      <c r="AC552" s="180"/>
      <c r="AD552" s="180"/>
      <c r="AE552" s="180"/>
      <c r="AF552">
        <f t="shared" si="12"/>
        <v>0</v>
      </c>
      <c r="AG552">
        <f t="shared" si="13"/>
        <v>0</v>
      </c>
    </row>
    <row r="553" spans="1:35" hidden="1">
      <c r="A553" s="478"/>
      <c r="B553" s="479"/>
      <c r="C553" s="5" t="s">
        <v>5</v>
      </c>
      <c r="D553" s="324"/>
      <c r="E553" s="324"/>
      <c r="F553" s="324"/>
      <c r="G553" s="324"/>
      <c r="H553" s="324"/>
      <c r="I553" s="324"/>
      <c r="J553" s="324"/>
      <c r="K553" s="311"/>
      <c r="L553" s="327"/>
      <c r="M553" s="311"/>
      <c r="N553" s="311"/>
      <c r="O553" s="311"/>
      <c r="P553" s="180"/>
      <c r="Q553" s="180"/>
      <c r="R553" s="180"/>
      <c r="S553" s="180"/>
      <c r="T553" s="180"/>
      <c r="U553" s="180"/>
      <c r="V553" s="180"/>
      <c r="W553" s="180"/>
      <c r="X553" s="180"/>
      <c r="Y553" s="180"/>
      <c r="Z553" s="180"/>
      <c r="AA553" s="180"/>
      <c r="AB553" s="180"/>
      <c r="AC553" s="180"/>
      <c r="AD553" s="180"/>
      <c r="AE553" s="180"/>
      <c r="AF553">
        <f t="shared" si="12"/>
        <v>0</v>
      </c>
      <c r="AG553">
        <f t="shared" si="13"/>
        <v>0</v>
      </c>
    </row>
    <row r="554" spans="1:35" hidden="1">
      <c r="A554" s="478"/>
      <c r="B554" s="491">
        <f>+B545+1</f>
        <v>43735</v>
      </c>
      <c r="C554" s="5" t="e">
        <f>#REF!</f>
        <v>#REF!</v>
      </c>
      <c r="D554" s="324"/>
      <c r="E554" s="324"/>
      <c r="F554" s="324"/>
      <c r="G554" s="324"/>
      <c r="H554" s="324"/>
      <c r="I554" s="324"/>
      <c r="J554" s="324"/>
      <c r="K554" s="311"/>
      <c r="L554" s="327"/>
      <c r="M554" s="311"/>
      <c r="N554" s="311"/>
      <c r="O554" s="311"/>
      <c r="P554" s="180"/>
      <c r="Q554" s="180"/>
      <c r="R554" s="180"/>
      <c r="S554" s="180"/>
      <c r="T554" s="180"/>
      <c r="U554" s="180"/>
      <c r="V554" s="180"/>
      <c r="W554" s="180"/>
      <c r="X554" s="180"/>
      <c r="Y554" s="180"/>
      <c r="Z554" s="180"/>
      <c r="AA554" s="180"/>
      <c r="AB554" s="180"/>
      <c r="AC554" s="180"/>
      <c r="AD554" s="180"/>
      <c r="AE554" s="180"/>
      <c r="AF554">
        <f t="shared" si="12"/>
        <v>0</v>
      </c>
      <c r="AG554">
        <f t="shared" si="13"/>
        <v>0</v>
      </c>
    </row>
    <row r="555" spans="1:35">
      <c r="A555" s="478"/>
      <c r="B555" s="479"/>
      <c r="C555" s="5" t="str">
        <f>+'12'!I14</f>
        <v>concombre tsaziki</v>
      </c>
      <c r="D555" s="324">
        <v>1</v>
      </c>
      <c r="E555" s="324"/>
      <c r="F555" s="324">
        <v>1</v>
      </c>
      <c r="G555" s="324"/>
      <c r="H555" s="324">
        <v>1</v>
      </c>
      <c r="I555" s="324">
        <v>1</v>
      </c>
      <c r="J555" s="324">
        <v>1</v>
      </c>
      <c r="K555" s="311">
        <v>0</v>
      </c>
      <c r="L555" s="327">
        <v>1</v>
      </c>
      <c r="M555" s="311">
        <v>1</v>
      </c>
      <c r="N555" s="311">
        <v>1</v>
      </c>
      <c r="O555" s="311">
        <v>2</v>
      </c>
      <c r="P555" s="180">
        <v>0</v>
      </c>
      <c r="Q555" s="180"/>
      <c r="R555" s="180">
        <v>1</v>
      </c>
      <c r="S555" s="180">
        <v>1</v>
      </c>
      <c r="T555" s="180">
        <v>2</v>
      </c>
      <c r="U555" s="180">
        <v>2</v>
      </c>
      <c r="V555" s="180"/>
      <c r="W555" s="180"/>
      <c r="X555" s="180">
        <v>1</v>
      </c>
      <c r="Y555" s="180">
        <v>1</v>
      </c>
      <c r="Z555" s="180">
        <v>0</v>
      </c>
      <c r="AA555" s="180">
        <v>0</v>
      </c>
      <c r="AB555" s="180"/>
      <c r="AC555" s="180">
        <v>0</v>
      </c>
      <c r="AD555" s="180"/>
      <c r="AE555" s="180">
        <v>1</v>
      </c>
      <c r="AF555">
        <f t="shared" si="12"/>
        <v>8</v>
      </c>
      <c r="AG555">
        <f t="shared" si="13"/>
        <v>13</v>
      </c>
    </row>
    <row r="556" spans="1:35" hidden="1">
      <c r="A556" s="478"/>
      <c r="B556" s="479"/>
      <c r="C556" s="5">
        <f>+'12'!I15</f>
        <v>0</v>
      </c>
      <c r="D556" s="324"/>
      <c r="E556" s="324"/>
      <c r="F556" s="324"/>
      <c r="G556" s="324"/>
      <c r="H556" s="324"/>
      <c r="I556" s="324"/>
      <c r="J556" s="324"/>
      <c r="K556" s="311"/>
      <c r="L556" s="327"/>
      <c r="M556" s="311"/>
      <c r="N556" s="311"/>
      <c r="O556" s="311"/>
      <c r="P556" s="180"/>
      <c r="Q556" s="180"/>
      <c r="R556" s="180"/>
      <c r="S556" s="180"/>
      <c r="T556" s="180"/>
      <c r="U556" s="180"/>
      <c r="V556" s="180"/>
      <c r="W556" s="180"/>
      <c r="X556" s="180"/>
      <c r="Y556" s="180"/>
      <c r="Z556" s="180"/>
      <c r="AA556" s="180"/>
      <c r="AB556" s="180"/>
      <c r="AC556" s="180"/>
      <c r="AD556" s="180"/>
      <c r="AE556" s="180"/>
      <c r="AF556">
        <f t="shared" si="12"/>
        <v>0</v>
      </c>
      <c r="AG556">
        <f t="shared" si="13"/>
        <v>0</v>
      </c>
    </row>
    <row r="557" spans="1:35">
      <c r="A557" s="478"/>
      <c r="B557" s="479"/>
      <c r="C557" s="5" t="str">
        <f>+'12'!I16</f>
        <v>poisson à la portugaise</v>
      </c>
      <c r="D557" s="324">
        <v>1</v>
      </c>
      <c r="E557" s="324"/>
      <c r="F557" s="324">
        <v>1</v>
      </c>
      <c r="G557" s="324"/>
      <c r="H557" s="324">
        <v>1</v>
      </c>
      <c r="I557" s="324">
        <v>1</v>
      </c>
      <c r="J557" s="324">
        <v>2</v>
      </c>
      <c r="K557" s="311">
        <v>1</v>
      </c>
      <c r="L557" s="327">
        <v>1</v>
      </c>
      <c r="M557" s="311">
        <v>1</v>
      </c>
      <c r="N557" s="311">
        <v>1</v>
      </c>
      <c r="O557" s="311">
        <v>1</v>
      </c>
      <c r="P557" s="180">
        <v>0</v>
      </c>
      <c r="Q557" s="180"/>
      <c r="R557" s="180">
        <v>1</v>
      </c>
      <c r="S557" s="180">
        <v>1</v>
      </c>
      <c r="T557" s="180">
        <v>2</v>
      </c>
      <c r="U557" s="180">
        <v>2</v>
      </c>
      <c r="V557" s="180"/>
      <c r="W557" s="180"/>
      <c r="X557" s="180">
        <v>1</v>
      </c>
      <c r="Y557" s="180">
        <v>2</v>
      </c>
      <c r="Z557" s="180">
        <v>1</v>
      </c>
      <c r="AA557" s="180">
        <v>0</v>
      </c>
      <c r="AB557" s="180"/>
      <c r="AC557" s="180">
        <v>1</v>
      </c>
      <c r="AD557" s="180"/>
      <c r="AE557" s="180">
        <v>1</v>
      </c>
      <c r="AF557">
        <f t="shared" si="12"/>
        <v>10</v>
      </c>
      <c r="AG557">
        <f t="shared" si="13"/>
        <v>14</v>
      </c>
      <c r="AH557">
        <v>18</v>
      </c>
      <c r="AI557">
        <v>24</v>
      </c>
    </row>
    <row r="558" spans="1:35" hidden="1">
      <c r="A558" s="478"/>
      <c r="B558" s="479"/>
      <c r="C558" s="5">
        <f>+'12'!I17</f>
        <v>0</v>
      </c>
      <c r="D558" s="324"/>
      <c r="E558" s="324"/>
      <c r="F558" s="324"/>
      <c r="G558" s="324"/>
      <c r="H558" s="324"/>
      <c r="I558" s="324"/>
      <c r="J558" s="324"/>
      <c r="K558" s="311"/>
      <c r="L558" s="327"/>
      <c r="M558" s="311"/>
      <c r="N558" s="311"/>
      <c r="O558" s="311"/>
      <c r="P558" s="180"/>
      <c r="Q558" s="180"/>
      <c r="R558" s="180"/>
      <c r="S558" s="180"/>
      <c r="T558" s="180"/>
      <c r="U558" s="180"/>
      <c r="V558" s="180"/>
      <c r="W558" s="180"/>
      <c r="X558" s="180"/>
      <c r="Y558" s="180"/>
      <c r="Z558" s="180"/>
      <c r="AA558" s="180"/>
      <c r="AB558" s="180"/>
      <c r="AC558" s="180"/>
      <c r="AD558" s="180"/>
      <c r="AE558" s="180"/>
      <c r="AF558">
        <f t="shared" si="12"/>
        <v>0</v>
      </c>
      <c r="AG558">
        <f t="shared" si="13"/>
        <v>0</v>
      </c>
    </row>
    <row r="559" spans="1:35">
      <c r="A559" s="478"/>
      <c r="B559" s="479"/>
      <c r="C559" s="5" t="str">
        <f>+'12'!I18</f>
        <v>yaourt nature</v>
      </c>
      <c r="D559" s="324"/>
      <c r="E559" s="324"/>
      <c r="F559" s="324">
        <v>2</v>
      </c>
      <c r="G559" s="324"/>
      <c r="H559" s="324">
        <v>2</v>
      </c>
      <c r="I559" s="324">
        <v>1</v>
      </c>
      <c r="J559" s="324"/>
      <c r="K559" s="311">
        <v>2</v>
      </c>
      <c r="L559" s="327"/>
      <c r="M559" s="311">
        <v>2</v>
      </c>
      <c r="N559" s="311"/>
      <c r="O559" s="311">
        <v>2</v>
      </c>
      <c r="P559" s="180"/>
      <c r="Q559" s="180"/>
      <c r="R559" s="180"/>
      <c r="S559" s="180">
        <v>2</v>
      </c>
      <c r="T559" s="180"/>
      <c r="U559" s="180">
        <v>2</v>
      </c>
      <c r="V559" s="180"/>
      <c r="W559" s="180"/>
      <c r="X559" s="180"/>
      <c r="Y559" s="180">
        <v>2</v>
      </c>
      <c r="Z559" s="180"/>
      <c r="AA559" s="180"/>
      <c r="AB559" s="180"/>
      <c r="AC559" s="180">
        <v>2</v>
      </c>
      <c r="AD559" s="180"/>
      <c r="AE559" s="180">
        <v>1</v>
      </c>
      <c r="AF559">
        <f t="shared" ref="AF559:AF597" si="14">+D559+G559+J559+L559+N559+Q559+AB559+Z559+X559+V559+T559+R559+P559</f>
        <v>0</v>
      </c>
      <c r="AG559">
        <f t="shared" ref="AG559:AG597" si="15">+E559+F559+H559+I559+K559+M559+O559+O559+AE559+AC559+AA559+Y559+W559+U559+S559</f>
        <v>22</v>
      </c>
    </row>
    <row r="560" spans="1:35">
      <c r="A560" s="478"/>
      <c r="B560" s="479"/>
      <c r="C560" s="5" t="str">
        <f>+'12'!I19</f>
        <v>clafoutis fruits rouge</v>
      </c>
      <c r="D560" s="324">
        <v>2</v>
      </c>
      <c r="E560" s="324"/>
      <c r="F560" s="324">
        <v>1</v>
      </c>
      <c r="G560" s="324"/>
      <c r="H560" s="324">
        <v>1</v>
      </c>
      <c r="I560" s="324">
        <v>2</v>
      </c>
      <c r="J560" s="324">
        <v>2</v>
      </c>
      <c r="K560" s="311">
        <v>2</v>
      </c>
      <c r="L560" s="327">
        <v>1</v>
      </c>
      <c r="M560" s="311">
        <v>2</v>
      </c>
      <c r="N560" s="311">
        <v>2</v>
      </c>
      <c r="O560" s="311">
        <v>2</v>
      </c>
      <c r="P560" s="180">
        <v>1</v>
      </c>
      <c r="Q560" s="180"/>
      <c r="R560" s="180">
        <v>2</v>
      </c>
      <c r="S560" s="180">
        <v>2</v>
      </c>
      <c r="T560" s="180">
        <v>2</v>
      </c>
      <c r="U560" s="180">
        <v>2</v>
      </c>
      <c r="V560" s="180"/>
      <c r="W560" s="180"/>
      <c r="X560" s="180">
        <v>1</v>
      </c>
      <c r="Y560" s="180">
        <v>1</v>
      </c>
      <c r="Z560" s="180">
        <v>2</v>
      </c>
      <c r="AA560" s="180">
        <v>2</v>
      </c>
      <c r="AB560" s="180"/>
      <c r="AC560" s="180">
        <v>1</v>
      </c>
      <c r="AD560" s="180"/>
      <c r="AE560" s="180">
        <v>1</v>
      </c>
      <c r="AF560">
        <f t="shared" si="14"/>
        <v>15</v>
      </c>
      <c r="AG560">
        <f t="shared" si="15"/>
        <v>21</v>
      </c>
    </row>
    <row r="561" spans="1:33">
      <c r="A561" s="478"/>
      <c r="B561" s="479"/>
      <c r="C561" s="5" t="e">
        <f>#REF!</f>
        <v>#REF!</v>
      </c>
      <c r="D561" s="324"/>
      <c r="E561" s="324"/>
      <c r="F561" s="324"/>
      <c r="G561" s="324"/>
      <c r="H561" s="324"/>
      <c r="I561" s="324"/>
      <c r="J561" s="324"/>
      <c r="K561" s="311"/>
      <c r="L561" s="327"/>
      <c r="M561" s="311"/>
      <c r="N561" s="311"/>
      <c r="O561" s="311"/>
      <c r="P561" s="180"/>
      <c r="Q561" s="180"/>
      <c r="R561" s="180"/>
      <c r="S561" s="180"/>
      <c r="T561" s="180"/>
      <c r="U561" s="180"/>
      <c r="V561" s="180"/>
      <c r="W561" s="180"/>
      <c r="X561" s="180"/>
      <c r="Y561" s="180"/>
      <c r="Z561" s="180"/>
      <c r="AA561" s="180"/>
      <c r="AB561" s="180"/>
      <c r="AC561" s="180"/>
      <c r="AD561" s="180"/>
      <c r="AE561" s="180"/>
      <c r="AF561">
        <f t="shared" si="14"/>
        <v>0</v>
      </c>
      <c r="AG561">
        <f t="shared" si="15"/>
        <v>0</v>
      </c>
    </row>
    <row r="562" spans="1:33">
      <c r="A562" s="478"/>
      <c r="B562" s="479"/>
      <c r="C562" s="5" t="s">
        <v>5</v>
      </c>
      <c r="D562" s="324"/>
      <c r="E562" s="324"/>
      <c r="F562" s="324"/>
      <c r="G562" s="324"/>
      <c r="H562" s="324"/>
      <c r="I562" s="324"/>
      <c r="J562" s="324"/>
      <c r="K562" s="311"/>
      <c r="L562" s="327"/>
      <c r="M562" s="311"/>
      <c r="N562" s="311"/>
      <c r="O562" s="311"/>
      <c r="P562" s="180"/>
      <c r="Q562" s="180"/>
      <c r="R562" s="180"/>
      <c r="S562" s="180"/>
      <c r="T562" s="180"/>
      <c r="U562" s="180"/>
      <c r="V562" s="180"/>
      <c r="W562" s="180"/>
      <c r="X562" s="180"/>
      <c r="Y562" s="180"/>
      <c r="Z562" s="180"/>
      <c r="AA562" s="180"/>
      <c r="AB562" s="180"/>
      <c r="AC562" s="180"/>
      <c r="AD562" s="180"/>
      <c r="AE562" s="180"/>
      <c r="AF562">
        <f t="shared" si="14"/>
        <v>0</v>
      </c>
      <c r="AG562">
        <f t="shared" si="15"/>
        <v>0</v>
      </c>
    </row>
    <row r="563" spans="1:33">
      <c r="A563" s="478"/>
      <c r="B563" s="491">
        <f>+B554+3</f>
        <v>43738</v>
      </c>
      <c r="C563" s="5" t="e">
        <f>#REF!</f>
        <v>#REF!</v>
      </c>
      <c r="D563" s="324"/>
      <c r="E563" s="324"/>
      <c r="F563" s="324"/>
      <c r="G563" s="324"/>
      <c r="H563" s="324"/>
      <c r="I563" s="324"/>
      <c r="J563" s="324"/>
      <c r="K563" s="311"/>
      <c r="L563" s="327"/>
      <c r="M563" s="311"/>
      <c r="N563" s="311"/>
      <c r="O563" s="311"/>
      <c r="P563" s="180"/>
      <c r="Q563" s="180"/>
      <c r="R563" s="180"/>
      <c r="S563" s="180"/>
      <c r="T563" s="180"/>
      <c r="U563" s="180"/>
      <c r="V563" s="180"/>
      <c r="W563" s="180"/>
      <c r="X563" s="180"/>
      <c r="Y563" s="180"/>
      <c r="Z563" s="180"/>
      <c r="AA563" s="180"/>
      <c r="AB563" s="180"/>
      <c r="AC563" s="180"/>
      <c r="AD563" s="180"/>
      <c r="AE563" s="180"/>
      <c r="AF563">
        <f t="shared" si="14"/>
        <v>0</v>
      </c>
      <c r="AG563">
        <f t="shared" si="15"/>
        <v>0</v>
      </c>
    </row>
    <row r="564" spans="1:33" ht="13.2" customHeight="1">
      <c r="A564" s="478"/>
      <c r="B564" s="479"/>
      <c r="C564" s="5" t="str">
        <f>+'13'!A14</f>
        <v>Salade boulgour</v>
      </c>
      <c r="D564" s="324"/>
      <c r="E564" s="324">
        <v>1</v>
      </c>
      <c r="F564" s="324">
        <v>1</v>
      </c>
      <c r="G564" s="324"/>
      <c r="H564" s="324">
        <v>2</v>
      </c>
      <c r="I564" s="324">
        <v>1</v>
      </c>
      <c r="J564" s="324">
        <v>1</v>
      </c>
      <c r="K564" s="324"/>
      <c r="L564" s="327"/>
      <c r="M564" s="311">
        <v>1</v>
      </c>
      <c r="N564" s="311"/>
      <c r="O564" s="311"/>
      <c r="P564" s="180"/>
      <c r="Q564" s="180"/>
      <c r="R564" s="180"/>
      <c r="S564" s="180">
        <v>1</v>
      </c>
      <c r="T564" s="180"/>
      <c r="U564" s="180">
        <v>2</v>
      </c>
      <c r="V564" s="180"/>
      <c r="W564" s="180"/>
      <c r="X564" s="180"/>
      <c r="Y564" s="180">
        <v>2</v>
      </c>
      <c r="Z564" s="180"/>
      <c r="AA564" s="180">
        <v>1</v>
      </c>
      <c r="AB564" s="180"/>
      <c r="AC564" s="180">
        <v>2</v>
      </c>
      <c r="AD564" s="180"/>
      <c r="AE564" s="180">
        <v>1</v>
      </c>
      <c r="AF564">
        <f t="shared" si="14"/>
        <v>1</v>
      </c>
      <c r="AG564">
        <f t="shared" si="15"/>
        <v>15</v>
      </c>
    </row>
    <row r="565" spans="1:33">
      <c r="A565" s="478"/>
      <c r="B565" s="479"/>
      <c r="C565" s="5" t="str">
        <f>+'13'!A16</f>
        <v>sauté de porc sauce tomate</v>
      </c>
      <c r="D565" s="324">
        <v>2</v>
      </c>
      <c r="E565" s="324">
        <v>1</v>
      </c>
      <c r="F565" s="324">
        <v>2</v>
      </c>
      <c r="G565" s="324">
        <v>2</v>
      </c>
      <c r="H565" s="324">
        <v>2</v>
      </c>
      <c r="I565" s="324">
        <v>1</v>
      </c>
      <c r="J565" s="324">
        <v>2</v>
      </c>
      <c r="K565" s="324">
        <v>1</v>
      </c>
      <c r="L565" s="327">
        <v>2</v>
      </c>
      <c r="M565" s="311">
        <v>2</v>
      </c>
      <c r="N565" s="311"/>
      <c r="O565" s="311"/>
      <c r="P565" s="180">
        <v>1</v>
      </c>
      <c r="Q565" s="180">
        <v>2</v>
      </c>
      <c r="R565" s="180">
        <v>2</v>
      </c>
      <c r="S565" s="180">
        <v>1</v>
      </c>
      <c r="T565" s="180">
        <v>2</v>
      </c>
      <c r="U565" s="180">
        <v>2</v>
      </c>
      <c r="V565" s="180"/>
      <c r="W565" s="180"/>
      <c r="X565" s="180">
        <v>2</v>
      </c>
      <c r="Y565" s="180">
        <v>2</v>
      </c>
      <c r="Z565" s="180">
        <v>2</v>
      </c>
      <c r="AA565" s="180">
        <v>2</v>
      </c>
      <c r="AB565" s="180">
        <v>2</v>
      </c>
      <c r="AC565" s="180">
        <v>2</v>
      </c>
      <c r="AD565" s="180"/>
      <c r="AE565" s="180">
        <v>1</v>
      </c>
      <c r="AF565">
        <f t="shared" si="14"/>
        <v>21</v>
      </c>
      <c r="AG565">
        <f t="shared" si="15"/>
        <v>19</v>
      </c>
    </row>
    <row r="566" spans="1:33">
      <c r="A566" s="478"/>
      <c r="B566" s="479"/>
      <c r="C566" s="5" t="str">
        <f>+'13'!A17</f>
        <v>haricots verts persillés</v>
      </c>
      <c r="D566" s="324">
        <v>2</v>
      </c>
      <c r="E566" s="324">
        <v>1</v>
      </c>
      <c r="F566" s="324">
        <v>2</v>
      </c>
      <c r="G566" s="324">
        <v>1</v>
      </c>
      <c r="H566" s="324">
        <v>1</v>
      </c>
      <c r="I566" s="324">
        <v>2</v>
      </c>
      <c r="J566" s="324">
        <v>2</v>
      </c>
      <c r="K566" s="324">
        <v>1</v>
      </c>
      <c r="L566" s="327">
        <v>2</v>
      </c>
      <c r="M566" s="311">
        <v>2</v>
      </c>
      <c r="N566" s="311"/>
      <c r="O566" s="311"/>
      <c r="P566" s="180">
        <v>1</v>
      </c>
      <c r="Q566" s="180">
        <v>2</v>
      </c>
      <c r="R566" s="180">
        <v>1</v>
      </c>
      <c r="S566" s="180">
        <v>2</v>
      </c>
      <c r="T566" s="180">
        <v>2</v>
      </c>
      <c r="U566" s="180">
        <v>2</v>
      </c>
      <c r="V566" s="180"/>
      <c r="W566" s="180"/>
      <c r="X566" s="180">
        <v>2</v>
      </c>
      <c r="Y566" s="180">
        <v>2</v>
      </c>
      <c r="Z566" s="180">
        <v>1</v>
      </c>
      <c r="AA566" s="180">
        <v>1</v>
      </c>
      <c r="AB566" s="180">
        <v>2</v>
      </c>
      <c r="AC566" s="180">
        <v>2</v>
      </c>
      <c r="AD566" s="180"/>
      <c r="AE566" s="180">
        <v>1</v>
      </c>
      <c r="AF566">
        <f t="shared" si="14"/>
        <v>18</v>
      </c>
      <c r="AG566">
        <f t="shared" si="15"/>
        <v>19</v>
      </c>
    </row>
    <row r="567" spans="1:33" ht="12.75" customHeight="1">
      <c r="A567" s="478"/>
      <c r="B567" s="479"/>
      <c r="C567" s="5" t="str">
        <f>+'13'!A18</f>
        <v>petit fromage frais fruits</v>
      </c>
      <c r="D567" s="324">
        <v>2</v>
      </c>
      <c r="E567" s="324">
        <v>2</v>
      </c>
      <c r="F567" s="324">
        <v>2</v>
      </c>
      <c r="G567" s="324">
        <v>2</v>
      </c>
      <c r="H567" s="324">
        <v>2</v>
      </c>
      <c r="I567" s="324">
        <v>2</v>
      </c>
      <c r="J567" s="324">
        <v>1</v>
      </c>
      <c r="K567" s="324">
        <v>2</v>
      </c>
      <c r="L567" s="327">
        <v>2</v>
      </c>
      <c r="M567" s="311">
        <v>2</v>
      </c>
      <c r="N567" s="311"/>
      <c r="O567" s="311"/>
      <c r="P567" s="180">
        <v>2</v>
      </c>
      <c r="Q567" s="180">
        <v>2</v>
      </c>
      <c r="R567" s="180">
        <v>2</v>
      </c>
      <c r="S567" s="180">
        <v>2</v>
      </c>
      <c r="T567" s="180">
        <v>2</v>
      </c>
      <c r="U567" s="180">
        <v>2</v>
      </c>
      <c r="V567" s="180"/>
      <c r="W567" s="180"/>
      <c r="X567" s="180">
        <v>2</v>
      </c>
      <c r="Y567" s="180">
        <v>2</v>
      </c>
      <c r="Z567" s="180">
        <v>2</v>
      </c>
      <c r="AA567" s="180">
        <v>2</v>
      </c>
      <c r="AB567" s="180">
        <v>2</v>
      </c>
      <c r="AC567" s="180">
        <v>2</v>
      </c>
      <c r="AD567" s="180"/>
      <c r="AE567" s="180">
        <v>1</v>
      </c>
      <c r="AF567">
        <f t="shared" si="14"/>
        <v>21</v>
      </c>
      <c r="AG567">
        <f t="shared" si="15"/>
        <v>23</v>
      </c>
    </row>
    <row r="568" spans="1:33">
      <c r="A568" s="478"/>
      <c r="B568" s="479"/>
      <c r="C568" s="5" t="str">
        <f>+'13'!A20</f>
        <v xml:space="preserve">Fruit </v>
      </c>
      <c r="D568" s="324">
        <v>2</v>
      </c>
      <c r="E568" s="324">
        <v>2</v>
      </c>
      <c r="F568" s="324">
        <v>2</v>
      </c>
      <c r="G568" s="324">
        <v>2</v>
      </c>
      <c r="H568" s="324">
        <v>2</v>
      </c>
      <c r="I568" s="324">
        <v>2</v>
      </c>
      <c r="J568" s="324">
        <v>2</v>
      </c>
      <c r="K568" s="324">
        <v>2</v>
      </c>
      <c r="L568" s="327">
        <v>2</v>
      </c>
      <c r="M568" s="311">
        <v>2</v>
      </c>
      <c r="N568" s="311"/>
      <c r="O568" s="311"/>
      <c r="P568" s="180">
        <v>2</v>
      </c>
      <c r="Q568" s="180">
        <v>2</v>
      </c>
      <c r="R568" s="180">
        <v>2</v>
      </c>
      <c r="S568" s="180">
        <v>2</v>
      </c>
      <c r="T568" s="180">
        <v>2</v>
      </c>
      <c r="U568" s="180">
        <v>2</v>
      </c>
      <c r="V568" s="180"/>
      <c r="W568" s="180"/>
      <c r="X568" s="180">
        <v>2</v>
      </c>
      <c r="Y568" s="180">
        <v>2</v>
      </c>
      <c r="Z568" s="180">
        <v>2</v>
      </c>
      <c r="AA568" s="180">
        <v>2</v>
      </c>
      <c r="AB568" s="180">
        <v>2</v>
      </c>
      <c r="AC568" s="180">
        <v>2</v>
      </c>
      <c r="AD568" s="180"/>
      <c r="AE568" s="180">
        <v>1</v>
      </c>
      <c r="AF568">
        <f t="shared" si="14"/>
        <v>22</v>
      </c>
      <c r="AG568">
        <f t="shared" si="15"/>
        <v>23</v>
      </c>
    </row>
    <row r="569" spans="1:33" hidden="1">
      <c r="A569" s="478"/>
      <c r="B569" s="479"/>
      <c r="C569" s="192" t="s">
        <v>5</v>
      </c>
      <c r="D569" s="324"/>
      <c r="E569" s="324"/>
      <c r="F569" s="324"/>
      <c r="G569" s="324"/>
      <c r="H569" s="324"/>
      <c r="I569" s="324"/>
      <c r="J569" s="324"/>
      <c r="K569" s="324"/>
      <c r="L569" s="324"/>
      <c r="M569" s="327"/>
      <c r="N569" s="317"/>
      <c r="O569" s="311"/>
      <c r="P569" s="180"/>
      <c r="Q569" s="180"/>
      <c r="R569" s="180"/>
      <c r="S569" s="180"/>
      <c r="T569" s="180"/>
      <c r="U569" s="180"/>
      <c r="V569" s="180"/>
      <c r="W569" s="180"/>
      <c r="X569" s="180"/>
      <c r="Y569" s="180"/>
      <c r="Z569" s="180"/>
      <c r="AA569" s="180"/>
      <c r="AB569" s="180"/>
      <c r="AC569" s="180"/>
      <c r="AD569" s="180"/>
      <c r="AE569" s="180"/>
      <c r="AF569">
        <f t="shared" si="14"/>
        <v>0</v>
      </c>
      <c r="AG569">
        <f t="shared" si="15"/>
        <v>0</v>
      </c>
    </row>
    <row r="570" spans="1:33" hidden="1">
      <c r="A570" s="478"/>
      <c r="B570" s="491">
        <f>+B563+1</f>
        <v>43739</v>
      </c>
      <c r="C570" s="5" t="e">
        <f>#REF!</f>
        <v>#REF!</v>
      </c>
      <c r="D570" s="324"/>
      <c r="E570" s="324"/>
      <c r="F570" s="324"/>
      <c r="G570" s="324"/>
      <c r="H570" s="324"/>
      <c r="I570" s="324"/>
      <c r="J570" s="324"/>
      <c r="K570" s="324"/>
      <c r="L570" s="327"/>
      <c r="M570" s="327"/>
      <c r="N570" s="317"/>
      <c r="O570" s="311"/>
      <c r="P570" s="180"/>
      <c r="Q570" s="180"/>
      <c r="R570" s="180"/>
      <c r="S570" s="180"/>
      <c r="T570" s="180"/>
      <c r="U570" s="180"/>
      <c r="V570" s="180"/>
      <c r="W570" s="180"/>
      <c r="X570" s="180"/>
      <c r="Y570" s="180"/>
      <c r="Z570" s="180"/>
      <c r="AA570" s="180"/>
      <c r="AB570" s="180"/>
      <c r="AC570" s="180"/>
      <c r="AD570" s="180"/>
      <c r="AE570" s="180"/>
      <c r="AF570">
        <f t="shared" si="14"/>
        <v>0</v>
      </c>
      <c r="AG570">
        <f t="shared" si="15"/>
        <v>0</v>
      </c>
    </row>
    <row r="571" spans="1:33">
      <c r="A571" s="478"/>
      <c r="B571" s="479"/>
      <c r="C571" s="5" t="str">
        <f>+'13'!C14</f>
        <v>carottes râpées</v>
      </c>
      <c r="D571" s="324">
        <v>2</v>
      </c>
      <c r="E571" s="324">
        <v>2</v>
      </c>
      <c r="F571" s="324">
        <v>2</v>
      </c>
      <c r="G571" s="324">
        <v>2</v>
      </c>
      <c r="H571" s="324">
        <v>2</v>
      </c>
      <c r="I571" s="324">
        <v>1</v>
      </c>
      <c r="J571" s="324">
        <v>2</v>
      </c>
      <c r="K571" s="324">
        <v>2</v>
      </c>
      <c r="L571" s="327">
        <v>2</v>
      </c>
      <c r="M571" s="327">
        <v>2</v>
      </c>
      <c r="N571" s="317"/>
      <c r="O571" s="311"/>
      <c r="P571" s="180">
        <v>1</v>
      </c>
      <c r="Q571" s="180">
        <v>2</v>
      </c>
      <c r="R571" s="180">
        <v>2</v>
      </c>
      <c r="S571" s="180">
        <v>2</v>
      </c>
      <c r="T571" s="180">
        <v>2</v>
      </c>
      <c r="U571" s="180">
        <v>2</v>
      </c>
      <c r="V571" s="180"/>
      <c r="W571" s="180"/>
      <c r="X571" s="180">
        <v>2</v>
      </c>
      <c r="Y571" s="180">
        <v>2</v>
      </c>
      <c r="Z571" s="180">
        <v>2</v>
      </c>
      <c r="AA571" s="180">
        <v>2</v>
      </c>
      <c r="AB571" s="180">
        <v>2</v>
      </c>
      <c r="AC571" s="180">
        <v>1</v>
      </c>
      <c r="AD571" s="180"/>
      <c r="AE571" s="180">
        <v>1</v>
      </c>
      <c r="AF571">
        <f t="shared" si="14"/>
        <v>21</v>
      </c>
      <c r="AG571">
        <f t="shared" si="15"/>
        <v>21</v>
      </c>
    </row>
    <row r="572" spans="1:33">
      <c r="A572" s="478"/>
      <c r="B572" s="479"/>
      <c r="C572" s="5" t="str">
        <f>+'13'!C16</f>
        <v>filet de merlu citron persillé</v>
      </c>
      <c r="D572" s="324">
        <v>2</v>
      </c>
      <c r="E572" s="324">
        <v>2</v>
      </c>
      <c r="F572" s="324">
        <v>2</v>
      </c>
      <c r="G572" s="324">
        <v>1</v>
      </c>
      <c r="H572" s="324">
        <v>2</v>
      </c>
      <c r="I572" s="324">
        <v>1</v>
      </c>
      <c r="J572" s="324">
        <v>1</v>
      </c>
      <c r="K572" s="324">
        <v>1</v>
      </c>
      <c r="L572" s="327">
        <v>1</v>
      </c>
      <c r="M572" s="311">
        <v>2</v>
      </c>
      <c r="N572" s="311"/>
      <c r="O572" s="311"/>
      <c r="P572" s="180">
        <v>1</v>
      </c>
      <c r="Q572" s="180">
        <v>2</v>
      </c>
      <c r="R572" s="180">
        <v>1</v>
      </c>
      <c r="S572" s="180">
        <v>1</v>
      </c>
      <c r="T572" s="180">
        <v>2</v>
      </c>
      <c r="U572" s="180">
        <v>2</v>
      </c>
      <c r="V572" s="180"/>
      <c r="W572" s="180"/>
      <c r="X572" s="180">
        <v>2</v>
      </c>
      <c r="Y572" s="180">
        <v>2</v>
      </c>
      <c r="Z572" s="180">
        <v>1</v>
      </c>
      <c r="AA572" s="180">
        <v>1</v>
      </c>
      <c r="AB572" s="180">
        <v>2</v>
      </c>
      <c r="AC572" s="180">
        <v>2</v>
      </c>
      <c r="AD572" s="180"/>
      <c r="AE572" s="180">
        <v>1</v>
      </c>
      <c r="AF572">
        <f t="shared" si="14"/>
        <v>16</v>
      </c>
      <c r="AG572">
        <f t="shared" si="15"/>
        <v>19</v>
      </c>
    </row>
    <row r="573" spans="1:33">
      <c r="A573" s="478"/>
      <c r="B573" s="479"/>
      <c r="C573" s="5" t="str">
        <f>+'13'!C17</f>
        <v>courgette et pomme de terre</v>
      </c>
      <c r="D573" s="324">
        <v>2</v>
      </c>
      <c r="E573" s="324">
        <v>1</v>
      </c>
      <c r="F573" s="324">
        <v>2</v>
      </c>
      <c r="G573" s="324">
        <v>1</v>
      </c>
      <c r="H573" s="324">
        <v>2</v>
      </c>
      <c r="I573" s="324">
        <v>1</v>
      </c>
      <c r="J573" s="324">
        <v>1</v>
      </c>
      <c r="K573" s="324">
        <v>1</v>
      </c>
      <c r="L573" s="327">
        <v>1</v>
      </c>
      <c r="M573" s="311">
        <v>1</v>
      </c>
      <c r="N573" s="311"/>
      <c r="O573" s="311"/>
      <c r="P573" s="180">
        <v>2</v>
      </c>
      <c r="Q573" s="180">
        <v>1</v>
      </c>
      <c r="R573" s="180">
        <v>1</v>
      </c>
      <c r="S573" s="180">
        <v>1</v>
      </c>
      <c r="T573" s="180">
        <v>2</v>
      </c>
      <c r="U573" s="180">
        <v>1</v>
      </c>
      <c r="V573" s="180"/>
      <c r="W573" s="180"/>
      <c r="X573" s="180">
        <v>2</v>
      </c>
      <c r="Y573" s="180">
        <v>2</v>
      </c>
      <c r="Z573" s="180">
        <v>1</v>
      </c>
      <c r="AA573" s="180">
        <v>1</v>
      </c>
      <c r="AB573" s="180">
        <v>2</v>
      </c>
      <c r="AC573" s="180">
        <v>1</v>
      </c>
      <c r="AD573" s="180"/>
      <c r="AE573" s="180">
        <v>1</v>
      </c>
      <c r="AF573">
        <f t="shared" si="14"/>
        <v>16</v>
      </c>
      <c r="AG573">
        <f t="shared" si="15"/>
        <v>15</v>
      </c>
    </row>
    <row r="574" spans="1:33">
      <c r="A574" s="478"/>
      <c r="B574" s="479"/>
      <c r="C574" s="5" t="str">
        <f>+'13'!C18</f>
        <v>petit cotentin</v>
      </c>
      <c r="D574" s="324"/>
      <c r="E574" s="324">
        <v>1</v>
      </c>
      <c r="F574" s="324">
        <v>2</v>
      </c>
      <c r="G574" s="324"/>
      <c r="H574" s="324">
        <v>1</v>
      </c>
      <c r="I574" s="324">
        <v>1</v>
      </c>
      <c r="J574" s="324">
        <v>2</v>
      </c>
      <c r="K574" s="324"/>
      <c r="L574" s="327"/>
      <c r="M574" s="311">
        <v>2</v>
      </c>
      <c r="N574" s="311"/>
      <c r="O574" s="311"/>
      <c r="P574" s="180"/>
      <c r="Q574" s="180"/>
      <c r="R574" s="180"/>
      <c r="S574" s="180">
        <v>1</v>
      </c>
      <c r="T574" s="180"/>
      <c r="U574" s="180">
        <v>2</v>
      </c>
      <c r="V574" s="180"/>
      <c r="W574" s="180"/>
      <c r="X574" s="180"/>
      <c r="Y574" s="180">
        <v>2</v>
      </c>
      <c r="Z574" s="180"/>
      <c r="AA574" s="180">
        <v>2</v>
      </c>
      <c r="AB574" s="180"/>
      <c r="AC574" s="180">
        <v>2</v>
      </c>
      <c r="AD574" s="180"/>
      <c r="AE574" s="180">
        <v>1</v>
      </c>
      <c r="AF574">
        <f t="shared" si="14"/>
        <v>2</v>
      </c>
      <c r="AG574">
        <f t="shared" si="15"/>
        <v>17</v>
      </c>
    </row>
    <row r="575" spans="1:33" s="88" customFormat="1" ht="15">
      <c r="A575" s="478"/>
      <c r="B575" s="479"/>
      <c r="C575" s="5" t="str">
        <f>+'13'!C20</f>
        <v>ile flottante sauce cacao</v>
      </c>
      <c r="D575" s="324">
        <v>2</v>
      </c>
      <c r="E575" s="324">
        <v>2</v>
      </c>
      <c r="F575" s="324">
        <v>1</v>
      </c>
      <c r="G575" s="324">
        <v>2</v>
      </c>
      <c r="H575" s="324">
        <v>2</v>
      </c>
      <c r="I575" s="324">
        <v>2</v>
      </c>
      <c r="J575" s="324">
        <v>2</v>
      </c>
      <c r="K575" s="324">
        <v>2</v>
      </c>
      <c r="L575" s="327">
        <v>2</v>
      </c>
      <c r="M575" s="322">
        <v>2</v>
      </c>
      <c r="N575" s="322"/>
      <c r="O575" s="322"/>
      <c r="P575" s="300">
        <v>2</v>
      </c>
      <c r="Q575" s="300">
        <v>2</v>
      </c>
      <c r="R575" s="300">
        <v>2</v>
      </c>
      <c r="S575" s="300">
        <v>2</v>
      </c>
      <c r="T575" s="300">
        <v>1</v>
      </c>
      <c r="U575" s="300">
        <v>2</v>
      </c>
      <c r="V575" s="300"/>
      <c r="W575" s="300"/>
      <c r="X575" s="300">
        <v>2</v>
      </c>
      <c r="Y575" s="300">
        <v>2</v>
      </c>
      <c r="Z575" s="300">
        <v>2</v>
      </c>
      <c r="AA575" s="300">
        <v>2</v>
      </c>
      <c r="AB575" s="300">
        <v>2</v>
      </c>
      <c r="AC575" s="300">
        <v>2</v>
      </c>
      <c r="AD575" s="300"/>
      <c r="AE575" s="300">
        <v>1</v>
      </c>
      <c r="AF575">
        <f t="shared" si="14"/>
        <v>21</v>
      </c>
      <c r="AG575">
        <f t="shared" si="15"/>
        <v>22</v>
      </c>
    </row>
    <row r="576" spans="1:33" s="88" customFormat="1" ht="15" hidden="1">
      <c r="A576" s="478"/>
      <c r="B576" s="479"/>
      <c r="C576" s="5"/>
      <c r="D576" s="324"/>
      <c r="E576" s="324"/>
      <c r="F576" s="324"/>
      <c r="G576" s="324"/>
      <c r="H576" s="324"/>
      <c r="I576" s="324"/>
      <c r="J576" s="324"/>
      <c r="K576" s="324"/>
      <c r="L576" s="327"/>
      <c r="M576" s="323"/>
      <c r="N576" s="322"/>
      <c r="O576" s="322"/>
      <c r="P576" s="300"/>
      <c r="Q576" s="300"/>
      <c r="R576" s="300"/>
      <c r="S576" s="300"/>
      <c r="T576" s="300"/>
      <c r="U576" s="300"/>
      <c r="V576" s="300"/>
      <c r="W576" s="300"/>
      <c r="X576" s="300"/>
      <c r="Y576" s="300"/>
      <c r="Z576" s="300"/>
      <c r="AA576" s="300"/>
      <c r="AB576" s="300"/>
      <c r="AC576" s="300"/>
      <c r="AD576" s="300"/>
      <c r="AE576" s="300"/>
      <c r="AF576">
        <f t="shared" si="14"/>
        <v>0</v>
      </c>
      <c r="AG576">
        <f t="shared" si="15"/>
        <v>0</v>
      </c>
    </row>
    <row r="577" spans="1:33" s="88" customFormat="1" ht="15" hidden="1">
      <c r="A577" s="478"/>
      <c r="B577" s="491">
        <f>+B570+1</f>
        <v>43740</v>
      </c>
      <c r="C577" s="5" t="e">
        <f>#REF!</f>
        <v>#REF!</v>
      </c>
      <c r="D577" s="324"/>
      <c r="E577" s="324"/>
      <c r="F577" s="324"/>
      <c r="G577" s="324"/>
      <c r="H577" s="324"/>
      <c r="I577" s="324"/>
      <c r="J577" s="324"/>
      <c r="K577" s="324"/>
      <c r="L577" s="327"/>
      <c r="M577" s="322"/>
      <c r="N577" s="322"/>
      <c r="O577" s="322"/>
      <c r="P577" s="300"/>
      <c r="Q577" s="300"/>
      <c r="R577" s="300"/>
      <c r="S577" s="300"/>
      <c r="T577" s="300"/>
      <c r="U577" s="300"/>
      <c r="V577" s="300"/>
      <c r="W577" s="300"/>
      <c r="X577" s="300"/>
      <c r="Y577" s="300"/>
      <c r="Z577" s="300"/>
      <c r="AA577" s="300"/>
      <c r="AB577" s="300"/>
      <c r="AC577" s="300"/>
      <c r="AD577" s="300"/>
      <c r="AE577" s="300"/>
      <c r="AF577">
        <f t="shared" si="14"/>
        <v>0</v>
      </c>
      <c r="AG577">
        <f t="shared" si="15"/>
        <v>0</v>
      </c>
    </row>
    <row r="578" spans="1:33" s="88" customFormat="1" ht="15" hidden="1">
      <c r="A578" s="478"/>
      <c r="B578" s="479"/>
      <c r="C578" s="5" t="str">
        <f>+'13'!E14</f>
        <v>macédoine mayonnaise</v>
      </c>
      <c r="D578" s="324"/>
      <c r="E578" s="324"/>
      <c r="F578" s="324"/>
      <c r="G578" s="324"/>
      <c r="H578" s="324"/>
      <c r="I578" s="324"/>
      <c r="J578" s="324"/>
      <c r="K578" s="324"/>
      <c r="L578" s="327"/>
      <c r="M578" s="322"/>
      <c r="N578" s="322"/>
      <c r="O578" s="322"/>
      <c r="P578" s="300"/>
      <c r="Q578" s="300"/>
      <c r="R578" s="300"/>
      <c r="S578" s="300"/>
      <c r="T578" s="300"/>
      <c r="U578" s="300"/>
      <c r="V578" s="300"/>
      <c r="W578" s="300"/>
      <c r="X578" s="300"/>
      <c r="Y578" s="300"/>
      <c r="Z578" s="300"/>
      <c r="AA578" s="300"/>
      <c r="AB578" s="300"/>
      <c r="AC578" s="300"/>
      <c r="AD578" s="300"/>
      <c r="AE578" s="300"/>
      <c r="AF578">
        <f t="shared" si="14"/>
        <v>0</v>
      </c>
      <c r="AG578">
        <f t="shared" si="15"/>
        <v>0</v>
      </c>
    </row>
    <row r="579" spans="1:33" s="88" customFormat="1" ht="15" hidden="1">
      <c r="A579" s="478"/>
      <c r="B579" s="479"/>
      <c r="C579" s="5">
        <f>+'13'!E15</f>
        <v>0</v>
      </c>
      <c r="D579" s="324"/>
      <c r="E579" s="324"/>
      <c r="F579" s="324"/>
      <c r="G579" s="324"/>
      <c r="H579" s="324"/>
      <c r="I579" s="324"/>
      <c r="J579" s="324"/>
      <c r="K579" s="324"/>
      <c r="L579" s="327"/>
      <c r="M579" s="322"/>
      <c r="N579" s="322"/>
      <c r="O579" s="322"/>
      <c r="P579" s="300"/>
      <c r="Q579" s="300"/>
      <c r="R579" s="300"/>
      <c r="S579" s="300"/>
      <c r="T579" s="300"/>
      <c r="U579" s="300"/>
      <c r="V579" s="300"/>
      <c r="W579" s="300"/>
      <c r="X579" s="300"/>
      <c r="Y579" s="300"/>
      <c r="Z579" s="300"/>
      <c r="AA579" s="300"/>
      <c r="AB579" s="300"/>
      <c r="AC579" s="300"/>
      <c r="AD579" s="300"/>
      <c r="AE579" s="300"/>
      <c r="AF579">
        <f t="shared" si="14"/>
        <v>0</v>
      </c>
      <c r="AG579">
        <f t="shared" si="15"/>
        <v>0</v>
      </c>
    </row>
    <row r="580" spans="1:33" hidden="1">
      <c r="A580" s="478"/>
      <c r="B580" s="479"/>
      <c r="C580" s="5" t="str">
        <f>+'13'!E16</f>
        <v>rôti de veau sauce hortillons</v>
      </c>
      <c r="D580" s="324"/>
      <c r="E580" s="324"/>
      <c r="F580" s="324"/>
      <c r="G580" s="324"/>
      <c r="H580" s="324"/>
      <c r="I580" s="324"/>
      <c r="J580" s="324"/>
      <c r="K580" s="324"/>
      <c r="L580" s="327"/>
      <c r="M580" s="311"/>
      <c r="N580" s="311"/>
      <c r="O580" s="311"/>
      <c r="P580" s="180"/>
      <c r="Q580" s="180"/>
      <c r="R580" s="180"/>
      <c r="S580" s="180"/>
      <c r="T580" s="180"/>
      <c r="U580" s="180"/>
      <c r="V580" s="180"/>
      <c r="W580" s="180"/>
      <c r="X580" s="180"/>
      <c r="Y580" s="180"/>
      <c r="Z580" s="180"/>
      <c r="AA580" s="180"/>
      <c r="AB580" s="180"/>
      <c r="AC580" s="180"/>
      <c r="AD580" s="180"/>
      <c r="AE580" s="180"/>
      <c r="AF580">
        <f t="shared" si="14"/>
        <v>0</v>
      </c>
      <c r="AG580">
        <f t="shared" si="15"/>
        <v>0</v>
      </c>
    </row>
    <row r="581" spans="1:33" hidden="1">
      <c r="A581" s="478"/>
      <c r="B581" s="479"/>
      <c r="C581" s="5" t="str">
        <f>+'13'!E17</f>
        <v>riz pilaf</v>
      </c>
      <c r="D581" s="324"/>
      <c r="E581" s="324"/>
      <c r="F581" s="324"/>
      <c r="G581" s="324"/>
      <c r="H581" s="324"/>
      <c r="I581" s="324"/>
      <c r="J581" s="324"/>
      <c r="K581" s="324"/>
      <c r="L581" s="327"/>
      <c r="M581" s="311"/>
      <c r="N581" s="311"/>
      <c r="O581" s="311"/>
      <c r="P581" s="180"/>
      <c r="Q581" s="180"/>
      <c r="R581" s="180"/>
      <c r="S581" s="180"/>
      <c r="T581" s="180"/>
      <c r="U581" s="180"/>
      <c r="V581" s="180"/>
      <c r="W581" s="180"/>
      <c r="X581" s="180"/>
      <c r="Y581" s="180"/>
      <c r="Z581" s="180"/>
      <c r="AA581" s="180"/>
      <c r="AB581" s="180"/>
      <c r="AC581" s="180"/>
      <c r="AD581" s="180"/>
      <c r="AE581" s="180"/>
      <c r="AF581">
        <f t="shared" si="14"/>
        <v>0</v>
      </c>
      <c r="AG581">
        <f t="shared" si="15"/>
        <v>0</v>
      </c>
    </row>
    <row r="582" spans="1:33" hidden="1">
      <c r="A582" s="478"/>
      <c r="B582" s="479"/>
      <c r="C582" s="5" t="str">
        <f>+'13'!E18</f>
        <v>brie</v>
      </c>
      <c r="D582" s="324"/>
      <c r="E582" s="324"/>
      <c r="F582" s="324"/>
      <c r="G582" s="324"/>
      <c r="H582" s="324"/>
      <c r="I582" s="324"/>
      <c r="J582" s="324"/>
      <c r="K582" s="324"/>
      <c r="L582" s="327"/>
      <c r="M582" s="311"/>
      <c r="N582" s="311"/>
      <c r="O582" s="311"/>
      <c r="P582" s="180"/>
      <c r="Q582" s="180"/>
      <c r="R582" s="180"/>
      <c r="S582" s="180"/>
      <c r="T582" s="180"/>
      <c r="U582" s="180"/>
      <c r="V582" s="180"/>
      <c r="W582" s="180"/>
      <c r="X582" s="180"/>
      <c r="Y582" s="180"/>
      <c r="Z582" s="180"/>
      <c r="AA582" s="180"/>
      <c r="AB582" s="180"/>
      <c r="AC582" s="180"/>
      <c r="AD582" s="180"/>
      <c r="AE582" s="180"/>
      <c r="AF582">
        <f t="shared" si="14"/>
        <v>0</v>
      </c>
      <c r="AG582">
        <f t="shared" si="15"/>
        <v>0</v>
      </c>
    </row>
    <row r="583" spans="1:33" hidden="1">
      <c r="A583" s="478"/>
      <c r="B583" s="479"/>
      <c r="C583" s="5" t="s">
        <v>5</v>
      </c>
      <c r="D583" s="324"/>
      <c r="E583" s="324"/>
      <c r="F583" s="324"/>
      <c r="G583" s="324"/>
      <c r="H583" s="324"/>
      <c r="I583" s="324"/>
      <c r="J583" s="324"/>
      <c r="K583" s="324"/>
      <c r="L583" s="327"/>
      <c r="M583" s="311"/>
      <c r="N583" s="311"/>
      <c r="O583" s="311"/>
      <c r="P583" s="180"/>
      <c r="Q583" s="180"/>
      <c r="R583" s="180"/>
      <c r="S583" s="180"/>
      <c r="T583" s="180"/>
      <c r="U583" s="180"/>
      <c r="V583" s="180"/>
      <c r="W583" s="180"/>
      <c r="X583" s="180"/>
      <c r="Y583" s="180"/>
      <c r="Z583" s="180"/>
      <c r="AA583" s="180"/>
      <c r="AB583" s="180"/>
      <c r="AC583" s="180"/>
      <c r="AD583" s="180"/>
      <c r="AE583" s="180"/>
      <c r="AF583">
        <f t="shared" si="14"/>
        <v>0</v>
      </c>
      <c r="AG583">
        <f t="shared" si="15"/>
        <v>0</v>
      </c>
    </row>
    <row r="584" spans="1:33" hidden="1">
      <c r="A584" s="478"/>
      <c r="B584" s="491">
        <f>+B577+1</f>
        <v>43741</v>
      </c>
      <c r="C584" s="5" t="e">
        <f>#REF!</f>
        <v>#REF!</v>
      </c>
      <c r="D584" s="324"/>
      <c r="E584" s="324"/>
      <c r="F584" s="324"/>
      <c r="G584" s="324"/>
      <c r="H584" s="324"/>
      <c r="I584" s="324"/>
      <c r="J584" s="324"/>
      <c r="K584" s="324"/>
      <c r="L584" s="327"/>
      <c r="M584" s="311"/>
      <c r="N584" s="311"/>
      <c r="O584" s="311"/>
      <c r="P584" s="180"/>
      <c r="Q584" s="180"/>
      <c r="R584" s="180"/>
      <c r="S584" s="180"/>
      <c r="T584" s="180"/>
      <c r="U584" s="180"/>
      <c r="V584" s="180"/>
      <c r="W584" s="180"/>
      <c r="X584" s="180"/>
      <c r="Y584" s="180"/>
      <c r="Z584" s="180"/>
      <c r="AA584" s="180"/>
      <c r="AB584" s="180"/>
      <c r="AC584" s="180"/>
      <c r="AD584" s="180"/>
      <c r="AE584" s="180"/>
      <c r="AF584">
        <f t="shared" si="14"/>
        <v>0</v>
      </c>
      <c r="AG584">
        <f t="shared" si="15"/>
        <v>0</v>
      </c>
    </row>
    <row r="585" spans="1:33">
      <c r="A585" s="478"/>
      <c r="B585" s="479"/>
      <c r="C585" s="5" t="str">
        <f>+'13'!G14</f>
        <v>concombre</v>
      </c>
      <c r="D585" s="324">
        <v>1</v>
      </c>
      <c r="E585" s="324">
        <v>2</v>
      </c>
      <c r="F585" s="324">
        <v>2</v>
      </c>
      <c r="G585" s="324">
        <v>1</v>
      </c>
      <c r="H585" s="324">
        <v>1</v>
      </c>
      <c r="I585" s="324">
        <v>2</v>
      </c>
      <c r="J585" s="324">
        <v>2</v>
      </c>
      <c r="K585" s="324">
        <v>1</v>
      </c>
      <c r="L585" s="327">
        <v>1</v>
      </c>
      <c r="M585" s="311">
        <v>2</v>
      </c>
      <c r="N585" s="311"/>
      <c r="O585" s="311"/>
      <c r="P585" s="180">
        <v>0</v>
      </c>
      <c r="Q585" s="180">
        <v>2</v>
      </c>
      <c r="R585" s="180">
        <v>1</v>
      </c>
      <c r="S585" s="180">
        <v>1</v>
      </c>
      <c r="T585" s="180">
        <v>2</v>
      </c>
      <c r="U585" s="180">
        <v>2</v>
      </c>
      <c r="V585" s="180"/>
      <c r="W585" s="180"/>
      <c r="X585" s="180">
        <v>2</v>
      </c>
      <c r="Y585" s="180">
        <v>2</v>
      </c>
      <c r="Z585" s="180">
        <v>1</v>
      </c>
      <c r="AA585" s="180">
        <v>1</v>
      </c>
      <c r="AB585" s="180">
        <v>2</v>
      </c>
      <c r="AC585" s="180">
        <v>1</v>
      </c>
      <c r="AD585" s="180"/>
      <c r="AE585" s="180">
        <v>1</v>
      </c>
      <c r="AF585">
        <f t="shared" si="14"/>
        <v>15</v>
      </c>
      <c r="AG585">
        <f t="shared" si="15"/>
        <v>18</v>
      </c>
    </row>
    <row r="586" spans="1:33">
      <c r="A586" s="478"/>
      <c r="B586" s="479"/>
      <c r="C586" s="5" t="str">
        <f>+'13'!G16</f>
        <v>cordon bleu</v>
      </c>
      <c r="D586" s="324">
        <v>2</v>
      </c>
      <c r="E586" s="324">
        <v>2</v>
      </c>
      <c r="F586" s="324">
        <v>2</v>
      </c>
      <c r="G586" s="324">
        <v>2</v>
      </c>
      <c r="H586" s="324">
        <v>2</v>
      </c>
      <c r="I586" s="324">
        <v>2</v>
      </c>
      <c r="J586" s="324">
        <v>2</v>
      </c>
      <c r="K586" s="324">
        <v>2</v>
      </c>
      <c r="L586" s="327">
        <v>2</v>
      </c>
      <c r="M586" s="311">
        <v>2</v>
      </c>
      <c r="N586" s="311"/>
      <c r="O586" s="311"/>
      <c r="P586" s="180">
        <v>2</v>
      </c>
      <c r="Q586" s="180">
        <v>2</v>
      </c>
      <c r="R586" s="180">
        <v>2</v>
      </c>
      <c r="S586" s="180">
        <v>2</v>
      </c>
      <c r="T586" s="180">
        <v>2</v>
      </c>
      <c r="U586" s="180">
        <v>2</v>
      </c>
      <c r="V586" s="180"/>
      <c r="W586" s="180"/>
      <c r="X586" s="180">
        <v>2</v>
      </c>
      <c r="Y586" s="180">
        <v>2</v>
      </c>
      <c r="Z586" s="180">
        <v>2</v>
      </c>
      <c r="AA586" s="180">
        <v>2</v>
      </c>
      <c r="AB586" s="180">
        <v>2</v>
      </c>
      <c r="AC586" s="180">
        <v>2</v>
      </c>
      <c r="AD586" s="180"/>
      <c r="AE586" s="180">
        <v>2</v>
      </c>
      <c r="AF586">
        <f t="shared" si="14"/>
        <v>22</v>
      </c>
      <c r="AG586">
        <f t="shared" si="15"/>
        <v>24</v>
      </c>
    </row>
    <row r="587" spans="1:33">
      <c r="A587" s="478"/>
      <c r="B587" s="479"/>
      <c r="C587" s="5" t="str">
        <f>+'13'!G17</f>
        <v>petit pois</v>
      </c>
      <c r="D587" s="324">
        <v>1</v>
      </c>
      <c r="E587" s="324">
        <v>2</v>
      </c>
      <c r="F587" s="324">
        <v>1</v>
      </c>
      <c r="G587" s="324">
        <v>1</v>
      </c>
      <c r="H587" s="324">
        <v>1</v>
      </c>
      <c r="I587" s="324">
        <v>2</v>
      </c>
      <c r="J587" s="324">
        <v>1</v>
      </c>
      <c r="K587" s="324">
        <v>1</v>
      </c>
      <c r="L587" s="327">
        <v>1</v>
      </c>
      <c r="M587" s="311">
        <v>1</v>
      </c>
      <c r="N587" s="311"/>
      <c r="O587" s="311"/>
      <c r="P587" s="180">
        <v>1</v>
      </c>
      <c r="Q587" s="180">
        <v>1</v>
      </c>
      <c r="R587" s="180">
        <v>1</v>
      </c>
      <c r="S587" s="180">
        <v>1</v>
      </c>
      <c r="T587" s="180">
        <v>2</v>
      </c>
      <c r="U587" s="180">
        <v>2</v>
      </c>
      <c r="V587" s="180"/>
      <c r="W587" s="180"/>
      <c r="X587" s="180">
        <v>2</v>
      </c>
      <c r="Y587" s="180">
        <v>2</v>
      </c>
      <c r="Z587" s="180">
        <v>1</v>
      </c>
      <c r="AA587" s="180">
        <v>1</v>
      </c>
      <c r="AB587" s="180">
        <v>2</v>
      </c>
      <c r="AC587" s="180">
        <v>2</v>
      </c>
      <c r="AD587" s="180"/>
      <c r="AE587" s="180">
        <v>1</v>
      </c>
      <c r="AF587">
        <f t="shared" si="14"/>
        <v>14</v>
      </c>
      <c r="AG587">
        <f t="shared" si="15"/>
        <v>17</v>
      </c>
    </row>
    <row r="588" spans="1:33">
      <c r="A588" s="478"/>
      <c r="B588" s="479"/>
      <c r="C588" s="5" t="str">
        <f>+'13'!G18</f>
        <v>fromae blanc au sucre</v>
      </c>
      <c r="D588" s="324">
        <v>2</v>
      </c>
      <c r="E588" s="324">
        <v>2</v>
      </c>
      <c r="F588" s="324">
        <v>1</v>
      </c>
      <c r="G588" s="324">
        <v>2</v>
      </c>
      <c r="H588" s="324">
        <v>1</v>
      </c>
      <c r="I588" s="324">
        <v>1</v>
      </c>
      <c r="J588" s="324">
        <v>1</v>
      </c>
      <c r="K588" s="324"/>
      <c r="L588" s="327">
        <v>2</v>
      </c>
      <c r="M588" s="311">
        <v>2</v>
      </c>
      <c r="N588" s="311"/>
      <c r="O588" s="311"/>
      <c r="P588" s="180">
        <v>2</v>
      </c>
      <c r="Q588" s="180">
        <v>2</v>
      </c>
      <c r="R588" s="180">
        <v>1</v>
      </c>
      <c r="S588" s="180">
        <v>1</v>
      </c>
      <c r="T588" s="180">
        <v>2</v>
      </c>
      <c r="U588" s="180">
        <v>2</v>
      </c>
      <c r="V588" s="180"/>
      <c r="W588" s="180"/>
      <c r="X588" s="180">
        <v>2</v>
      </c>
      <c r="Y588" s="180">
        <v>2</v>
      </c>
      <c r="Z588" s="180">
        <v>2</v>
      </c>
      <c r="AA588" s="180">
        <v>2</v>
      </c>
      <c r="AB588" s="180">
        <v>2</v>
      </c>
      <c r="AC588" s="180">
        <v>2</v>
      </c>
      <c r="AD588" s="180"/>
      <c r="AE588" s="180">
        <v>1</v>
      </c>
      <c r="AF588">
        <f t="shared" si="14"/>
        <v>20</v>
      </c>
      <c r="AG588">
        <f t="shared" si="15"/>
        <v>17</v>
      </c>
    </row>
    <row r="589" spans="1:33">
      <c r="A589" s="478"/>
      <c r="B589" s="479"/>
      <c r="C589" s="5" t="str">
        <f>+'13'!G20</f>
        <v>choux creme</v>
      </c>
      <c r="D589" s="324"/>
      <c r="E589" s="324">
        <v>2</v>
      </c>
      <c r="F589" s="324">
        <v>2</v>
      </c>
      <c r="G589" s="324"/>
      <c r="H589" s="324">
        <v>2</v>
      </c>
      <c r="I589" s="324">
        <v>2</v>
      </c>
      <c r="J589" s="324">
        <v>2</v>
      </c>
      <c r="K589" s="324">
        <v>2</v>
      </c>
      <c r="L589" s="327"/>
      <c r="M589" s="311">
        <v>2</v>
      </c>
      <c r="N589" s="311"/>
      <c r="O589" s="311"/>
      <c r="P589" s="180"/>
      <c r="Q589" s="180"/>
      <c r="R589" s="180"/>
      <c r="S589" s="180">
        <v>2</v>
      </c>
      <c r="T589" s="180"/>
      <c r="U589" s="180">
        <v>2</v>
      </c>
      <c r="V589" s="180"/>
      <c r="W589" s="180"/>
      <c r="X589" s="180"/>
      <c r="Y589" s="180">
        <v>2</v>
      </c>
      <c r="Z589" s="180"/>
      <c r="AA589" s="180">
        <v>2</v>
      </c>
      <c r="AB589" s="180"/>
      <c r="AC589" s="180">
        <v>2</v>
      </c>
      <c r="AD589" s="180"/>
      <c r="AE589" s="180">
        <v>1</v>
      </c>
      <c r="AF589">
        <f t="shared" si="14"/>
        <v>2</v>
      </c>
      <c r="AG589">
        <f t="shared" si="15"/>
        <v>23</v>
      </c>
    </row>
    <row r="590" spans="1:33" hidden="1">
      <c r="A590" s="478"/>
      <c r="B590" s="479"/>
      <c r="C590" s="5" t="s">
        <v>5</v>
      </c>
      <c r="D590" s="324"/>
      <c r="E590" s="324"/>
      <c r="F590" s="324"/>
      <c r="G590" s="324"/>
      <c r="H590" s="324"/>
      <c r="I590" s="324"/>
      <c r="J590" s="324"/>
      <c r="K590" s="324"/>
      <c r="L590" s="327"/>
      <c r="M590" s="311"/>
      <c r="N590" s="311"/>
      <c r="O590" s="311"/>
      <c r="P590" s="180"/>
      <c r="Q590" s="180"/>
      <c r="R590" s="180"/>
      <c r="S590" s="180"/>
      <c r="T590" s="180"/>
      <c r="U590" s="180"/>
      <c r="V590" s="180"/>
      <c r="W590" s="180"/>
      <c r="X590" s="180"/>
      <c r="Y590" s="180"/>
      <c r="Z590" s="180"/>
      <c r="AA590" s="180"/>
      <c r="AB590" s="180"/>
      <c r="AC590" s="180"/>
      <c r="AD590" s="180"/>
      <c r="AE590" s="180"/>
      <c r="AF590">
        <f t="shared" si="14"/>
        <v>0</v>
      </c>
      <c r="AG590">
        <f t="shared" si="15"/>
        <v>0</v>
      </c>
    </row>
    <row r="591" spans="1:33">
      <c r="A591" s="478"/>
      <c r="B591" s="491">
        <f>+B584+1</f>
        <v>43742</v>
      </c>
      <c r="C591" s="5" t="str">
        <f>+'13'!I14</f>
        <v>melon</v>
      </c>
      <c r="D591" s="324">
        <v>2</v>
      </c>
      <c r="E591" s="324">
        <v>2</v>
      </c>
      <c r="F591" s="324">
        <v>1</v>
      </c>
      <c r="G591" s="324">
        <v>2</v>
      </c>
      <c r="H591" s="324">
        <v>2</v>
      </c>
      <c r="I591" s="324">
        <v>2</v>
      </c>
      <c r="J591" s="324">
        <v>1</v>
      </c>
      <c r="K591" s="324">
        <v>1</v>
      </c>
      <c r="L591" s="327">
        <v>2</v>
      </c>
      <c r="M591" s="311">
        <v>1</v>
      </c>
      <c r="N591" s="311"/>
      <c r="O591" s="311"/>
      <c r="P591" s="180">
        <v>2</v>
      </c>
      <c r="Q591" s="180">
        <v>2</v>
      </c>
      <c r="R591" s="180">
        <v>2</v>
      </c>
      <c r="S591" s="180">
        <v>2</v>
      </c>
      <c r="T591" s="180">
        <v>2</v>
      </c>
      <c r="U591" s="180">
        <v>2</v>
      </c>
      <c r="V591" s="180"/>
      <c r="W591" s="180"/>
      <c r="X591" s="180">
        <v>2</v>
      </c>
      <c r="Y591" s="180">
        <v>2</v>
      </c>
      <c r="Z591" s="180">
        <v>2</v>
      </c>
      <c r="AA591" s="180">
        <v>2</v>
      </c>
      <c r="AB591" s="180">
        <v>2</v>
      </c>
      <c r="AC591" s="180">
        <v>2</v>
      </c>
      <c r="AD591" s="180"/>
      <c r="AE591" s="180">
        <v>1</v>
      </c>
      <c r="AF591">
        <f t="shared" si="14"/>
        <v>21</v>
      </c>
      <c r="AG591">
        <f t="shared" si="15"/>
        <v>20</v>
      </c>
    </row>
    <row r="592" spans="1:33">
      <c r="A592" s="478"/>
      <c r="B592" s="479"/>
      <c r="C592" s="5" t="str">
        <f>+'13'!I16</f>
        <v>bifteck haché diablotin</v>
      </c>
      <c r="D592" s="324">
        <v>2</v>
      </c>
      <c r="E592" s="324">
        <v>2</v>
      </c>
      <c r="F592" s="324">
        <v>2</v>
      </c>
      <c r="G592" s="324">
        <v>2</v>
      </c>
      <c r="H592" s="324">
        <v>2</v>
      </c>
      <c r="I592" s="324">
        <v>2</v>
      </c>
      <c r="J592" s="324">
        <v>2</v>
      </c>
      <c r="K592" s="324">
        <v>2</v>
      </c>
      <c r="L592" s="327">
        <v>2</v>
      </c>
      <c r="M592" s="311">
        <v>2</v>
      </c>
      <c r="N592" s="311"/>
      <c r="O592" s="311"/>
      <c r="P592" s="180">
        <v>2</v>
      </c>
      <c r="Q592" s="180">
        <v>2</v>
      </c>
      <c r="R592" s="180">
        <v>2</v>
      </c>
      <c r="S592" s="180">
        <v>2</v>
      </c>
      <c r="T592" s="180">
        <v>2</v>
      </c>
      <c r="U592" s="180">
        <v>2</v>
      </c>
      <c r="V592" s="180"/>
      <c r="W592" s="180"/>
      <c r="X592" s="180">
        <v>2</v>
      </c>
      <c r="Y592" s="180">
        <v>2</v>
      </c>
      <c r="Z592" s="180">
        <v>2</v>
      </c>
      <c r="AA592" s="180">
        <v>2</v>
      </c>
      <c r="AB592" s="180">
        <v>2</v>
      </c>
      <c r="AC592" s="180">
        <v>2</v>
      </c>
      <c r="AD592" s="180"/>
      <c r="AE592" s="180">
        <v>1</v>
      </c>
      <c r="AF592">
        <f t="shared" si="14"/>
        <v>22</v>
      </c>
      <c r="AG592">
        <f t="shared" si="15"/>
        <v>23</v>
      </c>
    </row>
    <row r="593" spans="1:33">
      <c r="A593" s="478"/>
      <c r="B593" s="479"/>
      <c r="C593" s="5" t="str">
        <f>+'13'!I17</f>
        <v>coquillettes bio</v>
      </c>
      <c r="D593" s="324">
        <v>2</v>
      </c>
      <c r="E593" s="324">
        <v>2</v>
      </c>
      <c r="F593" s="324">
        <v>2</v>
      </c>
      <c r="G593" s="324">
        <v>2</v>
      </c>
      <c r="H593" s="324">
        <v>2</v>
      </c>
      <c r="I593" s="324">
        <v>2</v>
      </c>
      <c r="J593" s="324">
        <v>2</v>
      </c>
      <c r="K593" s="324">
        <v>2</v>
      </c>
      <c r="L593" s="327">
        <v>2</v>
      </c>
      <c r="M593" s="311">
        <v>2</v>
      </c>
      <c r="N593" s="311"/>
      <c r="O593" s="311"/>
      <c r="P593" s="180">
        <v>2</v>
      </c>
      <c r="Q593" s="180">
        <v>2</v>
      </c>
      <c r="R593" s="180">
        <v>2</v>
      </c>
      <c r="S593" s="180">
        <v>2</v>
      </c>
      <c r="T593" s="180">
        <v>2</v>
      </c>
      <c r="U593" s="180">
        <v>2</v>
      </c>
      <c r="V593" s="180"/>
      <c r="W593" s="180"/>
      <c r="X593" s="180">
        <v>2</v>
      </c>
      <c r="Y593" s="180">
        <v>2</v>
      </c>
      <c r="Z593" s="180">
        <v>2</v>
      </c>
      <c r="AA593" s="180">
        <v>2</v>
      </c>
      <c r="AB593" s="180">
        <v>2</v>
      </c>
      <c r="AC593" s="180">
        <v>2</v>
      </c>
      <c r="AD593" s="180"/>
      <c r="AE593" s="180">
        <v>2</v>
      </c>
      <c r="AF593">
        <f t="shared" si="14"/>
        <v>22</v>
      </c>
      <c r="AG593">
        <f t="shared" si="15"/>
        <v>24</v>
      </c>
    </row>
    <row r="594" spans="1:33">
      <c r="A594" s="478"/>
      <c r="B594" s="479"/>
      <c r="C594" s="5" t="str">
        <f>+'13'!I18</f>
        <v>emmental</v>
      </c>
      <c r="D594" s="324"/>
      <c r="E594" s="324">
        <v>2</v>
      </c>
      <c r="F594" s="324">
        <v>2</v>
      </c>
      <c r="G594" s="324"/>
      <c r="H594" s="324">
        <v>1</v>
      </c>
      <c r="I594" s="324">
        <v>2</v>
      </c>
      <c r="J594" s="324">
        <v>2</v>
      </c>
      <c r="K594" s="324"/>
      <c r="L594" s="327"/>
      <c r="M594" s="311">
        <v>2</v>
      </c>
      <c r="N594" s="311"/>
      <c r="O594" s="311"/>
      <c r="P594" s="180"/>
      <c r="Q594" s="180"/>
      <c r="R594" s="180"/>
      <c r="S594" s="180">
        <v>1</v>
      </c>
      <c r="T594" s="180"/>
      <c r="U594" s="180">
        <v>1</v>
      </c>
      <c r="V594" s="180"/>
      <c r="W594" s="180"/>
      <c r="X594" s="180"/>
      <c r="Y594" s="180">
        <v>2</v>
      </c>
      <c r="Z594" s="180"/>
      <c r="AA594" s="180">
        <v>1</v>
      </c>
      <c r="AB594" s="180"/>
      <c r="AC594" s="180">
        <v>2</v>
      </c>
      <c r="AD594" s="180"/>
      <c r="AE594" s="180">
        <v>1</v>
      </c>
      <c r="AF594">
        <f t="shared" si="14"/>
        <v>2</v>
      </c>
      <c r="AG594">
        <f t="shared" si="15"/>
        <v>17</v>
      </c>
    </row>
    <row r="595" spans="1:33">
      <c r="A595" s="478"/>
      <c r="B595" s="479"/>
      <c r="C595" s="5" t="str">
        <f>+'13'!I20</f>
        <v>compote pom fraise</v>
      </c>
      <c r="D595" s="324">
        <v>2</v>
      </c>
      <c r="E595" s="324">
        <v>1</v>
      </c>
      <c r="F595" s="324">
        <v>1</v>
      </c>
      <c r="G595" s="324">
        <v>2</v>
      </c>
      <c r="H595" s="324">
        <v>2</v>
      </c>
      <c r="I595" s="324">
        <v>2</v>
      </c>
      <c r="J595" s="324">
        <v>2</v>
      </c>
      <c r="K595" s="324">
        <v>2</v>
      </c>
      <c r="L595" s="327">
        <v>2</v>
      </c>
      <c r="M595" s="311">
        <v>2</v>
      </c>
      <c r="N595" s="311"/>
      <c r="O595" s="311"/>
      <c r="P595" s="180">
        <v>2</v>
      </c>
      <c r="Q595" s="180">
        <v>2</v>
      </c>
      <c r="R595" s="180">
        <v>2</v>
      </c>
      <c r="S595" s="180">
        <v>2</v>
      </c>
      <c r="T595" s="180">
        <v>2</v>
      </c>
      <c r="U595" s="180">
        <v>2</v>
      </c>
      <c r="V595" s="180"/>
      <c r="W595" s="180"/>
      <c r="X595" s="180">
        <v>2</v>
      </c>
      <c r="Y595" s="180">
        <v>2</v>
      </c>
      <c r="Z595" s="180">
        <v>2</v>
      </c>
      <c r="AA595" s="180">
        <v>2</v>
      </c>
      <c r="AB595" s="180">
        <v>2</v>
      </c>
      <c r="AC595" s="180">
        <v>2</v>
      </c>
      <c r="AD595" s="180"/>
      <c r="AE595" s="180">
        <v>2</v>
      </c>
      <c r="AF595">
        <f t="shared" si="14"/>
        <v>22</v>
      </c>
      <c r="AG595">
        <f t="shared" si="15"/>
        <v>22</v>
      </c>
    </row>
    <row r="596" spans="1:33" hidden="1">
      <c r="A596" s="478"/>
      <c r="B596" s="479"/>
      <c r="C596" s="5" t="str">
        <f>+'13'!I20</f>
        <v>compote pom fraise</v>
      </c>
      <c r="D596" s="324"/>
      <c r="E596" s="324"/>
      <c r="F596" s="324"/>
      <c r="G596" s="324"/>
      <c r="H596" s="324"/>
      <c r="I596" s="324"/>
      <c r="J596" s="324"/>
      <c r="K596" s="311"/>
      <c r="L596" s="327"/>
      <c r="M596" s="311"/>
      <c r="N596" s="311"/>
      <c r="O596" s="311"/>
      <c r="P596" s="180"/>
      <c r="Q596" s="180"/>
      <c r="R596" s="180"/>
      <c r="S596" s="180"/>
      <c r="T596" s="180"/>
      <c r="U596" s="180"/>
      <c r="V596" s="180"/>
      <c r="W596" s="180"/>
      <c r="X596" s="180"/>
      <c r="Y596" s="180"/>
      <c r="Z596" s="180"/>
      <c r="AA596" s="180"/>
      <c r="AB596" s="180"/>
      <c r="AC596" s="180"/>
      <c r="AD596" s="180"/>
      <c r="AE596" s="180"/>
      <c r="AF596">
        <f t="shared" si="14"/>
        <v>0</v>
      </c>
      <c r="AG596">
        <f t="shared" si="15"/>
        <v>0</v>
      </c>
    </row>
    <row r="597" spans="1:33" hidden="1">
      <c r="A597" s="478"/>
      <c r="B597" s="479"/>
      <c r="C597" s="5" t="s">
        <v>5</v>
      </c>
      <c r="D597" s="324"/>
      <c r="E597" s="324"/>
      <c r="F597" s="324"/>
      <c r="G597" s="324"/>
      <c r="H597" s="324"/>
      <c r="I597" s="324"/>
      <c r="J597" s="324"/>
      <c r="K597" s="311"/>
      <c r="L597" s="327"/>
      <c r="M597" s="311"/>
      <c r="N597" s="311"/>
      <c r="O597" s="311"/>
      <c r="P597" s="180"/>
      <c r="Q597" s="180"/>
      <c r="R597" s="180"/>
      <c r="S597" s="180"/>
      <c r="T597" s="180"/>
      <c r="U597" s="180"/>
      <c r="V597" s="180"/>
      <c r="W597" s="180"/>
      <c r="X597" s="180"/>
      <c r="Y597" s="180"/>
      <c r="Z597" s="180"/>
      <c r="AA597" s="180"/>
      <c r="AB597" s="180"/>
      <c r="AC597" s="180"/>
      <c r="AD597" s="180"/>
      <c r="AE597" s="180"/>
      <c r="AF597">
        <f t="shared" si="14"/>
        <v>0</v>
      </c>
      <c r="AG597">
        <f t="shared" si="15"/>
        <v>0</v>
      </c>
    </row>
    <row r="598" spans="1:33">
      <c r="A598" s="301"/>
      <c r="B598" s="58"/>
      <c r="C598" s="58"/>
      <c r="D598" s="324"/>
      <c r="E598" s="324"/>
      <c r="F598" s="324"/>
      <c r="G598" s="324"/>
      <c r="H598" s="324"/>
      <c r="I598" s="324"/>
      <c r="J598" s="324"/>
      <c r="K598" s="311"/>
      <c r="L598" s="311"/>
      <c r="M598" s="311"/>
      <c r="N598" s="311"/>
      <c r="O598" s="311"/>
      <c r="P598" s="180"/>
      <c r="Q598" s="180"/>
      <c r="R598" s="180"/>
      <c r="S598" s="180"/>
      <c r="T598" s="180"/>
      <c r="U598" s="180"/>
      <c r="V598" s="180"/>
      <c r="W598" s="180"/>
      <c r="X598" s="180"/>
      <c r="Y598" s="180"/>
      <c r="Z598" s="180"/>
      <c r="AA598" s="180"/>
      <c r="AB598" s="180"/>
      <c r="AC598" s="180"/>
      <c r="AD598" s="180"/>
      <c r="AE598" s="180"/>
    </row>
    <row r="599" spans="1:33">
      <c r="A599" s="398" t="s">
        <v>8</v>
      </c>
      <c r="B599" s="398"/>
      <c r="C599" s="398"/>
      <c r="D599" s="315"/>
      <c r="E599" s="312"/>
      <c r="F599" s="315"/>
      <c r="G599" s="315"/>
      <c r="H599" s="315"/>
      <c r="I599" s="315"/>
      <c r="J599" s="315"/>
      <c r="K599" s="313"/>
      <c r="L599" s="311"/>
      <c r="M599" s="311"/>
      <c r="N599" s="311"/>
      <c r="O599" s="311"/>
      <c r="P599" s="180"/>
      <c r="Q599" s="180"/>
      <c r="R599" s="180"/>
      <c r="S599" s="180"/>
      <c r="T599" s="180"/>
      <c r="U599" s="180"/>
      <c r="V599" s="180"/>
      <c r="W599" s="180"/>
      <c r="X599" s="180"/>
      <c r="Y599" s="180"/>
      <c r="Z599" s="180"/>
      <c r="AA599" s="180"/>
      <c r="AB599" s="180"/>
      <c r="AC599" s="180"/>
      <c r="AD599" s="180"/>
      <c r="AE599" s="180"/>
    </row>
    <row r="600" spans="1:33">
      <c r="A600" s="429" t="s">
        <v>9</v>
      </c>
      <c r="B600" s="429"/>
      <c r="C600" s="429"/>
      <c r="D600" s="315"/>
      <c r="E600" s="312"/>
      <c r="F600" s="315"/>
      <c r="G600" s="315"/>
      <c r="H600" s="315"/>
      <c r="I600" s="315"/>
      <c r="J600" s="315"/>
      <c r="K600" s="313"/>
      <c r="L600" s="311"/>
      <c r="M600" s="311"/>
      <c r="N600" s="311"/>
      <c r="O600" s="311"/>
      <c r="P600" s="180"/>
      <c r="Q600" s="180"/>
      <c r="R600" s="180"/>
      <c r="S600" s="180"/>
      <c r="T600" s="180"/>
      <c r="U600" s="180"/>
      <c r="V600" s="180"/>
      <c r="W600" s="180"/>
      <c r="X600" s="180"/>
      <c r="Y600" s="180"/>
      <c r="Z600" s="180"/>
      <c r="AA600" s="180"/>
      <c r="AB600" s="180"/>
      <c r="AC600" s="180"/>
      <c r="AD600" s="180"/>
      <c r="AE600" s="180"/>
    </row>
    <row r="601" spans="1:33">
      <c r="A601" s="413" t="s">
        <v>11</v>
      </c>
      <c r="B601" s="413"/>
      <c r="C601" s="413"/>
      <c r="D601" s="315"/>
      <c r="E601" s="312"/>
      <c r="F601" s="315"/>
      <c r="G601" s="311"/>
      <c r="H601" s="315"/>
      <c r="I601" s="315"/>
      <c r="J601" s="315"/>
      <c r="K601" s="313"/>
      <c r="L601" s="311"/>
      <c r="M601" s="311"/>
      <c r="N601" s="311"/>
      <c r="O601" s="311"/>
      <c r="P601" s="180"/>
      <c r="Q601" s="180"/>
      <c r="R601" s="180"/>
      <c r="S601" s="180"/>
      <c r="T601" s="180"/>
      <c r="U601" s="180"/>
      <c r="V601" s="180"/>
      <c r="W601" s="180"/>
      <c r="X601" s="180"/>
      <c r="Y601" s="180"/>
      <c r="Z601" s="180"/>
      <c r="AA601" s="180"/>
      <c r="AB601" s="180"/>
      <c r="AC601" s="180"/>
      <c r="AD601" s="180"/>
      <c r="AE601" s="180"/>
    </row>
    <row r="602" spans="1:33">
      <c r="A602" s="291"/>
      <c r="B602" s="291"/>
      <c r="C602" s="291"/>
      <c r="D602" s="315"/>
      <c r="E602" s="312"/>
      <c r="F602" s="315"/>
      <c r="G602" s="315"/>
      <c r="H602" s="315"/>
      <c r="I602" s="315"/>
      <c r="J602" s="315"/>
      <c r="K602" s="313"/>
      <c r="L602" s="311"/>
      <c r="M602" s="311"/>
      <c r="N602" s="311"/>
      <c r="O602" s="311"/>
      <c r="P602" s="180"/>
      <c r="Q602" s="180"/>
      <c r="R602" s="180"/>
      <c r="S602" s="180"/>
      <c r="T602" s="180"/>
      <c r="U602" s="180"/>
      <c r="V602" s="180"/>
      <c r="W602" s="180"/>
      <c r="X602" s="180"/>
      <c r="Y602" s="180"/>
      <c r="Z602" s="180"/>
      <c r="AA602" s="180"/>
      <c r="AB602" s="180"/>
      <c r="AC602" s="180"/>
      <c r="AD602" s="180"/>
      <c r="AE602" s="180"/>
    </row>
    <row r="603" spans="1:33">
      <c r="A603" s="486" t="s">
        <v>17</v>
      </c>
      <c r="B603" s="486"/>
      <c r="C603" s="486"/>
      <c r="D603" s="316"/>
      <c r="E603" s="316"/>
      <c r="F603" s="315"/>
      <c r="G603" s="315"/>
      <c r="H603" s="315"/>
      <c r="I603" s="315"/>
      <c r="J603" s="315"/>
      <c r="K603" s="313"/>
      <c r="L603" s="311"/>
      <c r="M603" s="311"/>
      <c r="N603" s="311"/>
      <c r="O603" s="311"/>
      <c r="P603" s="180"/>
      <c r="Q603" s="180"/>
      <c r="R603" s="180"/>
      <c r="S603" s="180"/>
      <c r="T603" s="180"/>
      <c r="U603" s="180"/>
      <c r="V603" s="180"/>
      <c r="W603" s="180"/>
      <c r="X603" s="180"/>
      <c r="Y603" s="180"/>
      <c r="Z603" s="180"/>
      <c r="AA603" s="180"/>
      <c r="AB603" s="180"/>
      <c r="AC603" s="180"/>
      <c r="AD603" s="180"/>
      <c r="AE603" s="180"/>
    </row>
    <row r="604" spans="1:33">
      <c r="A604" s="417" t="s">
        <v>12</v>
      </c>
      <c r="B604" s="417"/>
      <c r="C604" s="417"/>
      <c r="D604" s="314"/>
      <c r="E604" s="314"/>
      <c r="F604" s="314"/>
      <c r="G604" s="314"/>
      <c r="H604" s="314"/>
      <c r="I604" s="314"/>
      <c r="J604" s="314"/>
      <c r="K604" s="313"/>
      <c r="L604" s="311"/>
      <c r="M604" s="311"/>
      <c r="N604" s="311"/>
      <c r="O604" s="311"/>
      <c r="P604" s="180"/>
      <c r="Q604" s="180"/>
      <c r="R604" s="180"/>
      <c r="S604" s="180"/>
      <c r="T604" s="180"/>
      <c r="U604" s="180"/>
      <c r="V604" s="180"/>
      <c r="W604" s="180"/>
      <c r="X604" s="180"/>
      <c r="Y604" s="180"/>
      <c r="Z604" s="180"/>
      <c r="AA604" s="180"/>
      <c r="AB604" s="180"/>
      <c r="AC604" s="180"/>
      <c r="AD604" s="180"/>
      <c r="AE604" s="180"/>
    </row>
    <row r="605" spans="1:33">
      <c r="A605" s="487" t="s">
        <v>18</v>
      </c>
      <c r="B605" s="487"/>
      <c r="C605" s="487"/>
      <c r="D605" s="311"/>
      <c r="E605" s="311"/>
      <c r="F605" s="311"/>
      <c r="G605" s="311"/>
      <c r="H605" s="311"/>
      <c r="I605" s="311"/>
      <c r="J605" s="311"/>
      <c r="K605" s="311"/>
      <c r="L605" s="311"/>
      <c r="M605" s="311"/>
      <c r="N605" s="311"/>
      <c r="O605" s="311"/>
      <c r="P605" s="180"/>
      <c r="Q605" s="180"/>
      <c r="R605" s="180"/>
      <c r="S605" s="180"/>
      <c r="T605" s="180"/>
      <c r="U605" s="180"/>
      <c r="V605" s="180"/>
      <c r="W605" s="180"/>
      <c r="X605" s="180"/>
      <c r="Y605" s="180"/>
      <c r="Z605" s="180"/>
      <c r="AA605" s="180"/>
      <c r="AB605" s="180"/>
      <c r="AC605" s="180"/>
      <c r="AD605" s="180"/>
      <c r="AE605" s="180"/>
    </row>
    <row r="606" spans="1:33">
      <c r="A606" s="301"/>
      <c r="B606" s="180"/>
      <c r="C606" s="180"/>
      <c r="D606" s="488"/>
      <c r="E606" s="489"/>
      <c r="F606" s="489"/>
      <c r="G606" s="327"/>
      <c r="H606" s="311"/>
      <c r="I606" s="311"/>
      <c r="J606" s="311"/>
      <c r="K606" s="321"/>
      <c r="L606" s="311"/>
      <c r="M606" s="311"/>
      <c r="N606" s="311"/>
      <c r="O606" s="311"/>
      <c r="P606" s="180"/>
      <c r="Q606" s="180"/>
      <c r="R606" s="180"/>
      <c r="S606" s="180"/>
      <c r="T606" s="180"/>
      <c r="U606" s="180"/>
      <c r="V606" s="180"/>
      <c r="W606" s="180"/>
      <c r="X606" s="180"/>
      <c r="Y606" s="180"/>
      <c r="Z606" s="180"/>
      <c r="AA606" s="180"/>
      <c r="AB606" s="180"/>
      <c r="AC606" s="180"/>
      <c r="AD606" s="180"/>
      <c r="AE606" s="180"/>
    </row>
    <row r="607" spans="1:33">
      <c r="A607" s="301"/>
      <c r="B607" s="180"/>
      <c r="C607" s="180"/>
      <c r="D607" s="312"/>
      <c r="E607" s="327"/>
      <c r="F607" s="327"/>
      <c r="G607" s="327"/>
      <c r="H607" s="311"/>
      <c r="I607" s="311"/>
      <c r="J607" s="311"/>
      <c r="K607" s="321"/>
      <c r="L607" s="311"/>
      <c r="M607" s="311"/>
      <c r="N607" s="311"/>
      <c r="O607" s="311"/>
      <c r="P607" s="180"/>
      <c r="Q607" s="180"/>
      <c r="R607" s="180"/>
      <c r="S607" s="180"/>
      <c r="T607" s="180"/>
      <c r="U607" s="180"/>
      <c r="V607" s="180"/>
      <c r="W607" s="180"/>
      <c r="X607" s="180"/>
      <c r="Y607" s="180"/>
      <c r="Z607" s="180"/>
      <c r="AA607" s="180"/>
      <c r="AB607" s="180"/>
      <c r="AC607" s="180"/>
      <c r="AD607" s="180"/>
      <c r="AE607" s="180"/>
    </row>
    <row r="608" spans="1:33">
      <c r="A608" s="301"/>
      <c r="B608" s="180"/>
      <c r="C608" s="180"/>
      <c r="D608" s="312"/>
      <c r="E608" s="327"/>
      <c r="F608" s="327"/>
      <c r="G608" s="327"/>
      <c r="H608" s="311"/>
      <c r="I608" s="311"/>
      <c r="J608" s="311"/>
      <c r="K608" s="321"/>
      <c r="L608" s="311"/>
      <c r="M608" s="311"/>
      <c r="N608" s="311"/>
      <c r="O608" s="311"/>
      <c r="P608" s="180"/>
      <c r="Q608" s="180"/>
      <c r="R608" s="180"/>
      <c r="S608" s="180"/>
      <c r="T608" s="180"/>
      <c r="U608" s="180"/>
      <c r="V608" s="180"/>
      <c r="W608" s="180"/>
      <c r="X608" s="180"/>
      <c r="Y608" s="180"/>
      <c r="Z608" s="180"/>
      <c r="AA608" s="180"/>
      <c r="AB608" s="180"/>
      <c r="AC608" s="180"/>
      <c r="AD608" s="180"/>
      <c r="AE608" s="180"/>
    </row>
    <row r="609" spans="1:31">
      <c r="A609" s="180"/>
      <c r="B609" s="180"/>
      <c r="C609" s="180"/>
      <c r="D609" s="311"/>
      <c r="E609" s="311"/>
      <c r="F609" s="311"/>
      <c r="G609" s="311"/>
      <c r="H609" s="311"/>
      <c r="I609" s="311"/>
      <c r="J609" s="311"/>
      <c r="K609" s="311"/>
      <c r="L609" s="311"/>
      <c r="M609" s="311"/>
      <c r="N609" s="311"/>
      <c r="O609" s="311"/>
      <c r="P609" s="180"/>
      <c r="Q609" s="180"/>
      <c r="R609" s="180"/>
      <c r="S609" s="180"/>
      <c r="T609" s="180"/>
      <c r="U609" s="180"/>
      <c r="V609" s="180"/>
      <c r="W609" s="180"/>
      <c r="X609" s="180"/>
      <c r="Y609" s="180"/>
      <c r="Z609" s="180"/>
      <c r="AA609" s="180"/>
      <c r="AB609" s="180"/>
      <c r="AC609" s="180"/>
      <c r="AD609" s="180"/>
      <c r="AE609" s="180"/>
    </row>
    <row r="610" spans="1:31">
      <c r="A610" s="180"/>
      <c r="B610" s="180"/>
      <c r="C610" s="180"/>
      <c r="D610" s="311"/>
      <c r="E610" s="311"/>
      <c r="F610" s="311"/>
      <c r="G610" s="311"/>
      <c r="H610" s="311"/>
      <c r="I610" s="311"/>
      <c r="J610" s="311"/>
      <c r="K610" s="311"/>
      <c r="L610" s="311"/>
      <c r="M610" s="311"/>
      <c r="N610" s="311"/>
      <c r="O610" s="311"/>
      <c r="P610" s="180"/>
      <c r="Q610" s="180"/>
      <c r="R610" s="180"/>
      <c r="S610" s="180"/>
      <c r="T610" s="180"/>
      <c r="U610" s="180"/>
      <c r="V610" s="180"/>
      <c r="W610" s="180"/>
      <c r="X610" s="180"/>
      <c r="Y610" s="180"/>
      <c r="Z610" s="180"/>
      <c r="AA610" s="180"/>
      <c r="AB610" s="180"/>
      <c r="AC610" s="180"/>
      <c r="AD610" s="180"/>
      <c r="AE610" s="180"/>
    </row>
    <row r="611" spans="1:31">
      <c r="A611" s="180"/>
      <c r="B611" s="180"/>
      <c r="C611" s="180"/>
      <c r="D611" s="311"/>
      <c r="E611" s="311"/>
      <c r="F611" s="311"/>
      <c r="G611" s="311"/>
      <c r="H611" s="311"/>
      <c r="I611" s="311"/>
      <c r="J611" s="311"/>
      <c r="K611" s="311"/>
      <c r="L611" s="311"/>
      <c r="M611" s="311"/>
      <c r="N611" s="311"/>
      <c r="O611" s="311"/>
      <c r="P611" s="180"/>
      <c r="Q611" s="180"/>
      <c r="R611" s="180"/>
      <c r="S611" s="180"/>
      <c r="T611" s="180"/>
      <c r="U611" s="180"/>
      <c r="V611" s="180"/>
      <c r="W611" s="180"/>
      <c r="X611" s="180"/>
      <c r="Y611" s="180"/>
      <c r="Z611" s="180"/>
      <c r="AA611" s="180"/>
      <c r="AB611" s="180"/>
      <c r="AC611" s="180"/>
      <c r="AD611" s="180"/>
      <c r="AE611" s="180"/>
    </row>
    <row r="612" spans="1:31" ht="24.6">
      <c r="A612" s="505" t="s">
        <v>23</v>
      </c>
      <c r="B612" s="505"/>
      <c r="C612" s="505"/>
      <c r="D612" s="505"/>
      <c r="E612" s="505"/>
      <c r="F612" s="505"/>
      <c r="G612" s="505"/>
      <c r="H612" s="505"/>
      <c r="I612" s="505"/>
      <c r="J612" s="505"/>
      <c r="K612" s="505"/>
      <c r="L612" s="180"/>
      <c r="M612" s="180"/>
      <c r="N612" s="180"/>
      <c r="O612" s="180"/>
      <c r="P612" s="180"/>
      <c r="Q612" s="180"/>
      <c r="R612" s="180"/>
      <c r="S612" s="180"/>
      <c r="T612" s="180"/>
      <c r="U612" s="180"/>
      <c r="V612" s="180"/>
      <c r="W612" s="180"/>
      <c r="X612" s="180"/>
      <c r="Y612" s="180"/>
      <c r="Z612" s="180"/>
      <c r="AA612" s="180"/>
      <c r="AB612" s="180"/>
      <c r="AC612" s="180"/>
      <c r="AD612" s="180"/>
      <c r="AE612" s="180"/>
    </row>
    <row r="613" spans="1:31" ht="15.6">
      <c r="A613" s="506" t="s">
        <v>24</v>
      </c>
      <c r="B613" s="506"/>
      <c r="C613" s="506"/>
      <c r="D613" s="302">
        <f>D599+D418+D189</f>
        <v>0</v>
      </c>
      <c r="E613" s="89"/>
      <c r="F613" s="90"/>
      <c r="G613" s="90"/>
      <c r="H613" s="90"/>
      <c r="I613" s="90"/>
      <c r="J613" s="90"/>
      <c r="K613" s="303" t="e">
        <f>D613*100/K618</f>
        <v>#DIV/0!</v>
      </c>
      <c r="L613" s="180"/>
      <c r="M613" s="180"/>
      <c r="N613" s="180"/>
      <c r="O613" s="180"/>
      <c r="P613" s="180"/>
      <c r="Q613" s="180"/>
      <c r="R613" s="180"/>
      <c r="S613" s="180"/>
      <c r="T613" s="180"/>
      <c r="U613" s="180"/>
      <c r="V613" s="180"/>
      <c r="W613" s="180"/>
      <c r="X613" s="180"/>
      <c r="Y613" s="180"/>
      <c r="Z613" s="180"/>
      <c r="AA613" s="180"/>
      <c r="AB613" s="180"/>
      <c r="AC613" s="180"/>
      <c r="AD613" s="180"/>
      <c r="AE613" s="180"/>
    </row>
    <row r="614" spans="1:31" ht="15.6">
      <c r="A614" s="385" t="s">
        <v>25</v>
      </c>
      <c r="B614" s="385"/>
      <c r="C614" s="385"/>
      <c r="D614" s="90"/>
      <c r="E614" s="92">
        <f>E600+E419+E190</f>
        <v>0</v>
      </c>
      <c r="F614" s="90"/>
      <c r="G614" s="90"/>
      <c r="H614" s="90"/>
      <c r="I614" s="90"/>
      <c r="J614" s="90"/>
      <c r="K614" s="304" t="e">
        <f>E614*100/K618</f>
        <v>#DIV/0!</v>
      </c>
      <c r="L614" s="180"/>
      <c r="M614" s="180"/>
      <c r="N614" s="180"/>
      <c r="O614" s="180"/>
      <c r="P614" s="180"/>
      <c r="Q614" s="180"/>
      <c r="R614" s="180"/>
      <c r="S614" s="180"/>
      <c r="T614" s="180"/>
      <c r="U614" s="180"/>
      <c r="V614" s="180"/>
      <c r="W614" s="180"/>
      <c r="X614" s="180"/>
      <c r="Y614" s="180"/>
      <c r="Z614" s="180"/>
      <c r="AA614" s="180"/>
      <c r="AB614" s="180"/>
      <c r="AC614" s="180"/>
      <c r="AD614" s="180"/>
      <c r="AE614" s="180"/>
    </row>
    <row r="615" spans="1:31" ht="15.6">
      <c r="A615" s="460" t="s">
        <v>26</v>
      </c>
      <c r="B615" s="460"/>
      <c r="C615" s="460"/>
      <c r="D615" s="90"/>
      <c r="E615" s="89"/>
      <c r="F615" s="94">
        <f>F601+F420+F191</f>
        <v>0</v>
      </c>
      <c r="G615" s="94"/>
      <c r="H615" s="90"/>
      <c r="I615" s="90"/>
      <c r="J615" s="90"/>
      <c r="K615" s="305" t="e">
        <f>F615*100/K618</f>
        <v>#DIV/0!</v>
      </c>
      <c r="L615" s="180"/>
      <c r="M615" s="180"/>
      <c r="N615" s="180"/>
      <c r="O615" s="180"/>
      <c r="P615" s="180"/>
      <c r="Q615" s="180"/>
      <c r="R615" s="180"/>
      <c r="S615" s="180"/>
      <c r="T615" s="180"/>
      <c r="U615" s="180"/>
      <c r="V615" s="180"/>
      <c r="W615" s="180"/>
      <c r="X615" s="180"/>
      <c r="Y615" s="180"/>
      <c r="Z615" s="180"/>
      <c r="AA615" s="180"/>
      <c r="AB615" s="180"/>
      <c r="AC615" s="180"/>
      <c r="AD615" s="180"/>
      <c r="AE615" s="180"/>
    </row>
    <row r="616" spans="1:31" ht="15.6">
      <c r="A616" s="507" t="s">
        <v>27</v>
      </c>
      <c r="B616" s="507"/>
      <c r="C616" s="507"/>
      <c r="D616" s="96"/>
      <c r="E616" s="96"/>
      <c r="F616" s="90"/>
      <c r="G616" s="90"/>
      <c r="H616" s="97">
        <f>H603+H422+H193</f>
        <v>0</v>
      </c>
      <c r="I616" s="90"/>
      <c r="J616" s="90"/>
      <c r="K616" s="306" t="e">
        <f>H616*100/K618</f>
        <v>#DIV/0!</v>
      </c>
      <c r="L616" s="180"/>
      <c r="M616" s="180"/>
      <c r="N616" s="180"/>
      <c r="O616" s="180"/>
      <c r="P616" s="180"/>
      <c r="Q616" s="180"/>
      <c r="R616" s="180"/>
      <c r="S616" s="180"/>
      <c r="T616" s="180"/>
      <c r="U616" s="180"/>
      <c r="V616" s="180"/>
      <c r="W616" s="180"/>
      <c r="X616" s="180"/>
      <c r="Y616" s="180"/>
      <c r="Z616" s="180"/>
      <c r="AA616" s="180"/>
      <c r="AB616" s="180"/>
      <c r="AC616" s="180"/>
      <c r="AD616" s="180"/>
      <c r="AE616" s="180"/>
    </row>
    <row r="617" spans="1:31" ht="15.6">
      <c r="A617" s="378" t="s">
        <v>28</v>
      </c>
      <c r="B617" s="378"/>
      <c r="C617" s="378"/>
      <c r="D617" s="99"/>
      <c r="E617" s="99"/>
      <c r="F617" s="99"/>
      <c r="G617" s="99"/>
      <c r="H617" s="99"/>
      <c r="I617" s="99"/>
      <c r="J617" s="307">
        <f>J604+J423+J194</f>
        <v>0</v>
      </c>
      <c r="K617" s="308" t="e">
        <f>J617*100/K618</f>
        <v>#DIV/0!</v>
      </c>
      <c r="L617" s="180"/>
      <c r="M617" s="180"/>
      <c r="N617" s="180"/>
      <c r="O617" s="180"/>
      <c r="P617" s="180"/>
      <c r="Q617" s="180"/>
      <c r="R617" s="180"/>
      <c r="S617" s="180"/>
      <c r="T617" s="180"/>
      <c r="U617" s="180"/>
      <c r="V617" s="180"/>
      <c r="W617" s="180"/>
      <c r="X617" s="180"/>
      <c r="Y617" s="180"/>
      <c r="Z617" s="180"/>
      <c r="AA617" s="180"/>
      <c r="AB617" s="180"/>
      <c r="AC617" s="180"/>
      <c r="AD617" s="180"/>
      <c r="AE617" s="180"/>
    </row>
    <row r="618" spans="1:31" ht="15.6">
      <c r="A618" s="502" t="s">
        <v>29</v>
      </c>
      <c r="B618" s="502"/>
      <c r="C618" s="502"/>
      <c r="D618" s="309"/>
      <c r="E618" s="309"/>
      <c r="F618" s="309"/>
      <c r="G618" s="309"/>
      <c r="H618" s="309"/>
      <c r="I618" s="309"/>
      <c r="J618" s="309"/>
      <c r="K618" s="310">
        <f>K605+K424+K195</f>
        <v>0</v>
      </c>
      <c r="L618" s="180"/>
      <c r="M618" s="180"/>
      <c r="N618" s="180"/>
      <c r="O618" s="180"/>
      <c r="P618" s="180"/>
      <c r="Q618" s="180"/>
      <c r="R618" s="180"/>
      <c r="S618" s="180"/>
      <c r="T618" s="180"/>
      <c r="U618" s="180"/>
      <c r="V618" s="180"/>
      <c r="W618" s="180"/>
      <c r="X618" s="180"/>
      <c r="Y618" s="180"/>
      <c r="Z618" s="180"/>
      <c r="AA618" s="180"/>
      <c r="AB618" s="180"/>
      <c r="AC618" s="180"/>
      <c r="AD618" s="180"/>
      <c r="AE618" s="180"/>
    </row>
    <row r="619" spans="1:31">
      <c r="A619" s="180"/>
      <c r="B619" s="180"/>
      <c r="C619" s="180"/>
      <c r="D619" s="503" t="s">
        <v>43</v>
      </c>
      <c r="E619" s="504"/>
      <c r="F619" s="504"/>
      <c r="G619" s="298"/>
      <c r="H619" s="296"/>
      <c r="I619" s="296"/>
      <c r="J619" s="296"/>
      <c r="K619" s="299" t="e">
        <f>+(D613+E614+F615+H616+J617)/K618</f>
        <v>#DIV/0!</v>
      </c>
      <c r="L619" s="180"/>
      <c r="M619" s="180"/>
      <c r="N619" s="180"/>
      <c r="O619" s="180"/>
      <c r="P619" s="180"/>
      <c r="Q619" s="180"/>
      <c r="R619" s="180"/>
      <c r="S619" s="180"/>
      <c r="T619" s="180"/>
      <c r="U619" s="180"/>
      <c r="V619" s="180"/>
      <c r="W619" s="180"/>
      <c r="X619" s="180"/>
      <c r="Y619" s="180"/>
      <c r="Z619" s="180"/>
      <c r="AA619" s="180"/>
      <c r="AB619" s="180"/>
      <c r="AC619" s="180"/>
      <c r="AD619" s="180"/>
      <c r="AE619" s="180"/>
    </row>
    <row r="620" spans="1:31">
      <c r="A620" s="180"/>
      <c r="B620" s="180"/>
      <c r="C620" s="180"/>
      <c r="D620" s="180"/>
      <c r="E620" s="180"/>
      <c r="F620" s="180"/>
      <c r="G620" s="180"/>
      <c r="H620" s="180"/>
      <c r="I620" s="180"/>
      <c r="J620" s="180"/>
      <c r="K620" s="180"/>
      <c r="L620" s="180"/>
      <c r="M620" s="180"/>
      <c r="N620" s="180"/>
      <c r="O620" s="180"/>
      <c r="P620" s="180"/>
      <c r="Q620" s="180"/>
      <c r="R620" s="180"/>
      <c r="S620" s="180"/>
      <c r="T620" s="180"/>
      <c r="U620" s="180"/>
      <c r="V620" s="180"/>
      <c r="W620" s="180"/>
      <c r="X620" s="180"/>
      <c r="Y620" s="180"/>
      <c r="Z620" s="180"/>
      <c r="AA620" s="180"/>
      <c r="AB620" s="180"/>
      <c r="AC620" s="180"/>
      <c r="AD620" s="180"/>
      <c r="AE620" s="180"/>
    </row>
    <row r="621" spans="1:31">
      <c r="B621" s="110" t="s">
        <v>49</v>
      </c>
      <c r="C621" s="213">
        <f>K196</f>
        <v>0</v>
      </c>
    </row>
    <row r="622" spans="1:31">
      <c r="B622" s="110" t="s">
        <v>50</v>
      </c>
      <c r="C622" s="213">
        <f>K425</f>
        <v>0</v>
      </c>
    </row>
    <row r="623" spans="1:31">
      <c r="B623" s="110" t="s">
        <v>51</v>
      </c>
      <c r="C623" s="213">
        <f>K606</f>
        <v>0</v>
      </c>
    </row>
    <row r="624" spans="1:31">
      <c r="B624" s="110" t="s">
        <v>52</v>
      </c>
      <c r="C624" s="213" t="e">
        <f>#REF!</f>
        <v>#REF!</v>
      </c>
    </row>
  </sheetData>
  <mergeCells count="150">
    <mergeCell ref="AA6:AA7"/>
    <mergeCell ref="AB6:AB7"/>
    <mergeCell ref="AC6:AC7"/>
    <mergeCell ref="AD6:AD7"/>
    <mergeCell ref="AE6:AE7"/>
    <mergeCell ref="U6:U7"/>
    <mergeCell ref="V6:V7"/>
    <mergeCell ref="W6:W7"/>
    <mergeCell ref="X6:X7"/>
    <mergeCell ref="Y6:Y7"/>
    <mergeCell ref="Z6:Z7"/>
    <mergeCell ref="P6:P7"/>
    <mergeCell ref="Q6:Q7"/>
    <mergeCell ref="R6:R7"/>
    <mergeCell ref="S6:S7"/>
    <mergeCell ref="T6:T7"/>
    <mergeCell ref="A617:C617"/>
    <mergeCell ref="A618:C618"/>
    <mergeCell ref="D619:F619"/>
    <mergeCell ref="M6:M7"/>
    <mergeCell ref="N6:N7"/>
    <mergeCell ref="O6:O7"/>
    <mergeCell ref="D606:F606"/>
    <mergeCell ref="A612:K612"/>
    <mergeCell ref="A613:C613"/>
    <mergeCell ref="A614:C614"/>
    <mergeCell ref="A615:C615"/>
    <mergeCell ref="A616:C616"/>
    <mergeCell ref="A599:C599"/>
    <mergeCell ref="A600:C600"/>
    <mergeCell ref="A601:C601"/>
    <mergeCell ref="A603:C603"/>
    <mergeCell ref="A604:C604"/>
    <mergeCell ref="A605:C605"/>
    <mergeCell ref="B577:B583"/>
    <mergeCell ref="B591:B597"/>
    <mergeCell ref="B554:B562"/>
    <mergeCell ref="B563:B569"/>
    <mergeCell ref="B570:B576"/>
    <mergeCell ref="B527:B535"/>
    <mergeCell ref="B536:B544"/>
    <mergeCell ref="B545:B553"/>
    <mergeCell ref="B500:B508"/>
    <mergeCell ref="B509:B517"/>
    <mergeCell ref="B518:B526"/>
    <mergeCell ref="K427:K428"/>
    <mergeCell ref="L427:L428"/>
    <mergeCell ref="A429:A597"/>
    <mergeCell ref="B429:B437"/>
    <mergeCell ref="B438:B446"/>
    <mergeCell ref="A423:C423"/>
    <mergeCell ref="A424:C424"/>
    <mergeCell ref="D425:F425"/>
    <mergeCell ref="A427:A428"/>
    <mergeCell ref="B427:B428"/>
    <mergeCell ref="C427:C428"/>
    <mergeCell ref="D427:D428"/>
    <mergeCell ref="E427:E428"/>
    <mergeCell ref="F427:F428"/>
    <mergeCell ref="B473:B481"/>
    <mergeCell ref="B482:B490"/>
    <mergeCell ref="B491:B499"/>
    <mergeCell ref="B447:B455"/>
    <mergeCell ref="B456:B464"/>
    <mergeCell ref="B465:B472"/>
    <mergeCell ref="G427:G428"/>
    <mergeCell ref="H427:H428"/>
    <mergeCell ref="J427:J428"/>
    <mergeCell ref="B584:B590"/>
    <mergeCell ref="B410:B416"/>
    <mergeCell ref="A418:C418"/>
    <mergeCell ref="A419:C419"/>
    <mergeCell ref="A420:C420"/>
    <mergeCell ref="A422:C422"/>
    <mergeCell ref="B389:B395"/>
    <mergeCell ref="B396:B402"/>
    <mergeCell ref="B403:B409"/>
    <mergeCell ref="B366:B373"/>
    <mergeCell ref="B374:B381"/>
    <mergeCell ref="B382:B388"/>
    <mergeCell ref="A200:A417"/>
    <mergeCell ref="B338:B346"/>
    <mergeCell ref="B347:B356"/>
    <mergeCell ref="B357:B364"/>
    <mergeCell ref="B310:B317"/>
    <mergeCell ref="B318:B327"/>
    <mergeCell ref="B328:B337"/>
    <mergeCell ref="B284:B292"/>
    <mergeCell ref="B293:B300"/>
    <mergeCell ref="B301:B309"/>
    <mergeCell ref="B257:B265"/>
    <mergeCell ref="B266:B274"/>
    <mergeCell ref="B275:B283"/>
    <mergeCell ref="B230:B238"/>
    <mergeCell ref="B239:B247"/>
    <mergeCell ref="B248:B256"/>
    <mergeCell ref="H198:H199"/>
    <mergeCell ref="J198:J199"/>
    <mergeCell ref="K198:K199"/>
    <mergeCell ref="B200:B209"/>
    <mergeCell ref="B210:B219"/>
    <mergeCell ref="B220:B229"/>
    <mergeCell ref="A198:A199"/>
    <mergeCell ref="B198:B199"/>
    <mergeCell ref="C198:C199"/>
    <mergeCell ref="D198:D199"/>
    <mergeCell ref="E198:E199"/>
    <mergeCell ref="F198:F199"/>
    <mergeCell ref="A190:C190"/>
    <mergeCell ref="A191:C191"/>
    <mergeCell ref="A193:C193"/>
    <mergeCell ref="A194:C194"/>
    <mergeCell ref="A195:C195"/>
    <mergeCell ref="E196:H196"/>
    <mergeCell ref="B26:B34"/>
    <mergeCell ref="B35:B43"/>
    <mergeCell ref="B44:B52"/>
    <mergeCell ref="B162:B170"/>
    <mergeCell ref="B171:B179"/>
    <mergeCell ref="B180:B188"/>
    <mergeCell ref="B135:B143"/>
    <mergeCell ref="B144:B152"/>
    <mergeCell ref="B153:B161"/>
    <mergeCell ref="B108:B116"/>
    <mergeCell ref="B117:B125"/>
    <mergeCell ref="B126:B134"/>
    <mergeCell ref="H6:H7"/>
    <mergeCell ref="I6:I7"/>
    <mergeCell ref="J6:J7"/>
    <mergeCell ref="K6:K7"/>
    <mergeCell ref="L6:L7"/>
    <mergeCell ref="A8:A188"/>
    <mergeCell ref="B8:B16"/>
    <mergeCell ref="B17:B25"/>
    <mergeCell ref="A2:K2"/>
    <mergeCell ref="C3:J3"/>
    <mergeCell ref="C4:K4"/>
    <mergeCell ref="A6:A7"/>
    <mergeCell ref="B6:B7"/>
    <mergeCell ref="C6:C7"/>
    <mergeCell ref="D6:D7"/>
    <mergeCell ref="E6:E7"/>
    <mergeCell ref="F6:F7"/>
    <mergeCell ref="G6:G7"/>
    <mergeCell ref="B80:B88"/>
    <mergeCell ref="B89:B98"/>
    <mergeCell ref="B99:B107"/>
    <mergeCell ref="B53:B61"/>
    <mergeCell ref="B62:B70"/>
    <mergeCell ref="B71:B79"/>
  </mergeCells>
  <pageMargins left="0.25" right="0.25" top="0.75" bottom="0.75" header="0.3" footer="0.3"/>
  <pageSetup paperSize="8" scale="13" orientation="portrait" copies="4" r:id="rId1"/>
  <headerFooter alignWithMargins="0"/>
  <rowBreaks count="9" manualBreakCount="9">
    <brk id="52" max="16383" man="1"/>
    <brk id="98" max="16383" man="1"/>
    <brk id="196" max="10" man="1"/>
    <brk id="247" max="10" man="1"/>
    <brk id="292" max="10" man="1"/>
    <brk id="337" max="10" man="1"/>
    <brk id="425" max="10" man="1"/>
    <brk id="472" max="10" man="1"/>
    <brk id="526" max="10" man="1"/>
  </rowBreaks>
  <colBreaks count="1" manualBreakCount="1">
    <brk id="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INFORMATIONS</vt:lpstr>
      <vt:lpstr>1</vt:lpstr>
      <vt:lpstr>10</vt:lpstr>
      <vt:lpstr>11</vt:lpstr>
      <vt:lpstr>12</vt:lpstr>
      <vt:lpstr>13</vt:lpstr>
      <vt:lpstr>13 (2)</vt:lpstr>
      <vt:lpstr>SUIVI APPRO </vt:lpstr>
      <vt:lpstr>SUIVI office)</vt:lpstr>
      <vt:lpstr>'1'!Zone_d_impression</vt:lpstr>
      <vt:lpstr>'10'!Zone_d_impression</vt:lpstr>
      <vt:lpstr>'11'!Zone_d_impression</vt:lpstr>
      <vt:lpstr>'12'!Zone_d_impression</vt:lpstr>
      <vt:lpstr>'13'!Zone_d_impression</vt:lpstr>
      <vt:lpstr>'13 (2)'!Zone_d_impression</vt:lpstr>
    </vt:vector>
  </TitlesOfParts>
  <Company>SOGERES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Bertille.Ferrari</dc:creator>
  <cp:lastModifiedBy>CUVILLIEZ, Emeline</cp:lastModifiedBy>
  <cp:lastPrinted>2019-08-30T07:07:44Z</cp:lastPrinted>
  <dcterms:created xsi:type="dcterms:W3CDTF">2013-12-16T10:25:23Z</dcterms:created>
  <dcterms:modified xsi:type="dcterms:W3CDTF">2019-08-31T13:30:15Z</dcterms:modified>
</cp:coreProperties>
</file>