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rve\Documents\CEVA\"/>
    </mc:Choice>
  </mc:AlternateContent>
  <xr:revisionPtr revIDLastSave="0" documentId="13_ncr:1_{29656F4B-F443-4375-B88D-85560B7EA7D3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" sheetId="2" r:id="rId1"/>
    <sheet name="Sources" sheetId="1" r:id="rId2"/>
    <sheet name="Client" sheetId="4" r:id="rId3"/>
  </sheets>
  <definedNames>
    <definedName name="_xlnm._FilterDatabase" localSheetId="1" hidden="1">Sources!$A$1:$H$1</definedName>
    <definedName name="DATA1">Sources!#REF!</definedName>
    <definedName name="DATA2">Sources!#REF!</definedName>
    <definedName name="DATA3">Sources!#REF!</definedName>
    <definedName name="DATA4">Sources!#REF!</definedName>
    <definedName name="DATA5">Sources!#REF!</definedName>
    <definedName name="DATA6">Sources!#REF!</definedName>
    <definedName name="DATA7">Sources!#REF!</definedName>
    <definedName name="DATA8">Sources!#REF!</definedName>
    <definedName name="TEST0">Sources!#REF!</definedName>
    <definedName name="TESTHKEY">Sources!$G$1:$H$1</definedName>
    <definedName name="TESTKEYS">Sources!#REF!</definedName>
    <definedName name="TESTVKEY">Sources!$A$1:$H$1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Fusion Source/Client" description="Connection to the 'Fusion Source/Client' query in the workbook." type="5" refreshedVersion="6" saveData="1">
    <dbPr connection="Provider=Microsoft.Mashup.OleDb.1;Data Source=$Workbook$;Location=&quot;Fusion Source/Client&quot;;Extended Properties=&quot;&quot;" command="SELECT * FROM [Fusion Source/Client]"/>
  </connection>
  <connection id="2" xr16:uid="{00000000-0015-0000-FFFF-FFFF01000000}" keepAlive="1" name="Requête - Sources" description="Connexion à la requête « Sources » dans le classeur." type="5" refreshedVersion="0" background="1">
    <dbPr connection="Provider=Microsoft.Mashup.OleDb.1;Data Source=$Workbook$;Location=Sources;Extended Properties=&quot;&quot;" command="SELECT * FROM [Sources]"/>
  </connection>
</connections>
</file>

<file path=xl/sharedStrings.xml><?xml version="1.0" encoding="utf-8"?>
<sst xmlns="http://schemas.openxmlformats.org/spreadsheetml/2006/main" count="177" uniqueCount="59">
  <si>
    <t>Poids total</t>
  </si>
  <si>
    <t>Planif.tr.</t>
  </si>
  <si>
    <t>Livraison</t>
  </si>
  <si>
    <t>Réception.</t>
  </si>
  <si>
    <t>Nom réceptionnaire des marchand.</t>
  </si>
  <si>
    <t>Ville du réceptionnaire</t>
  </si>
  <si>
    <t>PCharg</t>
  </si>
  <si>
    <t>Transport.</t>
  </si>
  <si>
    <t>Somme de Poids total</t>
  </si>
  <si>
    <t>Total</t>
  </si>
  <si>
    <t>Liste</t>
  </si>
  <si>
    <t>Pays</t>
  </si>
  <si>
    <t>Berlin</t>
  </si>
  <si>
    <t>Code Client</t>
  </si>
  <si>
    <t>Client</t>
  </si>
  <si>
    <t>Lieu</t>
  </si>
  <si>
    <t>NPA</t>
  </si>
  <si>
    <t>CH</t>
  </si>
  <si>
    <t>IT</t>
  </si>
  <si>
    <t>DE</t>
  </si>
  <si>
    <t>FR</t>
  </si>
  <si>
    <t>Transporteur</t>
  </si>
  <si>
    <t>Client 1</t>
  </si>
  <si>
    <t>Client 2</t>
  </si>
  <si>
    <t>Client 3</t>
  </si>
  <si>
    <t>Client 4</t>
  </si>
  <si>
    <t>Client 5</t>
  </si>
  <si>
    <t>Client 6</t>
  </si>
  <si>
    <t>Paris</t>
  </si>
  <si>
    <t>Berne</t>
  </si>
  <si>
    <t>Mulhouse</t>
  </si>
  <si>
    <t>Genève</t>
  </si>
  <si>
    <t>Rome</t>
  </si>
  <si>
    <t>XXXXX</t>
  </si>
  <si>
    <t>YYYY</t>
  </si>
  <si>
    <t>ZZZZZ</t>
  </si>
  <si>
    <t>YYYYY</t>
  </si>
  <si>
    <t>XXXX</t>
  </si>
  <si>
    <t>AAAAAA</t>
  </si>
  <si>
    <t>A</t>
  </si>
  <si>
    <t>B</t>
  </si>
  <si>
    <t>C</t>
  </si>
  <si>
    <t>(vide)</t>
  </si>
  <si>
    <t>Total Client 3</t>
  </si>
  <si>
    <t>Total (vide)</t>
  </si>
  <si>
    <t>Total Client 1</t>
  </si>
  <si>
    <t>Total Client 2</t>
  </si>
  <si>
    <t>Total Client 4</t>
  </si>
  <si>
    <t>Total Client 5</t>
  </si>
  <si>
    <t>Total Client 6</t>
  </si>
  <si>
    <t>Total général</t>
  </si>
  <si>
    <t>(Tous)</t>
  </si>
  <si>
    <t>Total C</t>
  </si>
  <si>
    <t>Total A</t>
  </si>
  <si>
    <t>Total B</t>
  </si>
  <si>
    <t>Total DE</t>
  </si>
  <si>
    <t>Total FR</t>
  </si>
  <si>
    <t>Total CH</t>
  </si>
  <si>
    <t>Total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</si>
</sst>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#,##0.0"/>
    <numFmt numFmtId="166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pivotButton="1" applyBorder="1"/>
    <xf numFmtId="0" fontId="0" fillId="0" borderId="7" xfId="0" applyBorder="1"/>
    <xf numFmtId="0" fontId="1" fillId="0" borderId="0" xfId="0" applyFont="1" applyFill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8" xfId="0" applyFont="1" applyFill="1" applyBorder="1"/>
    <xf numFmtId="49" fontId="1" fillId="0" borderId="0" xfId="0" applyNumberFormat="1" applyFont="1" applyFill="1"/>
    <xf numFmtId="1" fontId="1" fillId="0" borderId="0" xfId="0" applyNumberFormat="1" applyFont="1" applyFill="1" applyBorder="1"/>
    <xf numFmtId="49" fontId="1" fillId="0" borderId="0" xfId="0" applyNumberFormat="1" applyFont="1" applyFill="1" applyBorder="1"/>
    <xf numFmtId="165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Fill="1" applyBorder="1"/>
    <xf numFmtId="14" fontId="1" fillId="0" borderId="0" xfId="0" applyNumberFormat="1" applyFont="1" applyFill="1" applyBorder="1"/>
    <xf numFmtId="0" fontId="2" fillId="0" borderId="0" xfId="0" applyFont="1" applyFill="1" applyAlignment="1">
      <alignment horizontal="center"/>
    </xf>
    <xf numFmtId="166" fontId="0" fillId="0" borderId="6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2" fillId="0" borderId="8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Border="1"/>
    <xf numFmtId="49" fontId="3" fillId="0" borderId="0" xfId="0" applyNumberFormat="1" applyFont="1" applyFill="1" applyBorder="1"/>
    <xf numFmtId="165" fontId="3" fillId="0" borderId="0" xfId="0" applyNumberFormat="1" applyFont="1" applyFill="1" applyBorder="1"/>
    <xf numFmtId="14" fontId="3" fillId="0" borderId="0" xfId="0" applyNumberFormat="1" applyFont="1" applyFill="1" applyBorder="1"/>
    <xf numFmtId="0" fontId="0" fillId="0" borderId="9" xfId="0" applyBorder="1"/>
    <xf numFmtId="166" fontId="0" fillId="0" borderId="10" xfId="0" applyNumberFormat="1" applyBorder="1" applyAlignment="1">
      <alignment horizontal="right"/>
    </xf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right" readingOrder="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rve" refreshedDate="43706.992167476848" createdVersion="6" refreshedVersion="6" minRefreshableVersion="3" recordCount="36" xr:uid="{A2B1B29A-C4F7-4277-A636-20CBEE89712B}">
  <cacheSource type="worksheet">
    <worksheetSource name="Sources"/>
  </cacheSource>
  <cacheFields count="11">
    <cacheField name="Livraison" numFmtId="1">
      <sharedItems containsSemiMixedTypes="0" containsString="0" containsNumber="1" containsInteger="1" minValue="8001" maxValue="8036" count="36">
        <n v="8001"/>
        <n v="8002"/>
        <n v="8003"/>
        <n v="8004"/>
        <n v="8005"/>
        <n v="8006"/>
        <n v="8007"/>
        <n v="8008"/>
        <n v="8009"/>
        <n v="8010"/>
        <n v="8011"/>
        <n v="8012"/>
        <n v="8013"/>
        <n v="8014"/>
        <n v="8015"/>
        <n v="8016"/>
        <n v="8017"/>
        <n v="8018"/>
        <n v="8019"/>
        <n v="8020"/>
        <n v="8021"/>
        <n v="8022"/>
        <n v="8023"/>
        <n v="8024"/>
        <n v="8025"/>
        <n v="8026"/>
        <n v="8027"/>
        <n v="8028"/>
        <n v="8029"/>
        <n v="8030"/>
        <n v="8031"/>
        <n v="8032"/>
        <n v="8033"/>
        <n v="8034"/>
        <n v="8035"/>
        <n v="8036"/>
      </sharedItems>
    </cacheField>
    <cacheField name="Réception." numFmtId="1">
      <sharedItems containsSemiMixedTypes="0" containsString="0" containsNumber="1" containsInteger="1" minValue="1001" maxValue="1006"/>
    </cacheField>
    <cacheField name="Nom réceptionnaire des marchand." numFmtId="49">
      <sharedItems containsBlank="1" count="7">
        <s v="Client 1"/>
        <s v="Client 2"/>
        <s v="Client 3"/>
        <s v="Client 4"/>
        <s v="Client 5"/>
        <s v="Client 6"/>
        <m u="1"/>
      </sharedItems>
    </cacheField>
    <cacheField name="Ville du réceptionnaire" numFmtId="49">
      <sharedItems containsBlank="1" count="7">
        <s v="Paris"/>
        <s v="Berne"/>
        <s v="Berlin"/>
        <s v="Mulhouse"/>
        <s v="Genève"/>
        <s v="Rome"/>
        <m u="1"/>
      </sharedItems>
    </cacheField>
    <cacheField name="PCharg" numFmtId="1">
      <sharedItems containsSemiMixedTypes="0" containsString="0" containsNumber="1" containsInteger="1" minValue="10" maxValue="15" count="2">
        <n v="10"/>
        <n v="15"/>
      </sharedItems>
    </cacheField>
    <cacheField name="Transport." numFmtId="1">
      <sharedItems count="4">
        <s v="A"/>
        <s v="B"/>
        <s v="C"/>
        <s v="" u="1"/>
      </sharedItems>
    </cacheField>
    <cacheField name="Poids total" numFmtId="165">
      <sharedItems containsSemiMixedTypes="0" containsString="0" containsNumber="1" containsInteger="1" minValue="105" maxValue="600"/>
    </cacheField>
    <cacheField name="Planif.tr." numFmtId="14">
      <sharedItems containsSemiMixedTypes="0" containsNonDate="0" containsDate="1" containsString="0" minDate="2019-08-26T00:00:00" maxDate="2019-08-31T00:00:00" count="5">
        <d v="2019-08-29T00:00:00"/>
        <d v="2019-08-30T00:00:00"/>
        <d v="2019-08-27T00:00:00"/>
        <d v="2019-08-26T00:00:00"/>
        <d v="2019-08-28T00:00:00"/>
      </sharedItems>
    </cacheField>
    <cacheField name="Pays" numFmtId="1">
      <sharedItems count="5">
        <s v="FR"/>
        <s v="CH"/>
        <s v="DE"/>
        <s v="IT"/>
        <s v="" u="1"/>
      </sharedItems>
    </cacheField>
    <cacheField name="NPA" numFmtId="1">
      <sharedItems count="7">
        <s v="XXXXX"/>
        <s v="YYYY"/>
        <s v="ZZZZZ"/>
        <s v="YYYYY"/>
        <s v="XXXX"/>
        <s v="AAAAAA"/>
        <s v="" u="1"/>
      </sharedItems>
    </cacheField>
    <cacheField name="Liste" numFmtId="1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n v="1001"/>
    <x v="0"/>
    <x v="0"/>
    <x v="0"/>
    <x v="0"/>
    <n v="200"/>
    <x v="0"/>
    <x v="0"/>
    <x v="0"/>
    <x v="0"/>
  </r>
  <r>
    <x v="1"/>
    <n v="1002"/>
    <x v="1"/>
    <x v="1"/>
    <x v="0"/>
    <x v="1"/>
    <n v="300"/>
    <x v="1"/>
    <x v="1"/>
    <x v="1"/>
    <x v="0"/>
  </r>
  <r>
    <x v="2"/>
    <n v="1003"/>
    <x v="2"/>
    <x v="2"/>
    <x v="1"/>
    <x v="2"/>
    <n v="450"/>
    <x v="0"/>
    <x v="2"/>
    <x v="2"/>
    <x v="0"/>
  </r>
  <r>
    <x v="3"/>
    <n v="1004"/>
    <x v="3"/>
    <x v="3"/>
    <x v="1"/>
    <x v="0"/>
    <n v="600"/>
    <x v="2"/>
    <x v="0"/>
    <x v="3"/>
    <x v="0"/>
  </r>
  <r>
    <x v="4"/>
    <n v="1005"/>
    <x v="4"/>
    <x v="4"/>
    <x v="0"/>
    <x v="1"/>
    <n v="105"/>
    <x v="3"/>
    <x v="1"/>
    <x v="4"/>
    <x v="0"/>
  </r>
  <r>
    <x v="5"/>
    <n v="1006"/>
    <x v="5"/>
    <x v="5"/>
    <x v="0"/>
    <x v="1"/>
    <n v="120"/>
    <x v="4"/>
    <x v="3"/>
    <x v="5"/>
    <x v="0"/>
  </r>
  <r>
    <x v="6"/>
    <n v="1001"/>
    <x v="0"/>
    <x v="0"/>
    <x v="0"/>
    <x v="0"/>
    <n v="250"/>
    <x v="1"/>
    <x v="0"/>
    <x v="0"/>
    <x v="0"/>
  </r>
  <r>
    <x v="7"/>
    <n v="1002"/>
    <x v="1"/>
    <x v="1"/>
    <x v="1"/>
    <x v="1"/>
    <n v="320"/>
    <x v="0"/>
    <x v="1"/>
    <x v="1"/>
    <x v="0"/>
  </r>
  <r>
    <x v="8"/>
    <n v="1003"/>
    <x v="2"/>
    <x v="2"/>
    <x v="1"/>
    <x v="2"/>
    <n v="200"/>
    <x v="1"/>
    <x v="2"/>
    <x v="2"/>
    <x v="0"/>
  </r>
  <r>
    <x v="9"/>
    <n v="1004"/>
    <x v="3"/>
    <x v="3"/>
    <x v="1"/>
    <x v="0"/>
    <n v="300"/>
    <x v="0"/>
    <x v="0"/>
    <x v="3"/>
    <x v="0"/>
  </r>
  <r>
    <x v="10"/>
    <n v="1005"/>
    <x v="4"/>
    <x v="4"/>
    <x v="1"/>
    <x v="1"/>
    <n v="450"/>
    <x v="2"/>
    <x v="1"/>
    <x v="4"/>
    <x v="0"/>
  </r>
  <r>
    <x v="11"/>
    <n v="1006"/>
    <x v="5"/>
    <x v="5"/>
    <x v="1"/>
    <x v="1"/>
    <n v="600"/>
    <x v="3"/>
    <x v="3"/>
    <x v="5"/>
    <x v="0"/>
  </r>
  <r>
    <x v="12"/>
    <n v="1001"/>
    <x v="0"/>
    <x v="0"/>
    <x v="0"/>
    <x v="0"/>
    <n v="105"/>
    <x v="4"/>
    <x v="0"/>
    <x v="0"/>
    <x v="0"/>
  </r>
  <r>
    <x v="13"/>
    <n v="1002"/>
    <x v="1"/>
    <x v="1"/>
    <x v="0"/>
    <x v="1"/>
    <n v="120"/>
    <x v="1"/>
    <x v="1"/>
    <x v="1"/>
    <x v="0"/>
  </r>
  <r>
    <x v="14"/>
    <n v="1003"/>
    <x v="2"/>
    <x v="2"/>
    <x v="1"/>
    <x v="2"/>
    <n v="250"/>
    <x v="0"/>
    <x v="2"/>
    <x v="2"/>
    <x v="0"/>
  </r>
  <r>
    <x v="15"/>
    <n v="1004"/>
    <x v="3"/>
    <x v="3"/>
    <x v="1"/>
    <x v="0"/>
    <n v="320"/>
    <x v="1"/>
    <x v="0"/>
    <x v="3"/>
    <x v="0"/>
  </r>
  <r>
    <x v="16"/>
    <n v="1005"/>
    <x v="4"/>
    <x v="4"/>
    <x v="0"/>
    <x v="1"/>
    <n v="200"/>
    <x v="0"/>
    <x v="1"/>
    <x v="4"/>
    <x v="0"/>
  </r>
  <r>
    <x v="17"/>
    <n v="1006"/>
    <x v="5"/>
    <x v="5"/>
    <x v="0"/>
    <x v="1"/>
    <n v="300"/>
    <x v="2"/>
    <x v="3"/>
    <x v="5"/>
    <x v="0"/>
  </r>
  <r>
    <x v="18"/>
    <n v="1001"/>
    <x v="0"/>
    <x v="0"/>
    <x v="1"/>
    <x v="0"/>
    <n v="450"/>
    <x v="3"/>
    <x v="0"/>
    <x v="0"/>
    <x v="0"/>
  </r>
  <r>
    <x v="19"/>
    <n v="1002"/>
    <x v="1"/>
    <x v="1"/>
    <x v="1"/>
    <x v="1"/>
    <n v="600"/>
    <x v="4"/>
    <x v="1"/>
    <x v="1"/>
    <x v="0"/>
  </r>
  <r>
    <x v="20"/>
    <n v="1003"/>
    <x v="2"/>
    <x v="2"/>
    <x v="0"/>
    <x v="2"/>
    <n v="105"/>
    <x v="1"/>
    <x v="2"/>
    <x v="2"/>
    <x v="0"/>
  </r>
  <r>
    <x v="21"/>
    <n v="1004"/>
    <x v="3"/>
    <x v="3"/>
    <x v="0"/>
    <x v="0"/>
    <n v="120"/>
    <x v="0"/>
    <x v="0"/>
    <x v="3"/>
    <x v="0"/>
  </r>
  <r>
    <x v="22"/>
    <n v="1005"/>
    <x v="4"/>
    <x v="4"/>
    <x v="0"/>
    <x v="1"/>
    <n v="250"/>
    <x v="1"/>
    <x v="1"/>
    <x v="4"/>
    <x v="0"/>
  </r>
  <r>
    <x v="23"/>
    <n v="1006"/>
    <x v="5"/>
    <x v="5"/>
    <x v="1"/>
    <x v="1"/>
    <n v="320"/>
    <x v="0"/>
    <x v="3"/>
    <x v="5"/>
    <x v="0"/>
  </r>
  <r>
    <x v="24"/>
    <n v="1001"/>
    <x v="0"/>
    <x v="0"/>
    <x v="1"/>
    <x v="0"/>
    <n v="200"/>
    <x v="2"/>
    <x v="0"/>
    <x v="0"/>
    <x v="0"/>
  </r>
  <r>
    <x v="25"/>
    <n v="1002"/>
    <x v="1"/>
    <x v="1"/>
    <x v="1"/>
    <x v="1"/>
    <n v="300"/>
    <x v="3"/>
    <x v="1"/>
    <x v="1"/>
    <x v="0"/>
  </r>
  <r>
    <x v="26"/>
    <n v="1003"/>
    <x v="2"/>
    <x v="2"/>
    <x v="1"/>
    <x v="2"/>
    <n v="450"/>
    <x v="4"/>
    <x v="2"/>
    <x v="2"/>
    <x v="0"/>
  </r>
  <r>
    <x v="27"/>
    <n v="1004"/>
    <x v="3"/>
    <x v="3"/>
    <x v="1"/>
    <x v="0"/>
    <n v="600"/>
    <x v="1"/>
    <x v="0"/>
    <x v="3"/>
    <x v="0"/>
  </r>
  <r>
    <x v="28"/>
    <n v="1005"/>
    <x v="4"/>
    <x v="4"/>
    <x v="0"/>
    <x v="1"/>
    <n v="105"/>
    <x v="0"/>
    <x v="1"/>
    <x v="4"/>
    <x v="0"/>
  </r>
  <r>
    <x v="29"/>
    <n v="1006"/>
    <x v="5"/>
    <x v="5"/>
    <x v="0"/>
    <x v="1"/>
    <n v="120"/>
    <x v="1"/>
    <x v="3"/>
    <x v="5"/>
    <x v="0"/>
  </r>
  <r>
    <x v="30"/>
    <n v="1001"/>
    <x v="0"/>
    <x v="0"/>
    <x v="1"/>
    <x v="0"/>
    <n v="250"/>
    <x v="0"/>
    <x v="0"/>
    <x v="0"/>
    <x v="0"/>
  </r>
  <r>
    <x v="31"/>
    <n v="1002"/>
    <x v="1"/>
    <x v="1"/>
    <x v="1"/>
    <x v="1"/>
    <n v="320"/>
    <x v="2"/>
    <x v="1"/>
    <x v="1"/>
    <x v="0"/>
  </r>
  <r>
    <x v="32"/>
    <n v="1003"/>
    <x v="2"/>
    <x v="2"/>
    <x v="0"/>
    <x v="2"/>
    <n v="200"/>
    <x v="3"/>
    <x v="2"/>
    <x v="2"/>
    <x v="0"/>
  </r>
  <r>
    <x v="33"/>
    <n v="1004"/>
    <x v="3"/>
    <x v="3"/>
    <x v="0"/>
    <x v="0"/>
    <n v="300"/>
    <x v="4"/>
    <x v="0"/>
    <x v="3"/>
    <x v="0"/>
  </r>
  <r>
    <x v="34"/>
    <n v="1005"/>
    <x v="4"/>
    <x v="4"/>
    <x v="1"/>
    <x v="1"/>
    <n v="450"/>
    <x v="1"/>
    <x v="1"/>
    <x v="4"/>
    <x v="0"/>
  </r>
  <r>
    <x v="35"/>
    <n v="1006"/>
    <x v="5"/>
    <x v="5"/>
    <x v="1"/>
    <x v="1"/>
    <n v="600"/>
    <x v="0"/>
    <x v="3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7632E2-C3A2-4FA2-9CD0-90190EFECA3F}" name="ALVXXL0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4:H58" firstHeaderRow="2" firstDataRow="2" firstDataCol="7" rowPageCount="2" colPageCount="1"/>
  <pivotFields count="11">
    <pivotField axis="axisRow" compact="0" outline="0" subtotalTop="0" showAll="0" includeNewItemsInFilter="1" sortType="ascending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compact="0" outline="0" subtotalTop="0" showAll="0" includeNewItemsInFilter="1" defaultSubtotal="0"/>
    <pivotField axis="axisRow" compact="0" outline="0" subtotalTop="0" showAll="0" includeNewItemsInFilter="1">
      <items count="8">
        <item m="1" x="6"/>
        <item x="0"/>
        <item x="1"/>
        <item x="2"/>
        <item x="3"/>
        <item x="4"/>
        <item x="5"/>
        <item t="default"/>
      </items>
    </pivotField>
    <pivotField axis="axisRow" compact="0" outline="0" subtotalTop="0" showAll="0" includeNewItemsInFilter="1" defaultSubtotal="0">
      <items count="7">
        <item x="2"/>
        <item m="1" x="6"/>
        <item x="0"/>
        <item x="1"/>
        <item x="3"/>
        <item x="4"/>
        <item x="5"/>
      </items>
    </pivotField>
    <pivotField axis="axisPage" compact="0" outline="0" subtotalTop="0" multipleItemSelectionAllowed="1" showAll="0" includeNewItemsInFilter="1">
      <items count="3">
        <item x="0"/>
        <item x="1"/>
        <item t="default"/>
      </items>
    </pivotField>
    <pivotField axis="axisRow" compact="0" outline="0" showAll="0" includeNewItemsInFilter="1">
      <items count="5">
        <item m="1" x="3"/>
        <item x="0"/>
        <item x="1"/>
        <item x="2"/>
        <item t="default"/>
      </items>
    </pivotField>
    <pivotField dataField="1" compact="0" numFmtId="164" outline="0" subtotalTop="0" showAll="0" includeNewItemsInFilter="1"/>
    <pivotField axis="axisPage" compact="0" numFmtId="14" outline="0" subtotalTop="0" showAll="0" includeNewItemsInFilter="1">
      <items count="6">
        <item x="3"/>
        <item x="4"/>
        <item x="2"/>
        <item x="1"/>
        <item x="0"/>
        <item t="default"/>
      </items>
    </pivotField>
    <pivotField axis="axisRow" compact="0" outline="0" showAll="0" includeNewItemsInFilter="1">
      <items count="6">
        <item m="1" x="4"/>
        <item x="1"/>
        <item x="2"/>
        <item x="0"/>
        <item x="3"/>
        <item t="default"/>
      </items>
    </pivotField>
    <pivotField axis="axisRow" compact="0" outline="0" showAll="0" includeNewItemsInFilter="1" defaultSubtotal="0">
      <items count="7">
        <item m="1" x="6"/>
        <item x="5"/>
        <item x="4"/>
        <item x="0"/>
        <item x="1"/>
        <item x="3"/>
        <item x="2"/>
      </items>
    </pivotField>
    <pivotField axis="axisRow" compact="0" outline="0" subtotalTop="0" showAll="0" includeNewItemsInFilter="1" sortType="ascending">
      <items count="2">
        <item x="0"/>
        <item t="default"/>
      </items>
    </pivotField>
  </pivotFields>
  <rowFields count="7">
    <field x="5"/>
    <field x="10"/>
    <field x="8"/>
    <field x="9"/>
    <field x="3"/>
    <field x="2"/>
    <field x="0"/>
  </rowFields>
  <rowItems count="53">
    <i>
      <x v="1"/>
      <x/>
      <x v="3"/>
      <x v="3"/>
      <x v="2"/>
      <x v="1"/>
      <x/>
    </i>
    <i r="6">
      <x v="6"/>
    </i>
    <i r="6">
      <x v="12"/>
    </i>
    <i r="6">
      <x v="18"/>
    </i>
    <i r="6">
      <x v="24"/>
    </i>
    <i r="6">
      <x v="30"/>
    </i>
    <i t="default" r="5">
      <x v="1"/>
    </i>
    <i r="3">
      <x v="5"/>
      <x v="4"/>
      <x v="4"/>
      <x v="3"/>
    </i>
    <i r="6">
      <x v="9"/>
    </i>
    <i r="6">
      <x v="15"/>
    </i>
    <i r="6">
      <x v="21"/>
    </i>
    <i r="6">
      <x v="27"/>
    </i>
    <i r="6">
      <x v="33"/>
    </i>
    <i t="default" r="5">
      <x v="4"/>
    </i>
    <i t="default" r="2">
      <x v="3"/>
    </i>
    <i t="default" r="1">
      <x/>
    </i>
    <i t="default">
      <x v="1"/>
    </i>
    <i>
      <x v="2"/>
      <x/>
      <x v="1"/>
      <x v="2"/>
      <x v="5"/>
      <x v="5"/>
      <x v="4"/>
    </i>
    <i r="6">
      <x v="10"/>
    </i>
    <i r="6">
      <x v="16"/>
    </i>
    <i r="6">
      <x v="22"/>
    </i>
    <i r="6">
      <x v="28"/>
    </i>
    <i r="6">
      <x v="34"/>
    </i>
    <i t="default" r="5">
      <x v="5"/>
    </i>
    <i r="3">
      <x v="4"/>
      <x v="3"/>
      <x v="2"/>
      <x v="1"/>
    </i>
    <i r="6">
      <x v="7"/>
    </i>
    <i r="6">
      <x v="13"/>
    </i>
    <i r="6">
      <x v="19"/>
    </i>
    <i r="6">
      <x v="25"/>
    </i>
    <i r="6">
      <x v="31"/>
    </i>
    <i t="default" r="5">
      <x v="2"/>
    </i>
    <i t="default" r="2">
      <x v="1"/>
    </i>
    <i r="2">
      <x v="4"/>
      <x v="1"/>
      <x v="6"/>
      <x v="6"/>
      <x v="5"/>
    </i>
    <i r="6">
      <x v="11"/>
    </i>
    <i r="6">
      <x v="17"/>
    </i>
    <i r="6">
      <x v="23"/>
    </i>
    <i r="6">
      <x v="29"/>
    </i>
    <i r="6">
      <x v="35"/>
    </i>
    <i t="default" r="5">
      <x v="6"/>
    </i>
    <i t="default" r="2">
      <x v="4"/>
    </i>
    <i t="default" r="1">
      <x/>
    </i>
    <i t="default">
      <x v="2"/>
    </i>
    <i>
      <x v="3"/>
      <x/>
      <x v="2"/>
      <x v="6"/>
      <x/>
      <x v="3"/>
      <x v="2"/>
    </i>
    <i r="6">
      <x v="8"/>
    </i>
    <i r="6">
      <x v="14"/>
    </i>
    <i r="6">
      <x v="20"/>
    </i>
    <i r="6">
      <x v="26"/>
    </i>
    <i r="6">
      <x v="32"/>
    </i>
    <i t="default" r="5">
      <x v="3"/>
    </i>
    <i t="default" r="2">
      <x v="2"/>
    </i>
    <i t="default" r="1">
      <x/>
    </i>
    <i t="default">
      <x v="3"/>
    </i>
    <i t="grand">
      <x/>
    </i>
  </rowItems>
  <colItems count="1">
    <i/>
  </colItems>
  <pageFields count="2">
    <pageField fld="7" hier="-1"/>
    <pageField fld="4" hier="-1"/>
  </pageFields>
  <dataFields count="1">
    <dataField name="Somme de Poids total" fld="6" baseField="0" baseItem="0" numFmtId="166"/>
  </dataFields>
  <formats count="2">
    <format dxfId="22">
      <pivotArea outline="0" fieldPosition="0"/>
    </format>
    <format dxfId="21">
      <pivotArea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Sources" displayName="Sources" ref="A1:K37" totalsRowShown="0" headerRowDxfId="20" dataDxfId="19">
  <autoFilter ref="A1:K37" xr:uid="{00000000-0009-0000-0100-000007000000}"/>
  <tableColumns count="11">
    <tableColumn id="1" xr3:uid="{00000000-0010-0000-0100-000001000000}" name="Livraison" dataDxfId="18"/>
    <tableColumn id="2" xr3:uid="{00000000-0010-0000-0100-000002000000}" name="Réception." dataDxfId="17"/>
    <tableColumn id="3" xr3:uid="{00000000-0010-0000-0100-000003000000}" name="Nom réceptionnaire des marchand." dataDxfId="16"/>
    <tableColumn id="4" xr3:uid="{00000000-0010-0000-0100-000004000000}" name="Ville du réceptionnaire" dataDxfId="15"/>
    <tableColumn id="5" xr3:uid="{00000000-0010-0000-0100-000005000000}" name="PCharg" dataDxfId="14"/>
    <tableColumn id="6" xr3:uid="{00000000-0010-0000-0100-000006000000}" name="Transport." dataDxfId="13">
      <calculatedColumnFormula>IF(ISBLANK(Sources[[#This Row],[Réception.]]),"",LOOKUP(Sources[[#This Row],[Réception.]],Client[],Client[Transporteur]))</calculatedColumnFormula>
    </tableColumn>
    <tableColumn id="7" xr3:uid="{00000000-0010-0000-0100-000007000000}" name="Poids total" dataDxfId="12"/>
    <tableColumn id="8" xr3:uid="{00000000-0010-0000-0100-000008000000}" name="Planif.tr." dataDxfId="11"/>
    <tableColumn id="9" xr3:uid="{00000000-0010-0000-0100-000009000000}" name="Pays" dataDxfId="10">
      <calculatedColumnFormula>IF(ISBLANK(Sources[[#This Row],[Réception.]]),"",LOOKUP(Sources[[#This Row],[Réception.]],Client[],Client[Pays]))</calculatedColumnFormula>
    </tableColumn>
    <tableColumn id="10" xr3:uid="{00000000-0010-0000-0100-00000A000000}" name="NPA" dataDxfId="9">
      <calculatedColumnFormula>IF(ISBLANK(Sources[[#This Row],[Réception.]]),"",LOOKUP(Sources[[#This Row],[Réception.]],Client[],Client[NPA]))</calculatedColumnFormula>
    </tableColumn>
    <tableColumn id="11" xr3:uid="{00000000-0010-0000-0100-00000B000000}" name="Liste" dataDxfId="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lient" displayName="Client" ref="A1:F7" totalsRowShown="0" headerRowDxfId="7" dataDxfId="6">
  <autoFilter ref="A1:F7" xr:uid="{00000000-0009-0000-0100-000002000000}"/>
  <sortState ref="A2:F244">
    <sortCondition ref="D1:D244"/>
  </sortState>
  <tableColumns count="6">
    <tableColumn id="1" xr3:uid="{00000000-0010-0000-0200-000001000000}" name="Code Client" dataDxfId="5"/>
    <tableColumn id="2" xr3:uid="{00000000-0010-0000-0200-000002000000}" name="Client" dataDxfId="4"/>
    <tableColumn id="3" xr3:uid="{00000000-0010-0000-0200-000003000000}" name="Lieu" dataDxfId="3"/>
    <tableColumn id="4" xr3:uid="{00000000-0010-0000-0200-000004000000}" name="Pays" dataDxfId="2"/>
    <tableColumn id="5" xr3:uid="{00000000-0010-0000-0200-000005000000}" name="NPA" dataDxfId="1"/>
    <tableColumn id="6" xr3:uid="{00000000-0010-0000-0200-000006000000}" name="Transporteur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58"/>
  <sheetViews>
    <sheetView workbookViewId="0">
      <selection activeCell="C16" sqref="C16"/>
    </sheetView>
  </sheetViews>
  <sheetFormatPr baseColWidth="10" defaultColWidth="11.42578125" defaultRowHeight="15"/>
  <cols>
    <col min="1" max="1" width="12.5703125" bestFit="1" customWidth="1"/>
    <col min="2" max="2" width="14" customWidth="1"/>
    <col min="3" max="3" width="21.140625" customWidth="1"/>
    <col min="4" max="4" width="11.140625" bestFit="1" customWidth="1"/>
    <col min="5" max="5" width="12.28515625" bestFit="1" customWidth="1"/>
    <col min="6" max="6" width="7.28515625" bestFit="1" customWidth="1"/>
    <col min="7" max="7" width="11.140625" bestFit="1" customWidth="1"/>
    <col min="8" max="8" width="7.5703125" bestFit="1" customWidth="1"/>
  </cols>
  <sheetData>
    <row r="1" spans="1:8">
      <c r="A1" s="8" t="s">
        <v>1</v>
      </c>
      <c r="B1" s="9" t="s">
        <v>51</v>
      </c>
    </row>
    <row r="2" spans="1:8">
      <c r="A2" s="8" t="s">
        <v>6</v>
      </c>
      <c r="B2" s="9" t="s">
        <v>51</v>
      </c>
    </row>
    <row r="4" spans="1:8">
      <c r="A4" s="4" t="s">
        <v>8</v>
      </c>
      <c r="B4" s="2"/>
      <c r="C4" s="2"/>
      <c r="D4" s="2"/>
      <c r="E4" s="2"/>
      <c r="F4" s="2"/>
      <c r="G4" s="2"/>
      <c r="H4" s="7"/>
    </row>
    <row r="5" spans="1:8">
      <c r="A5" s="4" t="s">
        <v>7</v>
      </c>
      <c r="B5" s="4" t="s">
        <v>10</v>
      </c>
      <c r="C5" s="4" t="s">
        <v>11</v>
      </c>
      <c r="D5" s="4" t="s">
        <v>16</v>
      </c>
      <c r="E5" s="4" t="s">
        <v>5</v>
      </c>
      <c r="F5" s="4" t="s">
        <v>4</v>
      </c>
      <c r="G5" s="4" t="s">
        <v>2</v>
      </c>
      <c r="H5" s="7" t="s">
        <v>9</v>
      </c>
    </row>
    <row r="6" spans="1:8">
      <c r="A6" s="1" t="s">
        <v>39</v>
      </c>
      <c r="B6" s="1" t="s">
        <v>42</v>
      </c>
      <c r="C6" s="1" t="s">
        <v>20</v>
      </c>
      <c r="D6" s="1" t="s">
        <v>33</v>
      </c>
      <c r="E6" s="1" t="s">
        <v>28</v>
      </c>
      <c r="F6" s="1" t="s">
        <v>22</v>
      </c>
      <c r="G6" s="1">
        <v>8001</v>
      </c>
      <c r="H6" s="23">
        <v>200</v>
      </c>
    </row>
    <row r="7" spans="1:8">
      <c r="A7" s="3"/>
      <c r="B7" s="3"/>
      <c r="C7" s="3"/>
      <c r="D7" s="3"/>
      <c r="E7" s="3"/>
      <c r="F7" s="3"/>
      <c r="G7" s="32">
        <v>8007</v>
      </c>
      <c r="H7" s="33">
        <v>250</v>
      </c>
    </row>
    <row r="8" spans="1:8">
      <c r="A8" s="3"/>
      <c r="B8" s="3"/>
      <c r="C8" s="3"/>
      <c r="D8" s="3"/>
      <c r="E8" s="3"/>
      <c r="F8" s="3"/>
      <c r="G8" s="32">
        <v>8013</v>
      </c>
      <c r="H8" s="33">
        <v>105</v>
      </c>
    </row>
    <row r="9" spans="1:8">
      <c r="A9" s="3"/>
      <c r="B9" s="3"/>
      <c r="C9" s="3"/>
      <c r="D9" s="3"/>
      <c r="E9" s="3"/>
      <c r="F9" s="3"/>
      <c r="G9" s="32">
        <v>8019</v>
      </c>
      <c r="H9" s="33">
        <v>450</v>
      </c>
    </row>
    <row r="10" spans="1:8">
      <c r="A10" s="3"/>
      <c r="B10" s="3"/>
      <c r="C10" s="3"/>
      <c r="D10" s="3"/>
      <c r="E10" s="3"/>
      <c r="F10" s="3"/>
      <c r="G10" s="32">
        <v>8025</v>
      </c>
      <c r="H10" s="33">
        <v>200</v>
      </c>
    </row>
    <row r="11" spans="1:8">
      <c r="A11" s="3"/>
      <c r="B11" s="3"/>
      <c r="C11" s="3"/>
      <c r="D11" s="3"/>
      <c r="E11" s="3"/>
      <c r="F11" s="3"/>
      <c r="G11" s="32">
        <v>8031</v>
      </c>
      <c r="H11" s="33">
        <v>250</v>
      </c>
    </row>
    <row r="12" spans="1:8">
      <c r="A12" s="3"/>
      <c r="B12" s="3"/>
      <c r="C12" s="3"/>
      <c r="D12" s="3"/>
      <c r="E12" s="3"/>
      <c r="F12" s="1" t="s">
        <v>45</v>
      </c>
      <c r="G12" s="2"/>
      <c r="H12" s="23">
        <v>1455</v>
      </c>
    </row>
    <row r="13" spans="1:8">
      <c r="A13" s="3"/>
      <c r="B13" s="3"/>
      <c r="C13" s="3"/>
      <c r="D13" s="1" t="s">
        <v>36</v>
      </c>
      <c r="E13" s="1" t="s">
        <v>30</v>
      </c>
      <c r="F13" s="1" t="s">
        <v>25</v>
      </c>
      <c r="G13" s="1">
        <v>8004</v>
      </c>
      <c r="H13" s="23">
        <v>600</v>
      </c>
    </row>
    <row r="14" spans="1:8">
      <c r="A14" s="3"/>
      <c r="B14" s="3"/>
      <c r="C14" s="3"/>
      <c r="D14" s="3"/>
      <c r="E14" s="3"/>
      <c r="F14" s="3"/>
      <c r="G14" s="32">
        <v>8010</v>
      </c>
      <c r="H14" s="33">
        <v>300</v>
      </c>
    </row>
    <row r="15" spans="1:8">
      <c r="A15" s="3"/>
      <c r="B15" s="3"/>
      <c r="C15" s="3"/>
      <c r="D15" s="3"/>
      <c r="E15" s="3"/>
      <c r="F15" s="3"/>
      <c r="G15" s="32">
        <v>8016</v>
      </c>
      <c r="H15" s="33">
        <v>320</v>
      </c>
    </row>
    <row r="16" spans="1:8">
      <c r="A16" s="3"/>
      <c r="B16" s="3"/>
      <c r="C16" s="3"/>
      <c r="D16" s="3"/>
      <c r="E16" s="3"/>
      <c r="F16" s="3"/>
      <c r="G16" s="32">
        <v>8022</v>
      </c>
      <c r="H16" s="33">
        <v>120</v>
      </c>
    </row>
    <row r="17" spans="1:8">
      <c r="A17" s="3"/>
      <c r="B17" s="3"/>
      <c r="C17" s="3"/>
      <c r="D17" s="3"/>
      <c r="E17" s="3"/>
      <c r="F17" s="3"/>
      <c r="G17" s="32">
        <v>8028</v>
      </c>
      <c r="H17" s="33">
        <v>600</v>
      </c>
    </row>
    <row r="18" spans="1:8">
      <c r="A18" s="3"/>
      <c r="B18" s="3"/>
      <c r="C18" s="3"/>
      <c r="D18" s="3"/>
      <c r="E18" s="3"/>
      <c r="F18" s="3"/>
      <c r="G18" s="32">
        <v>8034</v>
      </c>
      <c r="H18" s="33">
        <v>300</v>
      </c>
    </row>
    <row r="19" spans="1:8">
      <c r="A19" s="3"/>
      <c r="B19" s="3"/>
      <c r="C19" s="3"/>
      <c r="D19" s="3"/>
      <c r="E19" s="3"/>
      <c r="F19" s="1" t="s">
        <v>47</v>
      </c>
      <c r="G19" s="2"/>
      <c r="H19" s="23">
        <v>2240</v>
      </c>
    </row>
    <row r="20" spans="1:8">
      <c r="A20" s="3"/>
      <c r="B20" s="3"/>
      <c r="C20" s="1" t="s">
        <v>56</v>
      </c>
      <c r="D20" s="2"/>
      <c r="E20" s="2"/>
      <c r="F20" s="2"/>
      <c r="G20" s="2"/>
      <c r="H20" s="23">
        <v>3695</v>
      </c>
    </row>
    <row r="21" spans="1:8">
      <c r="A21" s="3"/>
      <c r="B21" s="1" t="s">
        <v>44</v>
      </c>
      <c r="C21" s="2"/>
      <c r="D21" s="2"/>
      <c r="E21" s="2"/>
      <c r="F21" s="2"/>
      <c r="G21" s="2"/>
      <c r="H21" s="23">
        <v>3695</v>
      </c>
    </row>
    <row r="22" spans="1:8">
      <c r="A22" s="1" t="s">
        <v>53</v>
      </c>
      <c r="B22" s="2"/>
      <c r="C22" s="2"/>
      <c r="D22" s="2"/>
      <c r="E22" s="2"/>
      <c r="F22" s="2"/>
      <c r="G22" s="2"/>
      <c r="H22" s="23">
        <v>3695</v>
      </c>
    </row>
    <row r="23" spans="1:8">
      <c r="A23" s="1" t="s">
        <v>40</v>
      </c>
      <c r="B23" s="1" t="s">
        <v>42</v>
      </c>
      <c r="C23" s="1" t="s">
        <v>17</v>
      </c>
      <c r="D23" s="1" t="s">
        <v>37</v>
      </c>
      <c r="E23" s="1" t="s">
        <v>31</v>
      </c>
      <c r="F23" s="1" t="s">
        <v>26</v>
      </c>
      <c r="G23" s="1">
        <v>8005</v>
      </c>
      <c r="H23" s="23">
        <v>105</v>
      </c>
    </row>
    <row r="24" spans="1:8">
      <c r="A24" s="3"/>
      <c r="B24" s="3"/>
      <c r="C24" s="3"/>
      <c r="D24" s="3"/>
      <c r="E24" s="3"/>
      <c r="F24" s="3"/>
      <c r="G24" s="32">
        <v>8011</v>
      </c>
      <c r="H24" s="33">
        <v>450</v>
      </c>
    </row>
    <row r="25" spans="1:8">
      <c r="A25" s="3"/>
      <c r="B25" s="3"/>
      <c r="C25" s="3"/>
      <c r="D25" s="3"/>
      <c r="E25" s="3"/>
      <c r="F25" s="3"/>
      <c r="G25" s="32">
        <v>8017</v>
      </c>
      <c r="H25" s="33">
        <v>200</v>
      </c>
    </row>
    <row r="26" spans="1:8">
      <c r="A26" s="3"/>
      <c r="B26" s="3"/>
      <c r="C26" s="3"/>
      <c r="D26" s="3"/>
      <c r="E26" s="3"/>
      <c r="F26" s="3"/>
      <c r="G26" s="32">
        <v>8023</v>
      </c>
      <c r="H26" s="33">
        <v>250</v>
      </c>
    </row>
    <row r="27" spans="1:8">
      <c r="A27" s="3"/>
      <c r="B27" s="3"/>
      <c r="C27" s="3"/>
      <c r="D27" s="3"/>
      <c r="E27" s="3"/>
      <c r="F27" s="3"/>
      <c r="G27" s="32">
        <v>8029</v>
      </c>
      <c r="H27" s="33">
        <v>105</v>
      </c>
    </row>
    <row r="28" spans="1:8">
      <c r="A28" s="3"/>
      <c r="B28" s="3"/>
      <c r="C28" s="3"/>
      <c r="D28" s="3"/>
      <c r="E28" s="3"/>
      <c r="F28" s="3"/>
      <c r="G28" s="32">
        <v>8035</v>
      </c>
      <c r="H28" s="33">
        <v>450</v>
      </c>
    </row>
    <row r="29" spans="1:8">
      <c r="A29" s="3"/>
      <c r="B29" s="3"/>
      <c r="C29" s="3"/>
      <c r="D29" s="3"/>
      <c r="E29" s="3"/>
      <c r="F29" s="1" t="s">
        <v>48</v>
      </c>
      <c r="G29" s="2"/>
      <c r="H29" s="23">
        <v>1560</v>
      </c>
    </row>
    <row r="30" spans="1:8">
      <c r="A30" s="3"/>
      <c r="B30" s="3"/>
      <c r="C30" s="3"/>
      <c r="D30" s="1" t="s">
        <v>34</v>
      </c>
      <c r="E30" s="1" t="s">
        <v>29</v>
      </c>
      <c r="F30" s="1" t="s">
        <v>23</v>
      </c>
      <c r="G30" s="1">
        <v>8002</v>
      </c>
      <c r="H30" s="23">
        <v>300</v>
      </c>
    </row>
    <row r="31" spans="1:8">
      <c r="A31" s="3"/>
      <c r="B31" s="3"/>
      <c r="C31" s="3"/>
      <c r="D31" s="3"/>
      <c r="E31" s="3"/>
      <c r="F31" s="3"/>
      <c r="G31" s="32">
        <v>8008</v>
      </c>
      <c r="H31" s="33">
        <v>320</v>
      </c>
    </row>
    <row r="32" spans="1:8">
      <c r="A32" s="3"/>
      <c r="B32" s="3"/>
      <c r="C32" s="3"/>
      <c r="D32" s="3"/>
      <c r="E32" s="3"/>
      <c r="F32" s="3"/>
      <c r="G32" s="32">
        <v>8014</v>
      </c>
      <c r="H32" s="33">
        <v>120</v>
      </c>
    </row>
    <row r="33" spans="1:8">
      <c r="A33" s="3"/>
      <c r="B33" s="3"/>
      <c r="C33" s="3"/>
      <c r="D33" s="3"/>
      <c r="E33" s="3"/>
      <c r="F33" s="3"/>
      <c r="G33" s="32">
        <v>8020</v>
      </c>
      <c r="H33" s="33">
        <v>600</v>
      </c>
    </row>
    <row r="34" spans="1:8">
      <c r="A34" s="3"/>
      <c r="B34" s="3"/>
      <c r="C34" s="3"/>
      <c r="D34" s="3"/>
      <c r="E34" s="3"/>
      <c r="F34" s="3"/>
      <c r="G34" s="32">
        <v>8026</v>
      </c>
      <c r="H34" s="33">
        <v>300</v>
      </c>
    </row>
    <row r="35" spans="1:8">
      <c r="A35" s="3"/>
      <c r="B35" s="3"/>
      <c r="C35" s="3"/>
      <c r="D35" s="3"/>
      <c r="E35" s="3"/>
      <c r="F35" s="3"/>
      <c r="G35" s="32">
        <v>8032</v>
      </c>
      <c r="H35" s="33">
        <v>320</v>
      </c>
    </row>
    <row r="36" spans="1:8">
      <c r="A36" s="3"/>
      <c r="B36" s="3"/>
      <c r="C36" s="3"/>
      <c r="D36" s="3"/>
      <c r="E36" s="3"/>
      <c r="F36" s="1" t="s">
        <v>46</v>
      </c>
      <c r="G36" s="2"/>
      <c r="H36" s="23">
        <v>1960</v>
      </c>
    </row>
    <row r="37" spans="1:8">
      <c r="A37" s="3"/>
      <c r="B37" s="3"/>
      <c r="C37" s="1" t="s">
        <v>57</v>
      </c>
      <c r="D37" s="2"/>
      <c r="E37" s="2"/>
      <c r="F37" s="2"/>
      <c r="G37" s="2"/>
      <c r="H37" s="23">
        <v>3520</v>
      </c>
    </row>
    <row r="38" spans="1:8">
      <c r="A38" s="3"/>
      <c r="B38" s="3"/>
      <c r="C38" s="1" t="s">
        <v>18</v>
      </c>
      <c r="D38" s="1" t="s">
        <v>38</v>
      </c>
      <c r="E38" s="1" t="s">
        <v>32</v>
      </c>
      <c r="F38" s="1" t="s">
        <v>27</v>
      </c>
      <c r="G38" s="1">
        <v>8006</v>
      </c>
      <c r="H38" s="23">
        <v>120</v>
      </c>
    </row>
    <row r="39" spans="1:8">
      <c r="A39" s="3"/>
      <c r="B39" s="3"/>
      <c r="C39" s="3"/>
      <c r="D39" s="3"/>
      <c r="E39" s="3"/>
      <c r="F39" s="3"/>
      <c r="G39" s="32">
        <v>8012</v>
      </c>
      <c r="H39" s="33">
        <v>600</v>
      </c>
    </row>
    <row r="40" spans="1:8">
      <c r="A40" s="3"/>
      <c r="B40" s="3"/>
      <c r="C40" s="3"/>
      <c r="D40" s="3"/>
      <c r="E40" s="3"/>
      <c r="F40" s="3"/>
      <c r="G40" s="32">
        <v>8018</v>
      </c>
      <c r="H40" s="33">
        <v>300</v>
      </c>
    </row>
    <row r="41" spans="1:8">
      <c r="A41" s="3"/>
      <c r="B41" s="3"/>
      <c r="C41" s="3"/>
      <c r="D41" s="3"/>
      <c r="E41" s="3"/>
      <c r="F41" s="3"/>
      <c r="G41" s="32">
        <v>8024</v>
      </c>
      <c r="H41" s="33">
        <v>320</v>
      </c>
    </row>
    <row r="42" spans="1:8">
      <c r="A42" s="3"/>
      <c r="B42" s="3"/>
      <c r="C42" s="3"/>
      <c r="D42" s="3"/>
      <c r="E42" s="3"/>
      <c r="F42" s="3"/>
      <c r="G42" s="32">
        <v>8030</v>
      </c>
      <c r="H42" s="33">
        <v>120</v>
      </c>
    </row>
    <row r="43" spans="1:8">
      <c r="A43" s="3"/>
      <c r="B43" s="3"/>
      <c r="C43" s="3"/>
      <c r="D43" s="3"/>
      <c r="E43" s="3"/>
      <c r="F43" s="3"/>
      <c r="G43" s="32">
        <v>8036</v>
      </c>
      <c r="H43" s="33">
        <v>600</v>
      </c>
    </row>
    <row r="44" spans="1:8">
      <c r="A44" s="3"/>
      <c r="B44" s="3"/>
      <c r="C44" s="3"/>
      <c r="D44" s="3"/>
      <c r="E44" s="3"/>
      <c r="F44" s="1" t="s">
        <v>49</v>
      </c>
      <c r="G44" s="2"/>
      <c r="H44" s="23">
        <v>2060</v>
      </c>
    </row>
    <row r="45" spans="1:8">
      <c r="A45" s="3"/>
      <c r="B45" s="3"/>
      <c r="C45" s="1" t="s">
        <v>58</v>
      </c>
      <c r="D45" s="2"/>
      <c r="E45" s="2"/>
      <c r="F45" s="2"/>
      <c r="G45" s="2"/>
      <c r="H45" s="23">
        <v>2060</v>
      </c>
    </row>
    <row r="46" spans="1:8">
      <c r="A46" s="3"/>
      <c r="B46" s="1" t="s">
        <v>44</v>
      </c>
      <c r="C46" s="2"/>
      <c r="D46" s="2"/>
      <c r="E46" s="2"/>
      <c r="F46" s="2"/>
      <c r="G46" s="2"/>
      <c r="H46" s="23">
        <v>5580</v>
      </c>
    </row>
    <row r="47" spans="1:8">
      <c r="A47" s="1" t="s">
        <v>54</v>
      </c>
      <c r="B47" s="2"/>
      <c r="C47" s="2"/>
      <c r="D47" s="2"/>
      <c r="E47" s="2"/>
      <c r="F47" s="2"/>
      <c r="G47" s="2"/>
      <c r="H47" s="23">
        <v>5580</v>
      </c>
    </row>
    <row r="48" spans="1:8">
      <c r="A48" s="1" t="s">
        <v>41</v>
      </c>
      <c r="B48" s="1" t="s">
        <v>42</v>
      </c>
      <c r="C48" s="1" t="s">
        <v>19</v>
      </c>
      <c r="D48" s="1" t="s">
        <v>35</v>
      </c>
      <c r="E48" s="1" t="s">
        <v>12</v>
      </c>
      <c r="F48" s="1" t="s">
        <v>24</v>
      </c>
      <c r="G48" s="1">
        <v>8003</v>
      </c>
      <c r="H48" s="23">
        <v>450</v>
      </c>
    </row>
    <row r="49" spans="1:8">
      <c r="A49" s="3"/>
      <c r="B49" s="3"/>
      <c r="C49" s="3"/>
      <c r="D49" s="3"/>
      <c r="E49" s="3"/>
      <c r="F49" s="3"/>
      <c r="G49" s="32">
        <v>8009</v>
      </c>
      <c r="H49" s="33">
        <v>200</v>
      </c>
    </row>
    <row r="50" spans="1:8">
      <c r="A50" s="3"/>
      <c r="B50" s="3"/>
      <c r="C50" s="3"/>
      <c r="D50" s="3"/>
      <c r="E50" s="3"/>
      <c r="F50" s="3"/>
      <c r="G50" s="32">
        <v>8015</v>
      </c>
      <c r="H50" s="33">
        <v>250</v>
      </c>
    </row>
    <row r="51" spans="1:8">
      <c r="A51" s="3"/>
      <c r="B51" s="3"/>
      <c r="C51" s="3"/>
      <c r="D51" s="3"/>
      <c r="E51" s="3"/>
      <c r="F51" s="3"/>
      <c r="G51" s="32">
        <v>8021</v>
      </c>
      <c r="H51" s="33">
        <v>105</v>
      </c>
    </row>
    <row r="52" spans="1:8">
      <c r="A52" s="3"/>
      <c r="B52" s="3"/>
      <c r="C52" s="3"/>
      <c r="D52" s="3"/>
      <c r="E52" s="3"/>
      <c r="F52" s="3"/>
      <c r="G52" s="32">
        <v>8027</v>
      </c>
      <c r="H52" s="33">
        <v>450</v>
      </c>
    </row>
    <row r="53" spans="1:8">
      <c r="A53" s="3"/>
      <c r="B53" s="3"/>
      <c r="C53" s="3"/>
      <c r="D53" s="3"/>
      <c r="E53" s="3"/>
      <c r="F53" s="3"/>
      <c r="G53" s="32">
        <v>8033</v>
      </c>
      <c r="H53" s="33">
        <v>200</v>
      </c>
    </row>
    <row r="54" spans="1:8">
      <c r="A54" s="3"/>
      <c r="B54" s="3"/>
      <c r="C54" s="3"/>
      <c r="D54" s="3"/>
      <c r="E54" s="3"/>
      <c r="F54" s="1" t="s">
        <v>43</v>
      </c>
      <c r="G54" s="2"/>
      <c r="H54" s="23">
        <v>1655</v>
      </c>
    </row>
    <row r="55" spans="1:8">
      <c r="A55" s="3"/>
      <c r="B55" s="3"/>
      <c r="C55" s="1" t="s">
        <v>55</v>
      </c>
      <c r="D55" s="2"/>
      <c r="E55" s="2"/>
      <c r="F55" s="2"/>
      <c r="G55" s="2"/>
      <c r="H55" s="23">
        <v>1655</v>
      </c>
    </row>
    <row r="56" spans="1:8">
      <c r="A56" s="3"/>
      <c r="B56" s="1" t="s">
        <v>44</v>
      </c>
      <c r="C56" s="2"/>
      <c r="D56" s="2"/>
      <c r="E56" s="2"/>
      <c r="F56" s="2"/>
      <c r="G56" s="2"/>
      <c r="H56" s="23">
        <v>1655</v>
      </c>
    </row>
    <row r="57" spans="1:8">
      <c r="A57" s="1" t="s">
        <v>52</v>
      </c>
      <c r="B57" s="2"/>
      <c r="C57" s="2"/>
      <c r="D57" s="2"/>
      <c r="E57" s="2"/>
      <c r="F57" s="2"/>
      <c r="G57" s="2"/>
      <c r="H57" s="23">
        <v>1655</v>
      </c>
    </row>
    <row r="58" spans="1:8">
      <c r="A58" s="5" t="s">
        <v>50</v>
      </c>
      <c r="B58" s="6"/>
      <c r="C58" s="6"/>
      <c r="D58" s="6"/>
      <c r="E58" s="6"/>
      <c r="F58" s="6"/>
      <c r="G58" s="6"/>
      <c r="H58" s="24">
        <v>10930</v>
      </c>
    </row>
  </sheetData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K37"/>
  <sheetViews>
    <sheetView tabSelected="1" workbookViewId="0">
      <selection activeCell="C2" sqref="C2"/>
    </sheetView>
  </sheetViews>
  <sheetFormatPr baseColWidth="10" defaultColWidth="11.42578125" defaultRowHeight="15"/>
  <cols>
    <col min="1" max="1" width="11.140625" style="16" customWidth="1"/>
    <col min="2" max="2" width="12.85546875" style="16" customWidth="1"/>
    <col min="3" max="3" width="35.140625" style="17" customWidth="1"/>
    <col min="4" max="4" width="24.140625" style="17" customWidth="1"/>
    <col min="5" max="5" width="9.42578125" style="16" customWidth="1"/>
    <col min="6" max="6" width="12.28515625" style="16" customWidth="1"/>
    <col min="7" max="7" width="12.7109375" style="20" customWidth="1"/>
    <col min="8" max="8" width="11" style="21" customWidth="1"/>
    <col min="9" max="9" width="7.28515625" style="17" customWidth="1"/>
    <col min="10" max="10" width="7.140625" style="17" customWidth="1"/>
    <col min="11" max="11" width="7.42578125" style="16" customWidth="1"/>
  </cols>
  <sheetData>
    <row r="1" spans="1:11">
      <c r="A1" s="16" t="s">
        <v>2</v>
      </c>
      <c r="B1" s="16" t="s">
        <v>3</v>
      </c>
      <c r="C1" s="17" t="s">
        <v>4</v>
      </c>
      <c r="D1" s="17" t="s">
        <v>5</v>
      </c>
      <c r="E1" s="16" t="s">
        <v>6</v>
      </c>
      <c r="F1" s="16" t="s">
        <v>7</v>
      </c>
      <c r="G1" s="18" t="s">
        <v>0</v>
      </c>
      <c r="H1" s="19" t="s">
        <v>1</v>
      </c>
      <c r="I1" s="17" t="s">
        <v>11</v>
      </c>
      <c r="J1" s="17" t="s">
        <v>16</v>
      </c>
      <c r="K1" s="16" t="s">
        <v>10</v>
      </c>
    </row>
    <row r="2" spans="1:11">
      <c r="A2" s="16">
        <v>8001</v>
      </c>
      <c r="B2" s="16">
        <v>1001</v>
      </c>
      <c r="C2" s="17" t="s">
        <v>22</v>
      </c>
      <c r="D2" s="17" t="s">
        <v>28</v>
      </c>
      <c r="E2" s="16">
        <v>10</v>
      </c>
      <c r="F2" s="16" t="str">
        <f>IF(ISBLANK(Sources[[#This Row],[Réception.]]),"",LOOKUP(Sources[[#This Row],[Réception.]],Client[],Client[Transporteur]))</f>
        <v>A</v>
      </c>
      <c r="G2" s="20">
        <v>200</v>
      </c>
      <c r="H2" s="21">
        <v>43706</v>
      </c>
      <c r="I2" s="16" t="str">
        <f>IF(ISBLANK(Sources[[#This Row],[Réception.]]),"",LOOKUP(Sources[[#This Row],[Réception.]],Client[],Client[Pays]))</f>
        <v>FR</v>
      </c>
      <c r="J2" s="17" t="str">
        <f>IF(ISBLANK(Sources[[#This Row],[Réception.]]),"",LOOKUP(Sources[[#This Row],[Réception.]],Client[],Client[NPA]))</f>
        <v>XXXXX</v>
      </c>
    </row>
    <row r="3" spans="1:11">
      <c r="A3" s="28">
        <v>8002</v>
      </c>
      <c r="B3" s="28">
        <v>1002</v>
      </c>
      <c r="C3" s="29" t="s">
        <v>23</v>
      </c>
      <c r="D3" s="29" t="s">
        <v>29</v>
      </c>
      <c r="E3" s="28">
        <v>10</v>
      </c>
      <c r="F3" s="28" t="str">
        <f>IF(ISBLANK(Sources[[#This Row],[Réception.]]),"",LOOKUP(Sources[[#This Row],[Réception.]],Client[],Client[Transporteur]))</f>
        <v>B</v>
      </c>
      <c r="G3" s="30">
        <v>300</v>
      </c>
      <c r="H3" s="31">
        <v>43707</v>
      </c>
      <c r="I3" s="28" t="str">
        <f>IF(ISBLANK(Sources[[#This Row],[Réception.]]),"",LOOKUP(Sources[[#This Row],[Réception.]],Client[],Client[Pays]))</f>
        <v>CH</v>
      </c>
      <c r="J3" s="29" t="str">
        <f>IF(ISBLANK(Sources[[#This Row],[Réception.]]),"",LOOKUP(Sources[[#This Row],[Réception.]],Client[],Client[NPA]))</f>
        <v>YYYY</v>
      </c>
      <c r="K3" s="28"/>
    </row>
    <row r="4" spans="1:11">
      <c r="A4" s="28">
        <v>8003</v>
      </c>
      <c r="B4" s="28">
        <v>1003</v>
      </c>
      <c r="C4" s="29" t="s">
        <v>24</v>
      </c>
      <c r="D4" s="29" t="s">
        <v>12</v>
      </c>
      <c r="E4" s="28">
        <v>15</v>
      </c>
      <c r="F4" s="28" t="str">
        <f>IF(ISBLANK(Sources[[#This Row],[Réception.]]),"",LOOKUP(Sources[[#This Row],[Réception.]],Client[],Client[Transporteur]))</f>
        <v>C</v>
      </c>
      <c r="G4" s="30">
        <v>450</v>
      </c>
      <c r="H4" s="31">
        <v>43706</v>
      </c>
      <c r="I4" s="28" t="str">
        <f>IF(ISBLANK(Sources[[#This Row],[Réception.]]),"",LOOKUP(Sources[[#This Row],[Réception.]],Client[],Client[Pays]))</f>
        <v>DE</v>
      </c>
      <c r="J4" s="29" t="str">
        <f>IF(ISBLANK(Sources[[#This Row],[Réception.]]),"",LOOKUP(Sources[[#This Row],[Réception.]],Client[],Client[NPA]))</f>
        <v>ZZZZZ</v>
      </c>
      <c r="K4" s="28"/>
    </row>
    <row r="5" spans="1:11">
      <c r="A5" s="16">
        <v>8004</v>
      </c>
      <c r="B5" s="28">
        <v>1004</v>
      </c>
      <c r="C5" s="29" t="s">
        <v>25</v>
      </c>
      <c r="D5" s="29" t="s">
        <v>30</v>
      </c>
      <c r="E5" s="28">
        <v>15</v>
      </c>
      <c r="F5" s="28" t="str">
        <f>IF(ISBLANK(Sources[[#This Row],[Réception.]]),"",LOOKUP(Sources[[#This Row],[Réception.]],Client[],Client[Transporteur]))</f>
        <v>A</v>
      </c>
      <c r="G5" s="30">
        <v>600</v>
      </c>
      <c r="H5" s="31">
        <v>43704</v>
      </c>
      <c r="I5" s="28" t="str">
        <f>IF(ISBLANK(Sources[[#This Row],[Réception.]]),"",LOOKUP(Sources[[#This Row],[Réception.]],Client[],Client[Pays]))</f>
        <v>FR</v>
      </c>
      <c r="J5" s="29" t="str">
        <f>IF(ISBLANK(Sources[[#This Row],[Réception.]]),"",LOOKUP(Sources[[#This Row],[Réception.]],Client[],Client[NPA]))</f>
        <v>YYYYY</v>
      </c>
      <c r="K5" s="28"/>
    </row>
    <row r="6" spans="1:11">
      <c r="A6" s="28">
        <v>8005</v>
      </c>
      <c r="B6" s="28">
        <v>1005</v>
      </c>
      <c r="C6" s="29" t="s">
        <v>26</v>
      </c>
      <c r="D6" s="29" t="s">
        <v>31</v>
      </c>
      <c r="E6" s="28">
        <v>10</v>
      </c>
      <c r="F6" s="28" t="str">
        <f>IF(ISBLANK(Sources[[#This Row],[Réception.]]),"",LOOKUP(Sources[[#This Row],[Réception.]],Client[],Client[Transporteur]))</f>
        <v>B</v>
      </c>
      <c r="G6" s="30">
        <v>105</v>
      </c>
      <c r="H6" s="31">
        <v>43703</v>
      </c>
      <c r="I6" s="28" t="str">
        <f>IF(ISBLANK(Sources[[#This Row],[Réception.]]),"",LOOKUP(Sources[[#This Row],[Réception.]],Client[],Client[Pays]))</f>
        <v>CH</v>
      </c>
      <c r="J6" s="29" t="str">
        <f>IF(ISBLANK(Sources[[#This Row],[Réception.]]),"",LOOKUP(Sources[[#This Row],[Réception.]],Client[],Client[NPA]))</f>
        <v>XXXX</v>
      </c>
      <c r="K6" s="28"/>
    </row>
    <row r="7" spans="1:11">
      <c r="A7" s="28">
        <v>8006</v>
      </c>
      <c r="B7" s="28">
        <v>1006</v>
      </c>
      <c r="C7" s="29" t="s">
        <v>27</v>
      </c>
      <c r="D7" s="29" t="s">
        <v>32</v>
      </c>
      <c r="E7" s="28">
        <v>10</v>
      </c>
      <c r="F7" s="28" t="str">
        <f>IF(ISBLANK(Sources[[#This Row],[Réception.]]),"",LOOKUP(Sources[[#This Row],[Réception.]],Client[],Client[Transporteur]))</f>
        <v>B</v>
      </c>
      <c r="G7" s="30">
        <v>120</v>
      </c>
      <c r="H7" s="31">
        <v>43705</v>
      </c>
      <c r="I7" s="28" t="str">
        <f>IF(ISBLANK(Sources[[#This Row],[Réception.]]),"",LOOKUP(Sources[[#This Row],[Réception.]],Client[],Client[Pays]))</f>
        <v>IT</v>
      </c>
      <c r="J7" s="29" t="str">
        <f>IF(ISBLANK(Sources[[#This Row],[Réception.]]),"",LOOKUP(Sources[[#This Row],[Réception.]],Client[],Client[NPA]))</f>
        <v>AAAAAA</v>
      </c>
      <c r="K7" s="28"/>
    </row>
    <row r="8" spans="1:11">
      <c r="A8" s="16">
        <v>8007</v>
      </c>
      <c r="B8" s="28">
        <v>1001</v>
      </c>
      <c r="C8" s="29" t="s">
        <v>22</v>
      </c>
      <c r="D8" s="29" t="s">
        <v>28</v>
      </c>
      <c r="E8" s="28">
        <v>10</v>
      </c>
      <c r="F8" s="28" t="str">
        <f>IF(ISBLANK(Sources[[#This Row],[Réception.]]),"",LOOKUP(Sources[[#This Row],[Réception.]],Client[],Client[Transporteur]))</f>
        <v>A</v>
      </c>
      <c r="G8" s="30">
        <v>250</v>
      </c>
      <c r="H8" s="31">
        <v>43707</v>
      </c>
      <c r="I8" s="28" t="str">
        <f>IF(ISBLANK(Sources[[#This Row],[Réception.]]),"",LOOKUP(Sources[[#This Row],[Réception.]],Client[],Client[Pays]))</f>
        <v>FR</v>
      </c>
      <c r="J8" s="29" t="str">
        <f>IF(ISBLANK(Sources[[#This Row],[Réception.]]),"",LOOKUP(Sources[[#This Row],[Réception.]],Client[],Client[NPA]))</f>
        <v>XXXXX</v>
      </c>
      <c r="K8" s="28"/>
    </row>
    <row r="9" spans="1:11">
      <c r="A9" s="28">
        <v>8008</v>
      </c>
      <c r="B9" s="28">
        <v>1002</v>
      </c>
      <c r="C9" s="29" t="s">
        <v>23</v>
      </c>
      <c r="D9" s="29" t="s">
        <v>29</v>
      </c>
      <c r="E9" s="28">
        <v>15</v>
      </c>
      <c r="F9" s="28" t="str">
        <f>IF(ISBLANK(Sources[[#This Row],[Réception.]]),"",LOOKUP(Sources[[#This Row],[Réception.]],Client[],Client[Transporteur]))</f>
        <v>B</v>
      </c>
      <c r="G9" s="30">
        <v>320</v>
      </c>
      <c r="H9" s="21">
        <v>43706</v>
      </c>
      <c r="I9" s="28" t="str">
        <f>IF(ISBLANK(Sources[[#This Row],[Réception.]]),"",LOOKUP(Sources[[#This Row],[Réception.]],Client[],Client[Pays]))</f>
        <v>CH</v>
      </c>
      <c r="J9" s="29" t="str">
        <f>IF(ISBLANK(Sources[[#This Row],[Réception.]]),"",LOOKUP(Sources[[#This Row],[Réception.]],Client[],Client[NPA]))</f>
        <v>YYYY</v>
      </c>
      <c r="K9" s="28"/>
    </row>
    <row r="10" spans="1:11">
      <c r="A10" s="28">
        <v>8009</v>
      </c>
      <c r="B10" s="28">
        <v>1003</v>
      </c>
      <c r="C10" s="29" t="s">
        <v>24</v>
      </c>
      <c r="D10" s="29" t="s">
        <v>12</v>
      </c>
      <c r="E10" s="28">
        <v>15</v>
      </c>
      <c r="F10" s="28" t="str">
        <f>IF(ISBLANK(Sources[[#This Row],[Réception.]]),"",LOOKUP(Sources[[#This Row],[Réception.]],Client[],Client[Transporteur]))</f>
        <v>C</v>
      </c>
      <c r="G10" s="20">
        <v>200</v>
      </c>
      <c r="H10" s="31">
        <v>43707</v>
      </c>
      <c r="I10" s="28" t="str">
        <f>IF(ISBLANK(Sources[[#This Row],[Réception.]]),"",LOOKUP(Sources[[#This Row],[Réception.]],Client[],Client[Pays]))</f>
        <v>DE</v>
      </c>
      <c r="J10" s="29" t="str">
        <f>IF(ISBLANK(Sources[[#This Row],[Réception.]]),"",LOOKUP(Sources[[#This Row],[Réception.]],Client[],Client[NPA]))</f>
        <v>ZZZZZ</v>
      </c>
      <c r="K10" s="28"/>
    </row>
    <row r="11" spans="1:11">
      <c r="A11" s="16">
        <v>8010</v>
      </c>
      <c r="B11" s="28">
        <v>1004</v>
      </c>
      <c r="C11" s="29" t="s">
        <v>25</v>
      </c>
      <c r="D11" s="29" t="s">
        <v>30</v>
      </c>
      <c r="E11" s="28">
        <v>15</v>
      </c>
      <c r="F11" s="28" t="str">
        <f>IF(ISBLANK(Sources[[#This Row],[Réception.]]),"",LOOKUP(Sources[[#This Row],[Réception.]],Client[],Client[Transporteur]))</f>
        <v>A</v>
      </c>
      <c r="G11" s="30">
        <v>300</v>
      </c>
      <c r="H11" s="31">
        <v>43706</v>
      </c>
      <c r="I11" s="28" t="str">
        <f>IF(ISBLANK(Sources[[#This Row],[Réception.]]),"",LOOKUP(Sources[[#This Row],[Réception.]],Client[],Client[Pays]))</f>
        <v>FR</v>
      </c>
      <c r="J11" s="29" t="str">
        <f>IF(ISBLANK(Sources[[#This Row],[Réception.]]),"",LOOKUP(Sources[[#This Row],[Réception.]],Client[],Client[NPA]))</f>
        <v>YYYYY</v>
      </c>
      <c r="K11" s="28"/>
    </row>
    <row r="12" spans="1:11">
      <c r="A12" s="28">
        <v>8011</v>
      </c>
      <c r="B12" s="28">
        <v>1005</v>
      </c>
      <c r="C12" s="29" t="s">
        <v>26</v>
      </c>
      <c r="D12" s="29" t="s">
        <v>31</v>
      </c>
      <c r="E12" s="28">
        <v>15</v>
      </c>
      <c r="F12" s="28" t="str">
        <f>IF(ISBLANK(Sources[[#This Row],[Réception.]]),"",LOOKUP(Sources[[#This Row],[Réception.]],Client[],Client[Transporteur]))</f>
        <v>B</v>
      </c>
      <c r="G12" s="30">
        <v>450</v>
      </c>
      <c r="H12" s="31">
        <v>43704</v>
      </c>
      <c r="I12" s="28" t="str">
        <f>IF(ISBLANK(Sources[[#This Row],[Réception.]]),"",LOOKUP(Sources[[#This Row],[Réception.]],Client[],Client[Pays]))</f>
        <v>CH</v>
      </c>
      <c r="J12" s="29" t="str">
        <f>IF(ISBLANK(Sources[[#This Row],[Réception.]]),"",LOOKUP(Sources[[#This Row],[Réception.]],Client[],Client[NPA]))</f>
        <v>XXXX</v>
      </c>
      <c r="K12" s="28"/>
    </row>
    <row r="13" spans="1:11">
      <c r="A13" s="28">
        <v>8012</v>
      </c>
      <c r="B13" s="28">
        <v>1006</v>
      </c>
      <c r="C13" s="29" t="s">
        <v>27</v>
      </c>
      <c r="D13" s="29" t="s">
        <v>32</v>
      </c>
      <c r="E13" s="28">
        <v>15</v>
      </c>
      <c r="F13" s="28" t="str">
        <f>IF(ISBLANK(Sources[[#This Row],[Réception.]]),"",LOOKUP(Sources[[#This Row],[Réception.]],Client[],Client[Transporteur]))</f>
        <v>B</v>
      </c>
      <c r="G13" s="30">
        <v>600</v>
      </c>
      <c r="H13" s="31">
        <v>43703</v>
      </c>
      <c r="I13" s="28" t="str">
        <f>IF(ISBLANK(Sources[[#This Row],[Réception.]]),"",LOOKUP(Sources[[#This Row],[Réception.]],Client[],Client[Pays]))</f>
        <v>IT</v>
      </c>
      <c r="J13" s="29" t="str">
        <f>IF(ISBLANK(Sources[[#This Row],[Réception.]]),"",LOOKUP(Sources[[#This Row],[Réception.]],Client[],Client[NPA]))</f>
        <v>AAAAAA</v>
      </c>
      <c r="K13" s="28"/>
    </row>
    <row r="14" spans="1:11">
      <c r="A14" s="16">
        <v>8013</v>
      </c>
      <c r="B14" s="28">
        <v>1001</v>
      </c>
      <c r="C14" s="29" t="s">
        <v>22</v>
      </c>
      <c r="D14" s="29" t="s">
        <v>28</v>
      </c>
      <c r="E14" s="28">
        <v>10</v>
      </c>
      <c r="F14" s="28" t="str">
        <f>IF(ISBLANK(Sources[[#This Row],[Réception.]]),"",LOOKUP(Sources[[#This Row],[Réception.]],Client[],Client[Transporteur]))</f>
        <v>A</v>
      </c>
      <c r="G14" s="30">
        <v>105</v>
      </c>
      <c r="H14" s="31">
        <v>43705</v>
      </c>
      <c r="I14" s="28" t="str">
        <f>IF(ISBLANK(Sources[[#This Row],[Réception.]]),"",LOOKUP(Sources[[#This Row],[Réception.]],Client[],Client[Pays]))</f>
        <v>FR</v>
      </c>
      <c r="J14" s="29" t="str">
        <f>IF(ISBLANK(Sources[[#This Row],[Réception.]]),"",LOOKUP(Sources[[#This Row],[Réception.]],Client[],Client[NPA]))</f>
        <v>XXXXX</v>
      </c>
      <c r="K14" s="28"/>
    </row>
    <row r="15" spans="1:11">
      <c r="A15" s="28">
        <v>8014</v>
      </c>
      <c r="B15" s="28">
        <v>1002</v>
      </c>
      <c r="C15" s="29" t="s">
        <v>23</v>
      </c>
      <c r="D15" s="29" t="s">
        <v>29</v>
      </c>
      <c r="E15" s="28">
        <v>10</v>
      </c>
      <c r="F15" s="28" t="str">
        <f>IF(ISBLANK(Sources[[#This Row],[Réception.]]),"",LOOKUP(Sources[[#This Row],[Réception.]],Client[],Client[Transporteur]))</f>
        <v>B</v>
      </c>
      <c r="G15" s="30">
        <v>120</v>
      </c>
      <c r="H15" s="31">
        <v>43707</v>
      </c>
      <c r="I15" s="28" t="str">
        <f>IF(ISBLANK(Sources[[#This Row],[Réception.]]),"",LOOKUP(Sources[[#This Row],[Réception.]],Client[],Client[Pays]))</f>
        <v>CH</v>
      </c>
      <c r="J15" s="29" t="str">
        <f>IF(ISBLANK(Sources[[#This Row],[Réception.]]),"",LOOKUP(Sources[[#This Row],[Réception.]],Client[],Client[NPA]))</f>
        <v>YYYY</v>
      </c>
      <c r="K15" s="28"/>
    </row>
    <row r="16" spans="1:11">
      <c r="A16" s="28">
        <v>8015</v>
      </c>
      <c r="B16" s="28">
        <v>1003</v>
      </c>
      <c r="C16" s="29" t="s">
        <v>24</v>
      </c>
      <c r="D16" s="29" t="s">
        <v>12</v>
      </c>
      <c r="E16" s="28">
        <v>15</v>
      </c>
      <c r="F16" s="28" t="str">
        <f>IF(ISBLANK(Sources[[#This Row],[Réception.]]),"",LOOKUP(Sources[[#This Row],[Réception.]],Client[],Client[Transporteur]))</f>
        <v>C</v>
      </c>
      <c r="G16" s="30">
        <v>250</v>
      </c>
      <c r="H16" s="31">
        <v>43706</v>
      </c>
      <c r="I16" s="28" t="str">
        <f>IF(ISBLANK(Sources[[#This Row],[Réception.]]),"",LOOKUP(Sources[[#This Row],[Réception.]],Client[],Client[Pays]))</f>
        <v>DE</v>
      </c>
      <c r="J16" s="29" t="str">
        <f>IF(ISBLANK(Sources[[#This Row],[Réception.]]),"",LOOKUP(Sources[[#This Row],[Réception.]],Client[],Client[NPA]))</f>
        <v>ZZZZZ</v>
      </c>
      <c r="K16" s="28"/>
    </row>
    <row r="17" spans="1:11">
      <c r="A17" s="16">
        <v>8016</v>
      </c>
      <c r="B17" s="28">
        <v>1004</v>
      </c>
      <c r="C17" s="29" t="s">
        <v>25</v>
      </c>
      <c r="D17" s="29" t="s">
        <v>30</v>
      </c>
      <c r="E17" s="28">
        <v>15</v>
      </c>
      <c r="F17" s="28" t="str">
        <f>IF(ISBLANK(Sources[[#This Row],[Réception.]]),"",LOOKUP(Sources[[#This Row],[Réception.]],Client[],Client[Transporteur]))</f>
        <v>A</v>
      </c>
      <c r="G17" s="30">
        <v>320</v>
      </c>
      <c r="H17" s="31">
        <v>43707</v>
      </c>
      <c r="I17" s="28" t="str">
        <f>IF(ISBLANK(Sources[[#This Row],[Réception.]]),"",LOOKUP(Sources[[#This Row],[Réception.]],Client[],Client[Pays]))</f>
        <v>FR</v>
      </c>
      <c r="J17" s="29" t="str">
        <f>IF(ISBLANK(Sources[[#This Row],[Réception.]]),"",LOOKUP(Sources[[#This Row],[Réception.]],Client[],Client[NPA]))</f>
        <v>YYYYY</v>
      </c>
      <c r="K17" s="28"/>
    </row>
    <row r="18" spans="1:11">
      <c r="A18" s="28">
        <v>8017</v>
      </c>
      <c r="B18" s="28">
        <v>1005</v>
      </c>
      <c r="C18" s="29" t="s">
        <v>26</v>
      </c>
      <c r="D18" s="29" t="s">
        <v>31</v>
      </c>
      <c r="E18" s="16">
        <v>10</v>
      </c>
      <c r="F18" s="28" t="str">
        <f>IF(ISBLANK(Sources[[#This Row],[Réception.]]),"",LOOKUP(Sources[[#This Row],[Réception.]],Client[],Client[Transporteur]))</f>
        <v>B</v>
      </c>
      <c r="G18" s="30">
        <v>200</v>
      </c>
      <c r="H18" s="31">
        <v>43706</v>
      </c>
      <c r="I18" s="28" t="str">
        <f>IF(ISBLANK(Sources[[#This Row],[Réception.]]),"",LOOKUP(Sources[[#This Row],[Réception.]],Client[],Client[Pays]))</f>
        <v>CH</v>
      </c>
      <c r="J18" s="29" t="str">
        <f>IF(ISBLANK(Sources[[#This Row],[Réception.]]),"",LOOKUP(Sources[[#This Row],[Réception.]],Client[],Client[NPA]))</f>
        <v>XXXX</v>
      </c>
      <c r="K18" s="28"/>
    </row>
    <row r="19" spans="1:11">
      <c r="A19" s="28">
        <v>8018</v>
      </c>
      <c r="B19" s="28">
        <v>1006</v>
      </c>
      <c r="C19" s="29" t="s">
        <v>27</v>
      </c>
      <c r="D19" s="29" t="s">
        <v>32</v>
      </c>
      <c r="E19" s="28">
        <v>10</v>
      </c>
      <c r="F19" s="28" t="str">
        <f>IF(ISBLANK(Sources[[#This Row],[Réception.]]),"",LOOKUP(Sources[[#This Row],[Réception.]],Client[],Client[Transporteur]))</f>
        <v>B</v>
      </c>
      <c r="G19" s="30">
        <v>300</v>
      </c>
      <c r="H19" s="31">
        <v>43704</v>
      </c>
      <c r="I19" s="28" t="str">
        <f>IF(ISBLANK(Sources[[#This Row],[Réception.]]),"",LOOKUP(Sources[[#This Row],[Réception.]],Client[],Client[Pays]))</f>
        <v>IT</v>
      </c>
      <c r="J19" s="29" t="str">
        <f>IF(ISBLANK(Sources[[#This Row],[Réception.]]),"",LOOKUP(Sources[[#This Row],[Réception.]],Client[],Client[NPA]))</f>
        <v>AAAAAA</v>
      </c>
      <c r="K19" s="28"/>
    </row>
    <row r="20" spans="1:11">
      <c r="A20" s="16">
        <v>8019</v>
      </c>
      <c r="B20" s="28">
        <v>1001</v>
      </c>
      <c r="C20" s="29" t="s">
        <v>22</v>
      </c>
      <c r="D20" s="29" t="s">
        <v>28</v>
      </c>
      <c r="E20" s="28">
        <v>15</v>
      </c>
      <c r="F20" s="28" t="str">
        <f>IF(ISBLANK(Sources[[#This Row],[Réception.]]),"",LOOKUP(Sources[[#This Row],[Réception.]],Client[],Client[Transporteur]))</f>
        <v>A</v>
      </c>
      <c r="G20" s="30">
        <v>450</v>
      </c>
      <c r="H20" s="31">
        <v>43703</v>
      </c>
      <c r="I20" s="28" t="str">
        <f>IF(ISBLANK(Sources[[#This Row],[Réception.]]),"",LOOKUP(Sources[[#This Row],[Réception.]],Client[],Client[Pays]))</f>
        <v>FR</v>
      </c>
      <c r="J20" s="29" t="str">
        <f>IF(ISBLANK(Sources[[#This Row],[Réception.]]),"",LOOKUP(Sources[[#This Row],[Réception.]],Client[],Client[NPA]))</f>
        <v>XXXXX</v>
      </c>
      <c r="K20" s="28"/>
    </row>
    <row r="21" spans="1:11">
      <c r="A21" s="28">
        <v>8020</v>
      </c>
      <c r="B21" s="28">
        <v>1002</v>
      </c>
      <c r="C21" s="29" t="s">
        <v>23</v>
      </c>
      <c r="D21" s="29" t="s">
        <v>29</v>
      </c>
      <c r="E21" s="28">
        <v>15</v>
      </c>
      <c r="F21" s="28" t="str">
        <f>IF(ISBLANK(Sources[[#This Row],[Réception.]]),"",LOOKUP(Sources[[#This Row],[Réception.]],Client[],Client[Transporteur]))</f>
        <v>B</v>
      </c>
      <c r="G21" s="30">
        <v>600</v>
      </c>
      <c r="H21" s="31">
        <v>43705</v>
      </c>
      <c r="I21" s="28" t="str">
        <f>IF(ISBLANK(Sources[[#This Row],[Réception.]]),"",LOOKUP(Sources[[#This Row],[Réception.]],Client[],Client[Pays]))</f>
        <v>CH</v>
      </c>
      <c r="J21" s="29" t="str">
        <f>IF(ISBLANK(Sources[[#This Row],[Réception.]]),"",LOOKUP(Sources[[#This Row],[Réception.]],Client[],Client[NPA]))</f>
        <v>YYYY</v>
      </c>
      <c r="K21" s="28"/>
    </row>
    <row r="22" spans="1:11">
      <c r="A22" s="28">
        <v>8021</v>
      </c>
      <c r="B22" s="28">
        <v>1003</v>
      </c>
      <c r="C22" s="29" t="s">
        <v>24</v>
      </c>
      <c r="D22" s="29" t="s">
        <v>12</v>
      </c>
      <c r="E22" s="28">
        <v>10</v>
      </c>
      <c r="F22" s="28" t="str">
        <f>IF(ISBLANK(Sources[[#This Row],[Réception.]]),"",LOOKUP(Sources[[#This Row],[Réception.]],Client[],Client[Transporteur]))</f>
        <v>C</v>
      </c>
      <c r="G22" s="30">
        <v>105</v>
      </c>
      <c r="H22" s="31">
        <v>43707</v>
      </c>
      <c r="I22" s="28" t="str">
        <f>IF(ISBLANK(Sources[[#This Row],[Réception.]]),"",LOOKUP(Sources[[#This Row],[Réception.]],Client[],Client[Pays]))</f>
        <v>DE</v>
      </c>
      <c r="J22" s="29" t="str">
        <f>IF(ISBLANK(Sources[[#This Row],[Réception.]]),"",LOOKUP(Sources[[#This Row],[Réception.]],Client[],Client[NPA]))</f>
        <v>ZZZZZ</v>
      </c>
      <c r="K22" s="28"/>
    </row>
    <row r="23" spans="1:11">
      <c r="A23" s="16">
        <v>8022</v>
      </c>
      <c r="B23" s="28">
        <v>1004</v>
      </c>
      <c r="C23" s="29" t="s">
        <v>25</v>
      </c>
      <c r="D23" s="29" t="s">
        <v>30</v>
      </c>
      <c r="E23" s="28">
        <v>10</v>
      </c>
      <c r="F23" s="28" t="str">
        <f>IF(ISBLANK(Sources[[#This Row],[Réception.]]),"",LOOKUP(Sources[[#This Row],[Réception.]],Client[],Client[Transporteur]))</f>
        <v>A</v>
      </c>
      <c r="G23" s="30">
        <v>120</v>
      </c>
      <c r="H23" s="31">
        <v>43706</v>
      </c>
      <c r="I23" s="28" t="str">
        <f>IF(ISBLANK(Sources[[#This Row],[Réception.]]),"",LOOKUP(Sources[[#This Row],[Réception.]],Client[],Client[Pays]))</f>
        <v>FR</v>
      </c>
      <c r="J23" s="29" t="str">
        <f>IF(ISBLANK(Sources[[#This Row],[Réception.]]),"",LOOKUP(Sources[[#This Row],[Réception.]],Client[],Client[NPA]))</f>
        <v>YYYYY</v>
      </c>
      <c r="K23" s="28"/>
    </row>
    <row r="24" spans="1:11">
      <c r="A24" s="28">
        <v>8023</v>
      </c>
      <c r="B24" s="28">
        <v>1005</v>
      </c>
      <c r="C24" s="29" t="s">
        <v>26</v>
      </c>
      <c r="D24" s="29" t="s">
        <v>31</v>
      </c>
      <c r="E24" s="28">
        <v>10</v>
      </c>
      <c r="F24" s="28" t="str">
        <f>IF(ISBLANK(Sources[[#This Row],[Réception.]]),"",LOOKUP(Sources[[#This Row],[Réception.]],Client[],Client[Transporteur]))</f>
        <v>B</v>
      </c>
      <c r="G24" s="30">
        <v>250</v>
      </c>
      <c r="H24" s="31">
        <v>43707</v>
      </c>
      <c r="I24" s="28" t="str">
        <f>IF(ISBLANK(Sources[[#This Row],[Réception.]]),"",LOOKUP(Sources[[#This Row],[Réception.]],Client[],Client[Pays]))</f>
        <v>CH</v>
      </c>
      <c r="J24" s="29" t="str">
        <f>IF(ISBLANK(Sources[[#This Row],[Réception.]]),"",LOOKUP(Sources[[#This Row],[Réception.]],Client[],Client[NPA]))</f>
        <v>XXXX</v>
      </c>
      <c r="K24" s="28"/>
    </row>
    <row r="25" spans="1:11">
      <c r="A25" s="28">
        <v>8024</v>
      </c>
      <c r="B25" s="28">
        <v>1006</v>
      </c>
      <c r="C25" s="29" t="s">
        <v>27</v>
      </c>
      <c r="D25" s="29" t="s">
        <v>32</v>
      </c>
      <c r="E25" s="28">
        <v>15</v>
      </c>
      <c r="F25" s="28" t="str">
        <f>IF(ISBLANK(Sources[[#This Row],[Réception.]]),"",LOOKUP(Sources[[#This Row],[Réception.]],Client[],Client[Transporteur]))</f>
        <v>B</v>
      </c>
      <c r="G25" s="30">
        <v>320</v>
      </c>
      <c r="H25" s="31">
        <v>43706</v>
      </c>
      <c r="I25" s="28" t="str">
        <f>IF(ISBLANK(Sources[[#This Row],[Réception.]]),"",LOOKUP(Sources[[#This Row],[Réception.]],Client[],Client[Pays]))</f>
        <v>IT</v>
      </c>
      <c r="J25" s="29" t="str">
        <f>IF(ISBLANK(Sources[[#This Row],[Réception.]]),"",LOOKUP(Sources[[#This Row],[Réception.]],Client[],Client[NPA]))</f>
        <v>AAAAAA</v>
      </c>
      <c r="K25" s="28"/>
    </row>
    <row r="26" spans="1:11">
      <c r="A26" s="16">
        <v>8025</v>
      </c>
      <c r="B26" s="28">
        <v>1001</v>
      </c>
      <c r="C26" s="29" t="s">
        <v>22</v>
      </c>
      <c r="D26" s="29" t="s">
        <v>28</v>
      </c>
      <c r="E26" s="28">
        <v>15</v>
      </c>
      <c r="F26" s="28" t="str">
        <f>IF(ISBLANK(Sources[[#This Row],[Réception.]]),"",LOOKUP(Sources[[#This Row],[Réception.]],Client[],Client[Transporteur]))</f>
        <v>A</v>
      </c>
      <c r="G26" s="30">
        <v>200</v>
      </c>
      <c r="H26" s="31">
        <v>43704</v>
      </c>
      <c r="I26" s="28" t="str">
        <f>IF(ISBLANK(Sources[[#This Row],[Réception.]]),"",LOOKUP(Sources[[#This Row],[Réception.]],Client[],Client[Pays]))</f>
        <v>FR</v>
      </c>
      <c r="J26" s="29" t="str">
        <f>IF(ISBLANK(Sources[[#This Row],[Réception.]]),"",LOOKUP(Sources[[#This Row],[Réception.]],Client[],Client[NPA]))</f>
        <v>XXXXX</v>
      </c>
      <c r="K26" s="28"/>
    </row>
    <row r="27" spans="1:11">
      <c r="A27" s="28">
        <v>8026</v>
      </c>
      <c r="B27" s="28">
        <v>1002</v>
      </c>
      <c r="C27" s="29" t="s">
        <v>23</v>
      </c>
      <c r="D27" s="29" t="s">
        <v>29</v>
      </c>
      <c r="E27" s="28">
        <v>15</v>
      </c>
      <c r="F27" s="28" t="str">
        <f>IF(ISBLANK(Sources[[#This Row],[Réception.]]),"",LOOKUP(Sources[[#This Row],[Réception.]],Client[],Client[Transporteur]))</f>
        <v>B</v>
      </c>
      <c r="G27" s="30">
        <v>300</v>
      </c>
      <c r="H27" s="31">
        <v>43703</v>
      </c>
      <c r="I27" s="28" t="str">
        <f>IF(ISBLANK(Sources[[#This Row],[Réception.]]),"",LOOKUP(Sources[[#This Row],[Réception.]],Client[],Client[Pays]))</f>
        <v>CH</v>
      </c>
      <c r="J27" s="29" t="str">
        <f>IF(ISBLANK(Sources[[#This Row],[Réception.]]),"",LOOKUP(Sources[[#This Row],[Réception.]],Client[],Client[NPA]))</f>
        <v>YYYY</v>
      </c>
      <c r="K27" s="28"/>
    </row>
    <row r="28" spans="1:11">
      <c r="A28" s="28">
        <v>8027</v>
      </c>
      <c r="B28" s="28">
        <v>1003</v>
      </c>
      <c r="C28" s="29" t="s">
        <v>24</v>
      </c>
      <c r="D28" s="29" t="s">
        <v>12</v>
      </c>
      <c r="E28" s="28">
        <v>15</v>
      </c>
      <c r="F28" s="28" t="str">
        <f>IF(ISBLANK(Sources[[#This Row],[Réception.]]),"",LOOKUP(Sources[[#This Row],[Réception.]],Client[],Client[Transporteur]))</f>
        <v>C</v>
      </c>
      <c r="G28" s="30">
        <v>450</v>
      </c>
      <c r="H28" s="31">
        <v>43705</v>
      </c>
      <c r="I28" s="28" t="str">
        <f>IF(ISBLANK(Sources[[#This Row],[Réception.]]),"",LOOKUP(Sources[[#This Row],[Réception.]],Client[],Client[Pays]))</f>
        <v>DE</v>
      </c>
      <c r="J28" s="29" t="str">
        <f>IF(ISBLANK(Sources[[#This Row],[Réception.]]),"",LOOKUP(Sources[[#This Row],[Réception.]],Client[],Client[NPA]))</f>
        <v>ZZZZZ</v>
      </c>
      <c r="K28" s="28"/>
    </row>
    <row r="29" spans="1:11">
      <c r="A29" s="16">
        <v>8028</v>
      </c>
      <c r="B29" s="28">
        <v>1004</v>
      </c>
      <c r="C29" s="29" t="s">
        <v>25</v>
      </c>
      <c r="D29" s="29" t="s">
        <v>30</v>
      </c>
      <c r="E29" s="28">
        <v>15</v>
      </c>
      <c r="F29" s="28" t="str">
        <f>IF(ISBLANK(Sources[[#This Row],[Réception.]]),"",LOOKUP(Sources[[#This Row],[Réception.]],Client[],Client[Transporteur]))</f>
        <v>A</v>
      </c>
      <c r="G29" s="30">
        <v>600</v>
      </c>
      <c r="H29" s="31">
        <v>43707</v>
      </c>
      <c r="I29" s="28" t="str">
        <f>IF(ISBLANK(Sources[[#This Row],[Réception.]]),"",LOOKUP(Sources[[#This Row],[Réception.]],Client[],Client[Pays]))</f>
        <v>FR</v>
      </c>
      <c r="J29" s="29" t="str">
        <f>IF(ISBLANK(Sources[[#This Row],[Réception.]]),"",LOOKUP(Sources[[#This Row],[Réception.]],Client[],Client[NPA]))</f>
        <v>YYYYY</v>
      </c>
      <c r="K29" s="28"/>
    </row>
    <row r="30" spans="1:11">
      <c r="A30" s="28">
        <v>8029</v>
      </c>
      <c r="B30" s="28">
        <v>1005</v>
      </c>
      <c r="C30" s="29" t="s">
        <v>26</v>
      </c>
      <c r="D30" s="29" t="s">
        <v>31</v>
      </c>
      <c r="E30" s="28">
        <v>10</v>
      </c>
      <c r="F30" s="28" t="str">
        <f>IF(ISBLANK(Sources[[#This Row],[Réception.]]),"",LOOKUP(Sources[[#This Row],[Réception.]],Client[],Client[Transporteur]))</f>
        <v>B</v>
      </c>
      <c r="G30" s="30">
        <v>105</v>
      </c>
      <c r="H30" s="31">
        <v>43706</v>
      </c>
      <c r="I30" s="28" t="str">
        <f>IF(ISBLANK(Sources[[#This Row],[Réception.]]),"",LOOKUP(Sources[[#This Row],[Réception.]],Client[],Client[Pays]))</f>
        <v>CH</v>
      </c>
      <c r="J30" s="29" t="str">
        <f>IF(ISBLANK(Sources[[#This Row],[Réception.]]),"",LOOKUP(Sources[[#This Row],[Réception.]],Client[],Client[NPA]))</f>
        <v>XXXX</v>
      </c>
      <c r="K30" s="28"/>
    </row>
    <row r="31" spans="1:11">
      <c r="A31" s="28">
        <v>8030</v>
      </c>
      <c r="B31" s="28">
        <v>1006</v>
      </c>
      <c r="C31" s="29" t="s">
        <v>27</v>
      </c>
      <c r="D31" s="29" t="s">
        <v>32</v>
      </c>
      <c r="E31" s="28">
        <v>10</v>
      </c>
      <c r="F31" s="28" t="str">
        <f>IF(ISBLANK(Sources[[#This Row],[Réception.]]),"",LOOKUP(Sources[[#This Row],[Réception.]],Client[],Client[Transporteur]))</f>
        <v>B</v>
      </c>
      <c r="G31" s="30">
        <v>120</v>
      </c>
      <c r="H31" s="31">
        <v>43707</v>
      </c>
      <c r="I31" s="28" t="str">
        <f>IF(ISBLANK(Sources[[#This Row],[Réception.]]),"",LOOKUP(Sources[[#This Row],[Réception.]],Client[],Client[Pays]))</f>
        <v>IT</v>
      </c>
      <c r="J31" s="29" t="str">
        <f>IF(ISBLANK(Sources[[#This Row],[Réception.]]),"",LOOKUP(Sources[[#This Row],[Réception.]],Client[],Client[NPA]))</f>
        <v>AAAAAA</v>
      </c>
      <c r="K31" s="28"/>
    </row>
    <row r="32" spans="1:11">
      <c r="A32" s="16">
        <v>8031</v>
      </c>
      <c r="B32" s="28">
        <v>1001</v>
      </c>
      <c r="C32" s="29" t="s">
        <v>22</v>
      </c>
      <c r="D32" s="29" t="s">
        <v>28</v>
      </c>
      <c r="E32" s="28">
        <v>15</v>
      </c>
      <c r="F32" s="28" t="str">
        <f>IF(ISBLANK(Sources[[#This Row],[Réception.]]),"",LOOKUP(Sources[[#This Row],[Réception.]],Client[],Client[Transporteur]))</f>
        <v>A</v>
      </c>
      <c r="G32" s="30">
        <v>250</v>
      </c>
      <c r="H32" s="31">
        <v>43706</v>
      </c>
      <c r="I32" s="28" t="str">
        <f>IF(ISBLANK(Sources[[#This Row],[Réception.]]),"",LOOKUP(Sources[[#This Row],[Réception.]],Client[],Client[Pays]))</f>
        <v>FR</v>
      </c>
      <c r="J32" s="29" t="str">
        <f>IF(ISBLANK(Sources[[#This Row],[Réception.]]),"",LOOKUP(Sources[[#This Row],[Réception.]],Client[],Client[NPA]))</f>
        <v>XXXXX</v>
      </c>
      <c r="K32" s="28"/>
    </row>
    <row r="33" spans="1:11">
      <c r="A33" s="28">
        <v>8032</v>
      </c>
      <c r="B33" s="28">
        <v>1002</v>
      </c>
      <c r="C33" s="29" t="s">
        <v>23</v>
      </c>
      <c r="D33" s="29" t="s">
        <v>29</v>
      </c>
      <c r="E33" s="28">
        <v>15</v>
      </c>
      <c r="F33" s="28" t="str">
        <f>IF(ISBLANK(Sources[[#This Row],[Réception.]]),"",LOOKUP(Sources[[#This Row],[Réception.]],Client[],Client[Transporteur]))</f>
        <v>B</v>
      </c>
      <c r="G33" s="30">
        <v>320</v>
      </c>
      <c r="H33" s="31">
        <v>43704</v>
      </c>
      <c r="I33" s="28" t="str">
        <f>IF(ISBLANK(Sources[[#This Row],[Réception.]]),"",LOOKUP(Sources[[#This Row],[Réception.]],Client[],Client[Pays]))</f>
        <v>CH</v>
      </c>
      <c r="J33" s="29" t="str">
        <f>IF(ISBLANK(Sources[[#This Row],[Réception.]]),"",LOOKUP(Sources[[#This Row],[Réception.]],Client[],Client[NPA]))</f>
        <v>YYYY</v>
      </c>
      <c r="K33" s="28"/>
    </row>
    <row r="34" spans="1:11">
      <c r="A34" s="28">
        <v>8033</v>
      </c>
      <c r="B34" s="28">
        <v>1003</v>
      </c>
      <c r="C34" s="29" t="s">
        <v>24</v>
      </c>
      <c r="D34" s="29" t="s">
        <v>12</v>
      </c>
      <c r="E34" s="16">
        <v>10</v>
      </c>
      <c r="F34" s="28" t="str">
        <f>IF(ISBLANK(Sources[[#This Row],[Réception.]]),"",LOOKUP(Sources[[#This Row],[Réception.]],Client[],Client[Transporteur]))</f>
        <v>C</v>
      </c>
      <c r="G34" s="30">
        <v>200</v>
      </c>
      <c r="H34" s="31">
        <v>43703</v>
      </c>
      <c r="I34" s="28" t="str">
        <f>IF(ISBLANK(Sources[[#This Row],[Réception.]]),"",LOOKUP(Sources[[#This Row],[Réception.]],Client[],Client[Pays]))</f>
        <v>DE</v>
      </c>
      <c r="J34" s="29" t="str">
        <f>IF(ISBLANK(Sources[[#This Row],[Réception.]]),"",LOOKUP(Sources[[#This Row],[Réception.]],Client[],Client[NPA]))</f>
        <v>ZZZZZ</v>
      </c>
      <c r="K34" s="28"/>
    </row>
    <row r="35" spans="1:11">
      <c r="A35" s="16">
        <v>8034</v>
      </c>
      <c r="B35" s="28">
        <v>1004</v>
      </c>
      <c r="C35" s="29" t="s">
        <v>25</v>
      </c>
      <c r="D35" s="29" t="s">
        <v>30</v>
      </c>
      <c r="E35" s="28">
        <v>10</v>
      </c>
      <c r="F35" s="28" t="str">
        <f>IF(ISBLANK(Sources[[#This Row],[Réception.]]),"",LOOKUP(Sources[[#This Row],[Réception.]],Client[],Client[Transporteur]))</f>
        <v>A</v>
      </c>
      <c r="G35" s="30">
        <v>300</v>
      </c>
      <c r="H35" s="31">
        <v>43705</v>
      </c>
      <c r="I35" s="28" t="str">
        <f>IF(ISBLANK(Sources[[#This Row],[Réception.]]),"",LOOKUP(Sources[[#This Row],[Réception.]],Client[],Client[Pays]))</f>
        <v>FR</v>
      </c>
      <c r="J35" s="29" t="str">
        <f>IF(ISBLANK(Sources[[#This Row],[Réception.]]),"",LOOKUP(Sources[[#This Row],[Réception.]],Client[],Client[NPA]))</f>
        <v>YYYYY</v>
      </c>
      <c r="K35" s="28"/>
    </row>
    <row r="36" spans="1:11">
      <c r="A36" s="28">
        <v>8035</v>
      </c>
      <c r="B36" s="28">
        <v>1005</v>
      </c>
      <c r="C36" s="29" t="s">
        <v>26</v>
      </c>
      <c r="D36" s="29" t="s">
        <v>31</v>
      </c>
      <c r="E36" s="28">
        <v>15</v>
      </c>
      <c r="F36" s="28" t="str">
        <f>IF(ISBLANK(Sources[[#This Row],[Réception.]]),"",LOOKUP(Sources[[#This Row],[Réception.]],Client[],Client[Transporteur]))</f>
        <v>B</v>
      </c>
      <c r="G36" s="30">
        <v>450</v>
      </c>
      <c r="H36" s="31">
        <v>43707</v>
      </c>
      <c r="I36" s="28" t="str">
        <f>IF(ISBLANK(Sources[[#This Row],[Réception.]]),"",LOOKUP(Sources[[#This Row],[Réception.]],Client[],Client[Pays]))</f>
        <v>CH</v>
      </c>
      <c r="J36" s="29" t="str">
        <f>IF(ISBLANK(Sources[[#This Row],[Réception.]]),"",LOOKUP(Sources[[#This Row],[Réception.]],Client[],Client[NPA]))</f>
        <v>XXXX</v>
      </c>
      <c r="K36" s="28"/>
    </row>
    <row r="37" spans="1:11">
      <c r="A37" s="28">
        <v>8036</v>
      </c>
      <c r="B37" s="28">
        <v>1006</v>
      </c>
      <c r="C37" s="29" t="s">
        <v>27</v>
      </c>
      <c r="D37" s="29" t="s">
        <v>32</v>
      </c>
      <c r="E37" s="28">
        <v>15</v>
      </c>
      <c r="F37" s="28" t="str">
        <f>IF(ISBLANK(Sources[[#This Row],[Réception.]]),"",LOOKUP(Sources[[#This Row],[Réception.]],Client[],Client[Transporteur]))</f>
        <v>B</v>
      </c>
      <c r="G37" s="30">
        <v>600</v>
      </c>
      <c r="H37" s="31">
        <v>43706</v>
      </c>
      <c r="I37" s="28" t="str">
        <f>IF(ISBLANK(Sources[[#This Row],[Réception.]]),"",LOOKUP(Sources[[#This Row],[Réception.]],Client[],Client[Pays]))</f>
        <v>IT</v>
      </c>
      <c r="J37" s="29" t="str">
        <f>IF(ISBLANK(Sources[[#This Row],[Réception.]]),"",LOOKUP(Sources[[#This Row],[Réception.]],Client[],Client[NPA]))</f>
        <v>AAAAAA</v>
      </c>
      <c r="K37" s="28"/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F7"/>
  <sheetViews>
    <sheetView workbookViewId="0">
      <selection activeCell="C11" sqref="C11"/>
    </sheetView>
  </sheetViews>
  <sheetFormatPr baseColWidth="10" defaultColWidth="9.140625" defaultRowHeight="15"/>
  <cols>
    <col min="1" max="1" width="13.42578125" style="10" customWidth="1"/>
    <col min="2" max="2" width="34.140625" style="10" bestFit="1" customWidth="1"/>
    <col min="3" max="3" width="28.28515625" style="10" bestFit="1" customWidth="1"/>
    <col min="4" max="4" width="9.140625" style="12"/>
    <col min="5" max="5" width="9.140625" style="15"/>
  </cols>
  <sheetData>
    <row r="1" spans="1:6" s="11" customFormat="1">
      <c r="A1" s="12" t="s">
        <v>13</v>
      </c>
      <c r="B1" s="12" t="s">
        <v>14</v>
      </c>
      <c r="C1" s="12" t="s">
        <v>15</v>
      </c>
      <c r="D1" s="12" t="s">
        <v>11</v>
      </c>
      <c r="E1" s="13" t="s">
        <v>16</v>
      </c>
      <c r="F1" s="22" t="s">
        <v>21</v>
      </c>
    </row>
    <row r="2" spans="1:6">
      <c r="A2" s="25">
        <v>1001</v>
      </c>
      <c r="B2" s="14" t="s">
        <v>22</v>
      </c>
      <c r="C2" s="14" t="s">
        <v>28</v>
      </c>
      <c r="D2" s="27" t="s">
        <v>20</v>
      </c>
      <c r="E2" s="12" t="s">
        <v>33</v>
      </c>
      <c r="F2" s="10" t="s">
        <v>39</v>
      </c>
    </row>
    <row r="3" spans="1:6">
      <c r="A3" s="26">
        <v>1002</v>
      </c>
      <c r="B3" s="26" t="s">
        <v>23</v>
      </c>
      <c r="C3" s="26" t="s">
        <v>29</v>
      </c>
      <c r="D3" s="27" t="s">
        <v>17</v>
      </c>
      <c r="E3" s="27" t="s">
        <v>34</v>
      </c>
      <c r="F3" s="26" t="s">
        <v>40</v>
      </c>
    </row>
    <row r="4" spans="1:6">
      <c r="A4" s="26">
        <v>1003</v>
      </c>
      <c r="B4" s="26" t="s">
        <v>24</v>
      </c>
      <c r="C4" s="26" t="s">
        <v>12</v>
      </c>
      <c r="D4" s="27" t="s">
        <v>19</v>
      </c>
      <c r="E4" s="27" t="s">
        <v>35</v>
      </c>
      <c r="F4" s="26" t="s">
        <v>41</v>
      </c>
    </row>
    <row r="5" spans="1:6">
      <c r="A5" s="26">
        <v>1004</v>
      </c>
      <c r="B5" s="26" t="s">
        <v>25</v>
      </c>
      <c r="C5" s="26" t="s">
        <v>30</v>
      </c>
      <c r="D5" s="27" t="s">
        <v>20</v>
      </c>
      <c r="E5" s="27" t="s">
        <v>36</v>
      </c>
      <c r="F5" s="26" t="s">
        <v>39</v>
      </c>
    </row>
    <row r="6" spans="1:6">
      <c r="A6" s="26">
        <v>1005</v>
      </c>
      <c r="B6" s="26" t="s">
        <v>26</v>
      </c>
      <c r="C6" s="26" t="s">
        <v>31</v>
      </c>
      <c r="D6" s="27" t="s">
        <v>17</v>
      </c>
      <c r="E6" s="27" t="s">
        <v>37</v>
      </c>
      <c r="F6" s="26" t="s">
        <v>40</v>
      </c>
    </row>
    <row r="7" spans="1:6">
      <c r="A7" s="26">
        <v>1006</v>
      </c>
      <c r="B7" s="26" t="s">
        <v>27</v>
      </c>
      <c r="C7" s="26" t="s">
        <v>32</v>
      </c>
      <c r="D7" s="27" t="s">
        <v>18</v>
      </c>
      <c r="E7" s="27" t="s">
        <v>38</v>
      </c>
      <c r="F7" s="26" t="s">
        <v>40</v>
      </c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2C94D6-3775-44C0-B358-8D3EF8505B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Sources</vt:lpstr>
      <vt:lpstr>Client</vt:lpstr>
      <vt:lpstr>TESTHKEY</vt:lpstr>
      <vt:lpstr>TESTVKEY</vt:lpstr>
    </vt:vector>
  </TitlesOfParts>
  <Company>Constellium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Herve</dc:creator>
  <cp:lastModifiedBy>Herve</cp:lastModifiedBy>
  <dcterms:created xsi:type="dcterms:W3CDTF">2019-08-16T08:31:40Z</dcterms:created>
  <dcterms:modified xsi:type="dcterms:W3CDTF">2019-08-31T15:08:40Z</dcterms:modified>
</cp:coreProperties>
</file>