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aureils\Documents\Projets\test\"/>
    </mc:Choice>
  </mc:AlternateContent>
  <xr:revisionPtr revIDLastSave="0" documentId="13_ncr:1_{11FCCE7B-4495-436A-9227-1EA70D69E368}" xr6:coauthVersionLast="36" xr6:coauthVersionMax="36" xr10:uidLastSave="{00000000-0000-0000-0000-000000000000}"/>
  <bookViews>
    <workbookView xWindow="0" yWindow="0" windowWidth="23040" windowHeight="9060" xr2:uid="{F32F856A-B6CC-4FC2-B18C-CC98F854F286}"/>
  </bookViews>
  <sheets>
    <sheet name="Feuil2" sheetId="2" r:id="rId1"/>
    <sheet name="Feuil1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5" i="1" l="1"/>
  <c r="I14" i="2"/>
  <c r="I15" i="2"/>
  <c r="I13" i="2"/>
  <c r="G13" i="2"/>
  <c r="C3" i="1"/>
  <c r="C2" i="1"/>
  <c r="C4" i="1"/>
  <c r="C1" i="1"/>
  <c r="J38" i="2"/>
  <c r="I38" i="2"/>
  <c r="G38" i="2"/>
  <c r="J37" i="2"/>
  <c r="I37" i="2"/>
  <c r="G37" i="2"/>
  <c r="J36" i="2"/>
  <c r="I36" i="2"/>
  <c r="G36" i="2"/>
  <c r="J35" i="2"/>
  <c r="I35" i="2"/>
  <c r="G35" i="2"/>
  <c r="J34" i="2"/>
  <c r="I34" i="2"/>
  <c r="G34" i="2"/>
  <c r="J33" i="2"/>
  <c r="I33" i="2"/>
  <c r="G33" i="2"/>
  <c r="J32" i="2"/>
  <c r="I32" i="2"/>
  <c r="G32" i="2"/>
  <c r="J31" i="2"/>
  <c r="I31" i="2"/>
  <c r="G31" i="2"/>
  <c r="J30" i="2"/>
  <c r="I30" i="2"/>
  <c r="G30" i="2"/>
  <c r="J29" i="2"/>
  <c r="I29" i="2"/>
  <c r="G29" i="2"/>
  <c r="J28" i="2"/>
  <c r="I28" i="2"/>
  <c r="G28" i="2"/>
  <c r="J27" i="2"/>
  <c r="I27" i="2"/>
  <c r="G27" i="2"/>
  <c r="J26" i="2"/>
  <c r="I26" i="2"/>
  <c r="G26" i="2"/>
  <c r="J25" i="2"/>
  <c r="I25" i="2"/>
  <c r="G25" i="2"/>
  <c r="J24" i="2"/>
  <c r="I24" i="2"/>
  <c r="G24" i="2"/>
  <c r="J23" i="2"/>
  <c r="I23" i="2"/>
  <c r="G23" i="2"/>
  <c r="J22" i="2"/>
  <c r="I22" i="2"/>
  <c r="G22" i="2"/>
  <c r="J21" i="2"/>
  <c r="I21" i="2"/>
  <c r="G21" i="2"/>
  <c r="J20" i="2"/>
  <c r="I20" i="2"/>
  <c r="G20" i="2"/>
  <c r="J19" i="2"/>
  <c r="I19" i="2"/>
  <c r="G19" i="2"/>
  <c r="J18" i="2"/>
  <c r="I18" i="2"/>
  <c r="G18" i="2"/>
  <c r="J17" i="2"/>
  <c r="I17" i="2"/>
  <c r="G17" i="2"/>
  <c r="J16" i="2"/>
  <c r="I16" i="2"/>
  <c r="G16" i="2"/>
  <c r="J15" i="2"/>
  <c r="G15" i="2"/>
  <c r="J14" i="2"/>
  <c r="G14" i="2"/>
  <c r="J13" i="2"/>
  <c r="G39" i="2" l="1"/>
  <c r="J39" i="2"/>
</calcChain>
</file>

<file path=xl/sharedStrings.xml><?xml version="1.0" encoding="utf-8"?>
<sst xmlns="http://schemas.openxmlformats.org/spreadsheetml/2006/main" count="108" uniqueCount="34">
  <si>
    <t>M, Mme</t>
  </si>
  <si>
    <t>Signet1</t>
  </si>
  <si>
    <t>Monsieur</t>
  </si>
  <si>
    <t>Nom + prénom client</t>
  </si>
  <si>
    <t>Signet2</t>
  </si>
  <si>
    <t>Rue client</t>
  </si>
  <si>
    <t>Signet3</t>
  </si>
  <si>
    <t>CP +Ville client</t>
  </si>
  <si>
    <t>Signet4</t>
  </si>
  <si>
    <t>Pays</t>
  </si>
  <si>
    <t>Signet5</t>
  </si>
  <si>
    <t>MATERIEL</t>
  </si>
  <si>
    <t>item</t>
  </si>
  <si>
    <t>Référence</t>
  </si>
  <si>
    <t>Désignation</t>
  </si>
  <si>
    <t>Fournisseur</t>
  </si>
  <si>
    <t>Quantité</t>
  </si>
  <si>
    <t xml:space="preserve">Prix unitaire </t>
  </si>
  <si>
    <t>TOTAL 
Prix de Revient</t>
  </si>
  <si>
    <t xml:space="preserve">Prix de Vente unitaire </t>
  </si>
  <si>
    <t>TOTAL 
Prix de Vente</t>
  </si>
  <si>
    <t>TOTAL MATERIEL</t>
  </si>
  <si>
    <t>Titre</t>
  </si>
  <si>
    <t>Client :</t>
  </si>
  <si>
    <t>Rue du lion</t>
  </si>
  <si>
    <t>52963 Paris</t>
  </si>
  <si>
    <t>FRANCE</t>
  </si>
  <si>
    <t/>
  </si>
  <si>
    <t>Moteur</t>
  </si>
  <si>
    <t>Vis</t>
  </si>
  <si>
    <t>blabla</t>
  </si>
  <si>
    <t>Boulon</t>
  </si>
  <si>
    <t>Coef</t>
  </si>
  <si>
    <t>Pierre Dupont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</si>
</sst>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#,##0.00\ _€"/>
  </numFmts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9"/>
      <name val="Arial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/>
    <xf numFmtId="1" fontId="1" fillId="0" borderId="0" xfId="0" applyNumberFormat="1" applyFont="1"/>
    <xf numFmtId="1" fontId="3" fillId="3" borderId="4" xfId="0" applyNumberFormat="1" applyFont="1" applyFill="1" applyBorder="1" applyAlignment="1">
      <alignment horizontal="center" vertical="center"/>
    </xf>
    <xf numFmtId="1" fontId="3" fillId="3" borderId="5" xfId="0" applyNumberFormat="1" applyFont="1" applyFill="1" applyBorder="1" applyAlignment="1">
      <alignment horizontal="center" vertical="center"/>
    </xf>
    <xf numFmtId="1" fontId="3" fillId="3" borderId="6" xfId="0" applyNumberFormat="1" applyFont="1" applyFill="1" applyBorder="1" applyAlignment="1">
      <alignment horizontal="center" vertical="center"/>
    </xf>
    <xf numFmtId="1" fontId="3" fillId="3" borderId="6" xfId="0" applyNumberFormat="1" applyFont="1" applyFill="1" applyBorder="1" applyAlignment="1">
      <alignment horizontal="center" vertical="center" wrapText="1"/>
    </xf>
    <xf numFmtId="1" fontId="3" fillId="3" borderId="7" xfId="0" applyNumberFormat="1" applyFont="1" applyFill="1" applyBorder="1" applyAlignment="1">
      <alignment horizontal="center" vertical="center" wrapText="1"/>
    </xf>
    <xf numFmtId="1" fontId="4" fillId="0" borderId="8" xfId="0" applyNumberFormat="1" applyFont="1" applyBorder="1" applyAlignment="1">
      <alignment horizontal="center" vertical="center"/>
    </xf>
    <xf numFmtId="1" fontId="4" fillId="0" borderId="9" xfId="0" applyNumberFormat="1" applyFont="1" applyBorder="1" applyAlignment="1">
      <alignment horizontal="center" vertical="center"/>
    </xf>
    <xf numFmtId="1" fontId="4" fillId="0" borderId="10" xfId="0" applyNumberFormat="1" applyFont="1" applyBorder="1" applyAlignment="1">
      <alignment horizontal="left" vertical="center"/>
    </xf>
    <xf numFmtId="1" fontId="4" fillId="0" borderId="10" xfId="0" applyNumberFormat="1" applyFont="1" applyBorder="1" applyAlignment="1">
      <alignment horizontal="center" vertical="center"/>
    </xf>
    <xf numFmtId="2" fontId="4" fillId="0" borderId="10" xfId="0" applyNumberFormat="1" applyFont="1" applyBorder="1" applyAlignment="1">
      <alignment horizontal="center" vertical="center"/>
    </xf>
    <xf numFmtId="4" fontId="4" fillId="0" borderId="10" xfId="0" applyNumberFormat="1" applyFont="1" applyBorder="1" applyAlignment="1">
      <alignment horizontal="center" vertical="center"/>
    </xf>
    <xf numFmtId="4" fontId="4" fillId="0" borderId="11" xfId="0" applyNumberFormat="1" applyFont="1" applyBorder="1" applyAlignment="1">
      <alignment horizontal="center" vertical="center"/>
    </xf>
    <xf numFmtId="164" fontId="2" fillId="3" borderId="6" xfId="0" applyNumberFormat="1" applyFont="1" applyFill="1" applyBorder="1" applyAlignment="1">
      <alignment horizontal="center" vertical="center"/>
    </xf>
    <xf numFmtId="165" fontId="5" fillId="3" borderId="12" xfId="0" applyNumberFormat="1" applyFont="1" applyFill="1" applyBorder="1" applyAlignment="1">
      <alignment horizontal="center" vertical="center"/>
    </xf>
    <xf numFmtId="164" fontId="2" fillId="3" borderId="12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>
      <alignment horizontal="center" vertical="center"/>
    </xf>
    <xf numFmtId="1" fontId="2" fillId="2" borderId="2" xfId="0" applyNumberFormat="1" applyFont="1" applyFill="1" applyBorder="1" applyAlignment="1">
      <alignment horizontal="center" vertical="center"/>
    </xf>
    <xf numFmtId="1" fontId="2" fillId="2" borderId="3" xfId="0" applyNumberFormat="1" applyFont="1" applyFill="1" applyBorder="1" applyAlignment="1">
      <alignment horizontal="center" vertical="center"/>
    </xf>
    <xf numFmtId="1" fontId="2" fillId="3" borderId="12" xfId="0" applyNumberFormat="1" applyFont="1" applyFill="1" applyBorder="1" applyAlignment="1">
      <alignment horizontal="right" vertical="center"/>
    </xf>
    <xf numFmtId="1" fontId="2" fillId="3" borderId="13" xfId="0" applyNumberFormat="1" applyFont="1" applyFill="1" applyBorder="1" applyAlignment="1">
      <alignment horizontal="right" vertical="center"/>
    </xf>
    <xf numFmtId="1" fontId="2" fillId="3" borderId="5" xfId="0" applyNumberFormat="1" applyFont="1" applyFill="1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601980</xdr:colOff>
          <xdr:row>1</xdr:row>
          <xdr:rowOff>121920</xdr:rowOff>
        </xdr:from>
        <xdr:to>
          <xdr:col>7</xdr:col>
          <xdr:colOff>441960</xdr:colOff>
          <xdr:row>4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Générer offre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FB57D1-D865-458E-892A-7AB16F7B8490}">
  <sheetPr codeName="Feuil2"/>
  <dimension ref="A2:J39"/>
  <sheetViews>
    <sheetView tabSelected="1" workbookViewId="0">
      <selection activeCell="G12" sqref="G12"/>
    </sheetView>
  </sheetViews>
  <sheetFormatPr baseColWidth="10" defaultRowHeight="14.4" x14ac:dyDescent="0.3"/>
  <cols>
    <col min="1" max="1" width="21.109375" customWidth="1"/>
  </cols>
  <sheetData>
    <row r="2" spans="1:10" x14ac:dyDescent="0.3">
      <c r="A2" t="s">
        <v>23</v>
      </c>
    </row>
    <row r="3" spans="1:10" x14ac:dyDescent="0.3">
      <c r="A3" t="s">
        <v>22</v>
      </c>
      <c r="B3" t="s">
        <v>2</v>
      </c>
    </row>
    <row r="4" spans="1:10" x14ac:dyDescent="0.3">
      <c r="A4" s="1" t="s">
        <v>3</v>
      </c>
      <c r="B4" t="s">
        <v>33</v>
      </c>
    </row>
    <row r="5" spans="1:10" x14ac:dyDescent="0.3">
      <c r="A5" s="1" t="s">
        <v>5</v>
      </c>
      <c r="B5" t="s">
        <v>24</v>
      </c>
    </row>
    <row r="6" spans="1:10" x14ac:dyDescent="0.3">
      <c r="A6" s="1" t="s">
        <v>7</v>
      </c>
      <c r="B6" t="s">
        <v>25</v>
      </c>
    </row>
    <row r="7" spans="1:10" x14ac:dyDescent="0.3">
      <c r="A7" s="1" t="s">
        <v>9</v>
      </c>
      <c r="B7" t="s">
        <v>26</v>
      </c>
    </row>
    <row r="10" spans="1:10" ht="15" thickBot="1" x14ac:dyDescent="0.35"/>
    <row r="11" spans="1:10" x14ac:dyDescent="0.3">
      <c r="A11" s="18" t="s">
        <v>11</v>
      </c>
      <c r="B11" s="19"/>
      <c r="C11" s="19"/>
      <c r="D11" s="19"/>
      <c r="E11" s="19"/>
      <c r="F11" s="19"/>
      <c r="G11" s="19"/>
      <c r="H11" s="19"/>
      <c r="I11" s="19"/>
      <c r="J11" s="20"/>
    </row>
    <row r="12" spans="1:10" ht="30.6" x14ac:dyDescent="0.3">
      <c r="A12" s="3" t="s">
        <v>12</v>
      </c>
      <c r="B12" s="4" t="s">
        <v>13</v>
      </c>
      <c r="C12" s="5" t="s">
        <v>14</v>
      </c>
      <c r="D12" s="5" t="s">
        <v>15</v>
      </c>
      <c r="E12" s="5" t="s">
        <v>16</v>
      </c>
      <c r="F12" s="6" t="s">
        <v>17</v>
      </c>
      <c r="G12" s="6" t="s">
        <v>18</v>
      </c>
      <c r="H12" s="6" t="s">
        <v>32</v>
      </c>
      <c r="I12" s="6" t="s">
        <v>19</v>
      </c>
      <c r="J12" s="7" t="s">
        <v>20</v>
      </c>
    </row>
    <row r="13" spans="1:10" x14ac:dyDescent="0.3">
      <c r="A13" s="8">
        <v>1</v>
      </c>
      <c r="B13" s="9">
        <v>845</v>
      </c>
      <c r="C13" s="10" t="s">
        <v>28</v>
      </c>
      <c r="D13" s="10" t="s">
        <v>30</v>
      </c>
      <c r="E13" s="11">
        <v>8</v>
      </c>
      <c r="F13" s="12">
        <v>10</v>
      </c>
      <c r="G13" s="13">
        <f t="shared" ref="G13:G38" si="0">IF(E13="","",F13*E13)</f>
        <v>80</v>
      </c>
      <c r="H13" s="13">
        <v>0.8</v>
      </c>
      <c r="I13" s="13">
        <f>F13/H13</f>
        <v>12.5</v>
      </c>
      <c r="J13" s="14">
        <f t="shared" ref="J13:J38" si="1">IF(E13="","",E13*I13)</f>
        <v>100</v>
      </c>
    </row>
    <row r="14" spans="1:10" x14ac:dyDescent="0.3">
      <c r="A14" s="8">
        <v>2</v>
      </c>
      <c r="B14" s="9">
        <v>895</v>
      </c>
      <c r="C14" s="10" t="s">
        <v>29</v>
      </c>
      <c r="D14" s="10" t="s">
        <v>30</v>
      </c>
      <c r="E14" s="11">
        <v>9</v>
      </c>
      <c r="F14" s="12">
        <v>15</v>
      </c>
      <c r="G14" s="13">
        <f t="shared" si="0"/>
        <v>135</v>
      </c>
      <c r="H14" s="13">
        <v>0.8</v>
      </c>
      <c r="I14" s="13">
        <f t="shared" ref="I14:I15" si="2">F14/H14</f>
        <v>18.75</v>
      </c>
      <c r="J14" s="14">
        <f t="shared" si="1"/>
        <v>168.75</v>
      </c>
    </row>
    <row r="15" spans="1:10" x14ac:dyDescent="0.3">
      <c r="A15" s="8">
        <v>3</v>
      </c>
      <c r="B15" s="9">
        <v>815</v>
      </c>
      <c r="C15" s="10" t="s">
        <v>31</v>
      </c>
      <c r="D15" s="10" t="s">
        <v>30</v>
      </c>
      <c r="E15" s="11">
        <v>2</v>
      </c>
      <c r="F15" s="12">
        <v>20</v>
      </c>
      <c r="G15" s="13">
        <f t="shared" si="0"/>
        <v>40</v>
      </c>
      <c r="H15" s="13">
        <v>0.8</v>
      </c>
      <c r="I15" s="13">
        <f t="shared" si="2"/>
        <v>25</v>
      </c>
      <c r="J15" s="14">
        <f t="shared" si="1"/>
        <v>50</v>
      </c>
    </row>
    <row r="16" spans="1:10" x14ac:dyDescent="0.3">
      <c r="A16" s="8">
        <v>4</v>
      </c>
      <c r="B16" s="9"/>
      <c r="C16" s="10" t="s">
        <v>27</v>
      </c>
      <c r="D16" s="10" t="s">
        <v>27</v>
      </c>
      <c r="E16" s="11"/>
      <c r="F16" s="12" t="s">
        <v>27</v>
      </c>
      <c r="G16" s="13" t="str">
        <f t="shared" si="0"/>
        <v/>
      </c>
      <c r="H16" s="13"/>
      <c r="I16" s="13" t="str">
        <f>IF(E16="","",ROUNDUP(IF(F16&lt;150,F16*#REF!/0.6,IF(F16&gt;1600,F16*#REF!/0.9,#REF!*F16/0.75)),1))</f>
        <v/>
      </c>
      <c r="J16" s="14" t="str">
        <f t="shared" si="1"/>
        <v/>
      </c>
    </row>
    <row r="17" spans="1:10" x14ac:dyDescent="0.3">
      <c r="A17" s="8">
        <v>5</v>
      </c>
      <c r="B17" s="9"/>
      <c r="C17" s="10" t="s">
        <v>27</v>
      </c>
      <c r="D17" s="10" t="s">
        <v>27</v>
      </c>
      <c r="E17" s="11"/>
      <c r="F17" s="12" t="s">
        <v>27</v>
      </c>
      <c r="G17" s="13" t="str">
        <f t="shared" si="0"/>
        <v/>
      </c>
      <c r="H17" s="13"/>
      <c r="I17" s="13" t="str">
        <f>IF(E17="","",ROUNDUP(IF(F17&lt;150,F17*#REF!/0.6,IF(F17&gt;1600,F17*#REF!/0.9,#REF!*F17/0.75)),1))</f>
        <v/>
      </c>
      <c r="J17" s="14" t="str">
        <f t="shared" si="1"/>
        <v/>
      </c>
    </row>
    <row r="18" spans="1:10" x14ac:dyDescent="0.3">
      <c r="A18" s="8">
        <v>6</v>
      </c>
      <c r="B18" s="9"/>
      <c r="C18" s="10" t="s">
        <v>27</v>
      </c>
      <c r="D18" s="10" t="s">
        <v>27</v>
      </c>
      <c r="E18" s="11"/>
      <c r="F18" s="12" t="s">
        <v>27</v>
      </c>
      <c r="G18" s="13" t="str">
        <f t="shared" si="0"/>
        <v/>
      </c>
      <c r="H18" s="13"/>
      <c r="I18" s="13" t="str">
        <f>IF(E18="","",ROUNDUP(IF(F18&lt;150,F18*#REF!/0.6,IF(F18&gt;1600,F18*#REF!/0.9,#REF!*F18/0.75)),1))</f>
        <v/>
      </c>
      <c r="J18" s="14" t="str">
        <f t="shared" si="1"/>
        <v/>
      </c>
    </row>
    <row r="19" spans="1:10" x14ac:dyDescent="0.3">
      <c r="A19" s="8">
        <v>7</v>
      </c>
      <c r="B19" s="9"/>
      <c r="C19" s="10" t="s">
        <v>27</v>
      </c>
      <c r="D19" s="10" t="s">
        <v>27</v>
      </c>
      <c r="E19" s="11"/>
      <c r="F19" s="12" t="s">
        <v>27</v>
      </c>
      <c r="G19" s="13" t="str">
        <f t="shared" si="0"/>
        <v/>
      </c>
      <c r="H19" s="13"/>
      <c r="I19" s="13" t="str">
        <f>IF(E19="","",ROUNDUP(IF(F19&lt;150,F19*#REF!/0.6,IF(F19&gt;1600,F19*#REF!/0.9,#REF!*F19/0.75)),1))</f>
        <v/>
      </c>
      <c r="J19" s="14" t="str">
        <f t="shared" si="1"/>
        <v/>
      </c>
    </row>
    <row r="20" spans="1:10" x14ac:dyDescent="0.3">
      <c r="A20" s="8">
        <v>8</v>
      </c>
      <c r="B20" s="9"/>
      <c r="C20" s="10" t="s">
        <v>27</v>
      </c>
      <c r="D20" s="10" t="s">
        <v>27</v>
      </c>
      <c r="E20" s="11"/>
      <c r="F20" s="12" t="s">
        <v>27</v>
      </c>
      <c r="G20" s="13" t="str">
        <f t="shared" si="0"/>
        <v/>
      </c>
      <c r="H20" s="13"/>
      <c r="I20" s="13" t="str">
        <f>IF(E20="","",ROUNDUP(IF(F20&lt;150,F20*#REF!/0.6,IF(F20&gt;1600,F20*#REF!/0.9,#REF!*F20/0.75)),1))</f>
        <v/>
      </c>
      <c r="J20" s="14" t="str">
        <f t="shared" si="1"/>
        <v/>
      </c>
    </row>
    <row r="21" spans="1:10" x14ac:dyDescent="0.3">
      <c r="A21" s="8">
        <v>9</v>
      </c>
      <c r="B21" s="9"/>
      <c r="C21" s="10" t="s">
        <v>27</v>
      </c>
      <c r="D21" s="10" t="s">
        <v>27</v>
      </c>
      <c r="E21" s="11"/>
      <c r="F21" s="12" t="s">
        <v>27</v>
      </c>
      <c r="G21" s="13" t="str">
        <f t="shared" si="0"/>
        <v/>
      </c>
      <c r="H21" s="13"/>
      <c r="I21" s="13" t="str">
        <f>IF(E21="","",ROUNDUP(IF(F21&lt;150,F21*#REF!/0.6,IF(F21&gt;1600,F21*#REF!/0.9,#REF!*F21/0.75)),1))</f>
        <v/>
      </c>
      <c r="J21" s="14" t="str">
        <f t="shared" si="1"/>
        <v/>
      </c>
    </row>
    <row r="22" spans="1:10" x14ac:dyDescent="0.3">
      <c r="A22" s="8">
        <v>10</v>
      </c>
      <c r="B22" s="9"/>
      <c r="C22" s="10" t="s">
        <v>27</v>
      </c>
      <c r="D22" s="10" t="s">
        <v>27</v>
      </c>
      <c r="E22" s="11"/>
      <c r="F22" s="12" t="s">
        <v>27</v>
      </c>
      <c r="G22" s="13" t="str">
        <f t="shared" si="0"/>
        <v/>
      </c>
      <c r="H22" s="13"/>
      <c r="I22" s="13" t="str">
        <f>IF(E22="","",ROUNDUP(IF(F22&lt;150,F22*#REF!/0.6,IF(F22&gt;1600,F22*#REF!/0.9,#REF!*F22/0.75)),1))</f>
        <v/>
      </c>
      <c r="J22" s="14" t="str">
        <f t="shared" si="1"/>
        <v/>
      </c>
    </row>
    <row r="23" spans="1:10" x14ac:dyDescent="0.3">
      <c r="A23" s="8">
        <v>11</v>
      </c>
      <c r="B23" s="9"/>
      <c r="C23" s="10" t="s">
        <v>27</v>
      </c>
      <c r="D23" s="10" t="s">
        <v>27</v>
      </c>
      <c r="E23" s="11"/>
      <c r="F23" s="12" t="s">
        <v>27</v>
      </c>
      <c r="G23" s="13" t="str">
        <f t="shared" si="0"/>
        <v/>
      </c>
      <c r="H23" s="13"/>
      <c r="I23" s="13" t="str">
        <f>IF(E23="","",ROUNDUP(IF(F23&lt;150,F23*#REF!/0.6,IF(F23&gt;1600,F23*#REF!/0.9,#REF!*F23/0.75)),1))</f>
        <v/>
      </c>
      <c r="J23" s="14" t="str">
        <f t="shared" si="1"/>
        <v/>
      </c>
    </row>
    <row r="24" spans="1:10" x14ac:dyDescent="0.3">
      <c r="A24" s="8">
        <v>12</v>
      </c>
      <c r="B24" s="9"/>
      <c r="C24" s="10" t="s">
        <v>27</v>
      </c>
      <c r="D24" s="10" t="s">
        <v>27</v>
      </c>
      <c r="E24" s="11"/>
      <c r="F24" s="12" t="s">
        <v>27</v>
      </c>
      <c r="G24" s="13" t="str">
        <f t="shared" si="0"/>
        <v/>
      </c>
      <c r="H24" s="13"/>
      <c r="I24" s="13" t="str">
        <f>IF(E24="","",ROUNDUP(IF(F24&lt;150,F24*#REF!/0.6,IF(F24&gt;1600,F24*#REF!/0.9,#REF!*F24/0.75)),1))</f>
        <v/>
      </c>
      <c r="J24" s="14" t="str">
        <f t="shared" si="1"/>
        <v/>
      </c>
    </row>
    <row r="25" spans="1:10" x14ac:dyDescent="0.3">
      <c r="A25" s="8">
        <v>13</v>
      </c>
      <c r="B25" s="9"/>
      <c r="C25" s="10" t="s">
        <v>27</v>
      </c>
      <c r="D25" s="10" t="s">
        <v>27</v>
      </c>
      <c r="E25" s="11"/>
      <c r="F25" s="12" t="s">
        <v>27</v>
      </c>
      <c r="G25" s="13" t="str">
        <f t="shared" si="0"/>
        <v/>
      </c>
      <c r="H25" s="13"/>
      <c r="I25" s="13" t="str">
        <f>IF(E25="","",ROUNDUP(IF(F25&lt;150,F25*#REF!/0.6,IF(F25&gt;1600,F25*#REF!/0.9,#REF!*F25/0.75)),1))</f>
        <v/>
      </c>
      <c r="J25" s="14" t="str">
        <f t="shared" si="1"/>
        <v/>
      </c>
    </row>
    <row r="26" spans="1:10" x14ac:dyDescent="0.3">
      <c r="A26" s="8">
        <v>14</v>
      </c>
      <c r="B26" s="9"/>
      <c r="C26" s="10" t="s">
        <v>27</v>
      </c>
      <c r="D26" s="10" t="s">
        <v>27</v>
      </c>
      <c r="E26" s="11"/>
      <c r="F26" s="12" t="s">
        <v>27</v>
      </c>
      <c r="G26" s="13" t="str">
        <f t="shared" si="0"/>
        <v/>
      </c>
      <c r="H26" s="13"/>
      <c r="I26" s="13" t="str">
        <f>IF(E26="","",ROUNDUP(IF(F26&lt;150,F26*#REF!/0.6,IF(F26&gt;1600,F26*#REF!/0.9,#REF!*F26/0.75)),1))</f>
        <v/>
      </c>
      <c r="J26" s="14" t="str">
        <f t="shared" si="1"/>
        <v/>
      </c>
    </row>
    <row r="27" spans="1:10" x14ac:dyDescent="0.3">
      <c r="A27" s="8">
        <v>15</v>
      </c>
      <c r="B27" s="9"/>
      <c r="C27" s="10" t="s">
        <v>27</v>
      </c>
      <c r="D27" s="10" t="s">
        <v>27</v>
      </c>
      <c r="E27" s="11"/>
      <c r="F27" s="12" t="s">
        <v>27</v>
      </c>
      <c r="G27" s="13" t="str">
        <f t="shared" si="0"/>
        <v/>
      </c>
      <c r="H27" s="13"/>
      <c r="I27" s="13" t="str">
        <f>IF(E27="","",ROUNDUP(IF(F27&lt;150,F27*#REF!/0.6,IF(F27&gt;1600,F27*#REF!/0.9,#REF!*F27/0.75)),1))</f>
        <v/>
      </c>
      <c r="J27" s="14" t="str">
        <f t="shared" si="1"/>
        <v/>
      </c>
    </row>
    <row r="28" spans="1:10" x14ac:dyDescent="0.3">
      <c r="A28" s="8">
        <v>16</v>
      </c>
      <c r="B28" s="9"/>
      <c r="C28" s="10" t="s">
        <v>27</v>
      </c>
      <c r="D28" s="10" t="s">
        <v>27</v>
      </c>
      <c r="E28" s="11"/>
      <c r="F28" s="12" t="s">
        <v>27</v>
      </c>
      <c r="G28" s="13" t="str">
        <f t="shared" si="0"/>
        <v/>
      </c>
      <c r="H28" s="13"/>
      <c r="I28" s="13" t="str">
        <f>IF(E28="","",ROUNDUP(IF(F28&lt;150,F28*#REF!/0.6,IF(F28&gt;1600,F28*#REF!/0.9,#REF!*F28/0.75)),1))</f>
        <v/>
      </c>
      <c r="J28" s="14" t="str">
        <f t="shared" si="1"/>
        <v/>
      </c>
    </row>
    <row r="29" spans="1:10" x14ac:dyDescent="0.3">
      <c r="A29" s="8">
        <v>17</v>
      </c>
      <c r="B29" s="9"/>
      <c r="C29" s="10" t="s">
        <v>27</v>
      </c>
      <c r="D29" s="10" t="s">
        <v>27</v>
      </c>
      <c r="E29" s="11"/>
      <c r="F29" s="12" t="s">
        <v>27</v>
      </c>
      <c r="G29" s="13" t="str">
        <f t="shared" si="0"/>
        <v/>
      </c>
      <c r="H29" s="13"/>
      <c r="I29" s="13" t="str">
        <f>IF(E29="","",ROUNDUP(IF(F29&lt;150,F29*#REF!/0.6,IF(F29&gt;1600,F29*#REF!/0.9,#REF!*F29/0.75)),1))</f>
        <v/>
      </c>
      <c r="J29" s="14" t="str">
        <f t="shared" si="1"/>
        <v/>
      </c>
    </row>
    <row r="30" spans="1:10" x14ac:dyDescent="0.3">
      <c r="A30" s="8">
        <v>18</v>
      </c>
      <c r="B30" s="9"/>
      <c r="C30" s="10" t="s">
        <v>27</v>
      </c>
      <c r="D30" s="10" t="s">
        <v>27</v>
      </c>
      <c r="E30" s="11"/>
      <c r="F30" s="12" t="s">
        <v>27</v>
      </c>
      <c r="G30" s="13" t="str">
        <f t="shared" si="0"/>
        <v/>
      </c>
      <c r="H30" s="13"/>
      <c r="I30" s="13" t="str">
        <f>IF(E30="","",ROUNDUP(IF(F30&lt;150,F30*#REF!/0.6,IF(F30&gt;1600,F30*#REF!/0.9,#REF!*F30/0.75)),1))</f>
        <v/>
      </c>
      <c r="J30" s="14" t="str">
        <f t="shared" si="1"/>
        <v/>
      </c>
    </row>
    <row r="31" spans="1:10" x14ac:dyDescent="0.3">
      <c r="A31" s="8">
        <v>19</v>
      </c>
      <c r="B31" s="9"/>
      <c r="C31" s="10" t="s">
        <v>27</v>
      </c>
      <c r="D31" s="10" t="s">
        <v>27</v>
      </c>
      <c r="E31" s="11"/>
      <c r="F31" s="12" t="s">
        <v>27</v>
      </c>
      <c r="G31" s="13" t="str">
        <f t="shared" si="0"/>
        <v/>
      </c>
      <c r="H31" s="13"/>
      <c r="I31" s="13" t="str">
        <f>IF(E31="","",ROUNDUP(IF(F31&lt;150,F31*#REF!/0.6,IF(F31&gt;1600,F31*#REF!/0.9,#REF!*F31/0.75)),1))</f>
        <v/>
      </c>
      <c r="J31" s="14" t="str">
        <f t="shared" si="1"/>
        <v/>
      </c>
    </row>
    <row r="32" spans="1:10" x14ac:dyDescent="0.3">
      <c r="A32" s="8">
        <v>20</v>
      </c>
      <c r="B32" s="9"/>
      <c r="C32" s="10" t="s">
        <v>27</v>
      </c>
      <c r="D32" s="10" t="s">
        <v>27</v>
      </c>
      <c r="E32" s="11"/>
      <c r="F32" s="12" t="s">
        <v>27</v>
      </c>
      <c r="G32" s="13" t="str">
        <f t="shared" si="0"/>
        <v/>
      </c>
      <c r="H32" s="13"/>
      <c r="I32" s="13" t="str">
        <f>IF(E32="","",ROUNDUP(IF(F32&lt;150,F32*#REF!/0.6,IF(F32&gt;1600,F32*#REF!/0.9,#REF!*F32/0.75)),1))</f>
        <v/>
      </c>
      <c r="J32" s="14" t="str">
        <f t="shared" si="1"/>
        <v/>
      </c>
    </row>
    <row r="33" spans="1:10" x14ac:dyDescent="0.3">
      <c r="A33" s="8">
        <v>21</v>
      </c>
      <c r="B33" s="9"/>
      <c r="C33" s="10" t="s">
        <v>27</v>
      </c>
      <c r="D33" s="10" t="s">
        <v>27</v>
      </c>
      <c r="E33" s="11"/>
      <c r="F33" s="12" t="s">
        <v>27</v>
      </c>
      <c r="G33" s="13" t="str">
        <f t="shared" si="0"/>
        <v/>
      </c>
      <c r="H33" s="13"/>
      <c r="I33" s="13" t="str">
        <f>IF(E33="","",ROUNDUP(IF(F33&lt;150,F33*#REF!/0.6,IF(F33&gt;1600,F33*#REF!/0.9,#REF!*F33/0.75)),1))</f>
        <v/>
      </c>
      <c r="J33" s="14" t="str">
        <f t="shared" si="1"/>
        <v/>
      </c>
    </row>
    <row r="34" spans="1:10" x14ac:dyDescent="0.3">
      <c r="A34" s="8">
        <v>22</v>
      </c>
      <c r="B34" s="9"/>
      <c r="C34" s="10" t="s">
        <v>27</v>
      </c>
      <c r="D34" s="10" t="s">
        <v>27</v>
      </c>
      <c r="E34" s="11"/>
      <c r="F34" s="12" t="s">
        <v>27</v>
      </c>
      <c r="G34" s="13" t="str">
        <f t="shared" si="0"/>
        <v/>
      </c>
      <c r="H34" s="13"/>
      <c r="I34" s="13" t="str">
        <f>IF(E34="","",ROUNDUP(IF(F34&lt;150,F34*#REF!/0.6,IF(F34&gt;1600,F34*#REF!/0.9,#REF!*F34/0.75)),1))</f>
        <v/>
      </c>
      <c r="J34" s="14" t="str">
        <f t="shared" si="1"/>
        <v/>
      </c>
    </row>
    <row r="35" spans="1:10" x14ac:dyDescent="0.3">
      <c r="A35" s="8">
        <v>23</v>
      </c>
      <c r="B35" s="9"/>
      <c r="C35" s="10" t="s">
        <v>27</v>
      </c>
      <c r="D35" s="10" t="s">
        <v>27</v>
      </c>
      <c r="E35" s="11"/>
      <c r="F35" s="12" t="s">
        <v>27</v>
      </c>
      <c r="G35" s="13" t="str">
        <f t="shared" si="0"/>
        <v/>
      </c>
      <c r="H35" s="13"/>
      <c r="I35" s="13" t="str">
        <f>IF(E35="","",ROUNDUP(IF(F35&lt;150,F35*#REF!/0.6,IF(F35&gt;1600,F35*#REF!/0.9,#REF!*F35/0.75)),1))</f>
        <v/>
      </c>
      <c r="J35" s="14" t="str">
        <f t="shared" si="1"/>
        <v/>
      </c>
    </row>
    <row r="36" spans="1:10" x14ac:dyDescent="0.3">
      <c r="A36" s="8">
        <v>9</v>
      </c>
      <c r="B36" s="9"/>
      <c r="C36" s="10" t="s">
        <v>27</v>
      </c>
      <c r="D36" s="10" t="s">
        <v>27</v>
      </c>
      <c r="E36" s="11"/>
      <c r="F36" s="12" t="s">
        <v>27</v>
      </c>
      <c r="G36" s="13" t="str">
        <f t="shared" si="0"/>
        <v/>
      </c>
      <c r="H36" s="13"/>
      <c r="I36" s="13" t="str">
        <f>IF(E36="","",ROUNDUP(IF(F36&lt;150,F36*#REF!/0.6,IF(F36&gt;1600,F36*#REF!/0.9,#REF!*F36/0.75)),1))</f>
        <v/>
      </c>
      <c r="J36" s="14" t="str">
        <f t="shared" si="1"/>
        <v/>
      </c>
    </row>
    <row r="37" spans="1:10" x14ac:dyDescent="0.3">
      <c r="A37" s="8">
        <v>10</v>
      </c>
      <c r="B37" s="9"/>
      <c r="C37" s="10" t="s">
        <v>27</v>
      </c>
      <c r="D37" s="10" t="s">
        <v>27</v>
      </c>
      <c r="E37" s="11"/>
      <c r="F37" s="12" t="s">
        <v>27</v>
      </c>
      <c r="G37" s="13" t="str">
        <f t="shared" si="0"/>
        <v/>
      </c>
      <c r="H37" s="13"/>
      <c r="I37" s="13" t="str">
        <f>IF(E37="","",ROUNDUP(IF(F37&lt;150,F37*#REF!/0.6,IF(F37&gt;1600,F37*#REF!/0.9,#REF!*F37/0.75)),1))</f>
        <v/>
      </c>
      <c r="J37" s="14" t="str">
        <f t="shared" si="1"/>
        <v/>
      </c>
    </row>
    <row r="38" spans="1:10" x14ac:dyDescent="0.3">
      <c r="A38" s="8">
        <v>29</v>
      </c>
      <c r="B38" s="9"/>
      <c r="C38" s="10" t="s">
        <v>27</v>
      </c>
      <c r="D38" s="10" t="s">
        <v>27</v>
      </c>
      <c r="E38" s="11"/>
      <c r="F38" s="12" t="s">
        <v>27</v>
      </c>
      <c r="G38" s="13" t="str">
        <f t="shared" si="0"/>
        <v/>
      </c>
      <c r="H38" s="13"/>
      <c r="I38" s="13" t="str">
        <f>IF(E38="","",ROUNDUP(IF(F38&lt;150,F38*#REF!/0.6,IF(F38&gt;1600,F38*#REF!/0.9,#REF!*F38/0.75)),1))</f>
        <v/>
      </c>
      <c r="J38" s="14" t="str">
        <f t="shared" si="1"/>
        <v/>
      </c>
    </row>
    <row r="39" spans="1:10" x14ac:dyDescent="0.3">
      <c r="A39" s="21" t="s">
        <v>21</v>
      </c>
      <c r="B39" s="22"/>
      <c r="C39" s="22"/>
      <c r="D39" s="22"/>
      <c r="E39" s="22"/>
      <c r="F39" s="23"/>
      <c r="G39" s="15">
        <f>SUM(G13:G38)</f>
        <v>255</v>
      </c>
      <c r="H39" s="17"/>
      <c r="I39" s="16"/>
      <c r="J39" s="15">
        <f>SUM(J13:J38)</f>
        <v>318.75</v>
      </c>
    </row>
  </sheetData>
  <mergeCells count="2">
    <mergeCell ref="A11:J11"/>
    <mergeCell ref="A39:F39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Offre">
                <anchor moveWithCells="1" sizeWithCells="1">
                  <from>
                    <xdr:col>5</xdr:col>
                    <xdr:colOff>601980</xdr:colOff>
                    <xdr:row>1</xdr:row>
                    <xdr:rowOff>121920</xdr:rowOff>
                  </from>
                  <to>
                    <xdr:col>7</xdr:col>
                    <xdr:colOff>441960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BFD017-7E61-4476-8EEF-73760E247679}">
  <sheetPr codeName="Feuil1"/>
  <dimension ref="A1:C6"/>
  <sheetViews>
    <sheetView workbookViewId="0">
      <selection activeCell="L19" sqref="L19"/>
    </sheetView>
  </sheetViews>
  <sheetFormatPr baseColWidth="10" defaultRowHeight="14.4" x14ac:dyDescent="0.3"/>
  <sheetData>
    <row r="1" spans="1:3" x14ac:dyDescent="0.3">
      <c r="A1" s="1" t="s">
        <v>0</v>
      </c>
      <c r="B1" s="1" t="s">
        <v>1</v>
      </c>
      <c r="C1" s="2" t="str">
        <f>Feuil2!B3</f>
        <v>Monsieur</v>
      </c>
    </row>
    <row r="2" spans="1:3" x14ac:dyDescent="0.3">
      <c r="A2" s="1" t="s">
        <v>3</v>
      </c>
      <c r="B2" s="1" t="s">
        <v>4</v>
      </c>
      <c r="C2" s="2" t="str">
        <f>Feuil2!B4</f>
        <v>Pierre Dupont</v>
      </c>
    </row>
    <row r="3" spans="1:3" x14ac:dyDescent="0.3">
      <c r="A3" s="1" t="s">
        <v>5</v>
      </c>
      <c r="B3" s="1" t="s">
        <v>6</v>
      </c>
      <c r="C3" s="2" t="str">
        <f>Feuil2!B5</f>
        <v>Rue du lion</v>
      </c>
    </row>
    <row r="4" spans="1:3" x14ac:dyDescent="0.3">
      <c r="A4" s="1" t="s">
        <v>7</v>
      </c>
      <c r="B4" s="1" t="s">
        <v>8</v>
      </c>
      <c r="C4" s="2" t="str">
        <f>Feuil2!B6</f>
        <v>52963 Paris</v>
      </c>
    </row>
    <row r="5" spans="1:3" x14ac:dyDescent="0.3">
      <c r="A5" s="1" t="s">
        <v>9</v>
      </c>
      <c r="B5" s="1" t="s">
        <v>10</v>
      </c>
      <c r="C5" s="2" t="str">
        <f>Feuil2!B7</f>
        <v>FRANCE</v>
      </c>
    </row>
    <row r="6" spans="1:3" x14ac:dyDescent="0.3">
      <c r="A6" s="1"/>
      <c r="B6" s="1"/>
      <c r="C6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ALSTEF Automation SAS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NAUREILS Lucie</dc:creator>
  <cp:lastModifiedBy>NAUREILS Lucie</cp:lastModifiedBy>
  <dcterms:created xsi:type="dcterms:W3CDTF">2019-08-28T14:44:12Z</dcterms:created>
  <dcterms:modified xsi:type="dcterms:W3CDTF">2019-08-28T15:19:02Z</dcterms:modified>
</cp:coreProperties>
</file>