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ompo\Downloads\"/>
    </mc:Choice>
  </mc:AlternateContent>
  <xr:revisionPtr revIDLastSave="0" documentId="13_ncr:1_{22E01E85-768A-4E8F-B624-63DE95C4F163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Agenda" sheetId="1" r:id="rId1"/>
    <sheet name="BD" sheetId="4" r:id="rId2"/>
    <sheet name="Info" sheetId="5" r:id="rId3"/>
    <sheet name="Param" sheetId="2" state="hidden" r:id="rId4"/>
  </sheets>
  <functionGroups builtInGroupCount="19"/>
  <definedNames>
    <definedName name="An">Agenda!$H$1</definedName>
    <definedName name="Ferie">Param!$B$2:$B$13</definedName>
    <definedName name="MAn" hidden="1">2019</definedName>
    <definedName name="TCal">Agenda!$B$3:$O$33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1" i="1" l="1"/>
  <c r="I3" i="1"/>
  <c r="I4" i="1" s="1"/>
  <c r="I5" i="1" s="1"/>
  <c r="I6" i="1" s="1"/>
  <c r="I7" i="1" s="1"/>
  <c r="I8" i="1" s="1"/>
  <c r="I9" i="1" s="1"/>
  <c r="I10" i="1" s="1"/>
  <c r="I11" i="1" s="1"/>
  <c r="I12" i="1" s="1"/>
  <c r="I13" i="1" s="1"/>
  <c r="I14" i="1" s="1"/>
  <c r="I15" i="1" s="1"/>
  <c r="O3" i="1"/>
  <c r="O4" i="1" s="1"/>
  <c r="O5" i="1" s="1"/>
  <c r="O6" i="1" s="1"/>
  <c r="O7" i="1" s="1"/>
  <c r="O8" i="1" s="1"/>
  <c r="O9" i="1" s="1"/>
  <c r="O10" i="1" s="1"/>
  <c r="O11" i="1" s="1"/>
  <c r="O12" i="1" s="1"/>
  <c r="O13" i="1" s="1"/>
  <c r="O14" i="1" s="1"/>
  <c r="O15" i="1" s="1"/>
  <c r="O16" i="1" s="1"/>
  <c r="O17" i="1" s="1"/>
  <c r="O18" i="1" s="1"/>
  <c r="O19" i="1" s="1"/>
  <c r="O20" i="1" s="1"/>
  <c r="O21" i="1" s="1"/>
  <c r="O22" i="1" s="1"/>
  <c r="O23" i="1" s="1"/>
  <c r="O24" i="1" s="1"/>
  <c r="O25" i="1" s="1"/>
  <c r="O26" i="1" s="1"/>
  <c r="O27" i="1" s="1"/>
  <c r="O28" i="1" s="1"/>
  <c r="O29" i="1" s="1"/>
  <c r="O30" i="1" s="1"/>
  <c r="O31" i="1" s="1"/>
  <c r="O32" i="1" s="1"/>
  <c r="O33" i="1" s="1"/>
  <c r="N3" i="1"/>
  <c r="N4" i="1" s="1"/>
  <c r="N5" i="1" s="1"/>
  <c r="N6" i="1" s="1"/>
  <c r="N7" i="1" s="1"/>
  <c r="N8" i="1" s="1"/>
  <c r="N9" i="1" s="1"/>
  <c r="N10" i="1" s="1"/>
  <c r="N11" i="1" s="1"/>
  <c r="N12" i="1" s="1"/>
  <c r="N13" i="1" s="1"/>
  <c r="N14" i="1" s="1"/>
  <c r="N15" i="1" s="1"/>
  <c r="N16" i="1" s="1"/>
  <c r="N17" i="1" s="1"/>
  <c r="N18" i="1" s="1"/>
  <c r="N19" i="1" s="1"/>
  <c r="N20" i="1" s="1"/>
  <c r="N21" i="1" s="1"/>
  <c r="N22" i="1" s="1"/>
  <c r="N23" i="1" s="1"/>
  <c r="N24" i="1" s="1"/>
  <c r="N25" i="1" s="1"/>
  <c r="N26" i="1" s="1"/>
  <c r="N27" i="1" s="1"/>
  <c r="N28" i="1" s="1"/>
  <c r="N29" i="1" s="1"/>
  <c r="N30" i="1" s="1"/>
  <c r="N31" i="1" s="1"/>
  <c r="N32" i="1" s="1"/>
  <c r="M3" i="1"/>
  <c r="M4" i="1" s="1"/>
  <c r="M5" i="1" s="1"/>
  <c r="M6" i="1" s="1"/>
  <c r="M7" i="1" s="1"/>
  <c r="M8" i="1" s="1"/>
  <c r="M9" i="1" s="1"/>
  <c r="M10" i="1" s="1"/>
  <c r="M11" i="1" s="1"/>
  <c r="M12" i="1" s="1"/>
  <c r="M13" i="1" s="1"/>
  <c r="M14" i="1" s="1"/>
  <c r="M15" i="1" s="1"/>
  <c r="M16" i="1" s="1"/>
  <c r="M17" i="1" s="1"/>
  <c r="M18" i="1" s="1"/>
  <c r="M19" i="1" s="1"/>
  <c r="M20" i="1" s="1"/>
  <c r="M21" i="1" s="1"/>
  <c r="M22" i="1" s="1"/>
  <c r="M23" i="1" s="1"/>
  <c r="M24" i="1" s="1"/>
  <c r="M25" i="1" s="1"/>
  <c r="M26" i="1" s="1"/>
  <c r="M27" i="1" s="1"/>
  <c r="M28" i="1" s="1"/>
  <c r="M29" i="1" s="1"/>
  <c r="M30" i="1" s="1"/>
  <c r="M31" i="1" s="1"/>
  <c r="M32" i="1" s="1"/>
  <c r="M33" i="1" s="1"/>
  <c r="L3" i="1"/>
  <c r="L4" i="1" s="1"/>
  <c r="L5" i="1" s="1"/>
  <c r="L6" i="1" s="1"/>
  <c r="L7" i="1" s="1"/>
  <c r="L8" i="1" s="1"/>
  <c r="L9" i="1" s="1"/>
  <c r="L10" i="1" s="1"/>
  <c r="L11" i="1" s="1"/>
  <c r="L12" i="1" s="1"/>
  <c r="L13" i="1" s="1"/>
  <c r="L14" i="1" s="1"/>
  <c r="L15" i="1" s="1"/>
  <c r="L16" i="1" s="1"/>
  <c r="L17" i="1" s="1"/>
  <c r="L18" i="1" s="1"/>
  <c r="L19" i="1" s="1"/>
  <c r="L20" i="1" s="1"/>
  <c r="L21" i="1" s="1"/>
  <c r="L22" i="1" s="1"/>
  <c r="L23" i="1" s="1"/>
  <c r="L24" i="1" s="1"/>
  <c r="L25" i="1" s="1"/>
  <c r="L26" i="1" s="1"/>
  <c r="L27" i="1" s="1"/>
  <c r="L28" i="1" s="1"/>
  <c r="L29" i="1" s="1"/>
  <c r="L30" i="1" s="1"/>
  <c r="L31" i="1" s="1"/>
  <c r="L32" i="1" s="1"/>
  <c r="K3" i="1"/>
  <c r="K4" i="1" s="1"/>
  <c r="K5" i="1" s="1"/>
  <c r="K6" i="1" s="1"/>
  <c r="K7" i="1" s="1"/>
  <c r="K8" i="1" s="1"/>
  <c r="K9" i="1" s="1"/>
  <c r="K10" i="1" s="1"/>
  <c r="K11" i="1" s="1"/>
  <c r="K12" i="1" s="1"/>
  <c r="K13" i="1" s="1"/>
  <c r="K14" i="1" s="1"/>
  <c r="K15" i="1" s="1"/>
  <c r="K16" i="1" s="1"/>
  <c r="K17" i="1" s="1"/>
  <c r="K18" i="1" s="1"/>
  <c r="K19" i="1" s="1"/>
  <c r="K20" i="1" s="1"/>
  <c r="K21" i="1" s="1"/>
  <c r="K22" i="1" s="1"/>
  <c r="K23" i="1" s="1"/>
  <c r="K24" i="1" s="1"/>
  <c r="K25" i="1" s="1"/>
  <c r="K26" i="1" s="1"/>
  <c r="K27" i="1" s="1"/>
  <c r="K28" i="1" s="1"/>
  <c r="K29" i="1" s="1"/>
  <c r="K30" i="1" s="1"/>
  <c r="K31" i="1" s="1"/>
  <c r="K32" i="1" s="1"/>
  <c r="K33" i="1" s="1"/>
  <c r="J3" i="1"/>
  <c r="J4" i="1" s="1"/>
  <c r="J5" i="1" s="1"/>
  <c r="J6" i="1" s="1"/>
  <c r="J7" i="1" s="1"/>
  <c r="J8" i="1" s="1"/>
  <c r="J9" i="1" s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G3" i="1"/>
  <c r="G4" i="1" s="1"/>
  <c r="G5" i="1" s="1"/>
  <c r="G6" i="1" s="1"/>
  <c r="G7" i="1" s="1"/>
  <c r="G8" i="1" s="1"/>
  <c r="G9" i="1" s="1"/>
  <c r="G10" i="1" s="1"/>
  <c r="G11" i="1" s="1"/>
  <c r="G12" i="1" s="1"/>
  <c r="G13" i="1" s="1"/>
  <c r="G14" i="1" s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G27" i="1" s="1"/>
  <c r="G28" i="1" s="1"/>
  <c r="G29" i="1" s="1"/>
  <c r="G30" i="1" s="1"/>
  <c r="G31" i="1" s="1"/>
  <c r="G32" i="1" s="1"/>
  <c r="G33" i="1" s="1"/>
  <c r="F3" i="1"/>
  <c r="F4" i="1" s="1"/>
  <c r="F5" i="1" s="1"/>
  <c r="F6" i="1" s="1"/>
  <c r="F7" i="1" s="1"/>
  <c r="F8" i="1" s="1"/>
  <c r="F9" i="1" s="1"/>
  <c r="F10" i="1" s="1"/>
  <c r="F11" i="1" s="1"/>
  <c r="F12" i="1" s="1"/>
  <c r="F13" i="1" s="1"/>
  <c r="F14" i="1" s="1"/>
  <c r="F15" i="1" s="1"/>
  <c r="F16" i="1" s="1"/>
  <c r="F17" i="1" s="1"/>
  <c r="F18" i="1" s="1"/>
  <c r="F19" i="1" s="1"/>
  <c r="F20" i="1" s="1"/>
  <c r="F21" i="1" s="1"/>
  <c r="F22" i="1" s="1"/>
  <c r="F23" i="1" s="1"/>
  <c r="F24" i="1" s="1"/>
  <c r="F25" i="1" s="1"/>
  <c r="F26" i="1" s="1"/>
  <c r="F27" i="1" s="1"/>
  <c r="F28" i="1" s="1"/>
  <c r="F29" i="1" s="1"/>
  <c r="F30" i="1" s="1"/>
  <c r="F31" i="1" s="1"/>
  <c r="F32" i="1" s="1"/>
  <c r="E3" i="1"/>
  <c r="E4" i="1" s="1"/>
  <c r="E5" i="1" s="1"/>
  <c r="E6" i="1" s="1"/>
  <c r="E7" i="1" s="1"/>
  <c r="E8" i="1" s="1"/>
  <c r="E9" i="1" s="1"/>
  <c r="E10" i="1" s="1"/>
  <c r="E11" i="1" s="1"/>
  <c r="E12" i="1" s="1"/>
  <c r="E13" i="1" s="1"/>
  <c r="E14" i="1" s="1"/>
  <c r="E15" i="1" s="1"/>
  <c r="E16" i="1" s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  <c r="E32" i="1" s="1"/>
  <c r="E33" i="1" s="1"/>
  <c r="D3" i="1"/>
  <c r="D4" i="1" s="1"/>
  <c r="D5" i="1" s="1"/>
  <c r="D6" i="1" s="1"/>
  <c r="D7" i="1" s="1"/>
  <c r="D8" i="1" s="1"/>
  <c r="D9" i="1" s="1"/>
  <c r="D10" i="1" s="1"/>
  <c r="D11" i="1" s="1"/>
  <c r="D12" i="1" s="1"/>
  <c r="D13" i="1" s="1"/>
  <c r="D14" i="1" s="1"/>
  <c r="D15" i="1" s="1"/>
  <c r="D16" i="1" s="1"/>
  <c r="D17" i="1" s="1"/>
  <c r="D18" i="1" s="1"/>
  <c r="D19" i="1" s="1"/>
  <c r="D20" i="1" s="1"/>
  <c r="D21" i="1" s="1"/>
  <c r="D22" i="1" s="1"/>
  <c r="D23" i="1" s="1"/>
  <c r="D24" i="1" s="1"/>
  <c r="D25" i="1" s="1"/>
  <c r="D26" i="1" s="1"/>
  <c r="D27" i="1" s="1"/>
  <c r="D28" i="1" s="1"/>
  <c r="D29" i="1" s="1"/>
  <c r="D30" i="1" s="1"/>
  <c r="D31" i="1" s="1"/>
  <c r="D32" i="1" s="1"/>
  <c r="C3" i="1"/>
  <c r="C4" i="1" s="1"/>
  <c r="C5" i="1" s="1"/>
  <c r="C6" i="1" s="1"/>
  <c r="C7" i="1" s="1"/>
  <c r="C8" i="1" s="1"/>
  <c r="C9" i="1" s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B3" i="1"/>
  <c r="B4" i="1" s="1"/>
  <c r="B5" i="1" s="1"/>
  <c r="I16" i="1" l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  <c r="I33" i="1" s="1"/>
  <c r="B6" i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18" i="2"/>
  <c r="A18" i="2" s="1"/>
  <c r="B17" i="2"/>
  <c r="A17" i="2" s="1"/>
  <c r="B15" i="2"/>
  <c r="B14" i="2"/>
  <c r="A14" i="2" s="1"/>
  <c r="B13" i="2"/>
  <c r="A13" i="2" s="1"/>
  <c r="B12" i="2"/>
  <c r="A12" i="2" s="1"/>
  <c r="B11" i="2"/>
  <c r="A11" i="2" s="1"/>
  <c r="B10" i="2"/>
  <c r="A10" i="2" s="1"/>
  <c r="B9" i="2"/>
  <c r="A9" i="2" s="1"/>
  <c r="B6" i="2"/>
  <c r="A6" i="2" s="1"/>
  <c r="B5" i="2"/>
  <c r="A5" i="2" s="1"/>
  <c r="B2" i="2"/>
  <c r="A2" i="2" s="1"/>
  <c r="B1" i="2"/>
  <c r="B3" i="2" s="1"/>
  <c r="A3" i="2" l="1"/>
  <c r="B8" i="2"/>
  <c r="A8" i="2" s="1"/>
  <c r="B4" i="2"/>
  <c r="A4" i="2" s="1"/>
  <c r="B7" i="2"/>
  <c r="A7" i="2" s="1"/>
  <c r="B19" i="2"/>
  <c r="A19" i="2" s="1"/>
  <c r="A15" i="2"/>
  <c r="B16" i="2"/>
  <c r="A16" i="2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Sylvia MOREL</author>
    <author>sylvia vandaele</author>
  </authors>
  <commentList>
    <comment ref="G5" authorId="0" shapeId="0" xr:uid="{00000000-0006-0000-0000-000001000000}">
      <text>
        <r>
          <rPr>
            <sz val="9"/>
            <color indexed="81"/>
            <rFont val="Tahoma"/>
            <family val="2"/>
          </rPr>
          <t>00:00 MANIP ELEVEURS AVEC ALEXANDRE</t>
        </r>
      </text>
    </comment>
    <comment ref="F8" authorId="0" shapeId="0" xr:uid="{00000000-0006-0000-0000-000002000000}">
      <text>
        <r>
          <rPr>
            <sz val="9"/>
            <color indexed="81"/>
            <rFont val="Tahoma"/>
            <family val="2"/>
          </rPr>
          <t xml:space="preserve">00:00 MB : GENECH </t>
        </r>
      </text>
    </comment>
    <comment ref="I9" authorId="0" shapeId="0" xr:uid="{00000000-0006-0000-0000-000003000000}">
      <text>
        <r>
          <rPr>
            <sz val="9"/>
            <color indexed="81"/>
            <rFont val="Tahoma"/>
            <family val="2"/>
          </rPr>
          <t>00:00 MB : MFR BERLENCOURT ATTENTE NOMBRE ELEVES CB</t>
        </r>
      </text>
    </comment>
    <comment ref="G14" authorId="1" shapeId="0" xr:uid="{54E8934D-A9F8-4BDB-A822-180C701B3389}">
      <text>
        <r>
          <rPr>
            <sz val="9"/>
            <color indexed="81"/>
            <rFont val="Tahoma"/>
            <family val="2"/>
          </rPr>
          <t xml:space="preserve">00:00 : MB : MFR 
</t>
        </r>
      </text>
    </comment>
    <comment ref="I16" authorId="1" shapeId="0" xr:uid="{FBC7810A-1925-405D-9F5F-24CEC59137AA}">
      <text>
        <r>
          <rPr>
            <sz val="9"/>
            <color indexed="81"/>
            <rFont val="Tahoma"/>
            <family val="2"/>
          </rPr>
          <t xml:space="preserve">00:00 : MB : mfr
</t>
        </r>
      </text>
    </comment>
    <comment ref="D19" authorId="1" shapeId="0" xr:uid="{17D941F8-6BE7-4F31-8240-A84087670CAA}">
      <text>
        <r>
          <rPr>
            <sz val="9"/>
            <color indexed="81"/>
            <rFont val="Tahoma"/>
            <family val="2"/>
          </rPr>
          <t xml:space="preserve">00:00 : MB : da ok
</t>
        </r>
      </text>
    </comment>
    <comment ref="D20" authorId="1" shapeId="0" xr:uid="{98ECEF08-795D-42A4-BFDC-067EC804779D}">
      <text>
        <r>
          <rPr>
            <sz val="9"/>
            <color indexed="81"/>
            <rFont val="Tahoma"/>
            <family val="2"/>
          </rPr>
          <t xml:space="preserve">00:00 : MB : DA OK
</t>
        </r>
      </text>
    </comment>
    <comment ref="G20" authorId="1" shapeId="0" xr:uid="{50860E45-23B3-41C0-B94B-90EB5F870D30}">
      <text>
        <r>
          <rPr>
            <sz val="9"/>
            <color indexed="81"/>
            <rFont val="Tahoma"/>
            <family val="2"/>
          </rPr>
          <t xml:space="preserve">00:00 : MB : INSTITUT 
</t>
        </r>
      </text>
    </comment>
    <comment ref="I25" authorId="1" shapeId="0" xr:uid="{159ABD21-51A2-4701-AADE-70174161032F}">
      <text>
        <r>
          <rPr>
            <sz val="9"/>
            <color indexed="81"/>
            <rFont val="Tahoma"/>
            <family val="2"/>
          </rPr>
          <t xml:space="preserve">00:00 : MB : sains
</t>
        </r>
      </text>
    </comment>
    <comment ref="I30" authorId="1" shapeId="0" xr:uid="{718276BB-90AA-43D8-9571-077CF2506677}">
      <text>
        <r>
          <rPr>
            <sz val="9"/>
            <color indexed="81"/>
            <rFont val="Tahoma"/>
            <family val="2"/>
          </rPr>
          <t xml:space="preserve">00:00 : MB : CFA 
</t>
        </r>
      </text>
    </comment>
  </commentList>
</comments>
</file>

<file path=xl/sharedStrings.xml><?xml version="1.0" encoding="utf-8"?>
<sst xmlns="http://schemas.openxmlformats.org/spreadsheetml/2006/main" count="54" uniqueCount="45">
  <si>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</si>
  <si>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</si>
  <si>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</si>
  <si>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</si>
  <si>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</si>
  <si>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</si>
  <si>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</si>
  <si>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</si>
  <si>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</si>
  <si>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</si>
  <si>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</si>
  <si>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FÉVRIER</t>
  </si>
  <si>
    <t>Feriés</t>
  </si>
  <si>
    <t>Pâques</t>
  </si>
  <si>
    <t>Ascension</t>
  </si>
  <si>
    <t>Pentecote</t>
  </si>
  <si>
    <t>lien</t>
  </si>
  <si>
    <t>Date</t>
  </si>
  <si>
    <t>iD</t>
  </si>
  <si>
    <t>Heure</t>
  </si>
  <si>
    <t>Objet</t>
  </si>
  <si>
    <t xml:space="preserve"> </t>
  </si>
  <si>
    <t xml:space="preserve"> et les visualiser simplement en commentaire  dans le calendrier.</t>
  </si>
  <si>
    <t>La saisie se fait par double-clic dans le calendrier.</t>
  </si>
  <si>
    <t>Le calendrier permet de naviguer entre les années en modifiant la cellule H1</t>
  </si>
  <si>
    <t>A cette occasion il est permis de supprimer ou non les antérieures (s'il en existe !)</t>
  </si>
  <si>
    <t>fil de sysy62</t>
  </si>
  <si>
    <t>Une modification (suppression) est possible par clic droit</t>
  </si>
  <si>
    <t xml:space="preserve">MB : GENECH </t>
  </si>
  <si>
    <t xml:space="preserve">PLANNING </t>
  </si>
  <si>
    <t>manip</t>
  </si>
  <si>
    <t xml:space="preserve">MB : MFR </t>
  </si>
  <si>
    <t xml:space="preserve">MB : INSTITUT </t>
  </si>
  <si>
    <t>MB : mfr</t>
  </si>
  <si>
    <t>MB : sains</t>
  </si>
  <si>
    <t xml:space="preserve">MB : CFA </t>
  </si>
  <si>
    <t>MB : da ok</t>
  </si>
  <si>
    <t>MB : DA OK</t>
  </si>
  <si>
    <t xml:space="preserve">MB : MFR DE </t>
  </si>
  <si>
    <t xml:space="preserve">AP : SAINS  </t>
  </si>
  <si>
    <t xml:space="preserve">AP : MFR </t>
  </si>
  <si>
    <t>AP : HA</t>
  </si>
  <si>
    <t xml:space="preserve">AP : CFA </t>
  </si>
  <si>
    <t xml:space="preserve">AP : INSTITUT </t>
  </si>
  <si>
    <t>MB : GEN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</si>
</sst>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[$-40C]dddd\ d\ "/>
    <numFmt numFmtId="165" formatCode="d/m/yy;@"/>
    <numFmt numFmtId="166" formatCode="dddd"/>
    <numFmt numFmtId="167" formatCode="h:mm;@"/>
    <numFmt numFmtId="168" formatCode="\R00000"/>
  </numFmts>
  <fonts count="15" x14ac:knownFonts="1">
    <font>
      <sz val="11"/>
      <name val="Tahoma"/>
    </font>
    <font>
      <u/>
      <sz val="11"/>
      <color indexed="12"/>
      <name val="Tahoma"/>
      <family val="2"/>
    </font>
    <font>
      <sz val="8"/>
      <name val="Tahoma"/>
      <family val="2"/>
    </font>
    <font>
      <b/>
      <sz val="10"/>
      <name val="Arial"/>
      <family val="2"/>
    </font>
    <font>
      <b/>
      <sz val="10"/>
      <name val="Arial"/>
      <family val="2"/>
    </font>
    <font>
      <sz val="11"/>
      <name val="Tahoma"/>
      <family val="2"/>
    </font>
    <font>
      <sz val="14"/>
      <name val="Tahoma"/>
      <family val="2"/>
    </font>
    <font>
      <sz val="14"/>
      <color indexed="9"/>
      <name val="Tahoma"/>
      <family val="2"/>
    </font>
    <font>
      <sz val="14"/>
      <color rgb="FFFF0000"/>
      <name val="Tahoma"/>
      <family val="2"/>
    </font>
    <font>
      <b/>
      <sz val="14"/>
      <color theme="3" tint="-0.249977111117893"/>
      <name val="Tahoma"/>
      <family val="2"/>
    </font>
    <font>
      <b/>
      <sz val="18"/>
      <color theme="3" tint="-0.249977111117893"/>
      <name val="Tahoma"/>
      <family val="2"/>
    </font>
    <font>
      <b/>
      <sz val="16"/>
      <color rgb="FF002060"/>
      <name val="Tahoma"/>
      <family val="2"/>
    </font>
    <font>
      <sz val="11"/>
      <color rgb="FFFF0000"/>
      <name val="Tahoma"/>
      <family val="2"/>
    </font>
    <font>
      <sz val="11"/>
      <color theme="1"/>
      <name val="Tahoma"/>
      <family val="2"/>
    </font>
    <font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gradientFill degree="90">
        <stop position="0">
          <color theme="0"/>
        </stop>
        <stop position="1">
          <color theme="4"/>
        </stop>
      </gradientFill>
    </fill>
    <fill>
      <patternFill patternType="solid">
        <fgColor theme="4" tint="0.3999755851924192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48">
    <xf numFmtId="0" fontId="0" fillId="0" borderId="0" xfId="0"/>
    <xf numFmtId="14" fontId="0" fillId="0" borderId="0" xfId="0" applyNumberFormat="1"/>
    <xf numFmtId="0" fontId="3" fillId="0" borderId="0" xfId="0" applyFont="1" applyAlignment="1">
      <alignment horizontal="left"/>
    </xf>
    <xf numFmtId="165" fontId="4" fillId="0" borderId="0" xfId="0" applyNumberFormat="1" applyFont="1" applyBorder="1" applyAlignment="1">
      <alignment horizontal="left"/>
    </xf>
    <xf numFmtId="165" fontId="4" fillId="0" borderId="0" xfId="0" applyNumberFormat="1" applyFont="1" applyAlignment="1">
      <alignment horizontal="left"/>
    </xf>
    <xf numFmtId="0" fontId="0" fillId="0" borderId="0" xfId="0" applyAlignment="1">
      <alignment horizontal="left"/>
    </xf>
    <xf numFmtId="0" fontId="1" fillId="0" borderId="0" xfId="1" applyAlignment="1" applyProtection="1"/>
    <xf numFmtId="166" fontId="0" fillId="0" borderId="0" xfId="0" applyNumberFormat="1" applyAlignment="1">
      <alignment horizontal="left"/>
    </xf>
    <xf numFmtId="167" fontId="0" fillId="0" borderId="0" xfId="0" applyNumberFormat="1"/>
    <xf numFmtId="49" fontId="0" fillId="0" borderId="0" xfId="0" applyNumberFormat="1"/>
    <xf numFmtId="49" fontId="5" fillId="0" borderId="0" xfId="0" applyNumberFormat="1" applyFont="1"/>
    <xf numFmtId="0" fontId="6" fillId="2" borderId="0" xfId="0" applyFont="1" applyFill="1"/>
    <xf numFmtId="0" fontId="6" fillId="2" borderId="0" xfId="0" applyFont="1" applyFill="1" applyAlignment="1">
      <alignment horizontal="right"/>
    </xf>
    <xf numFmtId="168" fontId="0" fillId="0" borderId="0" xfId="0" applyNumberFormat="1"/>
    <xf numFmtId="0" fontId="5" fillId="0" borderId="0" xfId="0" applyFont="1"/>
    <xf numFmtId="164" fontId="6" fillId="3" borderId="2" xfId="0" applyNumberFormat="1" applyFont="1" applyFill="1" applyBorder="1"/>
    <xf numFmtId="164" fontId="6" fillId="3" borderId="3" xfId="0" applyNumberFormat="1" applyFont="1" applyFill="1" applyBorder="1"/>
    <xf numFmtId="0" fontId="6" fillId="3" borderId="0" xfId="0" applyFont="1" applyFill="1" applyBorder="1"/>
    <xf numFmtId="164" fontId="6" fillId="3" borderId="4" xfId="0" applyNumberFormat="1" applyFont="1" applyFill="1" applyBorder="1"/>
    <xf numFmtId="0" fontId="7" fillId="3" borderId="4" xfId="0" applyFont="1" applyFill="1" applyBorder="1" applyAlignment="1">
      <alignment horizontal="center"/>
    </xf>
    <xf numFmtId="0" fontId="6" fillId="3" borderId="4" xfId="0" applyFont="1" applyFill="1" applyBorder="1"/>
    <xf numFmtId="168" fontId="5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14" fontId="5" fillId="0" borderId="0" xfId="0" applyNumberFormat="1" applyFont="1" applyAlignment="1">
      <alignment horizontal="center" vertical="center"/>
    </xf>
    <xf numFmtId="164" fontId="8" fillId="3" borderId="3" xfId="0" applyNumberFormat="1" applyFont="1" applyFill="1" applyBorder="1"/>
    <xf numFmtId="0" fontId="9" fillId="4" borderId="1" xfId="0" applyFont="1" applyFill="1" applyBorder="1" applyAlignment="1">
      <alignment horizontal="center" vertical="center"/>
    </xf>
    <xf numFmtId="0" fontId="9" fillId="4" borderId="4" xfId="0" applyFont="1" applyFill="1" applyBorder="1" applyAlignment="1">
      <alignment horizontal="center" vertical="center"/>
    </xf>
    <xf numFmtId="0" fontId="11" fillId="5" borderId="0" xfId="0" applyFont="1" applyFill="1" applyBorder="1" applyAlignment="1">
      <alignment horizontal="center" vertical="center"/>
    </xf>
    <xf numFmtId="0" fontId="11" fillId="5" borderId="0" xfId="0" applyFont="1" applyFill="1" applyBorder="1" applyAlignment="1">
      <alignment horizontal="left" vertical="center"/>
    </xf>
    <xf numFmtId="168" fontId="12" fillId="0" borderId="0" xfId="0" applyNumberFormat="1" applyFont="1"/>
    <xf numFmtId="14" fontId="12" fillId="0" borderId="0" xfId="0" applyNumberFormat="1" applyFont="1"/>
    <xf numFmtId="167" fontId="12" fillId="0" borderId="0" xfId="0" applyNumberFormat="1" applyFont="1"/>
    <xf numFmtId="49" fontId="12" fillId="0" borderId="0" xfId="0" applyNumberFormat="1" applyFont="1"/>
    <xf numFmtId="0" fontId="12" fillId="0" borderId="0" xfId="0" applyFont="1"/>
    <xf numFmtId="168" fontId="5" fillId="0" borderId="0" xfId="0" applyNumberFormat="1" applyFont="1"/>
    <xf numFmtId="14" fontId="5" fillId="0" borderId="0" xfId="0" applyNumberFormat="1" applyFont="1"/>
    <xf numFmtId="167" fontId="5" fillId="0" borderId="0" xfId="0" applyNumberFormat="1" applyFont="1"/>
    <xf numFmtId="168" fontId="13" fillId="0" borderId="0" xfId="0" applyNumberFormat="1" applyFont="1"/>
    <xf numFmtId="14" fontId="13" fillId="0" borderId="0" xfId="0" applyNumberFormat="1" applyFont="1"/>
    <xf numFmtId="167" fontId="13" fillId="0" borderId="0" xfId="0" applyNumberFormat="1" applyFont="1"/>
    <xf numFmtId="49" fontId="13" fillId="0" borderId="0" xfId="0" applyNumberFormat="1" applyFont="1"/>
    <xf numFmtId="0" fontId="10" fillId="5" borderId="5" xfId="1" applyFont="1" applyFill="1" applyBorder="1" applyAlignment="1" applyProtection="1">
      <alignment horizontal="center" vertical="center"/>
    </xf>
    <xf numFmtId="0" fontId="0" fillId="0" borderId="5" xfId="0" applyBorder="1" applyAlignment="1">
      <alignment horizontal="center"/>
    </xf>
    <xf numFmtId="0" fontId="10" fillId="5" borderId="5" xfId="0" applyFont="1" applyFill="1" applyBorder="1" applyAlignment="1">
      <alignment horizontal="center" vertical="center"/>
    </xf>
    <xf numFmtId="0" fontId="9" fillId="6" borderId="3" xfId="0" applyFont="1" applyFill="1" applyBorder="1" applyAlignment="1">
      <alignment horizontal="center" vertical="center"/>
    </xf>
    <xf numFmtId="0" fontId="0" fillId="0" borderId="3" xfId="0" applyBorder="1" applyAlignment="1"/>
    <xf numFmtId="0" fontId="0" fillId="0" borderId="4" xfId="0" applyBorder="1" applyAlignment="1"/>
  </cellXfs>
  <cellStyles count="2">
    <cellStyle name="Lien hypertexte" xfId="1" builtinId="8"/>
    <cellStyle name="Normal" xfId="0" builtinId="0"/>
  </cellStyles>
  <dxfs count="16">
    <dxf>
      <numFmt numFmtId="30" formatCode="@"/>
    </dxf>
    <dxf>
      <numFmt numFmtId="167" formatCode="h:mm;@"/>
    </dxf>
    <dxf>
      <numFmt numFmtId="169" formatCode="m/d/yyyy"/>
    </dxf>
    <dxf>
      <numFmt numFmtId="168" formatCode="\R000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ahoma"/>
        <scheme val="none"/>
      </font>
      <alignment horizontal="center" vertical="center" textRotation="0" wrapText="0" indent="0" justifyLastLine="0" shrinkToFit="0" readingOrder="0"/>
    </dxf>
    <dxf>
      <fill>
        <patternFill>
          <bgColor theme="4" tint="0.39994506668294322"/>
        </patternFill>
      </fill>
    </dxf>
    <dxf>
      <fill>
        <patternFill patternType="none">
          <bgColor indexed="65"/>
        </patternFill>
      </fill>
    </dxf>
    <dxf>
      <fill>
        <patternFill>
          <bgColor theme="8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39994506668294322"/>
        </patternFill>
      </fill>
    </dxf>
    <dxf>
      <fill>
        <patternFill patternType="none">
          <bgColor indexed="65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 patternType="none">
          <bgColor indexed="6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</dxfs>
  <tableStyles count="0" defaultTableStyle="TableStyleMedium2" defaultPivotStyle="PivotStyleLight16"/>
  <colors>
    <mruColors>
      <color rgb="FFFFFF66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Data" displayName="TData" ref="A1:D23" totalsRowShown="0" headerRowDxfId="4">
  <autoFilter ref="A1:D23" xr:uid="{00000000-0009-0000-0100-000001000000}"/>
  <tableColumns count="4">
    <tableColumn id="1" xr3:uid="{00000000-0010-0000-0000-000001000000}" name="iD" dataDxfId="3"/>
    <tableColumn id="2" xr3:uid="{00000000-0010-0000-0000-000002000000}" name="Date" dataDxfId="2"/>
    <tableColumn id="4" xr3:uid="{00000000-0010-0000-0000-000004000000}" name="Heure" dataDxfId="1"/>
    <tableColumn id="3" xr3:uid="{00000000-0010-0000-0000-000003000000}" name="Obje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https://forum.excel-pratique.com/viewtopic.php?f=2&amp;t=129085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s://www.excel-downloads.com/threads/calendrier-et-agenda-automatique.20035103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WsA"/>
  <dimension ref="B1:O34"/>
  <sheetViews>
    <sheetView showGridLines="0" showRowColHeaders="0" tabSelected="1" topLeftCell="A4" zoomScale="80" workbookViewId="0">
      <selection activeCell="H1" sqref="H1"/>
    </sheetView>
  </sheetViews>
  <sheetFormatPr baseColWidth="10" defaultRowHeight="12.75" customHeight="1" x14ac:dyDescent="0.25"/>
  <cols>
    <col min="1" max="1" width="9.5" style="11" customWidth="1"/>
    <col min="2" max="7" width="14.875" style="11" customWidth="1"/>
    <col min="8" max="8" width="8.625" style="11" customWidth="1"/>
    <col min="9" max="15" width="14.875" style="11" customWidth="1"/>
    <col min="16" max="16384" width="11" style="11"/>
  </cols>
  <sheetData>
    <row r="1" spans="2:15" ht="44.25" customHeight="1" x14ac:dyDescent="0.25">
      <c r="B1" s="42" t="s">
        <v>29</v>
      </c>
      <c r="C1" s="43"/>
      <c r="D1" s="43"/>
      <c r="E1" s="43"/>
      <c r="F1" s="43"/>
      <c r="G1" s="43"/>
      <c r="H1" s="28">
        <v>2019</v>
      </c>
      <c r="I1" s="29" t="str">
        <f>"-       " &amp; An +1</f>
        <v>-       2020</v>
      </c>
      <c r="J1" s="44"/>
      <c r="K1" s="43"/>
      <c r="L1" s="43"/>
      <c r="M1" s="43"/>
      <c r="N1" s="43"/>
      <c r="O1" s="43"/>
    </row>
    <row r="2" spans="2:15" ht="30" customHeight="1" x14ac:dyDescent="0.25">
      <c r="B2" s="26" t="s">
        <v>5</v>
      </c>
      <c r="C2" s="26" t="s">
        <v>6</v>
      </c>
      <c r="D2" s="26" t="s">
        <v>7</v>
      </c>
      <c r="E2" s="26" t="s">
        <v>8</v>
      </c>
      <c r="F2" s="26" t="s">
        <v>9</v>
      </c>
      <c r="G2" s="26" t="s">
        <v>10</v>
      </c>
      <c r="H2" s="45"/>
      <c r="I2" s="27" t="s">
        <v>0</v>
      </c>
      <c r="J2" s="26" t="s">
        <v>11</v>
      </c>
      <c r="K2" s="26" t="s">
        <v>1</v>
      </c>
      <c r="L2" s="26" t="s">
        <v>2</v>
      </c>
      <c r="M2" s="26" t="s">
        <v>3</v>
      </c>
      <c r="N2" s="26" t="s">
        <v>4</v>
      </c>
      <c r="O2" s="26" t="s">
        <v>5</v>
      </c>
    </row>
    <row r="3" spans="2:15" ht="15.75" customHeight="1" x14ac:dyDescent="0.25">
      <c r="B3" s="16">
        <f>DATE(An,7,1)</f>
        <v>43647</v>
      </c>
      <c r="C3" s="16">
        <f>DATE(An,8,1)</f>
        <v>43678</v>
      </c>
      <c r="D3" s="16">
        <f>DATE(An,9,1)</f>
        <v>43709</v>
      </c>
      <c r="E3" s="16">
        <f>DATE(An,10,1)</f>
        <v>43739</v>
      </c>
      <c r="F3" s="16">
        <f>DATE(An,11,1)</f>
        <v>43770</v>
      </c>
      <c r="G3" s="16">
        <f>DATE(An,12,1)</f>
        <v>43800</v>
      </c>
      <c r="H3" s="46"/>
      <c r="I3" s="15">
        <f>DATE(An+1,1,1)</f>
        <v>43831</v>
      </c>
      <c r="J3" s="16">
        <f>DATE(An+1,2,1)</f>
        <v>43862</v>
      </c>
      <c r="K3" s="16">
        <f>DATE(An+1,3,1)</f>
        <v>43891</v>
      </c>
      <c r="L3" s="16">
        <f>DATE(An+1,4,1)</f>
        <v>43922</v>
      </c>
      <c r="M3" s="16">
        <f>DATE(An+1,5,1)</f>
        <v>43952</v>
      </c>
      <c r="N3" s="16">
        <f>DATE(An+1,6,1)</f>
        <v>43983</v>
      </c>
      <c r="O3" s="16">
        <f>DATE(An+1,7,1)</f>
        <v>44013</v>
      </c>
    </row>
    <row r="4" spans="2:15" ht="15.75" customHeight="1" x14ac:dyDescent="0.25">
      <c r="B4" s="16">
        <f t="shared" ref="B4:G4" si="0">B3+1</f>
        <v>43648</v>
      </c>
      <c r="C4" s="16">
        <f t="shared" si="0"/>
        <v>43679</v>
      </c>
      <c r="D4" s="16">
        <f t="shared" si="0"/>
        <v>43710</v>
      </c>
      <c r="E4" s="16">
        <f t="shared" si="0"/>
        <v>43740</v>
      </c>
      <c r="F4" s="16">
        <f t="shared" si="0"/>
        <v>43771</v>
      </c>
      <c r="G4" s="16">
        <f t="shared" si="0"/>
        <v>43801</v>
      </c>
      <c r="H4" s="46"/>
      <c r="I4" s="16">
        <f>I3+1</f>
        <v>43832</v>
      </c>
      <c r="J4" s="16">
        <f t="shared" ref="J4:O4" si="1">J3+1</f>
        <v>43863</v>
      </c>
      <c r="K4" s="16">
        <f t="shared" si="1"/>
        <v>43892</v>
      </c>
      <c r="L4" s="16">
        <f t="shared" si="1"/>
        <v>43923</v>
      </c>
      <c r="M4" s="16">
        <f t="shared" si="1"/>
        <v>43953</v>
      </c>
      <c r="N4" s="16">
        <f t="shared" si="1"/>
        <v>43984</v>
      </c>
      <c r="O4" s="16">
        <f t="shared" si="1"/>
        <v>44014</v>
      </c>
    </row>
    <row r="5" spans="2:15" ht="15.75" customHeight="1" x14ac:dyDescent="0.25">
      <c r="B5" s="16">
        <f t="shared" ref="B5:O5" si="2">B4+1</f>
        <v>43649</v>
      </c>
      <c r="C5" s="16">
        <f t="shared" si="2"/>
        <v>43680</v>
      </c>
      <c r="D5" s="16">
        <f t="shared" si="2"/>
        <v>43711</v>
      </c>
      <c r="E5" s="16">
        <f t="shared" si="2"/>
        <v>43741</v>
      </c>
      <c r="F5" s="16">
        <f t="shared" si="2"/>
        <v>43772</v>
      </c>
      <c r="G5" s="16">
        <f t="shared" si="2"/>
        <v>43802</v>
      </c>
      <c r="H5" s="46"/>
      <c r="I5" s="16">
        <f t="shared" si="2"/>
        <v>43833</v>
      </c>
      <c r="J5" s="16">
        <f t="shared" si="2"/>
        <v>43864</v>
      </c>
      <c r="K5" s="16">
        <f t="shared" si="2"/>
        <v>43893</v>
      </c>
      <c r="L5" s="16">
        <f t="shared" si="2"/>
        <v>43924</v>
      </c>
      <c r="M5" s="16">
        <f t="shared" si="2"/>
        <v>43954</v>
      </c>
      <c r="N5" s="16">
        <f t="shared" si="2"/>
        <v>43985</v>
      </c>
      <c r="O5" s="16">
        <f t="shared" si="2"/>
        <v>44015</v>
      </c>
    </row>
    <row r="6" spans="2:15" ht="15.75" customHeight="1" x14ac:dyDescent="0.25">
      <c r="B6" s="16">
        <f>B5+1</f>
        <v>43650</v>
      </c>
      <c r="C6" s="16">
        <f t="shared" ref="C6:O6" si="3">C5+1</f>
        <v>43681</v>
      </c>
      <c r="D6" s="16">
        <f t="shared" si="3"/>
        <v>43712</v>
      </c>
      <c r="E6" s="16">
        <f t="shared" si="3"/>
        <v>43742</v>
      </c>
      <c r="F6" s="16">
        <f t="shared" si="3"/>
        <v>43773</v>
      </c>
      <c r="G6" s="16">
        <f t="shared" si="3"/>
        <v>43803</v>
      </c>
      <c r="H6" s="46"/>
      <c r="I6" s="16">
        <f t="shared" si="3"/>
        <v>43834</v>
      </c>
      <c r="J6" s="16">
        <f t="shared" si="3"/>
        <v>43865</v>
      </c>
      <c r="K6" s="16">
        <f t="shared" si="3"/>
        <v>43894</v>
      </c>
      <c r="L6" s="16">
        <f t="shared" si="3"/>
        <v>43925</v>
      </c>
      <c r="M6" s="16">
        <f t="shared" si="3"/>
        <v>43955</v>
      </c>
      <c r="N6" s="16">
        <f t="shared" si="3"/>
        <v>43986</v>
      </c>
      <c r="O6" s="16">
        <f t="shared" si="3"/>
        <v>44016</v>
      </c>
    </row>
    <row r="7" spans="2:15" ht="15.75" customHeight="1" x14ac:dyDescent="0.25">
      <c r="B7" s="16">
        <f t="shared" ref="B7:O7" si="4">B6+1</f>
        <v>43651</v>
      </c>
      <c r="C7" s="16">
        <f t="shared" si="4"/>
        <v>43682</v>
      </c>
      <c r="D7" s="16">
        <f t="shared" si="4"/>
        <v>43713</v>
      </c>
      <c r="E7" s="16">
        <f t="shared" si="4"/>
        <v>43743</v>
      </c>
      <c r="F7" s="16">
        <f t="shared" si="4"/>
        <v>43774</v>
      </c>
      <c r="G7" s="16">
        <f t="shared" si="4"/>
        <v>43804</v>
      </c>
      <c r="H7" s="46"/>
      <c r="I7" s="16">
        <f t="shared" si="4"/>
        <v>43835</v>
      </c>
      <c r="J7" s="16">
        <f t="shared" si="4"/>
        <v>43866</v>
      </c>
      <c r="K7" s="16">
        <f t="shared" si="4"/>
        <v>43895</v>
      </c>
      <c r="L7" s="16">
        <f t="shared" si="4"/>
        <v>43926</v>
      </c>
      <c r="M7" s="16">
        <f t="shared" si="4"/>
        <v>43956</v>
      </c>
      <c r="N7" s="16">
        <f t="shared" si="4"/>
        <v>43987</v>
      </c>
      <c r="O7" s="16">
        <f t="shared" si="4"/>
        <v>44017</v>
      </c>
    </row>
    <row r="8" spans="2:15" ht="15.75" customHeight="1" x14ac:dyDescent="0.25">
      <c r="B8" s="16">
        <f t="shared" ref="B8:O8" si="5">B7+1</f>
        <v>43652</v>
      </c>
      <c r="C8" s="16">
        <f t="shared" si="5"/>
        <v>43683</v>
      </c>
      <c r="D8" s="16">
        <f t="shared" si="5"/>
        <v>43714</v>
      </c>
      <c r="E8" s="16">
        <f t="shared" si="5"/>
        <v>43744</v>
      </c>
      <c r="F8" s="16">
        <f t="shared" si="5"/>
        <v>43775</v>
      </c>
      <c r="G8" s="16">
        <f t="shared" si="5"/>
        <v>43805</v>
      </c>
      <c r="H8" s="46"/>
      <c r="I8" s="16">
        <f t="shared" si="5"/>
        <v>43836</v>
      </c>
      <c r="J8" s="16">
        <f t="shared" si="5"/>
        <v>43867</v>
      </c>
      <c r="K8" s="16">
        <f t="shared" si="5"/>
        <v>43896</v>
      </c>
      <c r="L8" s="16">
        <f t="shared" si="5"/>
        <v>43927</v>
      </c>
      <c r="M8" s="16">
        <f t="shared" si="5"/>
        <v>43957</v>
      </c>
      <c r="N8" s="16">
        <f t="shared" si="5"/>
        <v>43988</v>
      </c>
      <c r="O8" s="16">
        <f t="shared" si="5"/>
        <v>44018</v>
      </c>
    </row>
    <row r="9" spans="2:15" ht="15.75" customHeight="1" x14ac:dyDescent="0.25">
      <c r="B9" s="16">
        <f t="shared" ref="B9:G9" si="6">B8+1</f>
        <v>43653</v>
      </c>
      <c r="C9" s="16">
        <f t="shared" si="6"/>
        <v>43684</v>
      </c>
      <c r="D9" s="16">
        <f t="shared" si="6"/>
        <v>43715</v>
      </c>
      <c r="E9" s="16">
        <f t="shared" si="6"/>
        <v>43745</v>
      </c>
      <c r="F9" s="16">
        <f t="shared" si="6"/>
        <v>43776</v>
      </c>
      <c r="G9" s="16">
        <f t="shared" si="6"/>
        <v>43806</v>
      </c>
      <c r="H9" s="46"/>
      <c r="I9" s="16">
        <f t="shared" ref="I9:O9" si="7">I8+1</f>
        <v>43837</v>
      </c>
      <c r="J9" s="16">
        <f t="shared" si="7"/>
        <v>43868</v>
      </c>
      <c r="K9" s="16">
        <f t="shared" si="7"/>
        <v>43897</v>
      </c>
      <c r="L9" s="16">
        <f t="shared" si="7"/>
        <v>43928</v>
      </c>
      <c r="M9" s="16">
        <f t="shared" si="7"/>
        <v>43958</v>
      </c>
      <c r="N9" s="16">
        <f t="shared" si="7"/>
        <v>43989</v>
      </c>
      <c r="O9" s="16">
        <f t="shared" si="7"/>
        <v>44019</v>
      </c>
    </row>
    <row r="10" spans="2:15" ht="15.75" customHeight="1" x14ac:dyDescent="0.25">
      <c r="B10" s="16">
        <f t="shared" ref="B10:O10" si="8">B9+1</f>
        <v>43654</v>
      </c>
      <c r="C10" s="16">
        <f t="shared" si="8"/>
        <v>43685</v>
      </c>
      <c r="D10" s="16">
        <f t="shared" si="8"/>
        <v>43716</v>
      </c>
      <c r="E10" s="16">
        <f t="shared" si="8"/>
        <v>43746</v>
      </c>
      <c r="F10" s="16">
        <f t="shared" si="8"/>
        <v>43777</v>
      </c>
      <c r="G10" s="16">
        <f t="shared" si="8"/>
        <v>43807</v>
      </c>
      <c r="H10" s="46"/>
      <c r="I10" s="16">
        <f t="shared" si="8"/>
        <v>43838</v>
      </c>
      <c r="J10" s="16">
        <f t="shared" si="8"/>
        <v>43869</v>
      </c>
      <c r="K10" s="16">
        <f t="shared" si="8"/>
        <v>43898</v>
      </c>
      <c r="L10" s="16">
        <f t="shared" si="8"/>
        <v>43929</v>
      </c>
      <c r="M10" s="16">
        <f t="shared" si="8"/>
        <v>43959</v>
      </c>
      <c r="N10" s="16">
        <f t="shared" si="8"/>
        <v>43990</v>
      </c>
      <c r="O10" s="16">
        <f t="shared" si="8"/>
        <v>44020</v>
      </c>
    </row>
    <row r="11" spans="2:15" ht="15.75" customHeight="1" x14ac:dyDescent="0.25">
      <c r="B11" s="16">
        <f t="shared" ref="B11:O11" si="9">B10+1</f>
        <v>43655</v>
      </c>
      <c r="C11" s="16">
        <f t="shared" si="9"/>
        <v>43686</v>
      </c>
      <c r="D11" s="16">
        <f t="shared" si="9"/>
        <v>43717</v>
      </c>
      <c r="E11" s="16">
        <f t="shared" si="9"/>
        <v>43747</v>
      </c>
      <c r="F11" s="16">
        <f t="shared" si="9"/>
        <v>43778</v>
      </c>
      <c r="G11" s="16">
        <f t="shared" si="9"/>
        <v>43808</v>
      </c>
      <c r="H11" s="46"/>
      <c r="I11" s="25">
        <f t="shared" si="9"/>
        <v>43839</v>
      </c>
      <c r="J11" s="16">
        <f t="shared" si="9"/>
        <v>43870</v>
      </c>
      <c r="K11" s="25">
        <f t="shared" si="9"/>
        <v>43899</v>
      </c>
      <c r="L11" s="16">
        <f t="shared" si="9"/>
        <v>43930</v>
      </c>
      <c r="M11" s="16">
        <f t="shared" si="9"/>
        <v>43960</v>
      </c>
      <c r="N11" s="16">
        <f t="shared" si="9"/>
        <v>43991</v>
      </c>
      <c r="O11" s="16">
        <f t="shared" si="9"/>
        <v>44021</v>
      </c>
    </row>
    <row r="12" spans="2:15" ht="15.75" customHeight="1" x14ac:dyDescent="0.25">
      <c r="B12" s="16">
        <f t="shared" ref="B12:O12" si="10">B11+1</f>
        <v>43656</v>
      </c>
      <c r="C12" s="16">
        <f t="shared" si="10"/>
        <v>43687</v>
      </c>
      <c r="D12" s="16">
        <f t="shared" si="10"/>
        <v>43718</v>
      </c>
      <c r="E12" s="16">
        <f t="shared" si="10"/>
        <v>43748</v>
      </c>
      <c r="F12" s="16">
        <f t="shared" si="10"/>
        <v>43779</v>
      </c>
      <c r="G12" s="16">
        <f t="shared" si="10"/>
        <v>43809</v>
      </c>
      <c r="H12" s="46"/>
      <c r="I12" s="16">
        <f t="shared" si="10"/>
        <v>43840</v>
      </c>
      <c r="J12" s="16">
        <f t="shared" si="10"/>
        <v>43871</v>
      </c>
      <c r="K12" s="16">
        <f t="shared" si="10"/>
        <v>43900</v>
      </c>
      <c r="L12" s="16">
        <f t="shared" si="10"/>
        <v>43931</v>
      </c>
      <c r="M12" s="16">
        <f t="shared" si="10"/>
        <v>43961</v>
      </c>
      <c r="N12" s="16">
        <f t="shared" si="10"/>
        <v>43992</v>
      </c>
      <c r="O12" s="16">
        <f t="shared" si="10"/>
        <v>44022</v>
      </c>
    </row>
    <row r="13" spans="2:15" ht="15.75" customHeight="1" x14ac:dyDescent="0.25">
      <c r="B13" s="16">
        <f t="shared" ref="B13:O13" si="11">B12+1</f>
        <v>43657</v>
      </c>
      <c r="C13" s="16">
        <f t="shared" si="11"/>
        <v>43688</v>
      </c>
      <c r="D13" s="16">
        <f t="shared" si="11"/>
        <v>43719</v>
      </c>
      <c r="E13" s="16">
        <f t="shared" si="11"/>
        <v>43749</v>
      </c>
      <c r="F13" s="16">
        <f t="shared" si="11"/>
        <v>43780</v>
      </c>
      <c r="G13" s="16">
        <f t="shared" si="11"/>
        <v>43810</v>
      </c>
      <c r="H13" s="46"/>
      <c r="I13" s="16">
        <f t="shared" si="11"/>
        <v>43841</v>
      </c>
      <c r="J13" s="16">
        <f t="shared" si="11"/>
        <v>43872</v>
      </c>
      <c r="K13" s="16">
        <f t="shared" si="11"/>
        <v>43901</v>
      </c>
      <c r="L13" s="16">
        <f t="shared" si="11"/>
        <v>43932</v>
      </c>
      <c r="M13" s="16">
        <f t="shared" si="11"/>
        <v>43962</v>
      </c>
      <c r="N13" s="16">
        <f t="shared" si="11"/>
        <v>43993</v>
      </c>
      <c r="O13" s="16">
        <f t="shared" si="11"/>
        <v>44023</v>
      </c>
    </row>
    <row r="14" spans="2:15" ht="15.75" customHeight="1" x14ac:dyDescent="0.25">
      <c r="B14" s="16">
        <f t="shared" ref="B14:O14" si="12">B13+1</f>
        <v>43658</v>
      </c>
      <c r="C14" s="16">
        <f t="shared" si="12"/>
        <v>43689</v>
      </c>
      <c r="D14" s="16">
        <f t="shared" si="12"/>
        <v>43720</v>
      </c>
      <c r="E14" s="16">
        <f t="shared" si="12"/>
        <v>43750</v>
      </c>
      <c r="F14" s="16">
        <f t="shared" si="12"/>
        <v>43781</v>
      </c>
      <c r="G14" s="16">
        <f t="shared" si="12"/>
        <v>43811</v>
      </c>
      <c r="H14" s="46"/>
      <c r="I14" s="16">
        <f t="shared" si="12"/>
        <v>43842</v>
      </c>
      <c r="J14" s="16">
        <f t="shared" si="12"/>
        <v>43873</v>
      </c>
      <c r="K14" s="16">
        <f t="shared" si="12"/>
        <v>43902</v>
      </c>
      <c r="L14" s="16">
        <f t="shared" si="12"/>
        <v>43933</v>
      </c>
      <c r="M14" s="16">
        <f t="shared" si="12"/>
        <v>43963</v>
      </c>
      <c r="N14" s="16">
        <f t="shared" si="12"/>
        <v>43994</v>
      </c>
      <c r="O14" s="16">
        <f t="shared" si="12"/>
        <v>44024</v>
      </c>
    </row>
    <row r="15" spans="2:15" ht="15.75" customHeight="1" x14ac:dyDescent="0.25">
      <c r="B15" s="16">
        <f t="shared" ref="B15:O15" si="13">B14+1</f>
        <v>43659</v>
      </c>
      <c r="C15" s="16">
        <f t="shared" si="13"/>
        <v>43690</v>
      </c>
      <c r="D15" s="16">
        <f t="shared" si="13"/>
        <v>43721</v>
      </c>
      <c r="E15" s="16">
        <f t="shared" si="13"/>
        <v>43751</v>
      </c>
      <c r="F15" s="16">
        <f t="shared" si="13"/>
        <v>43782</v>
      </c>
      <c r="G15" s="16">
        <f t="shared" si="13"/>
        <v>43812</v>
      </c>
      <c r="H15" s="46"/>
      <c r="I15" s="16">
        <f t="shared" si="13"/>
        <v>43843</v>
      </c>
      <c r="J15" s="16">
        <f t="shared" si="13"/>
        <v>43874</v>
      </c>
      <c r="K15" s="16">
        <f t="shared" si="13"/>
        <v>43903</v>
      </c>
      <c r="L15" s="16">
        <f t="shared" si="13"/>
        <v>43934</v>
      </c>
      <c r="M15" s="16">
        <f t="shared" si="13"/>
        <v>43964</v>
      </c>
      <c r="N15" s="16">
        <f t="shared" si="13"/>
        <v>43995</v>
      </c>
      <c r="O15" s="16">
        <f t="shared" si="13"/>
        <v>44025</v>
      </c>
    </row>
    <row r="16" spans="2:15" ht="15.75" customHeight="1" x14ac:dyDescent="0.25">
      <c r="B16" s="16">
        <f t="shared" ref="B16:O16" si="14">B15+1</f>
        <v>43660</v>
      </c>
      <c r="C16" s="16">
        <f t="shared" si="14"/>
        <v>43691</v>
      </c>
      <c r="D16" s="16">
        <f t="shared" si="14"/>
        <v>43722</v>
      </c>
      <c r="E16" s="16">
        <f t="shared" si="14"/>
        <v>43752</v>
      </c>
      <c r="F16" s="16">
        <f t="shared" si="14"/>
        <v>43783</v>
      </c>
      <c r="G16" s="16">
        <f t="shared" si="14"/>
        <v>43813</v>
      </c>
      <c r="H16" s="46"/>
      <c r="I16" s="16">
        <f>I15+1</f>
        <v>43844</v>
      </c>
      <c r="J16" s="16">
        <f t="shared" si="14"/>
        <v>43875</v>
      </c>
      <c r="K16" s="16">
        <f t="shared" si="14"/>
        <v>43904</v>
      </c>
      <c r="L16" s="16">
        <f t="shared" si="14"/>
        <v>43935</v>
      </c>
      <c r="M16" s="16">
        <f t="shared" si="14"/>
        <v>43965</v>
      </c>
      <c r="N16" s="16">
        <f t="shared" si="14"/>
        <v>43996</v>
      </c>
      <c r="O16" s="16">
        <f t="shared" si="14"/>
        <v>44026</v>
      </c>
    </row>
    <row r="17" spans="2:15" ht="15.75" customHeight="1" x14ac:dyDescent="0.25">
      <c r="B17" s="16">
        <f t="shared" ref="B17:O17" si="15">B16+1</f>
        <v>43661</v>
      </c>
      <c r="C17" s="16">
        <f t="shared" si="15"/>
        <v>43692</v>
      </c>
      <c r="D17" s="16">
        <f t="shared" si="15"/>
        <v>43723</v>
      </c>
      <c r="E17" s="16">
        <f t="shared" si="15"/>
        <v>43753</v>
      </c>
      <c r="F17" s="16">
        <f t="shared" si="15"/>
        <v>43784</v>
      </c>
      <c r="G17" s="16">
        <f t="shared" si="15"/>
        <v>43814</v>
      </c>
      <c r="H17" s="46"/>
      <c r="I17" s="16">
        <f t="shared" si="15"/>
        <v>43845</v>
      </c>
      <c r="J17" s="16">
        <f t="shared" si="15"/>
        <v>43876</v>
      </c>
      <c r="K17" s="16">
        <f t="shared" si="15"/>
        <v>43905</v>
      </c>
      <c r="L17" s="16">
        <f t="shared" si="15"/>
        <v>43936</v>
      </c>
      <c r="M17" s="16">
        <f t="shared" si="15"/>
        <v>43966</v>
      </c>
      <c r="N17" s="16">
        <f t="shared" si="15"/>
        <v>43997</v>
      </c>
      <c r="O17" s="16">
        <f t="shared" si="15"/>
        <v>44027</v>
      </c>
    </row>
    <row r="18" spans="2:15" ht="15.75" customHeight="1" x14ac:dyDescent="0.25">
      <c r="B18" s="16">
        <f t="shared" ref="B18:E18" si="16">B17+1</f>
        <v>43662</v>
      </c>
      <c r="C18" s="16">
        <f t="shared" si="16"/>
        <v>43693</v>
      </c>
      <c r="D18" s="16">
        <f t="shared" si="16"/>
        <v>43724</v>
      </c>
      <c r="E18" s="16">
        <f t="shared" si="16"/>
        <v>43754</v>
      </c>
      <c r="F18" s="16">
        <f>F17+1</f>
        <v>43785</v>
      </c>
      <c r="G18" s="16">
        <f t="shared" ref="G18:O18" si="17">G17+1</f>
        <v>43815</v>
      </c>
      <c r="H18" s="46"/>
      <c r="I18" s="16">
        <f t="shared" si="17"/>
        <v>43846</v>
      </c>
      <c r="J18" s="16">
        <f t="shared" si="17"/>
        <v>43877</v>
      </c>
      <c r="K18" s="16">
        <f t="shared" si="17"/>
        <v>43906</v>
      </c>
      <c r="L18" s="16">
        <f t="shared" si="17"/>
        <v>43937</v>
      </c>
      <c r="M18" s="16">
        <f t="shared" si="17"/>
        <v>43967</v>
      </c>
      <c r="N18" s="16">
        <f t="shared" si="17"/>
        <v>43998</v>
      </c>
      <c r="O18" s="16">
        <f t="shared" si="17"/>
        <v>44028</v>
      </c>
    </row>
    <row r="19" spans="2:15" ht="15.75" customHeight="1" x14ac:dyDescent="0.25">
      <c r="B19" s="16">
        <f t="shared" ref="B19:O19" si="18">B18+1</f>
        <v>43663</v>
      </c>
      <c r="C19" s="16">
        <f t="shared" si="18"/>
        <v>43694</v>
      </c>
      <c r="D19" s="16">
        <f t="shared" si="18"/>
        <v>43725</v>
      </c>
      <c r="E19" s="16">
        <f t="shared" si="18"/>
        <v>43755</v>
      </c>
      <c r="F19" s="16">
        <f t="shared" si="18"/>
        <v>43786</v>
      </c>
      <c r="G19" s="16">
        <f t="shared" si="18"/>
        <v>43816</v>
      </c>
      <c r="H19" s="46"/>
      <c r="I19" s="16">
        <f t="shared" si="18"/>
        <v>43847</v>
      </c>
      <c r="J19" s="16">
        <f t="shared" si="18"/>
        <v>43878</v>
      </c>
      <c r="K19" s="16">
        <f t="shared" si="18"/>
        <v>43907</v>
      </c>
      <c r="L19" s="16">
        <f t="shared" si="18"/>
        <v>43938</v>
      </c>
      <c r="M19" s="16">
        <f t="shared" si="18"/>
        <v>43968</v>
      </c>
      <c r="N19" s="16">
        <f t="shared" si="18"/>
        <v>43999</v>
      </c>
      <c r="O19" s="16">
        <f t="shared" si="18"/>
        <v>44029</v>
      </c>
    </row>
    <row r="20" spans="2:15" ht="15.75" customHeight="1" x14ac:dyDescent="0.25">
      <c r="B20" s="16">
        <f t="shared" ref="B20:O20" si="19">B19+1</f>
        <v>43664</v>
      </c>
      <c r="C20" s="16">
        <f t="shared" si="19"/>
        <v>43695</v>
      </c>
      <c r="D20" s="16">
        <f t="shared" si="19"/>
        <v>43726</v>
      </c>
      <c r="E20" s="16">
        <f t="shared" si="19"/>
        <v>43756</v>
      </c>
      <c r="F20" s="16">
        <f t="shared" si="19"/>
        <v>43787</v>
      </c>
      <c r="G20" s="16">
        <f t="shared" si="19"/>
        <v>43817</v>
      </c>
      <c r="H20" s="46"/>
      <c r="I20" s="16">
        <f t="shared" si="19"/>
        <v>43848</v>
      </c>
      <c r="J20" s="16">
        <f t="shared" si="19"/>
        <v>43879</v>
      </c>
      <c r="K20" s="16">
        <f t="shared" si="19"/>
        <v>43908</v>
      </c>
      <c r="L20" s="16">
        <f t="shared" si="19"/>
        <v>43939</v>
      </c>
      <c r="M20" s="16">
        <f t="shared" si="19"/>
        <v>43969</v>
      </c>
      <c r="N20" s="16">
        <f t="shared" si="19"/>
        <v>44000</v>
      </c>
      <c r="O20" s="16">
        <f t="shared" si="19"/>
        <v>44030</v>
      </c>
    </row>
    <row r="21" spans="2:15" ht="15.75" customHeight="1" x14ac:dyDescent="0.25">
      <c r="B21" s="16">
        <f t="shared" ref="B21:O21" si="20">B20+1</f>
        <v>43665</v>
      </c>
      <c r="C21" s="16">
        <f t="shared" si="20"/>
        <v>43696</v>
      </c>
      <c r="D21" s="16">
        <f t="shared" si="20"/>
        <v>43727</v>
      </c>
      <c r="E21" s="16">
        <f t="shared" si="20"/>
        <v>43757</v>
      </c>
      <c r="F21" s="16">
        <f t="shared" si="20"/>
        <v>43788</v>
      </c>
      <c r="G21" s="16">
        <f t="shared" si="20"/>
        <v>43818</v>
      </c>
      <c r="H21" s="46"/>
      <c r="I21" s="16">
        <f t="shared" si="20"/>
        <v>43849</v>
      </c>
      <c r="J21" s="16">
        <f t="shared" si="20"/>
        <v>43880</v>
      </c>
      <c r="K21" s="16">
        <f t="shared" si="20"/>
        <v>43909</v>
      </c>
      <c r="L21" s="16">
        <f t="shared" si="20"/>
        <v>43940</v>
      </c>
      <c r="M21" s="16">
        <f t="shared" si="20"/>
        <v>43970</v>
      </c>
      <c r="N21" s="16">
        <f t="shared" si="20"/>
        <v>44001</v>
      </c>
      <c r="O21" s="16">
        <f t="shared" si="20"/>
        <v>44031</v>
      </c>
    </row>
    <row r="22" spans="2:15" ht="15.75" customHeight="1" x14ac:dyDescent="0.25">
      <c r="B22" s="16">
        <f t="shared" ref="B22:O22" si="21">B21+1</f>
        <v>43666</v>
      </c>
      <c r="C22" s="16">
        <f t="shared" si="21"/>
        <v>43697</v>
      </c>
      <c r="D22" s="16">
        <f t="shared" si="21"/>
        <v>43728</v>
      </c>
      <c r="E22" s="16">
        <f t="shared" si="21"/>
        <v>43758</v>
      </c>
      <c r="F22" s="16">
        <f t="shared" si="21"/>
        <v>43789</v>
      </c>
      <c r="G22" s="16">
        <f t="shared" si="21"/>
        <v>43819</v>
      </c>
      <c r="H22" s="46"/>
      <c r="I22" s="16">
        <f t="shared" si="21"/>
        <v>43850</v>
      </c>
      <c r="J22" s="16">
        <f t="shared" si="21"/>
        <v>43881</v>
      </c>
      <c r="K22" s="16">
        <f t="shared" si="21"/>
        <v>43910</v>
      </c>
      <c r="L22" s="16">
        <f t="shared" si="21"/>
        <v>43941</v>
      </c>
      <c r="M22" s="16">
        <f t="shared" si="21"/>
        <v>43971</v>
      </c>
      <c r="N22" s="16">
        <f t="shared" si="21"/>
        <v>44002</v>
      </c>
      <c r="O22" s="16">
        <f t="shared" si="21"/>
        <v>44032</v>
      </c>
    </row>
    <row r="23" spans="2:15" ht="15.75" customHeight="1" x14ac:dyDescent="0.25">
      <c r="B23" s="16">
        <f t="shared" ref="B23:O23" si="22">B22+1</f>
        <v>43667</v>
      </c>
      <c r="C23" s="16">
        <f t="shared" si="22"/>
        <v>43698</v>
      </c>
      <c r="D23" s="16">
        <f t="shared" si="22"/>
        <v>43729</v>
      </c>
      <c r="E23" s="16">
        <f t="shared" si="22"/>
        <v>43759</v>
      </c>
      <c r="F23" s="16">
        <f t="shared" si="22"/>
        <v>43790</v>
      </c>
      <c r="G23" s="16">
        <f t="shared" si="22"/>
        <v>43820</v>
      </c>
      <c r="H23" s="46"/>
      <c r="I23" s="25">
        <f t="shared" si="22"/>
        <v>43851</v>
      </c>
      <c r="J23" s="16">
        <f t="shared" si="22"/>
        <v>43882</v>
      </c>
      <c r="K23" s="16">
        <f t="shared" si="22"/>
        <v>43911</v>
      </c>
      <c r="L23" s="16">
        <f t="shared" si="22"/>
        <v>43942</v>
      </c>
      <c r="M23" s="16">
        <f t="shared" si="22"/>
        <v>43972</v>
      </c>
      <c r="N23" s="16">
        <f t="shared" si="22"/>
        <v>44003</v>
      </c>
      <c r="O23" s="16">
        <f t="shared" si="22"/>
        <v>44033</v>
      </c>
    </row>
    <row r="24" spans="2:15" ht="15.75" customHeight="1" x14ac:dyDescent="0.25">
      <c r="B24" s="16">
        <f t="shared" ref="B24:O24" si="23">B23+1</f>
        <v>43668</v>
      </c>
      <c r="C24" s="16">
        <f t="shared" si="23"/>
        <v>43699</v>
      </c>
      <c r="D24" s="16">
        <f t="shared" si="23"/>
        <v>43730</v>
      </c>
      <c r="E24" s="16">
        <f t="shared" si="23"/>
        <v>43760</v>
      </c>
      <c r="F24" s="16">
        <f t="shared" si="23"/>
        <v>43791</v>
      </c>
      <c r="G24" s="16">
        <f t="shared" si="23"/>
        <v>43821</v>
      </c>
      <c r="H24" s="46"/>
      <c r="I24" s="16">
        <f t="shared" si="23"/>
        <v>43852</v>
      </c>
      <c r="J24" s="16">
        <f t="shared" si="23"/>
        <v>43883</v>
      </c>
      <c r="K24" s="16">
        <f t="shared" si="23"/>
        <v>43912</v>
      </c>
      <c r="L24" s="16">
        <f t="shared" si="23"/>
        <v>43943</v>
      </c>
      <c r="M24" s="16">
        <f t="shared" si="23"/>
        <v>43973</v>
      </c>
      <c r="N24" s="16">
        <f t="shared" si="23"/>
        <v>44004</v>
      </c>
      <c r="O24" s="16">
        <f t="shared" si="23"/>
        <v>44034</v>
      </c>
    </row>
    <row r="25" spans="2:15" ht="15.75" customHeight="1" x14ac:dyDescent="0.25">
      <c r="B25" s="16">
        <f t="shared" ref="B25:O25" si="24">B24+1</f>
        <v>43669</v>
      </c>
      <c r="C25" s="16">
        <f t="shared" si="24"/>
        <v>43700</v>
      </c>
      <c r="D25" s="16">
        <f t="shared" si="24"/>
        <v>43731</v>
      </c>
      <c r="E25" s="16">
        <f t="shared" si="24"/>
        <v>43761</v>
      </c>
      <c r="F25" s="16">
        <f t="shared" si="24"/>
        <v>43792</v>
      </c>
      <c r="G25" s="16">
        <f t="shared" si="24"/>
        <v>43822</v>
      </c>
      <c r="H25" s="46"/>
      <c r="I25" s="16">
        <f t="shared" si="24"/>
        <v>43853</v>
      </c>
      <c r="J25" s="16">
        <f t="shared" si="24"/>
        <v>43884</v>
      </c>
      <c r="K25" s="16">
        <f t="shared" si="24"/>
        <v>43913</v>
      </c>
      <c r="L25" s="16">
        <f t="shared" si="24"/>
        <v>43944</v>
      </c>
      <c r="M25" s="16">
        <f t="shared" si="24"/>
        <v>43974</v>
      </c>
      <c r="N25" s="16">
        <f t="shared" si="24"/>
        <v>44005</v>
      </c>
      <c r="O25" s="16">
        <f t="shared" si="24"/>
        <v>44035</v>
      </c>
    </row>
    <row r="26" spans="2:15" ht="15.75" customHeight="1" x14ac:dyDescent="0.25">
      <c r="B26" s="16">
        <f t="shared" ref="B26:O26" si="25">B25+1</f>
        <v>43670</v>
      </c>
      <c r="C26" s="16">
        <f t="shared" si="25"/>
        <v>43701</v>
      </c>
      <c r="D26" s="16">
        <f t="shared" si="25"/>
        <v>43732</v>
      </c>
      <c r="E26" s="16">
        <f t="shared" si="25"/>
        <v>43762</v>
      </c>
      <c r="F26" s="16">
        <f t="shared" si="25"/>
        <v>43793</v>
      </c>
      <c r="G26" s="16">
        <f t="shared" si="25"/>
        <v>43823</v>
      </c>
      <c r="H26" s="46"/>
      <c r="I26" s="16">
        <f t="shared" si="25"/>
        <v>43854</v>
      </c>
      <c r="J26" s="16">
        <f t="shared" si="25"/>
        <v>43885</v>
      </c>
      <c r="K26" s="16">
        <f t="shared" si="25"/>
        <v>43914</v>
      </c>
      <c r="L26" s="16">
        <f t="shared" si="25"/>
        <v>43945</v>
      </c>
      <c r="M26" s="16">
        <f t="shared" si="25"/>
        <v>43975</v>
      </c>
      <c r="N26" s="16">
        <f t="shared" si="25"/>
        <v>44006</v>
      </c>
      <c r="O26" s="16">
        <f t="shared" si="25"/>
        <v>44036</v>
      </c>
    </row>
    <row r="27" spans="2:15" ht="15.75" customHeight="1" x14ac:dyDescent="0.25">
      <c r="B27" s="16">
        <f t="shared" ref="B27:O27" si="26">B26+1</f>
        <v>43671</v>
      </c>
      <c r="C27" s="16">
        <f t="shared" si="26"/>
        <v>43702</v>
      </c>
      <c r="D27" s="16">
        <f t="shared" si="26"/>
        <v>43733</v>
      </c>
      <c r="E27" s="16">
        <f t="shared" si="26"/>
        <v>43763</v>
      </c>
      <c r="F27" s="16">
        <f t="shared" si="26"/>
        <v>43794</v>
      </c>
      <c r="G27" s="16">
        <f t="shared" si="26"/>
        <v>43824</v>
      </c>
      <c r="H27" s="46"/>
      <c r="I27" s="16">
        <f t="shared" si="26"/>
        <v>43855</v>
      </c>
      <c r="J27" s="16">
        <f t="shared" si="26"/>
        <v>43886</v>
      </c>
      <c r="K27" s="16">
        <f t="shared" si="26"/>
        <v>43915</v>
      </c>
      <c r="L27" s="16">
        <f t="shared" si="26"/>
        <v>43946</v>
      </c>
      <c r="M27" s="16">
        <f t="shared" si="26"/>
        <v>43976</v>
      </c>
      <c r="N27" s="16">
        <f t="shared" si="26"/>
        <v>44007</v>
      </c>
      <c r="O27" s="16">
        <f t="shared" si="26"/>
        <v>44037</v>
      </c>
    </row>
    <row r="28" spans="2:15" ht="15.75" customHeight="1" x14ac:dyDescent="0.25">
      <c r="B28" s="16">
        <f t="shared" ref="B28:O28" si="27">B27+1</f>
        <v>43672</v>
      </c>
      <c r="C28" s="16">
        <f t="shared" si="27"/>
        <v>43703</v>
      </c>
      <c r="D28" s="16">
        <f t="shared" si="27"/>
        <v>43734</v>
      </c>
      <c r="E28" s="16">
        <f t="shared" si="27"/>
        <v>43764</v>
      </c>
      <c r="F28" s="16">
        <f t="shared" si="27"/>
        <v>43795</v>
      </c>
      <c r="G28" s="16">
        <f t="shared" si="27"/>
        <v>43825</v>
      </c>
      <c r="H28" s="46"/>
      <c r="I28" s="16">
        <f t="shared" si="27"/>
        <v>43856</v>
      </c>
      <c r="J28" s="16">
        <f t="shared" si="27"/>
        <v>43887</v>
      </c>
      <c r="K28" s="16">
        <f t="shared" si="27"/>
        <v>43916</v>
      </c>
      <c r="L28" s="16">
        <f t="shared" si="27"/>
        <v>43947</v>
      </c>
      <c r="M28" s="16">
        <f t="shared" si="27"/>
        <v>43977</v>
      </c>
      <c r="N28" s="16">
        <f t="shared" si="27"/>
        <v>44008</v>
      </c>
      <c r="O28" s="16">
        <f t="shared" si="27"/>
        <v>44038</v>
      </c>
    </row>
    <row r="29" spans="2:15" ht="15.75" customHeight="1" x14ac:dyDescent="0.25">
      <c r="B29" s="16">
        <f t="shared" ref="B29:O29" si="28">B28+1</f>
        <v>43673</v>
      </c>
      <c r="C29" s="16">
        <f t="shared" si="28"/>
        <v>43704</v>
      </c>
      <c r="D29" s="16">
        <f t="shared" si="28"/>
        <v>43735</v>
      </c>
      <c r="E29" s="16">
        <f t="shared" si="28"/>
        <v>43765</v>
      </c>
      <c r="F29" s="16">
        <f t="shared" si="28"/>
        <v>43796</v>
      </c>
      <c r="G29" s="16">
        <f t="shared" si="28"/>
        <v>43826</v>
      </c>
      <c r="H29" s="46"/>
      <c r="I29" s="16">
        <f t="shared" si="28"/>
        <v>43857</v>
      </c>
      <c r="J29" s="16">
        <f t="shared" si="28"/>
        <v>43888</v>
      </c>
      <c r="K29" s="16">
        <f t="shared" si="28"/>
        <v>43917</v>
      </c>
      <c r="L29" s="16">
        <f t="shared" si="28"/>
        <v>43948</v>
      </c>
      <c r="M29" s="16">
        <f t="shared" si="28"/>
        <v>43978</v>
      </c>
      <c r="N29" s="16">
        <f t="shared" si="28"/>
        <v>44009</v>
      </c>
      <c r="O29" s="16">
        <f t="shared" si="28"/>
        <v>44039</v>
      </c>
    </row>
    <row r="30" spans="2:15" ht="15.75" customHeight="1" x14ac:dyDescent="0.25">
      <c r="B30" s="16">
        <f t="shared" ref="B30:O30" si="29">B29+1</f>
        <v>43674</v>
      </c>
      <c r="C30" s="16">
        <f t="shared" si="29"/>
        <v>43705</v>
      </c>
      <c r="D30" s="16">
        <f t="shared" si="29"/>
        <v>43736</v>
      </c>
      <c r="E30" s="16">
        <f t="shared" si="29"/>
        <v>43766</v>
      </c>
      <c r="F30" s="16">
        <f t="shared" si="29"/>
        <v>43797</v>
      </c>
      <c r="G30" s="16">
        <f t="shared" si="29"/>
        <v>43827</v>
      </c>
      <c r="H30" s="46"/>
      <c r="I30" s="16">
        <f t="shared" si="29"/>
        <v>43858</v>
      </c>
      <c r="J30" s="16">
        <f t="shared" si="29"/>
        <v>43889</v>
      </c>
      <c r="K30" s="16">
        <f t="shared" si="29"/>
        <v>43918</v>
      </c>
      <c r="L30" s="16">
        <f t="shared" si="29"/>
        <v>43949</v>
      </c>
      <c r="M30" s="16">
        <f t="shared" si="29"/>
        <v>43979</v>
      </c>
      <c r="N30" s="16">
        <f t="shared" si="29"/>
        <v>44010</v>
      </c>
      <c r="O30" s="16">
        <f t="shared" si="29"/>
        <v>44040</v>
      </c>
    </row>
    <row r="31" spans="2:15" ht="15.75" customHeight="1" x14ac:dyDescent="0.25">
      <c r="B31" s="16">
        <f t="shared" ref="B31:I31" si="30">B30+1</f>
        <v>43675</v>
      </c>
      <c r="C31" s="16">
        <f t="shared" si="30"/>
        <v>43706</v>
      </c>
      <c r="D31" s="16">
        <f t="shared" si="30"/>
        <v>43737</v>
      </c>
      <c r="E31" s="16">
        <f t="shared" si="30"/>
        <v>43767</v>
      </c>
      <c r="F31" s="16">
        <f t="shared" si="30"/>
        <v>43798</v>
      </c>
      <c r="G31" s="16">
        <f t="shared" si="30"/>
        <v>43828</v>
      </c>
      <c r="H31" s="46"/>
      <c r="I31" s="16">
        <f t="shared" si="30"/>
        <v>43859</v>
      </c>
      <c r="J31" s="16">
        <f>IF(MONTH(J30+1)=MONTH(J30),J30+1,"")</f>
        <v>43890</v>
      </c>
      <c r="K31" s="16">
        <f t="shared" ref="K31:O31" si="31">K30+1</f>
        <v>43919</v>
      </c>
      <c r="L31" s="16">
        <f t="shared" si="31"/>
        <v>43950</v>
      </c>
      <c r="M31" s="16">
        <f t="shared" si="31"/>
        <v>43980</v>
      </c>
      <c r="N31" s="16">
        <f t="shared" si="31"/>
        <v>44011</v>
      </c>
      <c r="O31" s="16">
        <f t="shared" si="31"/>
        <v>44041</v>
      </c>
    </row>
    <row r="32" spans="2:15" ht="15.75" customHeight="1" x14ac:dyDescent="0.25">
      <c r="B32" s="16">
        <f t="shared" ref="B32:I32" si="32">B31+1</f>
        <v>43676</v>
      </c>
      <c r="C32" s="16">
        <f t="shared" si="32"/>
        <v>43707</v>
      </c>
      <c r="D32" s="16">
        <f t="shared" si="32"/>
        <v>43738</v>
      </c>
      <c r="E32" s="16">
        <f t="shared" si="32"/>
        <v>43768</v>
      </c>
      <c r="F32" s="16">
        <f t="shared" si="32"/>
        <v>43799</v>
      </c>
      <c r="G32" s="16">
        <f t="shared" si="32"/>
        <v>43829</v>
      </c>
      <c r="H32" s="46"/>
      <c r="I32" s="16">
        <f t="shared" si="32"/>
        <v>43860</v>
      </c>
      <c r="J32" s="17"/>
      <c r="K32" s="16">
        <f t="shared" ref="K32:O33" si="33">K31+1</f>
        <v>43920</v>
      </c>
      <c r="L32" s="16">
        <f t="shared" si="33"/>
        <v>43951</v>
      </c>
      <c r="M32" s="16">
        <f t="shared" si="33"/>
        <v>43981</v>
      </c>
      <c r="N32" s="16">
        <f t="shared" si="33"/>
        <v>44012</v>
      </c>
      <c r="O32" s="16">
        <f t="shared" si="33"/>
        <v>44042</v>
      </c>
    </row>
    <row r="33" spans="2:15" ht="15.75" customHeight="1" x14ac:dyDescent="0.25">
      <c r="B33" s="18">
        <f t="shared" ref="B33:C33" si="34">B32+1</f>
        <v>43677</v>
      </c>
      <c r="C33" s="18">
        <f t="shared" si="34"/>
        <v>43708</v>
      </c>
      <c r="D33" s="20"/>
      <c r="E33" s="18">
        <f t="shared" ref="E33" si="35">E32+1</f>
        <v>43769</v>
      </c>
      <c r="F33" s="20"/>
      <c r="G33" s="18">
        <f t="shared" ref="G33:I33" si="36">G32+1</f>
        <v>43830</v>
      </c>
      <c r="H33" s="47"/>
      <c r="I33" s="18">
        <f t="shared" si="36"/>
        <v>43861</v>
      </c>
      <c r="J33" s="19"/>
      <c r="K33" s="18">
        <f t="shared" ref="K33" si="37">K32+1</f>
        <v>43921</v>
      </c>
      <c r="L33" s="20"/>
      <c r="M33" s="18">
        <f t="shared" ref="M33" si="38">M32+1</f>
        <v>43982</v>
      </c>
      <c r="N33" s="20"/>
      <c r="O33" s="18">
        <f t="shared" si="33"/>
        <v>44043</v>
      </c>
    </row>
    <row r="34" spans="2:15" ht="12.75" customHeight="1" x14ac:dyDescent="0.25">
      <c r="G34" s="12"/>
    </row>
  </sheetData>
  <mergeCells count="3">
    <mergeCell ref="B1:G1"/>
    <mergeCell ref="J1:O1"/>
    <mergeCell ref="H2:H33"/>
  </mergeCells>
  <phoneticPr fontId="2" type="noConversion"/>
  <conditionalFormatting sqref="B3:G33 I3:M33">
    <cfRule type="expression" dxfId="15" priority="12" stopIfTrue="1">
      <formula>VLOOKUP(B3,Ferie,1,0)=B3</formula>
    </cfRule>
    <cfRule type="expression" dxfId="14" priority="13" stopIfTrue="1">
      <formula>WEEKDAY(B3,2)&gt;5</formula>
    </cfRule>
    <cfRule type="expression" dxfId="13" priority="14" stopIfTrue="1">
      <formula>TODAY()-B3&lt;1</formula>
    </cfRule>
  </conditionalFormatting>
  <conditionalFormatting sqref="N3:N33">
    <cfRule type="expression" dxfId="12" priority="9" stopIfTrue="1">
      <formula>VLOOKUP(N3,Ferie,1,0)=N3</formula>
    </cfRule>
    <cfRule type="expression" dxfId="11" priority="10" stopIfTrue="1">
      <formula>WEEKDAY(N3,2)&gt;5</formula>
    </cfRule>
    <cfRule type="expression" dxfId="10" priority="11" stopIfTrue="1">
      <formula>TODAY()-N3&lt;1</formula>
    </cfRule>
  </conditionalFormatting>
  <conditionalFormatting sqref="B3:G33 I3:N33">
    <cfRule type="expression" dxfId="9" priority="8">
      <formula>B3=""</formula>
    </cfRule>
  </conditionalFormatting>
  <conditionalFormatting sqref="I3:O33">
    <cfRule type="expression" dxfId="8" priority="5" stopIfTrue="1">
      <formula>VLOOKUP(I3,Ferie,1,0)=I3</formula>
    </cfRule>
    <cfRule type="expression" dxfId="7" priority="6" stopIfTrue="1">
      <formula>WEEKDAY(I3,2)&gt;5</formula>
    </cfRule>
    <cfRule type="expression" dxfId="6" priority="7" stopIfTrue="1">
      <formula>TODAY()-I3&lt;1</formula>
    </cfRule>
  </conditionalFormatting>
  <conditionalFormatting sqref="I3:O33">
    <cfRule type="expression" dxfId="5" priority="4">
      <formula>I3=""</formula>
    </cfRule>
  </conditionalFormatting>
  <pageMargins left="0.78740157499999996" right="0.78740157499999996" top="0.984251969" bottom="0.984251969" header="0.4921259845" footer="0.4921259845"/>
  <pageSetup paperSize="9" orientation="landscape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WsBD"/>
  <dimension ref="A1:I23"/>
  <sheetViews>
    <sheetView workbookViewId="0">
      <selection activeCell="E13" sqref="E13"/>
    </sheetView>
  </sheetViews>
  <sheetFormatPr baseColWidth="10" defaultRowHeight="14.25" x14ac:dyDescent="0.2"/>
  <cols>
    <col min="1" max="1" width="11" style="13"/>
    <col min="2" max="2" width="11" style="1" customWidth="1"/>
    <col min="3" max="3" width="11" hidden="1" customWidth="1"/>
    <col min="4" max="4" width="68.75" customWidth="1"/>
    <col min="5" max="7" width="11" customWidth="1"/>
  </cols>
  <sheetData>
    <row r="1" spans="1:9" s="23" customFormat="1" ht="22.5" customHeight="1" x14ac:dyDescent="0.2">
      <c r="A1" s="21" t="s">
        <v>18</v>
      </c>
      <c r="B1" s="24" t="s">
        <v>17</v>
      </c>
      <c r="C1" s="22" t="s">
        <v>19</v>
      </c>
      <c r="D1" s="22" t="s">
        <v>20</v>
      </c>
    </row>
    <row r="2" spans="1:9" x14ac:dyDescent="0.2">
      <c r="A2" s="13">
        <v>1</v>
      </c>
      <c r="B2" s="1">
        <v>43725</v>
      </c>
      <c r="C2" s="8">
        <v>0</v>
      </c>
      <c r="D2" s="9" t="s">
        <v>36</v>
      </c>
      <c r="I2" s="14" t="s">
        <v>21</v>
      </c>
    </row>
    <row r="3" spans="1:9" x14ac:dyDescent="0.2">
      <c r="A3" s="13">
        <v>2</v>
      </c>
      <c r="B3" s="1">
        <v>43726</v>
      </c>
      <c r="C3" s="8">
        <v>0</v>
      </c>
      <c r="D3" s="9" t="s">
        <v>37</v>
      </c>
    </row>
    <row r="4" spans="1:9" s="34" customFormat="1" x14ac:dyDescent="0.2">
      <c r="A4" s="35">
        <v>19</v>
      </c>
      <c r="B4" s="36">
        <v>43775</v>
      </c>
      <c r="C4" s="37">
        <v>0</v>
      </c>
      <c r="D4" s="10" t="s">
        <v>28</v>
      </c>
    </row>
    <row r="5" spans="1:9" x14ac:dyDescent="0.2">
      <c r="A5" s="35">
        <v>20</v>
      </c>
      <c r="B5" s="36">
        <v>43802</v>
      </c>
      <c r="C5" s="37">
        <v>0</v>
      </c>
      <c r="D5" s="10" t="s">
        <v>30</v>
      </c>
    </row>
    <row r="6" spans="1:9" x14ac:dyDescent="0.2">
      <c r="A6" s="35">
        <v>3</v>
      </c>
      <c r="B6" s="36">
        <v>43811</v>
      </c>
      <c r="C6" s="37">
        <v>0</v>
      </c>
      <c r="D6" s="10" t="s">
        <v>31</v>
      </c>
    </row>
    <row r="7" spans="1:9" s="34" customFormat="1" x14ac:dyDescent="0.2">
      <c r="A7" s="13">
        <v>4</v>
      </c>
      <c r="B7" s="1">
        <v>43817</v>
      </c>
      <c r="C7" s="8">
        <v>0</v>
      </c>
      <c r="D7" s="10" t="s">
        <v>32</v>
      </c>
    </row>
    <row r="8" spans="1:9" s="34" customFormat="1" x14ac:dyDescent="0.2">
      <c r="A8" s="13">
        <v>5</v>
      </c>
      <c r="B8" s="1">
        <v>43837</v>
      </c>
      <c r="C8" s="8">
        <v>0</v>
      </c>
      <c r="D8" s="9" t="s">
        <v>31</v>
      </c>
    </row>
    <row r="9" spans="1:9" s="14" customFormat="1" x14ac:dyDescent="0.2">
      <c r="A9" s="35">
        <v>12</v>
      </c>
      <c r="B9" s="36">
        <v>43844</v>
      </c>
      <c r="C9" s="37">
        <v>0</v>
      </c>
      <c r="D9" s="10" t="s">
        <v>33</v>
      </c>
    </row>
    <row r="10" spans="1:9" s="34" customFormat="1" x14ac:dyDescent="0.2">
      <c r="A10" s="38">
        <v>7</v>
      </c>
      <c r="B10" s="39">
        <v>43853</v>
      </c>
      <c r="C10" s="40">
        <v>0</v>
      </c>
      <c r="D10" s="41" t="s">
        <v>34</v>
      </c>
    </row>
    <row r="11" spans="1:9" s="34" customFormat="1" x14ac:dyDescent="0.2">
      <c r="A11" s="30">
        <v>29</v>
      </c>
      <c r="B11" s="31">
        <v>43858</v>
      </c>
      <c r="C11" s="32">
        <v>0</v>
      </c>
      <c r="D11" s="33" t="s">
        <v>35</v>
      </c>
    </row>
    <row r="12" spans="1:9" s="34" customFormat="1" x14ac:dyDescent="0.2">
      <c r="A12" s="30">
        <v>32</v>
      </c>
      <c r="B12" s="31">
        <v>43865</v>
      </c>
      <c r="C12" s="32">
        <v>0</v>
      </c>
      <c r="D12" s="33" t="s">
        <v>35</v>
      </c>
    </row>
    <row r="13" spans="1:9" x14ac:dyDescent="0.2">
      <c r="A13" s="13">
        <v>35</v>
      </c>
      <c r="B13" s="1">
        <v>43874</v>
      </c>
      <c r="C13" s="8">
        <v>0</v>
      </c>
      <c r="D13" s="10" t="s">
        <v>38</v>
      </c>
    </row>
    <row r="14" spans="1:9" x14ac:dyDescent="0.2">
      <c r="A14" s="30">
        <v>33</v>
      </c>
      <c r="B14" s="31">
        <v>43878</v>
      </c>
      <c r="C14" s="32">
        <v>0</v>
      </c>
      <c r="D14" s="33" t="s">
        <v>35</v>
      </c>
    </row>
    <row r="15" spans="1:9" x14ac:dyDescent="0.2">
      <c r="A15" s="13">
        <v>36</v>
      </c>
      <c r="B15" s="1">
        <v>43895</v>
      </c>
      <c r="C15" s="8">
        <v>0</v>
      </c>
      <c r="D15" s="10" t="s">
        <v>31</v>
      </c>
    </row>
    <row r="16" spans="1:9" x14ac:dyDescent="0.2">
      <c r="A16" s="38">
        <v>14</v>
      </c>
      <c r="B16" s="39">
        <v>43900</v>
      </c>
      <c r="C16" s="40">
        <v>0</v>
      </c>
      <c r="D16" s="41" t="s">
        <v>32</v>
      </c>
    </row>
    <row r="17" spans="1:4" x14ac:dyDescent="0.2">
      <c r="A17" s="38">
        <v>9</v>
      </c>
      <c r="B17" s="39">
        <v>43923</v>
      </c>
      <c r="C17" s="40">
        <v>0</v>
      </c>
      <c r="D17" s="41" t="s">
        <v>39</v>
      </c>
    </row>
    <row r="18" spans="1:4" x14ac:dyDescent="0.2">
      <c r="A18" s="38">
        <v>10</v>
      </c>
      <c r="B18" s="39">
        <v>43935</v>
      </c>
      <c r="C18" s="40">
        <v>0</v>
      </c>
      <c r="D18" s="41" t="s">
        <v>40</v>
      </c>
    </row>
    <row r="19" spans="1:4" x14ac:dyDescent="0.2">
      <c r="A19" s="13">
        <v>30</v>
      </c>
      <c r="B19" s="1">
        <v>43963</v>
      </c>
      <c r="C19" s="8">
        <v>0</v>
      </c>
      <c r="D19" s="10" t="s">
        <v>41</v>
      </c>
    </row>
    <row r="20" spans="1:4" x14ac:dyDescent="0.2">
      <c r="A20" s="30">
        <v>31</v>
      </c>
      <c r="B20" s="31">
        <v>43969</v>
      </c>
      <c r="C20" s="32">
        <v>0</v>
      </c>
      <c r="D20" s="33" t="s">
        <v>42</v>
      </c>
    </row>
    <row r="21" spans="1:4" x14ac:dyDescent="0.2">
      <c r="A21" s="13">
        <v>34</v>
      </c>
      <c r="B21" s="1">
        <v>43979</v>
      </c>
      <c r="C21" s="8">
        <v>0</v>
      </c>
      <c r="D21" s="10" t="s">
        <v>43</v>
      </c>
    </row>
    <row r="22" spans="1:4" x14ac:dyDescent="0.2">
      <c r="A22" s="38">
        <v>17</v>
      </c>
      <c r="B22" s="39">
        <v>44089</v>
      </c>
      <c r="C22" s="40">
        <v>0</v>
      </c>
      <c r="D22" s="41" t="s">
        <v>44</v>
      </c>
    </row>
    <row r="23" spans="1:4" x14ac:dyDescent="0.2">
      <c r="A23" s="13">
        <v>28</v>
      </c>
      <c r="B23" s="1">
        <v>44090</v>
      </c>
      <c r="C23" s="8">
        <v>0</v>
      </c>
      <c r="D23" s="10" t="s">
        <v>44</v>
      </c>
    </row>
  </sheetData>
  <sortState xmlns:xlrd2="http://schemas.microsoft.com/office/spreadsheetml/2017/richdata2" ref="A2:D23">
    <sortCondition ref="B2"/>
    <sortCondition ref="C2"/>
  </sortState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I9"/>
  <sheetViews>
    <sheetView showRowColHeaders="0" workbookViewId="0">
      <selection activeCell="F1" sqref="F1"/>
    </sheetView>
  </sheetViews>
  <sheetFormatPr baseColWidth="10" defaultRowHeight="14.25" x14ac:dyDescent="0.2"/>
  <sheetData>
    <row r="1" spans="1:9" x14ac:dyDescent="0.2">
      <c r="F1" s="6" t="s">
        <v>26</v>
      </c>
      <c r="H1" s="6"/>
    </row>
    <row r="2" spans="1:9" x14ac:dyDescent="0.2">
      <c r="A2" s="13"/>
      <c r="B2" s="1"/>
      <c r="C2" s="8"/>
      <c r="D2" s="10"/>
      <c r="I2" s="14"/>
    </row>
    <row r="3" spans="1:9" x14ac:dyDescent="0.2">
      <c r="A3" s="13" t="s">
        <v>22</v>
      </c>
      <c r="B3" s="1"/>
      <c r="C3" s="8"/>
      <c r="D3" s="9"/>
    </row>
    <row r="4" spans="1:9" x14ac:dyDescent="0.2">
      <c r="A4" s="13"/>
      <c r="B4" s="1" t="s">
        <v>23</v>
      </c>
      <c r="C4" s="8"/>
      <c r="D4" s="10"/>
    </row>
    <row r="5" spans="1:9" x14ac:dyDescent="0.2">
      <c r="A5" s="13"/>
      <c r="B5" s="1" t="s">
        <v>27</v>
      </c>
      <c r="C5" s="8"/>
      <c r="D5" s="10"/>
    </row>
    <row r="6" spans="1:9" x14ac:dyDescent="0.2">
      <c r="A6" s="13"/>
      <c r="B6" s="1"/>
      <c r="C6" s="8"/>
      <c r="D6" s="10"/>
    </row>
    <row r="7" spans="1:9" x14ac:dyDescent="0.2">
      <c r="A7" s="13" t="s">
        <v>24</v>
      </c>
      <c r="B7" s="1"/>
      <c r="C7" s="8"/>
      <c r="D7" s="10"/>
    </row>
    <row r="8" spans="1:9" x14ac:dyDescent="0.2">
      <c r="A8" s="13"/>
      <c r="B8" s="1" t="s">
        <v>25</v>
      </c>
      <c r="C8" s="8"/>
      <c r="D8" s="10"/>
    </row>
    <row r="9" spans="1:9" x14ac:dyDescent="0.2">
      <c r="A9" s="13"/>
      <c r="B9" s="1"/>
      <c r="C9" s="8"/>
      <c r="D9" s="10"/>
    </row>
  </sheetData>
  <hyperlinks>
    <hyperlink ref="F1" r:id="rId1" xr:uid="{00000000-0004-0000-0200-000000000000}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A1:G19"/>
  <sheetViews>
    <sheetView workbookViewId="0">
      <selection activeCell="F23" sqref="F23"/>
    </sheetView>
  </sheetViews>
  <sheetFormatPr baseColWidth="10" defaultRowHeight="14.25" x14ac:dyDescent="0.2"/>
  <cols>
    <col min="2" max="2" width="11" style="5"/>
  </cols>
  <sheetData>
    <row r="1" spans="1:7" x14ac:dyDescent="0.2">
      <c r="A1" t="s">
        <v>12</v>
      </c>
      <c r="B1" s="2">
        <f>An</f>
        <v>2019</v>
      </c>
      <c r="G1" s="6" t="s">
        <v>16</v>
      </c>
    </row>
    <row r="2" spans="1:7" x14ac:dyDescent="0.2">
      <c r="A2" s="7">
        <f>B2</f>
        <v>43466</v>
      </c>
      <c r="B2" s="3">
        <f>DATE(An,1,1)</f>
        <v>43466</v>
      </c>
    </row>
    <row r="3" spans="1:7" x14ac:dyDescent="0.2">
      <c r="A3" s="7">
        <f t="shared" ref="A3:A19" si="0">B3</f>
        <v>43576</v>
      </c>
      <c r="B3" s="4">
        <f>DOLLAR((DAY(MINUTE(B1/38)/2+55)&amp;"/4/"&amp;An)/7,)*7-6</f>
        <v>43576</v>
      </c>
      <c r="C3" t="s">
        <v>13</v>
      </c>
    </row>
    <row r="4" spans="1:7" x14ac:dyDescent="0.2">
      <c r="A4" s="7">
        <f t="shared" si="0"/>
        <v>43577</v>
      </c>
      <c r="B4" s="4">
        <f>B3+1</f>
        <v>43577</v>
      </c>
    </row>
    <row r="5" spans="1:7" x14ac:dyDescent="0.2">
      <c r="A5" s="7">
        <f t="shared" si="0"/>
        <v>43586</v>
      </c>
      <c r="B5" s="3">
        <f>DATE(An,5,1)</f>
        <v>43586</v>
      </c>
    </row>
    <row r="6" spans="1:7" x14ac:dyDescent="0.2">
      <c r="A6" s="7">
        <f t="shared" si="0"/>
        <v>43593</v>
      </c>
      <c r="B6" s="3">
        <f>DATE(An,5,8)</f>
        <v>43593</v>
      </c>
    </row>
    <row r="7" spans="1:7" x14ac:dyDescent="0.2">
      <c r="A7" s="7">
        <f t="shared" si="0"/>
        <v>43615</v>
      </c>
      <c r="B7" s="4">
        <f>B3+39</f>
        <v>43615</v>
      </c>
      <c r="C7" t="s">
        <v>14</v>
      </c>
    </row>
    <row r="8" spans="1:7" x14ac:dyDescent="0.2">
      <c r="A8" s="7">
        <f t="shared" si="0"/>
        <v>43626</v>
      </c>
      <c r="B8" s="4">
        <f>B3+50</f>
        <v>43626</v>
      </c>
      <c r="C8" t="s">
        <v>15</v>
      </c>
    </row>
    <row r="9" spans="1:7" x14ac:dyDescent="0.2">
      <c r="A9" s="7">
        <f t="shared" si="0"/>
        <v>43660</v>
      </c>
      <c r="B9" s="3">
        <f>DATE(An,7,14)</f>
        <v>43660</v>
      </c>
    </row>
    <row r="10" spans="1:7" x14ac:dyDescent="0.2">
      <c r="A10" s="7">
        <f t="shared" si="0"/>
        <v>43692</v>
      </c>
      <c r="B10" s="3">
        <f>DATE(An,8,15)</f>
        <v>43692</v>
      </c>
    </row>
    <row r="11" spans="1:7" x14ac:dyDescent="0.2">
      <c r="A11" s="7">
        <f t="shared" si="0"/>
        <v>43770</v>
      </c>
      <c r="B11" s="3">
        <f>DATE(An,11,1)</f>
        <v>43770</v>
      </c>
    </row>
    <row r="12" spans="1:7" x14ac:dyDescent="0.2">
      <c r="A12" s="7">
        <f t="shared" si="0"/>
        <v>43780</v>
      </c>
      <c r="B12" s="3">
        <f>DATE(An,11,11)</f>
        <v>43780</v>
      </c>
    </row>
    <row r="13" spans="1:7" x14ac:dyDescent="0.2">
      <c r="A13" s="7">
        <f t="shared" si="0"/>
        <v>43824</v>
      </c>
      <c r="B13" s="3">
        <f>DATE(An,12,25)</f>
        <v>43824</v>
      </c>
    </row>
    <row r="14" spans="1:7" x14ac:dyDescent="0.2">
      <c r="A14" s="7">
        <f t="shared" si="0"/>
        <v>43831</v>
      </c>
      <c r="B14" s="3">
        <f>DATE(An+1,1,1)</f>
        <v>43831</v>
      </c>
    </row>
    <row r="15" spans="1:7" x14ac:dyDescent="0.2">
      <c r="A15" s="7">
        <f t="shared" si="0"/>
        <v>43940</v>
      </c>
      <c r="B15" s="4">
        <f>DOLLAR((DAY(MINUTE(An/38)/2+55)&amp;"/4/"&amp;An+1)/7,)*7-6</f>
        <v>43940</v>
      </c>
      <c r="C15" t="s">
        <v>13</v>
      </c>
    </row>
    <row r="16" spans="1:7" x14ac:dyDescent="0.2">
      <c r="A16" s="7">
        <f t="shared" si="0"/>
        <v>43941</v>
      </c>
      <c r="B16" s="4">
        <f>B15+1</f>
        <v>43941</v>
      </c>
    </row>
    <row r="17" spans="1:3" x14ac:dyDescent="0.2">
      <c r="A17" s="7">
        <f t="shared" si="0"/>
        <v>43586</v>
      </c>
      <c r="B17" s="3">
        <f>DATE(An,5,1)</f>
        <v>43586</v>
      </c>
    </row>
    <row r="18" spans="1:3" x14ac:dyDescent="0.2">
      <c r="A18" s="7">
        <f t="shared" si="0"/>
        <v>43593</v>
      </c>
      <c r="B18" s="3">
        <f>DATE(An,5,8)</f>
        <v>43593</v>
      </c>
    </row>
    <row r="19" spans="1:3" x14ac:dyDescent="0.2">
      <c r="A19" s="7">
        <f t="shared" si="0"/>
        <v>43979</v>
      </c>
      <c r="B19" s="4">
        <f>B15+39</f>
        <v>43979</v>
      </c>
      <c r="C19" t="s">
        <v>14</v>
      </c>
    </row>
  </sheetData>
  <phoneticPr fontId="2" type="noConversion"/>
  <hyperlinks>
    <hyperlink ref="G1" r:id="rId1" xr:uid="{00000000-0004-0000-0300-000000000000}"/>
  </hyperlinks>
  <pageMargins left="0.78740157499999996" right="0.78740157499999996" top="0.984251969" bottom="0.984251969" header="0.4921259845" footer="0.4921259845"/>
  <pageSetup paperSize="9" orientation="portrait" verticalDpi="0" r:id="rId2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Agenda</vt:lpstr>
      <vt:lpstr>BD</vt:lpstr>
      <vt:lpstr>Info</vt:lpstr>
      <vt:lpstr>Param</vt:lpstr>
      <vt:lpstr>An</vt:lpstr>
      <vt:lpstr>Ferie</vt:lpstr>
      <vt:lpstr>TCal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MAZURCZAK</dc:creator>
  <dc:description>Travail sur Tableaux intégrés.</dc:description>
  <cp:lastModifiedBy>sylvia vandaele</cp:lastModifiedBy>
  <cp:lastPrinted>2019-10-01T09:43:55Z</cp:lastPrinted>
  <dcterms:created xsi:type="dcterms:W3CDTF">2006-10-24T20:06:04Z</dcterms:created>
  <dcterms:modified xsi:type="dcterms:W3CDTF">2019-10-05T16:25:16Z</dcterms:modified>
</cp:coreProperties>
</file>