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érard SCHIAVI.DESKTOP-TJLLNM4\Desktop\PREPARANDO\"/>
    </mc:Choice>
  </mc:AlternateContent>
  <xr:revisionPtr revIDLastSave="0" documentId="13_ncr:1_{FCA8B4E3-9121-447D-B99C-FD85978313DB}" xr6:coauthVersionLast="44" xr6:coauthVersionMax="44" xr10:uidLastSave="{00000000-0000-0000-0000-000000000000}"/>
  <bookViews>
    <workbookView xWindow="-110" yWindow="-110" windowWidth="19420" windowHeight="10420" xr2:uid="{55B175E2-83CA-4C13-AF03-D895B227565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0" i="1" l="1"/>
  <c r="D19" i="1"/>
  <c r="D24" i="1" l="1"/>
  <c r="D23" i="1"/>
  <c r="D25" i="1" l="1"/>
  <c r="D26" i="1"/>
  <c r="D30" i="1" s="1"/>
  <c r="D18" i="1" l="1"/>
  <c r="D28" i="1"/>
</calcChain>
</file>

<file path=xl/sharedStrings.xml><?xml version="1.0" encoding="utf-8"?>
<sst xmlns="http://schemas.openxmlformats.org/spreadsheetml/2006/main" count="43" uniqueCount="39">
  <si>
    <t>Rapport Vd/Vm</t>
  </si>
  <si>
    <t>moyenne</t>
  </si>
  <si>
    <t>Rapport Vm/Vh</t>
  </si>
  <si>
    <t>Rapport Vd/Vh</t>
  </si>
  <si>
    <t>m</t>
  </si>
  <si>
    <t>td</t>
  </si>
  <si>
    <t>h:mn</t>
  </si>
  <si>
    <t xml:space="preserve">Evaluation </t>
  </si>
  <si>
    <t>Durée montée</t>
  </si>
  <si>
    <t>Durée descente</t>
  </si>
  <si>
    <t>Durée distance projetée montée</t>
  </si>
  <si>
    <t>Durée distance projetée descente</t>
  </si>
  <si>
    <t>Dhm</t>
  </si>
  <si>
    <t>Dhd</t>
  </si>
  <si>
    <t>tm</t>
  </si>
  <si>
    <t>Vm max</t>
  </si>
  <si>
    <t>Vd max</t>
  </si>
  <si>
    <t xml:space="preserve">   Distance parcourue </t>
  </si>
  <si>
    <t xml:space="preserve">   Montée totale </t>
  </si>
  <si>
    <t xml:space="preserve">   Descente totale </t>
  </si>
  <si>
    <t xml:space="preserve">   Vitesse de péplacement max à plat</t>
  </si>
  <si>
    <t xml:space="preserve">   Vitesse de péplacement max montée</t>
  </si>
  <si>
    <t xml:space="preserve">   Vitesse de déplacement max descente</t>
  </si>
  <si>
    <t>Vh max</t>
  </si>
  <si>
    <t xml:space="preserve">   distance projetée montée</t>
  </si>
  <si>
    <t xml:space="preserve">   distance projetée descente</t>
  </si>
  <si>
    <t xml:space="preserve">Relevés terrain. </t>
  </si>
  <si>
    <t>km</t>
  </si>
  <si>
    <t>RANDONNEE PEDESTRE. EVALUATION DES VITESSES CARACTERISTIQUES</t>
  </si>
  <si>
    <t>d'évaluer</t>
  </si>
  <si>
    <t>de randonneurs, ce qui permettra ensuite à partir d'une autre application d'évaluer, la distance,</t>
  </si>
  <si>
    <t>les dénivelés cumulés et la durée d'un projet de randonnée.</t>
  </si>
  <si>
    <t>(respecter le format h:mn, pour saisir la durée)</t>
  </si>
  <si>
    <t xml:space="preserve">1) Saisir les caractéristiques relevées sur le terrain dans la zone "Relevés terrain". </t>
  </si>
  <si>
    <t xml:space="preserve">      Cette application permet d'évaluer les vitesses caractéristiques de déplacement d'un groupe  </t>
  </si>
  <si>
    <t>de la zone "Evaluation" soit égale à celle de la zone "Relevés terrain".</t>
  </si>
  <si>
    <t xml:space="preserve">   Durée totale avec pauses sans repas</t>
  </si>
  <si>
    <t xml:space="preserve">   Durée totale avec pauses  sans repas</t>
  </si>
  <si>
    <t xml:space="preserve">2) Jouer sur le bouton                                     pour que la valeur "Durée totale avec pauses sans repas"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</si>
</sst>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"/>
    <numFmt numFmtId="165" formatCode="0.000"/>
    <numFmt numFmtId="166" formatCode="h:mm;@"/>
  </numFmts>
  <fonts count="7" x14ac:knownFonts="1">
    <font>
      <sz val="11"/>
      <color theme="1"/>
      <name val="Calibri"/>
      <family val="2"/>
      <scheme val="minor"/>
    </font>
    <font>
      <b/>
      <i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i/>
      <sz val="12"/>
      <color rgb="FFFF0000"/>
      <name val="Times New Roman"/>
      <family val="1"/>
    </font>
    <font>
      <b/>
      <i/>
      <sz val="12"/>
      <color rgb="FF00B050"/>
      <name val="Times New Roman"/>
      <family val="1"/>
    </font>
    <font>
      <b/>
      <i/>
      <sz val="12"/>
      <color rgb="FF0070C0"/>
      <name val="Times New Roman"/>
      <family val="1"/>
    </font>
    <font>
      <b/>
      <i/>
      <sz val="10"/>
      <color rgb="FF0070C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/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/>
      <right/>
      <top style="medium">
        <color rgb="FF00B050"/>
      </top>
      <bottom/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/>
      <right style="medium">
        <color rgb="FF00B050"/>
      </right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/>
      <right/>
      <top/>
      <bottom style="medium">
        <color rgb="FF00B050"/>
      </bottom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 style="medium">
        <color rgb="FF00B0F0"/>
      </left>
      <right/>
      <top style="medium">
        <color rgb="FF00B0F0"/>
      </top>
      <bottom/>
      <diagonal/>
    </border>
    <border>
      <left/>
      <right/>
      <top style="medium">
        <color rgb="FF00B0F0"/>
      </top>
      <bottom/>
      <diagonal/>
    </border>
    <border>
      <left/>
      <right style="medium">
        <color rgb="FF00B0F0"/>
      </right>
      <top style="medium">
        <color rgb="FF00B0F0"/>
      </top>
      <bottom/>
      <diagonal/>
    </border>
    <border>
      <left style="medium">
        <color rgb="FF00B0F0"/>
      </left>
      <right/>
      <top/>
      <bottom/>
      <diagonal/>
    </border>
    <border>
      <left/>
      <right style="medium">
        <color rgb="FF00B0F0"/>
      </right>
      <top/>
      <bottom/>
      <diagonal/>
    </border>
    <border>
      <left style="medium">
        <color rgb="FF00B0F0"/>
      </left>
      <right/>
      <top/>
      <bottom style="medium">
        <color rgb="FF00B0F0"/>
      </bottom>
      <diagonal/>
    </border>
    <border>
      <left/>
      <right/>
      <top/>
      <bottom style="medium">
        <color rgb="FF00B0F0"/>
      </bottom>
      <diagonal/>
    </border>
    <border>
      <left/>
      <right style="medium">
        <color rgb="FF00B0F0"/>
      </right>
      <top/>
      <bottom style="medium">
        <color rgb="FF00B0F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1" fillId="0" borderId="5" xfId="0" applyFont="1" applyBorder="1"/>
    <xf numFmtId="0" fontId="1" fillId="0" borderId="2" xfId="0" applyFont="1" applyBorder="1"/>
    <xf numFmtId="0" fontId="1" fillId="0" borderId="3" xfId="0" applyFont="1" applyBorder="1"/>
    <xf numFmtId="165" fontId="1" fillId="0" borderId="3" xfId="0" applyNumberFormat="1" applyFont="1" applyBorder="1"/>
    <xf numFmtId="165" fontId="1" fillId="0" borderId="6" xfId="0" applyNumberFormat="1" applyFont="1" applyBorder="1"/>
    <xf numFmtId="165" fontId="1" fillId="0" borderId="4" xfId="0" applyNumberFormat="1" applyFont="1" applyBorder="1"/>
    <xf numFmtId="164" fontId="2" fillId="0" borderId="0" xfId="0" applyNumberFormat="1" applyFont="1"/>
    <xf numFmtId="166" fontId="3" fillId="0" borderId="0" xfId="0" applyNumberFormat="1" applyFont="1" applyBorder="1"/>
    <xf numFmtId="0" fontId="2" fillId="0" borderId="0" xfId="0" applyFont="1" applyBorder="1"/>
    <xf numFmtId="1" fontId="4" fillId="0" borderId="9" xfId="0" applyNumberFormat="1" applyFont="1" applyBorder="1"/>
    <xf numFmtId="1" fontId="4" fillId="0" borderId="8" xfId="0" applyNumberFormat="1" applyFont="1" applyBorder="1" applyAlignment="1">
      <alignment horizontal="center" vertical="center"/>
    </xf>
    <xf numFmtId="1" fontId="4" fillId="0" borderId="0" xfId="0" applyNumberFormat="1" applyFont="1" applyBorder="1" applyAlignment="1">
      <alignment horizontal="center" vertical="center"/>
    </xf>
    <xf numFmtId="166" fontId="3" fillId="0" borderId="7" xfId="0" applyNumberFormat="1" applyFont="1" applyBorder="1" applyAlignment="1">
      <alignment horizontal="center"/>
    </xf>
    <xf numFmtId="0" fontId="1" fillId="0" borderId="10" xfId="0" applyFont="1" applyBorder="1"/>
    <xf numFmtId="0" fontId="2" fillId="0" borderId="11" xfId="0" applyFont="1" applyBorder="1"/>
    <xf numFmtId="166" fontId="3" fillId="0" borderId="11" xfId="0" applyNumberFormat="1" applyFont="1" applyBorder="1"/>
    <xf numFmtId="0" fontId="2" fillId="0" borderId="12" xfId="0" applyFont="1" applyBorder="1"/>
    <xf numFmtId="0" fontId="2" fillId="0" borderId="13" xfId="0" applyFont="1" applyBorder="1"/>
    <xf numFmtId="0" fontId="1" fillId="0" borderId="0" xfId="0" applyFont="1" applyBorder="1"/>
    <xf numFmtId="0" fontId="2" fillId="0" borderId="14" xfId="0" applyFont="1" applyBorder="1"/>
    <xf numFmtId="1" fontId="2" fillId="0" borderId="0" xfId="0" applyNumberFormat="1" applyFont="1" applyBorder="1" applyAlignment="1">
      <alignment horizontal="center"/>
    </xf>
    <xf numFmtId="1" fontId="2" fillId="0" borderId="0" xfId="0" applyNumberFormat="1" applyFont="1" applyBorder="1"/>
    <xf numFmtId="0" fontId="2" fillId="0" borderId="14" xfId="0" applyFont="1" applyBorder="1" applyAlignment="1">
      <alignment horizontal="right"/>
    </xf>
    <xf numFmtId="2" fontId="2" fillId="0" borderId="0" xfId="0" applyNumberFormat="1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7" xfId="0" applyFont="1" applyBorder="1"/>
    <xf numFmtId="0" fontId="1" fillId="0" borderId="18" xfId="0" applyFont="1" applyBorder="1"/>
    <xf numFmtId="0" fontId="2" fillId="0" borderId="19" xfId="0" applyFont="1" applyBorder="1"/>
    <xf numFmtId="0" fontId="2" fillId="0" borderId="20" xfId="0" applyFont="1" applyBorder="1"/>
    <xf numFmtId="0" fontId="2" fillId="0" borderId="21" xfId="0" applyFont="1" applyBorder="1"/>
    <xf numFmtId="0" fontId="2" fillId="0" borderId="22" xfId="0" applyFont="1" applyBorder="1"/>
    <xf numFmtId="0" fontId="2" fillId="0" borderId="23" xfId="0" applyFont="1" applyBorder="1"/>
    <xf numFmtId="0" fontId="2" fillId="0" borderId="24" xfId="0" applyFont="1" applyBorder="1"/>
    <xf numFmtId="166" fontId="3" fillId="2" borderId="24" xfId="0" applyNumberFormat="1" applyFont="1" applyFill="1" applyBorder="1" applyAlignment="1">
      <alignment horizontal="center"/>
    </xf>
    <xf numFmtId="0" fontId="2" fillId="0" borderId="25" xfId="0" applyFont="1" applyBorder="1"/>
    <xf numFmtId="165" fontId="2" fillId="2" borderId="7" xfId="0" applyNumberFormat="1" applyFont="1" applyFill="1" applyBorder="1" applyAlignment="1" applyProtection="1">
      <alignment horizontal="center"/>
      <protection locked="0"/>
    </xf>
    <xf numFmtId="0" fontId="2" fillId="2" borderId="7" xfId="0" applyFont="1" applyFill="1" applyBorder="1" applyAlignment="1" applyProtection="1">
      <alignment horizontal="center"/>
      <protection locked="0"/>
    </xf>
    <xf numFmtId="166" fontId="3" fillId="2" borderId="7" xfId="0" applyNumberFormat="1" applyFont="1" applyFill="1" applyBorder="1" applyAlignment="1" applyProtection="1">
      <alignment horizontal="center"/>
      <protection locked="0"/>
    </xf>
    <xf numFmtId="1" fontId="4" fillId="2" borderId="0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horizontal="left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31" max="30000" page="10" val="2"/>
</file>

<file path=xl/ctrlProps/ctrlProp2.xml><?xml version="1.0" encoding="utf-8"?>
<formControlPr xmlns="http://schemas.microsoft.com/office/spreadsheetml/2009/9/main" objectType="Spin" dx="31" fmlaLink="$D$22" inc="10" max="5000" min="2000" page="10" val="3910"/>
</file>

<file path=xl/ctrlProps/ctrlProp3.xml><?xml version="1.0" encoding="utf-8"?>
<formControlPr xmlns="http://schemas.microsoft.com/office/spreadsheetml/2009/9/main" objectType="Spin" dx="31" fmlaLink="$D$22" inc="10" max="5000" min="2000" page="10" val="391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889000</xdr:colOff>
          <xdr:row>21</xdr:row>
          <xdr:rowOff>6350</xdr:rowOff>
        </xdr:from>
        <xdr:to>
          <xdr:col>4</xdr:col>
          <xdr:colOff>971550</xdr:colOff>
          <xdr:row>21</xdr:row>
          <xdr:rowOff>95250</xdr:rowOff>
        </xdr:to>
        <xdr:sp macro="" textlink="">
          <xdr:nvSpPr>
            <xdr:cNvPr id="1026" name="Spinner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</xdr:col>
      <xdr:colOff>1816100</xdr:colOff>
      <xdr:row>21</xdr:row>
      <xdr:rowOff>0</xdr:rowOff>
    </xdr:from>
    <xdr:to>
      <xdr:col>4</xdr:col>
      <xdr:colOff>539750</xdr:colOff>
      <xdr:row>26</xdr:row>
      <xdr:rowOff>12700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762250" y="1758950"/>
          <a:ext cx="1720850" cy="400050"/>
        </a:xfrm>
        <a:prstGeom prst="roundRect">
          <a:avLst/>
        </a:prstGeom>
        <a:noFill/>
        <a:ln w="28575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1168400</xdr:colOff>
          <xdr:row>21</xdr:row>
          <xdr:rowOff>6350</xdr:rowOff>
        </xdr:from>
        <xdr:to>
          <xdr:col>4</xdr:col>
          <xdr:colOff>520700</xdr:colOff>
          <xdr:row>21</xdr:row>
          <xdr:rowOff>374650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3</xdr:col>
      <xdr:colOff>6350</xdr:colOff>
      <xdr:row>27</xdr:row>
      <xdr:rowOff>0</xdr:rowOff>
    </xdr:from>
    <xdr:to>
      <xdr:col>4</xdr:col>
      <xdr:colOff>0</xdr:colOff>
      <xdr:row>28</xdr:row>
      <xdr:rowOff>6350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565400" y="2705100"/>
          <a:ext cx="1168400" cy="342900"/>
        </a:xfrm>
        <a:prstGeom prst="roundRect">
          <a:avLst/>
        </a:prstGeom>
        <a:noFill/>
        <a:ln w="28575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6350</xdr:colOff>
      <xdr:row>29</xdr:row>
      <xdr:rowOff>6350</xdr:rowOff>
    </xdr:from>
    <xdr:to>
      <xdr:col>4</xdr:col>
      <xdr:colOff>0</xdr:colOff>
      <xdr:row>30</xdr:row>
      <xdr:rowOff>6350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2565400" y="2952750"/>
          <a:ext cx="1168400" cy="196850"/>
        </a:xfrm>
        <a:prstGeom prst="roundRect">
          <a:avLst/>
        </a:prstGeom>
        <a:noFill/>
        <a:ln w="28575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1047750</xdr:colOff>
          <xdr:row>34</xdr:row>
          <xdr:rowOff>44450</xdr:rowOff>
        </xdr:from>
        <xdr:to>
          <xdr:col>2</xdr:col>
          <xdr:colOff>1574800</xdr:colOff>
          <xdr:row>35</xdr:row>
          <xdr:rowOff>76200</xdr:rowOff>
        </xdr:to>
        <xdr:sp macro="" textlink="">
          <xdr:nvSpPr>
            <xdr:cNvPr id="1028" name="Spinner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48F46-D9B0-427F-993F-2175BC3FC5AD}">
  <dimension ref="A1:J40"/>
  <sheetViews>
    <sheetView tabSelected="1" zoomScaleNormal="100" workbookViewId="0">
      <selection activeCell="D14" sqref="D14"/>
    </sheetView>
  </sheetViews>
  <sheetFormatPr baseColWidth="10" defaultRowHeight="15.5" x14ac:dyDescent="0.35"/>
  <cols>
    <col min="1" max="1" width="2.6328125" style="2" customWidth="1"/>
    <col min="2" max="2" width="10.90625" style="2"/>
    <col min="3" max="3" width="26.08984375" style="2" customWidth="1"/>
    <col min="4" max="4" width="16.81640625" style="2" customWidth="1"/>
    <col min="5" max="5" width="15.81640625" style="2" customWidth="1"/>
    <col min="6" max="16384" width="10.90625" style="2"/>
  </cols>
  <sheetData>
    <row r="1" spans="1:7" x14ac:dyDescent="0.35">
      <c r="A1" s="1" t="s">
        <v>28</v>
      </c>
      <c r="B1" s="1"/>
    </row>
    <row r="2" spans="1:7" ht="3" customHeight="1" x14ac:dyDescent="0.35">
      <c r="B2" s="1"/>
    </row>
    <row r="3" spans="1:7" ht="14" customHeight="1" x14ac:dyDescent="0.35">
      <c r="B3" s="46" t="s">
        <v>34</v>
      </c>
      <c r="C3" s="46"/>
      <c r="D3" s="46"/>
      <c r="E3" s="46"/>
      <c r="F3" s="46"/>
      <c r="G3" s="46"/>
    </row>
    <row r="4" spans="1:7" ht="14" customHeight="1" x14ac:dyDescent="0.35">
      <c r="B4" s="47" t="s">
        <v>30</v>
      </c>
      <c r="C4" s="47"/>
      <c r="D4" s="47"/>
      <c r="E4" s="47"/>
      <c r="F4" s="47"/>
      <c r="G4" s="47"/>
    </row>
    <row r="5" spans="1:7" ht="14" customHeight="1" x14ac:dyDescent="0.35">
      <c r="B5" s="44" t="s">
        <v>31</v>
      </c>
    </row>
    <row r="6" spans="1:7" ht="4" customHeight="1" thickBot="1" x14ac:dyDescent="0.4">
      <c r="B6" s="44"/>
    </row>
    <row r="7" spans="1:7" hidden="1" x14ac:dyDescent="0.35">
      <c r="B7" s="2" t="s">
        <v>29</v>
      </c>
      <c r="C7" s="3" t="s">
        <v>0</v>
      </c>
      <c r="D7" s="4" t="s">
        <v>2</v>
      </c>
      <c r="E7" s="5" t="s">
        <v>3</v>
      </c>
    </row>
    <row r="8" spans="1:7" hidden="1" x14ac:dyDescent="0.35">
      <c r="B8" s="6" t="s">
        <v>1</v>
      </c>
      <c r="C8" s="7">
        <v>1.355</v>
      </c>
      <c r="D8" s="8">
        <v>7.0999999999999994E-2</v>
      </c>
      <c r="E8" s="9">
        <v>9.6000000000000002E-2</v>
      </c>
    </row>
    <row r="9" spans="1:7" ht="16" hidden="1" thickBot="1" x14ac:dyDescent="0.4">
      <c r="C9" s="10"/>
    </row>
    <row r="10" spans="1:7" x14ac:dyDescent="0.35">
      <c r="B10" s="31" t="s">
        <v>26</v>
      </c>
      <c r="C10" s="32"/>
      <c r="D10" s="32"/>
      <c r="E10" s="33"/>
    </row>
    <row r="11" spans="1:7" x14ac:dyDescent="0.35">
      <c r="B11" s="34" t="s">
        <v>17</v>
      </c>
      <c r="C11" s="12"/>
      <c r="D11" s="40">
        <v>12.8</v>
      </c>
      <c r="E11" s="35" t="s">
        <v>27</v>
      </c>
    </row>
    <row r="12" spans="1:7" x14ac:dyDescent="0.35">
      <c r="B12" s="34" t="s">
        <v>18</v>
      </c>
      <c r="C12" s="12"/>
      <c r="D12" s="41">
        <v>425</v>
      </c>
      <c r="E12" s="35" t="s">
        <v>4</v>
      </c>
    </row>
    <row r="13" spans="1:7" x14ac:dyDescent="0.35">
      <c r="B13" s="34" t="s">
        <v>19</v>
      </c>
      <c r="C13" s="12"/>
      <c r="D13" s="41">
        <v>425</v>
      </c>
      <c r="E13" s="35" t="s">
        <v>4</v>
      </c>
    </row>
    <row r="14" spans="1:7" x14ac:dyDescent="0.35">
      <c r="B14" s="34" t="s">
        <v>36</v>
      </c>
      <c r="C14" s="12"/>
      <c r="D14" s="42">
        <v>0.17569444444444446</v>
      </c>
      <c r="E14" s="35" t="s">
        <v>6</v>
      </c>
    </row>
    <row r="15" spans="1:7" ht="3.5" customHeight="1" thickBot="1" x14ac:dyDescent="0.4">
      <c r="B15" s="36"/>
      <c r="C15" s="37"/>
      <c r="D15" s="38"/>
      <c r="E15" s="39"/>
    </row>
    <row r="16" spans="1:7" ht="4" customHeight="1" thickBot="1" x14ac:dyDescent="0.4">
      <c r="D16" s="11"/>
    </row>
    <row r="17" spans="2:7" x14ac:dyDescent="0.35">
      <c r="B17" s="17" t="s">
        <v>7</v>
      </c>
      <c r="C17" s="18"/>
      <c r="D17" s="19"/>
      <c r="E17" s="20"/>
      <c r="G17" s="12"/>
    </row>
    <row r="18" spans="2:7" x14ac:dyDescent="0.35">
      <c r="B18" s="21" t="s">
        <v>37</v>
      </c>
      <c r="C18" s="22"/>
      <c r="D18" s="16">
        <f>((SQRT((D23^2)+(D25^2)))+(SQRT((D24^2)+(D26^2))))/24</f>
        <v>0.17607739155842736</v>
      </c>
      <c r="E18" s="23" t="s">
        <v>6</v>
      </c>
    </row>
    <row r="19" spans="2:7" hidden="1" x14ac:dyDescent="0.35">
      <c r="B19" s="21" t="s">
        <v>24</v>
      </c>
      <c r="C19" s="12"/>
      <c r="D19" s="24">
        <f>SQRT((((D11*1000)/2)^2)-(D12^2))</f>
        <v>6385.8730804800689</v>
      </c>
      <c r="E19" s="23" t="s">
        <v>4</v>
      </c>
    </row>
    <row r="20" spans="2:7" hidden="1" x14ac:dyDescent="0.35">
      <c r="B20" s="21" t="s">
        <v>25</v>
      </c>
      <c r="C20" s="12"/>
      <c r="D20" s="24">
        <f>SQRT((((D11*1000)/2)^2)-(D13^2))</f>
        <v>6385.8730804800689</v>
      </c>
      <c r="E20" s="23" t="s">
        <v>4</v>
      </c>
    </row>
    <row r="21" spans="2:7" ht="4" customHeight="1" x14ac:dyDescent="0.35">
      <c r="B21" s="21"/>
      <c r="C21" s="12"/>
      <c r="D21" s="25"/>
      <c r="E21" s="23"/>
    </row>
    <row r="22" spans="2:7" ht="30.5" customHeight="1" x14ac:dyDescent="0.35">
      <c r="B22" s="21" t="s">
        <v>20</v>
      </c>
      <c r="C22" s="12"/>
      <c r="D22" s="43">
        <v>3910</v>
      </c>
      <c r="E22" s="26" t="s">
        <v>23</v>
      </c>
    </row>
    <row r="23" spans="2:7" hidden="1" x14ac:dyDescent="0.35">
      <c r="B23" s="21" t="s">
        <v>10</v>
      </c>
      <c r="C23" s="12"/>
      <c r="D23" s="27">
        <f>((D19)/D22)</f>
        <v>1.6332156216061557</v>
      </c>
      <c r="E23" s="23" t="s">
        <v>12</v>
      </c>
    </row>
    <row r="24" spans="2:7" hidden="1" x14ac:dyDescent="0.35">
      <c r="B24" s="21" t="s">
        <v>11</v>
      </c>
      <c r="C24" s="12"/>
      <c r="D24" s="27">
        <f>((D20)/D22)</f>
        <v>1.6332156216061557</v>
      </c>
      <c r="E24" s="23" t="s">
        <v>13</v>
      </c>
    </row>
    <row r="25" spans="2:7" hidden="1" x14ac:dyDescent="0.35">
      <c r="B25" s="21" t="s">
        <v>8</v>
      </c>
      <c r="C25" s="12"/>
      <c r="D25" s="27">
        <f>(D12/(D22*D8))</f>
        <v>1.5309246785058177</v>
      </c>
      <c r="E25" s="23" t="s">
        <v>14</v>
      </c>
    </row>
    <row r="26" spans="2:7" hidden="1" x14ac:dyDescent="0.35">
      <c r="B26" s="21" t="s">
        <v>9</v>
      </c>
      <c r="C26" s="12"/>
      <c r="D26" s="27">
        <f>(D13/(D22*E8))</f>
        <v>1.1322463768115942</v>
      </c>
      <c r="E26" s="23" t="s">
        <v>5</v>
      </c>
    </row>
    <row r="27" spans="2:7" ht="6.5" customHeight="1" x14ac:dyDescent="0.35">
      <c r="B27" s="21"/>
      <c r="C27" s="12"/>
      <c r="D27" s="27"/>
      <c r="E27" s="23"/>
    </row>
    <row r="28" spans="2:7" ht="26.5" customHeight="1" x14ac:dyDescent="0.35">
      <c r="B28" s="21" t="s">
        <v>21</v>
      </c>
      <c r="C28" s="12"/>
      <c r="D28" s="14">
        <f>D12/D25</f>
        <v>277.60999999999996</v>
      </c>
      <c r="E28" s="23" t="s">
        <v>15</v>
      </c>
    </row>
    <row r="29" spans="2:7" ht="5.5" customHeight="1" x14ac:dyDescent="0.35">
      <c r="B29" s="21"/>
      <c r="C29" s="12"/>
      <c r="D29" s="13"/>
      <c r="E29" s="23"/>
    </row>
    <row r="30" spans="2:7" ht="26.5" customHeight="1" x14ac:dyDescent="0.35">
      <c r="B30" s="21" t="s">
        <v>22</v>
      </c>
      <c r="C30" s="12"/>
      <c r="D30" s="15">
        <f>D13/D26</f>
        <v>375.36</v>
      </c>
      <c r="E30" s="23" t="s">
        <v>16</v>
      </c>
    </row>
    <row r="31" spans="2:7" ht="5.5" customHeight="1" thickBot="1" x14ac:dyDescent="0.4">
      <c r="B31" s="28"/>
      <c r="C31" s="29"/>
      <c r="D31" s="29"/>
      <c r="E31" s="30"/>
    </row>
    <row r="33" spans="1:10" x14ac:dyDescent="0.35">
      <c r="A33" s="44"/>
      <c r="B33" s="44" t="s">
        <v>33</v>
      </c>
      <c r="C33" s="44"/>
      <c r="D33" s="44"/>
      <c r="E33" s="44"/>
      <c r="F33" s="44"/>
      <c r="G33" s="44"/>
      <c r="H33" s="44"/>
      <c r="I33" s="44"/>
      <c r="J33" s="44"/>
    </row>
    <row r="34" spans="1:10" x14ac:dyDescent="0.35">
      <c r="A34" s="44"/>
      <c r="B34" s="45" t="s">
        <v>32</v>
      </c>
      <c r="C34" s="45"/>
      <c r="D34" s="45"/>
      <c r="E34" s="44"/>
      <c r="F34" s="44"/>
      <c r="G34" s="44"/>
      <c r="H34" s="44"/>
      <c r="I34" s="44"/>
      <c r="J34" s="44"/>
    </row>
    <row r="35" spans="1:10" ht="24.5" customHeight="1" x14ac:dyDescent="0.35">
      <c r="A35" s="44"/>
      <c r="B35" s="44" t="s">
        <v>38</v>
      </c>
      <c r="C35" s="44"/>
      <c r="D35" s="44"/>
      <c r="E35" s="44"/>
      <c r="F35" s="44"/>
      <c r="G35" s="44"/>
      <c r="H35" s="44"/>
      <c r="I35" s="44"/>
      <c r="J35" s="44"/>
    </row>
    <row r="36" spans="1:10" ht="20" customHeight="1" x14ac:dyDescent="0.35">
      <c r="A36" s="44"/>
      <c r="B36" s="44" t="s">
        <v>35</v>
      </c>
      <c r="C36" s="44"/>
      <c r="D36" s="44"/>
      <c r="E36" s="44"/>
      <c r="F36" s="44"/>
      <c r="G36" s="44"/>
      <c r="H36" s="44"/>
      <c r="I36" s="44"/>
      <c r="J36" s="44"/>
    </row>
    <row r="37" spans="1:10" ht="24.5" customHeight="1" x14ac:dyDescent="0.35">
      <c r="A37" s="44"/>
      <c r="B37" s="44"/>
      <c r="C37" s="44"/>
      <c r="D37" s="44"/>
      <c r="E37" s="44"/>
      <c r="F37" s="44"/>
      <c r="G37" s="44"/>
      <c r="H37" s="44"/>
      <c r="I37" s="44"/>
      <c r="J37" s="44"/>
    </row>
    <row r="38" spans="1:10" x14ac:dyDescent="0.35">
      <c r="A38" s="44"/>
      <c r="B38" s="44"/>
      <c r="C38" s="44"/>
      <c r="D38" s="44"/>
      <c r="E38" s="44"/>
      <c r="F38" s="44"/>
      <c r="G38" s="44"/>
      <c r="H38" s="44"/>
      <c r="I38" s="44"/>
      <c r="J38" s="44"/>
    </row>
    <row r="40" spans="1:10" x14ac:dyDescent="0.35">
      <c r="E40" s="12"/>
    </row>
  </sheetData>
  <sheetProtection selectLockedCells="1"/>
  <mergeCells count="2">
    <mergeCell ref="B3:G3"/>
    <mergeCell ref="B4:G4"/>
  </mergeCells>
  <pageMargins left="0.25" right="0.25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Spinner 2">
              <controlPr defaultSize="0" autoPict="0">
                <anchor moveWithCells="1" sizeWithCells="1">
                  <from>
                    <xdr:col>4</xdr:col>
                    <xdr:colOff>889000</xdr:colOff>
                    <xdr:row>21</xdr:row>
                    <xdr:rowOff>6350</xdr:rowOff>
                  </from>
                  <to>
                    <xdr:col>4</xdr:col>
                    <xdr:colOff>971550</xdr:colOff>
                    <xdr:row>21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Spinner 3">
              <controlPr defaultSize="0" autoPict="0">
                <anchor moveWithCells="1" sizeWithCells="1">
                  <from>
                    <xdr:col>3</xdr:col>
                    <xdr:colOff>1168400</xdr:colOff>
                    <xdr:row>21</xdr:row>
                    <xdr:rowOff>6350</xdr:rowOff>
                  </from>
                  <to>
                    <xdr:col>4</xdr:col>
                    <xdr:colOff>520700</xdr:colOff>
                    <xdr:row>21</xdr:row>
                    <xdr:rowOff>374650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Spinner 4">
              <controlPr defaultSize="0" autoPict="0">
                <anchor moveWithCells="1" sizeWithCells="1">
                  <from>
                    <xdr:col>2</xdr:col>
                    <xdr:colOff>1047750</xdr:colOff>
                    <xdr:row>34</xdr:row>
                    <xdr:rowOff>44450</xdr:rowOff>
                  </from>
                  <to>
                    <xdr:col>2</xdr:col>
                    <xdr:colOff>1574800</xdr:colOff>
                    <xdr:row>35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SCHIAVI Gérard</dc:creator>
  <cp:lastModifiedBy>SCHIAVI Gérard</cp:lastModifiedBy>
  <cp:lastPrinted>2019-08-30T16:21:20Z</cp:lastPrinted>
  <dcterms:created xsi:type="dcterms:W3CDTF">2019-08-24T14:28:43Z</dcterms:created>
  <dcterms:modified xsi:type="dcterms:W3CDTF">2019-09-02T17:15:11Z</dcterms:modified>
</cp:coreProperties>
</file>