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P7901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Q3" i="1"/>
  <c r="N3" i="1"/>
  <c r="M3" i="1"/>
  <c r="K3" i="1"/>
  <c r="J3" i="1"/>
  <c r="Q2" i="1"/>
  <c r="P2" i="1"/>
  <c r="O2" i="1"/>
  <c r="N2" i="1"/>
  <c r="M1" i="1"/>
  <c r="K4" i="1" l="1"/>
  <c r="Q4" i="1" s="1"/>
  <c r="J4" i="1"/>
  <c r="I5" i="1"/>
  <c r="P3" i="1"/>
  <c r="M4" i="1"/>
  <c r="O3" i="1"/>
  <c r="O4" i="1" l="1"/>
  <c r="N4" i="1"/>
  <c r="P4" i="1"/>
  <c r="K5" i="1"/>
  <c r="Q5" i="1" s="1"/>
  <c r="I6" i="1"/>
  <c r="J5" i="1"/>
  <c r="P5" i="1" l="1"/>
  <c r="O5" i="1"/>
  <c r="N5" i="1"/>
  <c r="M5" i="1"/>
  <c r="K6" i="1"/>
  <c r="N6" i="1" s="1"/>
  <c r="J6" i="1"/>
  <c r="I7" i="1"/>
  <c r="M6" i="1"/>
  <c r="P6" i="1"/>
  <c r="O6" i="1"/>
  <c r="Q6" i="1" l="1"/>
  <c r="K7" i="1"/>
  <c r="N7" i="1" s="1"/>
  <c r="I8" i="1"/>
  <c r="J7" i="1"/>
  <c r="Q7" i="1"/>
  <c r="M7" i="1"/>
  <c r="O7" i="1"/>
  <c r="P7" i="1" l="1"/>
  <c r="K8" i="1"/>
  <c r="N8" i="1" s="1"/>
  <c r="J8" i="1"/>
  <c r="I9" i="1"/>
  <c r="P8" i="1"/>
  <c r="O8" i="1"/>
  <c r="M8" i="1" l="1"/>
  <c r="Q8" i="1"/>
  <c r="K9" i="1"/>
  <c r="I10" i="1"/>
  <c r="J9" i="1"/>
  <c r="N9" i="1"/>
  <c r="M9" i="1"/>
  <c r="Q9" i="1"/>
  <c r="P9" i="1"/>
  <c r="O9" i="1"/>
  <c r="K10" i="1" l="1"/>
  <c r="N10" i="1" s="1"/>
  <c r="J10" i="1"/>
  <c r="I11" i="1"/>
  <c r="M10" i="1"/>
  <c r="P10" i="1"/>
  <c r="Q10" i="1"/>
  <c r="O10" i="1"/>
  <c r="K11" i="1" l="1"/>
  <c r="M11" i="1" s="1"/>
  <c r="I12" i="1"/>
  <c r="J11" i="1"/>
  <c r="N11" i="1"/>
  <c r="Q11" i="1"/>
  <c r="O11" i="1"/>
  <c r="P11" i="1"/>
  <c r="K12" i="1" l="1"/>
  <c r="I13" i="1"/>
  <c r="J12" i="1"/>
  <c r="N12" i="1"/>
  <c r="M12" i="1"/>
  <c r="Q12" i="1"/>
  <c r="P12" i="1"/>
  <c r="O12" i="1"/>
  <c r="K13" i="1" l="1"/>
  <c r="N13" i="1" s="1"/>
  <c r="J13" i="1"/>
  <c r="I14" i="1"/>
  <c r="M13" i="1"/>
  <c r="P13" i="1"/>
  <c r="O13" i="1"/>
  <c r="Q13" i="1" l="1"/>
  <c r="K14" i="1"/>
  <c r="O14" i="1" s="1"/>
  <c r="J14" i="1"/>
  <c r="I15" i="1"/>
  <c r="M14" i="1"/>
  <c r="P14" i="1"/>
  <c r="Q14" i="1" l="1"/>
  <c r="N14" i="1"/>
  <c r="K15" i="1"/>
  <c r="N15" i="1"/>
  <c r="J15" i="1"/>
  <c r="I16" i="1"/>
  <c r="Q15" i="1"/>
  <c r="M15" i="1"/>
  <c r="O15" i="1"/>
  <c r="P15" i="1"/>
  <c r="K16" i="1" l="1"/>
  <c r="J16" i="1"/>
  <c r="I17" i="1"/>
  <c r="N16" i="1"/>
  <c r="M16" i="1"/>
  <c r="Q16" i="1"/>
  <c r="P16" i="1"/>
  <c r="O16" i="1"/>
  <c r="K17" i="1" l="1"/>
  <c r="J17" i="1"/>
  <c r="I18" i="1"/>
  <c r="N17" i="1"/>
  <c r="Q17" i="1"/>
  <c r="M17" i="1"/>
  <c r="P17" i="1"/>
  <c r="O17" i="1"/>
  <c r="K18" i="1" l="1"/>
  <c r="J18" i="1"/>
  <c r="I19" i="1"/>
  <c r="N18" i="1"/>
  <c r="M18" i="1"/>
  <c r="Q18" i="1"/>
  <c r="O18" i="1"/>
  <c r="P18" i="1" s="1"/>
  <c r="K19" i="1" l="1"/>
  <c r="J19" i="1"/>
  <c r="I20" i="1"/>
  <c r="N19" i="1"/>
  <c r="M19" i="1"/>
  <c r="O19" i="1"/>
  <c r="P19" i="1"/>
  <c r="Q19" i="1" s="1"/>
  <c r="K20" i="1" l="1"/>
  <c r="J20" i="1"/>
  <c r="I21" i="1"/>
  <c r="N20" i="1"/>
  <c r="M20" i="1"/>
  <c r="P20" i="1"/>
  <c r="Q20" i="1" s="1"/>
  <c r="O20" i="1"/>
  <c r="K21" i="1" l="1"/>
  <c r="M21" i="1" s="1"/>
  <c r="J21" i="1"/>
  <c r="I22" i="1"/>
  <c r="N21" i="1"/>
  <c r="Q21" i="1"/>
  <c r="P21" i="1"/>
  <c r="O21" i="1"/>
  <c r="K22" i="1" l="1"/>
  <c r="Q22" i="1" s="1"/>
  <c r="J22" i="1"/>
  <c r="I23" i="1"/>
  <c r="N22" i="1"/>
  <c r="M22" i="1"/>
  <c r="P22" i="1"/>
  <c r="O22" i="1"/>
  <c r="K23" i="1" l="1"/>
  <c r="M23" i="1" s="1"/>
  <c r="J23" i="1"/>
  <c r="I24" i="1"/>
  <c r="N23" i="1"/>
  <c r="Q23" i="1"/>
  <c r="O23" i="1"/>
  <c r="P23" i="1"/>
  <c r="K24" i="1" l="1"/>
  <c r="J24" i="1"/>
  <c r="I25" i="1"/>
  <c r="N24" i="1"/>
  <c r="M24" i="1"/>
  <c r="Q24" i="1"/>
  <c r="P24" i="1"/>
  <c r="O24" i="1"/>
  <c r="K25" i="1" l="1"/>
  <c r="J25" i="1"/>
  <c r="I26" i="1"/>
  <c r="N25" i="1"/>
  <c r="M25" i="1"/>
  <c r="Q25" i="1"/>
  <c r="P25" i="1"/>
  <c r="O25" i="1"/>
  <c r="K26" i="1" l="1"/>
  <c r="J26" i="1"/>
  <c r="I27" i="1"/>
  <c r="N26" i="1"/>
  <c r="M26" i="1"/>
  <c r="P26" i="1"/>
  <c r="Q26" i="1"/>
  <c r="O26" i="1"/>
  <c r="K27" i="1" l="1"/>
  <c r="J27" i="1"/>
  <c r="I28" i="1"/>
  <c r="N27" i="1"/>
  <c r="Q27" i="1"/>
  <c r="M27" i="1"/>
  <c r="O27" i="1"/>
  <c r="P27" i="1"/>
  <c r="K28" i="1" l="1"/>
  <c r="J28" i="1"/>
  <c r="N28" i="1"/>
  <c r="M28" i="1"/>
  <c r="Q28" i="1"/>
  <c r="O28" i="1"/>
  <c r="P28" i="1"/>
</calcChain>
</file>

<file path=xl/sharedStrings.xml><?xml version="1.0" encoding="utf-8"?>
<sst xmlns="http://schemas.openxmlformats.org/spreadsheetml/2006/main" count="37" uniqueCount="11">
  <si>
    <t>Priorité</t>
  </si>
  <si>
    <t>OF</t>
  </si>
  <si>
    <t>Article</t>
  </si>
  <si>
    <t>Qté</t>
  </si>
  <si>
    <t>Comments ou text</t>
  </si>
  <si>
    <t>Start date</t>
  </si>
  <si>
    <t>Week</t>
  </si>
  <si>
    <t>End date</t>
  </si>
  <si>
    <t>xxxxxx</t>
  </si>
  <si>
    <t>xxx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</si>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</sst>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m/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8F8F8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/>
    </xf>
    <xf numFmtId="164" fontId="1" fillId="2" borderId="11" xfId="0" applyNumberFormat="1" applyFont="1" applyFill="1" applyBorder="1" applyAlignment="1">
      <alignment horizontal="center"/>
    </xf>
    <xf numFmtId="164" fontId="1" fillId="2" borderId="12" xfId="0" applyNumberFormat="1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164" fontId="0" fillId="3" borderId="0" xfId="0" applyNumberFormat="1" applyFill="1" applyBorder="1" applyAlignment="1">
      <alignment horizontal="center"/>
    </xf>
    <xf numFmtId="164" fontId="0" fillId="4" borderId="13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0" fillId="6" borderId="0" xfId="0" applyNumberFormat="1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164" fontId="0" fillId="6" borderId="0" xfId="0" applyNumberForma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DD7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workbookViewId="0">
      <selection activeCell="L20" sqref="L20"/>
    </sheetView>
  </sheetViews>
  <sheetFormatPr baseColWidth="10" defaultRowHeight="15" x14ac:dyDescent="0.25"/>
  <sheetData>
    <row r="1" spans="1:17" ht="15.75" thickBot="1" x14ac:dyDescent="0.3">
      <c r="A1" s="1" t="s">
        <v>0</v>
      </c>
      <c r="B1" s="1" t="s">
        <v>1</v>
      </c>
      <c r="C1" s="1" t="s">
        <v>9</v>
      </c>
      <c r="D1" s="1" t="s">
        <v>9</v>
      </c>
      <c r="E1" s="2" t="s">
        <v>2</v>
      </c>
      <c r="F1" s="1" t="s">
        <v>3</v>
      </c>
      <c r="G1" s="3" t="s">
        <v>4</v>
      </c>
      <c r="H1" s="4"/>
      <c r="I1" s="5"/>
      <c r="J1" s="6"/>
      <c r="K1" s="5"/>
      <c r="L1" s="5"/>
      <c r="M1" s="7" t="str">
        <f>"Semaine "&amp;WEEKNUM(M2)</f>
        <v>Semaine 42</v>
      </c>
      <c r="N1" s="8"/>
      <c r="O1" s="8"/>
      <c r="P1" s="8"/>
      <c r="Q1" s="9"/>
    </row>
    <row r="2" spans="1:17" ht="15.75" thickBot="1" x14ac:dyDescent="0.3">
      <c r="A2" s="10"/>
      <c r="B2" s="10"/>
      <c r="C2" s="10"/>
      <c r="D2" s="10"/>
      <c r="E2" s="11"/>
      <c r="F2" s="10"/>
      <c r="G2" s="12"/>
      <c r="H2" s="4"/>
      <c r="I2" s="5" t="s">
        <v>5</v>
      </c>
      <c r="J2" s="6" t="s">
        <v>6</v>
      </c>
      <c r="K2" s="5" t="s">
        <v>7</v>
      </c>
      <c r="L2" s="5" t="s">
        <v>10</v>
      </c>
      <c r="M2" s="13">
        <v>43752</v>
      </c>
      <c r="N2" s="14">
        <f t="shared" ref="N2:Q2" si="0">WORKDAY(M2,1)</f>
        <v>43753</v>
      </c>
      <c r="O2" s="14">
        <f t="shared" si="0"/>
        <v>43754</v>
      </c>
      <c r="P2" s="14">
        <f t="shared" si="0"/>
        <v>43755</v>
      </c>
      <c r="Q2" s="15">
        <f t="shared" si="0"/>
        <v>43756</v>
      </c>
    </row>
    <row r="3" spans="1:17" ht="15.75" x14ac:dyDescent="0.25">
      <c r="A3" s="23">
        <v>1</v>
      </c>
      <c r="B3" s="25">
        <v>1000</v>
      </c>
      <c r="C3" s="16"/>
      <c r="D3" s="28"/>
      <c r="E3" s="17" t="s">
        <v>8</v>
      </c>
      <c r="F3" s="25">
        <v>1</v>
      </c>
      <c r="G3" s="25"/>
      <c r="H3" s="16"/>
      <c r="I3" s="18">
        <v>43752</v>
      </c>
      <c r="J3" s="26">
        <f t="shared" ref="J3:J28" si="1">WEEKNUM(I3)</f>
        <v>42</v>
      </c>
      <c r="K3" s="18">
        <f>IF(SUM($F$3:F3)&gt;=40,I3+1,I3)</f>
        <v>43752</v>
      </c>
      <c r="L3" s="19"/>
      <c r="M3" s="20">
        <f>IF(AND(M$2&gt;=$I3,M$2&lt;=$K3),$B3,"")</f>
        <v>1000</v>
      </c>
      <c r="N3" s="20" t="str">
        <f>IF(AND(N$2&gt;=$I3,N$2&lt;=$K3),$B3,"")</f>
        <v/>
      </c>
      <c r="O3" s="20" t="str">
        <f>IF(AND(O$2&gt;=$I3,O$2&lt;=$K3),$B3,"")</f>
        <v/>
      </c>
      <c r="P3" s="20" t="str">
        <f>IF(AND(P$2&gt;=$I3,P$2&lt;=$K3),IF(O3="",$B3,"-"),"")</f>
        <v/>
      </c>
      <c r="Q3" s="20" t="str">
        <f>IF(AND(Q$2&gt;=$I3,Q$2&lt;=$K3),IF(P3="",$B3,"-"),"")</f>
        <v/>
      </c>
    </row>
    <row r="4" spans="1:17" ht="15.75" x14ac:dyDescent="0.25">
      <c r="A4" s="24">
        <v>2</v>
      </c>
      <c r="B4" s="25">
        <v>1001</v>
      </c>
      <c r="C4" s="21"/>
      <c r="D4" s="25"/>
      <c r="E4" s="17" t="s">
        <v>8</v>
      </c>
      <c r="F4" s="25">
        <v>1</v>
      </c>
      <c r="G4" s="25"/>
      <c r="H4" s="21"/>
      <c r="I4" s="18">
        <f>IF(SUM($F$3:F4)&lt;=40,I3,IF(SUM($F$3:F4)&gt;40,I3+1))</f>
        <v>43752</v>
      </c>
      <c r="J4" s="27">
        <f t="shared" si="1"/>
        <v>42</v>
      </c>
      <c r="K4" s="18">
        <f>IF(SUM($F$3:F4)&gt;=40,I4+1,I4)</f>
        <v>43752</v>
      </c>
      <c r="L4" s="22"/>
      <c r="M4" s="20">
        <f>IF(AND(M$2&gt;=$I4,M$2&lt;=$K4),$B4,"")</f>
        <v>1001</v>
      </c>
      <c r="N4" s="20" t="str">
        <f t="shared" ref="N4:O28" si="2">IF(AND(N$2&gt;=$I4,N$2&lt;=$K4),$B4,"")</f>
        <v/>
      </c>
      <c r="O4" s="20" t="str">
        <f t="shared" si="2"/>
        <v/>
      </c>
      <c r="P4" s="20" t="str">
        <f>IF(AND(P$2&gt;=$I4,P$2&lt;=$K4),IF(O4="",$B4,"-"),"")</f>
        <v/>
      </c>
      <c r="Q4" s="20" t="str">
        <f>IF(AND(Q$2&gt;=$I4,Q$2&lt;=$K4),IF(P4="",$B4,"-"),"")</f>
        <v/>
      </c>
    </row>
    <row r="5" spans="1:17" ht="15.75" x14ac:dyDescent="0.25">
      <c r="A5" s="24">
        <v>3</v>
      </c>
      <c r="B5" s="25">
        <v>1002</v>
      </c>
      <c r="C5" s="21"/>
      <c r="D5" s="25"/>
      <c r="E5" s="17" t="s">
        <v>8</v>
      </c>
      <c r="F5" s="25">
        <v>1</v>
      </c>
      <c r="G5" s="25"/>
      <c r="H5" s="21"/>
      <c r="I5" s="18">
        <f>IF(SUM($F$3:F5)&lt;=40,I4,IF(SUM($F$3:F5)&gt;40,I4+1))</f>
        <v>43752</v>
      </c>
      <c r="J5" s="27">
        <f t="shared" si="1"/>
        <v>42</v>
      </c>
      <c r="K5" s="18">
        <f>IF(SUM($F$3:F5)&gt;=40,I5+1,I5)</f>
        <v>43752</v>
      </c>
      <c r="L5" s="22"/>
      <c r="M5" s="20">
        <f>IF(AND(M$2&gt;=$I5,M$2&lt;=$K5),$B5,"")</f>
        <v>1002</v>
      </c>
      <c r="N5" s="20" t="str">
        <f t="shared" si="2"/>
        <v/>
      </c>
      <c r="O5" s="20" t="str">
        <f t="shared" si="2"/>
        <v/>
      </c>
      <c r="P5" s="20" t="str">
        <f>IF(AND(P$2&gt;=$I5,P$2&lt;=$K5),IF(O5="",$B5,"-"),"")</f>
        <v/>
      </c>
      <c r="Q5" s="20" t="str">
        <f>IF(AND(Q$2&gt;=$I5,Q$2&lt;=$K5),IF(P5="",$B5,"-"),"")</f>
        <v/>
      </c>
    </row>
    <row r="6" spans="1:17" ht="15.75" x14ac:dyDescent="0.25">
      <c r="A6" s="24">
        <v>4</v>
      </c>
      <c r="B6" s="25">
        <v>1003</v>
      </c>
      <c r="C6" s="21"/>
      <c r="D6" s="25"/>
      <c r="E6" s="17" t="s">
        <v>8</v>
      </c>
      <c r="F6" s="25">
        <v>1</v>
      </c>
      <c r="G6" s="25"/>
      <c r="H6" s="21"/>
      <c r="I6" s="18">
        <f>IF(SUM($F$3:F6)&lt;=40,I5,IF(SUM($F$3:F6)&gt;40,I5+1))</f>
        <v>43752</v>
      </c>
      <c r="J6" s="27">
        <f t="shared" si="1"/>
        <v>42</v>
      </c>
      <c r="K6" s="18">
        <f>IF(SUM($F$3:F6)&gt;=40,I6+1,I6)</f>
        <v>43752</v>
      </c>
      <c r="L6" s="22"/>
      <c r="M6" s="20">
        <f>IF(AND(M$2&gt;=$I6,M$2&lt;=$K6),$B6,"")</f>
        <v>1003</v>
      </c>
      <c r="N6" s="20" t="str">
        <f t="shared" si="2"/>
        <v/>
      </c>
      <c r="O6" s="20" t="str">
        <f t="shared" si="2"/>
        <v/>
      </c>
      <c r="P6" s="20" t="str">
        <f>IF(AND(P$2&gt;=$I6,P$2&lt;=$K6),IF(O6="",$B6,"-"),"")</f>
        <v/>
      </c>
      <c r="Q6" s="20" t="str">
        <f>IF(AND(Q$2&gt;=$I6,Q$2&lt;=$K6),IF(P6="",$B6,"-"),"")</f>
        <v/>
      </c>
    </row>
    <row r="7" spans="1:17" ht="15.75" x14ac:dyDescent="0.25">
      <c r="A7" s="24">
        <v>5</v>
      </c>
      <c r="B7" s="25">
        <v>1004</v>
      </c>
      <c r="C7" s="21"/>
      <c r="D7" s="25"/>
      <c r="E7" s="17" t="s">
        <v>8</v>
      </c>
      <c r="F7" s="25">
        <v>20</v>
      </c>
      <c r="G7" s="25"/>
      <c r="H7" s="21"/>
      <c r="I7" s="18">
        <f>IF(SUM($F$3:F7)&lt;=40,I6,IF(SUM($F$3:F7)&gt;40,I6+1))</f>
        <v>43752</v>
      </c>
      <c r="J7" s="27">
        <f t="shared" si="1"/>
        <v>42</v>
      </c>
      <c r="K7" s="18">
        <f>IF(SUM($F$3:F7)&gt;=40,I7+1,I7)</f>
        <v>43752</v>
      </c>
      <c r="L7" s="22"/>
      <c r="M7" s="20">
        <f>IF(AND(M$2&gt;=$I7,M$2&lt;=$K7),$B7,"")</f>
        <v>1004</v>
      </c>
      <c r="N7" s="20" t="str">
        <f t="shared" si="2"/>
        <v/>
      </c>
      <c r="O7" s="20" t="str">
        <f t="shared" si="2"/>
        <v/>
      </c>
      <c r="P7" s="20" t="str">
        <f>IF(AND(P$2&gt;=$I7,P$2&lt;=$K7),IF(O7="",$B7,"-"),"")</f>
        <v/>
      </c>
      <c r="Q7" s="20" t="str">
        <f>IF(AND(Q$2&gt;=$I7,Q$2&lt;=$K7),IF(P7="",$B7,"-"),"")</f>
        <v/>
      </c>
    </row>
    <row r="8" spans="1:17" ht="15.75" x14ac:dyDescent="0.25">
      <c r="A8" s="24">
        <v>6</v>
      </c>
      <c r="B8" s="25">
        <v>1005</v>
      </c>
      <c r="C8" s="21"/>
      <c r="D8" s="25"/>
      <c r="E8" s="17" t="s">
        <v>8</v>
      </c>
      <c r="F8" s="25">
        <v>1</v>
      </c>
      <c r="G8" s="25"/>
      <c r="H8" s="21"/>
      <c r="I8" s="18">
        <f>IF(SUM($F$3:F8)&lt;=40,I7,IF(SUM($F$3:F8)&gt;40,I7+1))</f>
        <v>43752</v>
      </c>
      <c r="J8" s="27">
        <f t="shared" si="1"/>
        <v>42</v>
      </c>
      <c r="K8" s="18">
        <f>IF(SUM($F$3:F8)&gt;=40,I8+1,I8)</f>
        <v>43752</v>
      </c>
      <c r="L8" s="22"/>
      <c r="M8" s="20">
        <f>IF(AND(M$2&gt;=$I8,M$2&lt;=$K8),$B8,"")</f>
        <v>1005</v>
      </c>
      <c r="N8" s="20" t="str">
        <f t="shared" si="2"/>
        <v/>
      </c>
      <c r="O8" s="20" t="str">
        <f t="shared" si="2"/>
        <v/>
      </c>
      <c r="P8" s="20" t="str">
        <f>IF(AND(P$2&gt;=$I8,P$2&lt;=$K8),IF(O8="",$B8,"-"),"")</f>
        <v/>
      </c>
      <c r="Q8" s="20" t="str">
        <f>IF(AND(Q$2&gt;=$I8,Q$2&lt;=$K8),IF(P8="",$B8,"-"),"")</f>
        <v/>
      </c>
    </row>
    <row r="9" spans="1:17" ht="15.75" x14ac:dyDescent="0.25">
      <c r="A9" s="24">
        <v>7</v>
      </c>
      <c r="B9" s="25">
        <v>1006</v>
      </c>
      <c r="C9" s="21"/>
      <c r="D9" s="25"/>
      <c r="E9" s="17" t="s">
        <v>8</v>
      </c>
      <c r="F9" s="25">
        <v>6</v>
      </c>
      <c r="G9" s="25"/>
      <c r="H9" s="21"/>
      <c r="I9" s="18">
        <f>IF(SUM($F$3:F9)&lt;=40,I8,IF(SUM($F$3:F9)&gt;40,I8+1))</f>
        <v>43752</v>
      </c>
      <c r="J9" s="27">
        <f t="shared" si="1"/>
        <v>42</v>
      </c>
      <c r="K9" s="18">
        <f>IF(SUM($F$3:F9)&gt;=40,I9+1,I9)</f>
        <v>43752</v>
      </c>
      <c r="L9" s="22"/>
      <c r="M9" s="20">
        <f>IF(AND(M$2&gt;=$I9,M$2&lt;=$K9),$B9,"")</f>
        <v>1006</v>
      </c>
      <c r="N9" s="20" t="str">
        <f t="shared" si="2"/>
        <v/>
      </c>
      <c r="O9" s="20" t="str">
        <f t="shared" si="2"/>
        <v/>
      </c>
      <c r="P9" s="20" t="str">
        <f>IF(AND(P$2&gt;=$I9,P$2&lt;=$K9),IF(O9="",$B9,"-"),"")</f>
        <v/>
      </c>
      <c r="Q9" s="20" t="str">
        <f>IF(AND(Q$2&gt;=$I9,Q$2&lt;=$K9),IF(P9="",$B9,"-"),"")</f>
        <v/>
      </c>
    </row>
    <row r="10" spans="1:17" ht="15.75" x14ac:dyDescent="0.25">
      <c r="A10" s="24">
        <v>8</v>
      </c>
      <c r="B10" s="25">
        <v>1007</v>
      </c>
      <c r="C10" s="21"/>
      <c r="D10" s="25"/>
      <c r="E10" s="17" t="s">
        <v>8</v>
      </c>
      <c r="F10" s="25">
        <v>1</v>
      </c>
      <c r="G10" s="25"/>
      <c r="H10" s="21"/>
      <c r="I10" s="18">
        <f>IF(SUM($F$3:F10)&lt;=40,I9,IF(SUM($F$3:F10)&gt;40,I9+1))</f>
        <v>43752</v>
      </c>
      <c r="J10" s="27">
        <f t="shared" si="1"/>
        <v>42</v>
      </c>
      <c r="K10" s="18">
        <f>IF(SUM($F$3:F10)&gt;=40,I10+1,I10)</f>
        <v>43752</v>
      </c>
      <c r="L10" s="22"/>
      <c r="M10" s="20">
        <f>IF(AND(M$2&gt;=$I10,M$2&lt;=$K10),$B10,"")</f>
        <v>1007</v>
      </c>
      <c r="N10" s="20" t="str">
        <f t="shared" si="2"/>
        <v/>
      </c>
      <c r="O10" s="20" t="str">
        <f t="shared" si="2"/>
        <v/>
      </c>
      <c r="P10" s="20" t="str">
        <f>IF(AND(P$2&gt;=$I10,P$2&lt;=$K10),IF(O10="",$B10,"-"),"")</f>
        <v/>
      </c>
      <c r="Q10" s="20" t="str">
        <f>IF(AND(Q$2&gt;=$I10,Q$2&lt;=$K10),IF(P10="",$B10,"-"),"")</f>
        <v/>
      </c>
    </row>
    <row r="11" spans="1:17" ht="15.75" x14ac:dyDescent="0.25">
      <c r="A11" s="24">
        <v>9</v>
      </c>
      <c r="B11" s="25">
        <v>1008</v>
      </c>
      <c r="C11" s="21"/>
      <c r="D11" s="25"/>
      <c r="E11" s="17" t="s">
        <v>8</v>
      </c>
      <c r="F11" s="25">
        <v>3</v>
      </c>
      <c r="G11" s="25"/>
      <c r="H11" s="21"/>
      <c r="I11" s="18">
        <f>IF(SUM($F$3:F11)&lt;=40,I10,IF(SUM($F$3:F11)&gt;40,I10+1))</f>
        <v>43752</v>
      </c>
      <c r="J11" s="27">
        <f t="shared" si="1"/>
        <v>42</v>
      </c>
      <c r="K11" s="18">
        <f>IF(SUM($F$3:F11)&gt;=40,I11+1,I11)</f>
        <v>43752</v>
      </c>
      <c r="L11" s="22"/>
      <c r="M11" s="20">
        <f>IF(AND(M$2&gt;=$I11,M$2&lt;=$K11),$B11,"")</f>
        <v>1008</v>
      </c>
      <c r="N11" s="20" t="str">
        <f t="shared" si="2"/>
        <v/>
      </c>
      <c r="O11" s="20" t="str">
        <f t="shared" si="2"/>
        <v/>
      </c>
      <c r="P11" s="20" t="str">
        <f>IF(AND(P$2&gt;=$I11,P$2&lt;=$K11),IF(O11="",$B11,"-"),"")</f>
        <v/>
      </c>
      <c r="Q11" s="20" t="str">
        <f>IF(AND(Q$2&gt;=$I11,Q$2&lt;=$K11),IF(P11="",$B11,"-"),"")</f>
        <v/>
      </c>
    </row>
    <row r="12" spans="1:17" ht="15.75" x14ac:dyDescent="0.25">
      <c r="A12" s="24">
        <v>10</v>
      </c>
      <c r="B12" s="25">
        <v>1009</v>
      </c>
      <c r="C12" s="21"/>
      <c r="D12" s="25"/>
      <c r="E12" s="17" t="s">
        <v>8</v>
      </c>
      <c r="F12" s="25">
        <v>1</v>
      </c>
      <c r="G12" s="29"/>
      <c r="H12" s="21"/>
      <c r="I12" s="18">
        <f>IF(SUM($F$3:F12)&lt;=40,I11,IF(SUM($F$3:F12)&gt;40,I11+1))</f>
        <v>43752</v>
      </c>
      <c r="J12" s="27">
        <f t="shared" si="1"/>
        <v>42</v>
      </c>
      <c r="K12" s="18">
        <f>IF(SUM($F$3:F12)&gt;=40,I12+1,I12)</f>
        <v>43752</v>
      </c>
      <c r="L12" s="22"/>
      <c r="M12" s="20">
        <f>IF(AND(M$2&gt;=$I12,M$2&lt;=$K12),$B12,"")</f>
        <v>1009</v>
      </c>
      <c r="N12" s="20" t="str">
        <f t="shared" si="2"/>
        <v/>
      </c>
      <c r="O12" s="20" t="str">
        <f t="shared" si="2"/>
        <v/>
      </c>
      <c r="P12" s="20" t="str">
        <f>IF(AND(P$2&gt;=$I12,P$2&lt;=$K12),IF(O12="",$B12,"-"),"")</f>
        <v/>
      </c>
      <c r="Q12" s="20" t="str">
        <f>IF(AND(Q$2&gt;=$I12,Q$2&lt;=$K12),IF(P12="",$B12,"-"),"")</f>
        <v/>
      </c>
    </row>
    <row r="13" spans="1:17" ht="15.75" x14ac:dyDescent="0.25">
      <c r="A13" s="24">
        <v>11</v>
      </c>
      <c r="B13" s="25">
        <v>1010</v>
      </c>
      <c r="C13" s="21"/>
      <c r="D13" s="25"/>
      <c r="E13" s="17" t="s">
        <v>8</v>
      </c>
      <c r="F13" s="25">
        <v>1</v>
      </c>
      <c r="G13" s="29"/>
      <c r="H13" s="21"/>
      <c r="I13" s="18">
        <f>IF(SUM($F$3:F13)&lt;=40,I12,IF(SUM($F$3:F13)&gt;40,I12+1))</f>
        <v>43752</v>
      </c>
      <c r="J13" s="27">
        <f t="shared" si="1"/>
        <v>42</v>
      </c>
      <c r="K13" s="18">
        <f>IF(SUM($F$3:F13)&gt;=40,I13+1,I13)</f>
        <v>43752</v>
      </c>
      <c r="L13" s="22"/>
      <c r="M13" s="20">
        <f>IF(AND(M$2&gt;=$I13,M$2&lt;=$K13),$B13,"")</f>
        <v>1010</v>
      </c>
      <c r="N13" s="20" t="str">
        <f t="shared" si="2"/>
        <v/>
      </c>
      <c r="O13" s="20" t="str">
        <f t="shared" si="2"/>
        <v/>
      </c>
      <c r="P13" s="20" t="str">
        <f>IF(AND(P$2&gt;=$I13,P$2&lt;=$K13),IF(O13="",$B13,"-"),"")</f>
        <v/>
      </c>
      <c r="Q13" s="20" t="str">
        <f>IF(AND(Q$2&gt;=$I13,Q$2&lt;=$K13),IF(P13="",$B13,"-"),"")</f>
        <v/>
      </c>
    </row>
    <row r="14" spans="1:17" ht="15.75" x14ac:dyDescent="0.25">
      <c r="A14" s="24">
        <v>12</v>
      </c>
      <c r="B14" s="25">
        <v>1011</v>
      </c>
      <c r="C14" s="21"/>
      <c r="D14" s="25"/>
      <c r="E14" s="17" t="s">
        <v>8</v>
      </c>
      <c r="F14" s="25">
        <v>1</v>
      </c>
      <c r="G14" s="29"/>
      <c r="H14" s="21"/>
      <c r="I14" s="18">
        <f>IF(SUM($F$3:F14)&lt;=40,I13,IF(SUM($F$3:F14)&gt;40,I13+1))</f>
        <v>43752</v>
      </c>
      <c r="J14" s="27">
        <f t="shared" si="1"/>
        <v>42</v>
      </c>
      <c r="K14" s="18">
        <f>IF(SUM($F$3:F14)&gt;=40,I14+1,I14)</f>
        <v>43752</v>
      </c>
      <c r="L14" s="22"/>
      <c r="M14" s="20">
        <f>IF(AND(M$2&gt;=$I14,M$2&lt;=$K14),$B14,"")</f>
        <v>1011</v>
      </c>
      <c r="N14" s="20" t="str">
        <f t="shared" si="2"/>
        <v/>
      </c>
      <c r="O14" s="20" t="str">
        <f t="shared" si="2"/>
        <v/>
      </c>
      <c r="P14" s="20" t="str">
        <f>IF(AND(P$2&gt;=$I14,P$2&lt;=$K14),IF(O14="",$B14,"-"),"")</f>
        <v/>
      </c>
      <c r="Q14" s="20" t="str">
        <f>IF(AND(Q$2&gt;=$I14,Q$2&lt;=$K14),IF(P14="",$B14,"-"),"")</f>
        <v/>
      </c>
    </row>
    <row r="15" spans="1:17" ht="15.75" x14ac:dyDescent="0.25">
      <c r="A15" s="24">
        <v>13</v>
      </c>
      <c r="B15" s="25">
        <v>1012</v>
      </c>
      <c r="C15" s="21"/>
      <c r="D15" s="25"/>
      <c r="E15" s="17" t="s">
        <v>8</v>
      </c>
      <c r="F15" s="25">
        <v>1</v>
      </c>
      <c r="G15" s="29"/>
      <c r="H15" s="21"/>
      <c r="I15" s="18">
        <f>IF(SUM($F$3:F15)&lt;=40,I14,IF(SUM($F$3:F15)&gt;40,I14+1))</f>
        <v>43752</v>
      </c>
      <c r="J15" s="27">
        <f t="shared" si="1"/>
        <v>42</v>
      </c>
      <c r="K15" s="18">
        <f>IF(SUM($F$3:F15)&gt;=40,I15+1,I15)</f>
        <v>43752</v>
      </c>
      <c r="L15" s="22"/>
      <c r="M15" s="20">
        <f>IF(AND(M$2&gt;=$I15,M$2&lt;=$K15),$B15,"")</f>
        <v>1012</v>
      </c>
      <c r="N15" s="20" t="str">
        <f t="shared" si="2"/>
        <v/>
      </c>
      <c r="O15" s="20" t="str">
        <f t="shared" si="2"/>
        <v/>
      </c>
      <c r="P15" s="20" t="str">
        <f>IF(AND(P$2&gt;=$I15,P$2&lt;=$K15),IF(O15="",$B15,"-"),"")</f>
        <v/>
      </c>
      <c r="Q15" s="20" t="str">
        <f>IF(AND(Q$2&gt;=$I15,Q$2&lt;=$K15),IF(P15="",$B15,"-"),"")</f>
        <v/>
      </c>
    </row>
    <row r="16" spans="1:17" ht="15.75" x14ac:dyDescent="0.25">
      <c r="A16" s="24">
        <v>14</v>
      </c>
      <c r="B16" s="25">
        <v>1013</v>
      </c>
      <c r="C16" s="21"/>
      <c r="D16" s="25"/>
      <c r="E16" s="17" t="s">
        <v>8</v>
      </c>
      <c r="F16" s="25">
        <v>1</v>
      </c>
      <c r="G16" s="29"/>
      <c r="H16" s="21"/>
      <c r="I16" s="18">
        <f>IF(SUM($F$3:F16)&lt;=40,I15,IF(SUM($F$3:F16)&gt;40,I15+1))</f>
        <v>43752</v>
      </c>
      <c r="J16" s="27">
        <f t="shared" si="1"/>
        <v>42</v>
      </c>
      <c r="K16" s="18">
        <f>IF(SUM($F$3:F16)&gt;=40,I16+1,I16)</f>
        <v>43753</v>
      </c>
      <c r="L16" s="22"/>
      <c r="M16" s="20">
        <f>IF(AND(M$2&gt;=$I16,M$2&lt;=$K16),$B16,"")</f>
        <v>1013</v>
      </c>
      <c r="N16" s="20">
        <f t="shared" si="2"/>
        <v>1013</v>
      </c>
      <c r="O16" s="20" t="str">
        <f t="shared" si="2"/>
        <v/>
      </c>
      <c r="P16" s="20" t="str">
        <f>IF(AND(P$2&gt;=$I16,P$2&lt;=$K16),IF(O16="",$B16,"-"),"")</f>
        <v/>
      </c>
      <c r="Q16" s="20" t="str">
        <f>IF(AND(Q$2&gt;=$I16,Q$2&lt;=$K16),IF(P16="",$B16,"-"),"")</f>
        <v/>
      </c>
    </row>
    <row r="17" spans="1:17" ht="15.75" x14ac:dyDescent="0.25">
      <c r="A17" s="24">
        <v>15</v>
      </c>
      <c r="B17" s="25">
        <v>1014</v>
      </c>
      <c r="C17" s="21"/>
      <c r="D17" s="25"/>
      <c r="E17" s="17" t="s">
        <v>8</v>
      </c>
      <c r="F17" s="25">
        <v>1</v>
      </c>
      <c r="G17" s="29"/>
      <c r="H17" s="21"/>
      <c r="I17" s="18">
        <f>IF(SUM($F$3:F17)&lt;=40,I16,IF(SUM($F$3:F17)&gt;40,I16+1))</f>
        <v>43753</v>
      </c>
      <c r="J17" s="27">
        <f t="shared" si="1"/>
        <v>42</v>
      </c>
      <c r="K17" s="18">
        <f>IF(SUM($F$3:F17)&gt;=40,I17+1,I17)</f>
        <v>43754</v>
      </c>
      <c r="L17" s="22"/>
      <c r="M17" s="20" t="str">
        <f>IF(AND(M$2&gt;=$I17,M$2&lt;=$K17),$B17,"")</f>
        <v/>
      </c>
      <c r="N17" s="20">
        <f t="shared" si="2"/>
        <v>1014</v>
      </c>
      <c r="O17" s="20">
        <f t="shared" si="2"/>
        <v>1014</v>
      </c>
      <c r="P17" s="20" t="str">
        <f>IF(AND(P$2&gt;=$I17,P$2&lt;=$K17),IF(O17="",$B17,"-"),"")</f>
        <v/>
      </c>
      <c r="Q17" s="20" t="str">
        <f>IF(AND(Q$2&gt;=$I17,Q$2&lt;=$K17),IF(P17="",$B17,"-"),"")</f>
        <v/>
      </c>
    </row>
    <row r="18" spans="1:17" ht="15.75" x14ac:dyDescent="0.25">
      <c r="A18" s="24">
        <v>16</v>
      </c>
      <c r="B18" s="25">
        <v>1015</v>
      </c>
      <c r="C18" s="21"/>
      <c r="D18" s="25"/>
      <c r="E18" s="17" t="s">
        <v>8</v>
      </c>
      <c r="F18" s="25">
        <v>1</v>
      </c>
      <c r="G18" s="29"/>
      <c r="H18" s="21"/>
      <c r="I18" s="18">
        <f>IF(SUM($F$3:F18)&lt;=40,I17,IF(SUM($F$3:F18)&gt;40,I17+1))</f>
        <v>43754</v>
      </c>
      <c r="J18" s="27">
        <f t="shared" si="1"/>
        <v>42</v>
      </c>
      <c r="K18" s="18">
        <f>IF(SUM($F$3:F18)&gt;=40,I18+1,I18)</f>
        <v>43755</v>
      </c>
      <c r="L18" s="22"/>
      <c r="M18" s="20" t="str">
        <f>IF(AND(M$2&gt;=$I18,M$2&lt;=$K18),$B18,"")</f>
        <v/>
      </c>
      <c r="N18" s="20" t="str">
        <f t="shared" si="2"/>
        <v/>
      </c>
      <c r="O18" s="20">
        <f t="shared" si="2"/>
        <v>1015</v>
      </c>
      <c r="P18" s="20" t="str">
        <f>IF(AND(P$2&gt;=$I18,P$2&lt;=$K18),IF(O18="",$B18,"-"),"")</f>
        <v>-</v>
      </c>
      <c r="Q18" s="20" t="str">
        <f>IF(AND(Q$2&gt;=$I18,Q$2&lt;=$K18),IF(P18="",$B18,"-"),"")</f>
        <v/>
      </c>
    </row>
    <row r="19" spans="1:17" ht="15.75" x14ac:dyDescent="0.25">
      <c r="A19" s="24">
        <v>17</v>
      </c>
      <c r="B19" s="25">
        <v>1016</v>
      </c>
      <c r="C19" s="21"/>
      <c r="D19" s="25"/>
      <c r="E19" s="17" t="s">
        <v>8</v>
      </c>
      <c r="F19" s="25">
        <v>1</v>
      </c>
      <c r="G19" s="29"/>
      <c r="H19" s="21"/>
      <c r="I19" s="18">
        <f>IF(SUM($F$3:F19)&lt;=40,I18,IF(SUM($F$3:F19)&gt;40,I18+1))</f>
        <v>43755</v>
      </c>
      <c r="J19" s="27">
        <f t="shared" si="1"/>
        <v>42</v>
      </c>
      <c r="K19" s="18">
        <f>IF(SUM($F$3:F19)&gt;=40,I19+1,I19)</f>
        <v>43756</v>
      </c>
      <c r="L19" s="22"/>
      <c r="M19" s="20" t="str">
        <f>IF(AND(M$2&gt;=$I19,M$2&lt;=$K19),$B19,"")</f>
        <v/>
      </c>
      <c r="N19" s="20" t="str">
        <f t="shared" si="2"/>
        <v/>
      </c>
      <c r="O19" s="20" t="str">
        <f t="shared" si="2"/>
        <v/>
      </c>
      <c r="P19" s="20">
        <f>IF(AND(P$2&gt;=$I19,P$2&lt;=$K19),IF(O19="",$B19,"-"),"")</f>
        <v>1016</v>
      </c>
      <c r="Q19" s="20" t="str">
        <f>IF(AND(Q$2&gt;=$I19,Q$2&lt;=$K19),IF(P19="",$B19,"-"),"")</f>
        <v>-</v>
      </c>
    </row>
    <row r="20" spans="1:17" ht="15.75" x14ac:dyDescent="0.25">
      <c r="A20" s="24">
        <v>18</v>
      </c>
      <c r="B20" s="25">
        <v>1017</v>
      </c>
      <c r="C20" s="21"/>
      <c r="D20" s="25"/>
      <c r="E20" s="17" t="s">
        <v>8</v>
      </c>
      <c r="F20" s="25">
        <v>1</v>
      </c>
      <c r="G20" s="29"/>
      <c r="H20" s="21"/>
      <c r="I20" s="18">
        <f>IF(SUM($F$3:F20)&lt;=40,I19,IF(SUM($F$3:F20)&gt;40,I19+1))</f>
        <v>43756</v>
      </c>
      <c r="J20" s="27">
        <f t="shared" si="1"/>
        <v>42</v>
      </c>
      <c r="K20" s="18">
        <f>IF(SUM($F$3:F20)&gt;=40,I20+1,I20)</f>
        <v>43757</v>
      </c>
      <c r="L20" s="22"/>
      <c r="M20" s="20" t="str">
        <f>IF(AND(M$2&gt;=$I20,M$2&lt;=$K20),$B20,"")</f>
        <v/>
      </c>
      <c r="N20" s="20" t="str">
        <f t="shared" si="2"/>
        <v/>
      </c>
      <c r="O20" s="20" t="str">
        <f t="shared" si="2"/>
        <v/>
      </c>
      <c r="P20" s="20" t="str">
        <f>IF(AND(P$2&gt;=$I20,P$2&lt;=$K20),IF(O20="",$B20,"-"),"")</f>
        <v/>
      </c>
      <c r="Q20" s="20">
        <f>IF(AND(Q$2&gt;=$I20,Q$2&lt;=$K20),IF(P20="",$B20,"-"),"")</f>
        <v>1017</v>
      </c>
    </row>
    <row r="21" spans="1:17" ht="15.75" x14ac:dyDescent="0.25">
      <c r="A21" s="24">
        <v>19</v>
      </c>
      <c r="B21" s="25">
        <v>1018</v>
      </c>
      <c r="C21" s="21"/>
      <c r="D21" s="25"/>
      <c r="E21" s="17" t="s">
        <v>8</v>
      </c>
      <c r="F21" s="25">
        <v>1</v>
      </c>
      <c r="G21" s="29"/>
      <c r="H21" s="21"/>
      <c r="I21" s="18">
        <f>IF(SUM($F$3:F21)&lt;=40,I20,IF(SUM($F$3:F21)&gt;40,I20+1))</f>
        <v>43757</v>
      </c>
      <c r="J21" s="27">
        <f t="shared" si="1"/>
        <v>42</v>
      </c>
      <c r="K21" s="18">
        <f>IF(SUM($F$3:F21)&gt;=40,I21+1,I21)</f>
        <v>43758</v>
      </c>
      <c r="L21" s="22"/>
      <c r="M21" s="20" t="str">
        <f>IF(AND(M$2&gt;=$I21,M$2&lt;=$K21),$B21,"")</f>
        <v/>
      </c>
      <c r="N21" s="20" t="str">
        <f t="shared" si="2"/>
        <v/>
      </c>
      <c r="O21" s="20" t="str">
        <f t="shared" si="2"/>
        <v/>
      </c>
      <c r="P21" s="20" t="str">
        <f>IF(AND(P$2&gt;=$I21,P$2&lt;=$K21),IF(O21="",$B21,"-"),"")</f>
        <v/>
      </c>
      <c r="Q21" s="20" t="str">
        <f>IF(AND(Q$2&gt;=$I21,Q$2&lt;=$K21),IF(P21="",$B21,"-"),"")</f>
        <v/>
      </c>
    </row>
    <row r="22" spans="1:17" ht="15.75" x14ac:dyDescent="0.25">
      <c r="A22" s="24">
        <v>20</v>
      </c>
      <c r="B22" s="25">
        <v>1019</v>
      </c>
      <c r="C22" s="21"/>
      <c r="D22" s="25"/>
      <c r="E22" s="17" t="s">
        <v>8</v>
      </c>
      <c r="F22" s="25">
        <v>1</v>
      </c>
      <c r="G22" s="29"/>
      <c r="H22" s="21"/>
      <c r="I22" s="18">
        <f>IF(SUM($F$3:F22)&lt;=40,I21,IF(SUM($F$3:F22)&gt;40,I21+1))</f>
        <v>43758</v>
      </c>
      <c r="J22" s="27">
        <f t="shared" si="1"/>
        <v>43</v>
      </c>
      <c r="K22" s="18">
        <f>IF(SUM($F$3:F22)&gt;=40,I22+1,I22)</f>
        <v>43759</v>
      </c>
      <c r="L22" s="22"/>
      <c r="M22" s="20" t="str">
        <f>IF(AND(M$2&gt;=$I22,M$2&lt;=$K22),$B22,"")</f>
        <v/>
      </c>
      <c r="N22" s="20" t="str">
        <f t="shared" si="2"/>
        <v/>
      </c>
      <c r="O22" s="20" t="str">
        <f t="shared" si="2"/>
        <v/>
      </c>
      <c r="P22" s="20" t="str">
        <f>IF(AND(P$2&gt;=$I22,P$2&lt;=$K22),IF(O22="",$B22,"-"),"")</f>
        <v/>
      </c>
      <c r="Q22" s="20" t="str">
        <f>IF(AND(Q$2&gt;=$I22,Q$2&lt;=$K22),IF(P22="",$B22,"-"),"")</f>
        <v/>
      </c>
    </row>
    <row r="23" spans="1:17" ht="15.75" x14ac:dyDescent="0.25">
      <c r="A23" s="24">
        <v>21</v>
      </c>
      <c r="B23" s="25">
        <v>1020</v>
      </c>
      <c r="C23" s="21"/>
      <c r="D23" s="25"/>
      <c r="E23" s="17" t="s">
        <v>8</v>
      </c>
      <c r="F23" s="25">
        <v>1</v>
      </c>
      <c r="G23" s="29"/>
      <c r="H23" s="21"/>
      <c r="I23" s="18">
        <f>IF(SUM($F$3:F23)&lt;=40,I22,IF(SUM($F$3:F23)&gt;40,I22+1))</f>
        <v>43759</v>
      </c>
      <c r="J23" s="27">
        <f t="shared" si="1"/>
        <v>43</v>
      </c>
      <c r="K23" s="18">
        <f>IF(SUM($F$3:F23)&gt;=40,I23+1,I23)</f>
        <v>43760</v>
      </c>
      <c r="L23" s="22"/>
      <c r="M23" s="20" t="str">
        <f>IF(AND(M$2&gt;=$I23,M$2&lt;=$K23),$B23,"")</f>
        <v/>
      </c>
      <c r="N23" s="20" t="str">
        <f t="shared" si="2"/>
        <v/>
      </c>
      <c r="O23" s="20" t="str">
        <f t="shared" si="2"/>
        <v/>
      </c>
      <c r="P23" s="20" t="str">
        <f>IF(AND(P$2&gt;=$I23,P$2&lt;=$K23),IF(O23="",$B23,"-"),"")</f>
        <v/>
      </c>
      <c r="Q23" s="20" t="str">
        <f>IF(AND(Q$2&gt;=$I23,Q$2&lt;=$K23),IF(P23="",$B23,"-"),"")</f>
        <v/>
      </c>
    </row>
    <row r="24" spans="1:17" ht="15.75" x14ac:dyDescent="0.25">
      <c r="A24" s="24">
        <v>22</v>
      </c>
      <c r="B24" s="25">
        <v>1021</v>
      </c>
      <c r="C24" s="21"/>
      <c r="D24" s="25"/>
      <c r="E24" s="17" t="s">
        <v>8</v>
      </c>
      <c r="F24" s="25">
        <v>1</v>
      </c>
      <c r="G24" s="29"/>
      <c r="H24" s="21"/>
      <c r="I24" s="18">
        <f>IF(SUM($F$3:F24)&lt;=40,I23,IF(SUM($F$3:F24)&gt;40,I23+1))</f>
        <v>43760</v>
      </c>
      <c r="J24" s="27">
        <f t="shared" si="1"/>
        <v>43</v>
      </c>
      <c r="K24" s="18">
        <f>IF(SUM($F$3:F24)&gt;=40,I24+1,I24)</f>
        <v>43761</v>
      </c>
      <c r="L24" s="22"/>
      <c r="M24" s="20" t="str">
        <f>IF(AND(M$2&gt;=$I24,M$2&lt;=$K24),$B24,"")</f>
        <v/>
      </c>
      <c r="N24" s="20" t="str">
        <f t="shared" si="2"/>
        <v/>
      </c>
      <c r="O24" s="20" t="str">
        <f t="shared" si="2"/>
        <v/>
      </c>
      <c r="P24" s="20" t="str">
        <f>IF(AND(P$2&gt;=$I24,P$2&lt;=$K24),IF(O24="",$B24,"-"),"")</f>
        <v/>
      </c>
      <c r="Q24" s="20" t="str">
        <f>IF(AND(Q$2&gt;=$I24,Q$2&lt;=$K24),IF(P24="",$B24,"-"),"")</f>
        <v/>
      </c>
    </row>
    <row r="25" spans="1:17" ht="15.75" x14ac:dyDescent="0.25">
      <c r="A25" s="24">
        <v>23</v>
      </c>
      <c r="B25" s="25">
        <v>1022</v>
      </c>
      <c r="C25" s="21"/>
      <c r="D25" s="25"/>
      <c r="E25" s="17" t="s">
        <v>8</v>
      </c>
      <c r="F25" s="25">
        <v>1</v>
      </c>
      <c r="G25" s="29"/>
      <c r="H25" s="21"/>
      <c r="I25" s="18">
        <f>IF(SUM($F$3:F25)&lt;=40,I24,IF(SUM($F$3:F25)&gt;40,I24+1))</f>
        <v>43761</v>
      </c>
      <c r="J25" s="27">
        <f t="shared" si="1"/>
        <v>43</v>
      </c>
      <c r="K25" s="18">
        <f>IF(SUM($F$3:F25)&gt;=40,I25+1,I25)</f>
        <v>43762</v>
      </c>
      <c r="L25" s="22"/>
      <c r="M25" s="20" t="str">
        <f>IF(AND(M$2&gt;=$I25,M$2&lt;=$K25),$B25,"")</f>
        <v/>
      </c>
      <c r="N25" s="20" t="str">
        <f t="shared" si="2"/>
        <v/>
      </c>
      <c r="O25" s="20" t="str">
        <f t="shared" si="2"/>
        <v/>
      </c>
      <c r="P25" s="20" t="str">
        <f>IF(AND(P$2&gt;=$I25,P$2&lt;=$K25),IF(O25="",$B25,"-"),"")</f>
        <v/>
      </c>
      <c r="Q25" s="20" t="str">
        <f>IF(AND(Q$2&gt;=$I25,Q$2&lt;=$K25),IF(P25="",$B25,"-"),"")</f>
        <v/>
      </c>
    </row>
    <row r="26" spans="1:17" ht="15.75" x14ac:dyDescent="0.25">
      <c r="A26" s="24">
        <v>24</v>
      </c>
      <c r="B26" s="25">
        <v>1023</v>
      </c>
      <c r="C26" s="21"/>
      <c r="D26" s="25"/>
      <c r="E26" s="17" t="s">
        <v>8</v>
      </c>
      <c r="F26" s="25">
        <v>3</v>
      </c>
      <c r="G26" s="29"/>
      <c r="H26" s="21"/>
      <c r="I26" s="18">
        <f>IF(SUM($F$3:F26)&lt;=40,I25,IF(SUM($F$3:F26)&gt;40,I25+1))</f>
        <v>43762</v>
      </c>
      <c r="J26" s="27">
        <f t="shared" si="1"/>
        <v>43</v>
      </c>
      <c r="K26" s="18">
        <f>IF(SUM($F$3:F26)&gt;=40,I26+1,I26)</f>
        <v>43763</v>
      </c>
      <c r="L26" s="22"/>
      <c r="M26" s="20" t="str">
        <f>IF(AND(M$2&gt;=$I26,M$2&lt;=$K26),$B26,"")</f>
        <v/>
      </c>
      <c r="N26" s="20" t="str">
        <f t="shared" si="2"/>
        <v/>
      </c>
      <c r="O26" s="20" t="str">
        <f t="shared" si="2"/>
        <v/>
      </c>
      <c r="P26" s="20" t="str">
        <f>IF(AND(P$2&gt;=$I26,P$2&lt;=$K26),IF(O26="",$B26,"-"),"")</f>
        <v/>
      </c>
      <c r="Q26" s="20" t="str">
        <f>IF(AND(Q$2&gt;=$I26,Q$2&lt;=$K26),IF(P26="",$B26,"-"),"")</f>
        <v/>
      </c>
    </row>
    <row r="27" spans="1:17" ht="15.75" x14ac:dyDescent="0.25">
      <c r="A27" s="24">
        <v>25</v>
      </c>
      <c r="B27" s="25">
        <v>1024</v>
      </c>
      <c r="C27" s="21"/>
      <c r="D27" s="25"/>
      <c r="E27" s="17" t="s">
        <v>8</v>
      </c>
      <c r="F27" s="25">
        <v>2</v>
      </c>
      <c r="G27" s="29"/>
      <c r="H27" s="21"/>
      <c r="I27" s="18">
        <f>IF(SUM($F$3:F27)&lt;=40,I26,IF(SUM($F$3:F27)&gt;40,I26+1))</f>
        <v>43763</v>
      </c>
      <c r="J27" s="27">
        <f t="shared" si="1"/>
        <v>43</v>
      </c>
      <c r="K27" s="18">
        <f>IF(SUM($F$3:F27)&gt;=40,I27+1,I27)</f>
        <v>43764</v>
      </c>
      <c r="L27" s="22"/>
      <c r="M27" s="20" t="str">
        <f>IF(AND(M$2&gt;=$I27,M$2&lt;=$K27),$B27,"")</f>
        <v/>
      </c>
      <c r="N27" s="20" t="str">
        <f t="shared" si="2"/>
        <v/>
      </c>
      <c r="O27" s="20" t="str">
        <f t="shared" si="2"/>
        <v/>
      </c>
      <c r="P27" s="20" t="str">
        <f>IF(AND(P$2&gt;=$I27,P$2&lt;=$K27),IF(O27="",$B27,"-"),"")</f>
        <v/>
      </c>
      <c r="Q27" s="20" t="str">
        <f>IF(AND(Q$2&gt;=$I27,Q$2&lt;=$K27),IF(P27="",$B27,"-"),"")</f>
        <v/>
      </c>
    </row>
    <row r="28" spans="1:17" ht="15.75" x14ac:dyDescent="0.25">
      <c r="A28" s="24">
        <v>26</v>
      </c>
      <c r="B28" s="25">
        <v>1025</v>
      </c>
      <c r="C28" s="21"/>
      <c r="D28" s="25"/>
      <c r="E28" s="17" t="s">
        <v>8</v>
      </c>
      <c r="F28" s="25">
        <v>1</v>
      </c>
      <c r="G28" s="29"/>
      <c r="H28" s="21"/>
      <c r="I28" s="18">
        <f>IF(SUM($F$3:F28)&lt;=40,I27,IF(SUM($F$3:F28)&gt;40,I27+1))</f>
        <v>43764</v>
      </c>
      <c r="J28" s="27">
        <f t="shared" si="1"/>
        <v>43</v>
      </c>
      <c r="K28" s="18">
        <f>IF(SUM($F$3:F28)&gt;=40,I28+1,I28)</f>
        <v>43765</v>
      </c>
      <c r="L28" s="22"/>
      <c r="M28" s="20" t="str">
        <f>IF(AND(M$2&gt;=$I28,M$2&lt;=$K28),$B28,"")</f>
        <v/>
      </c>
      <c r="N28" s="20" t="str">
        <f t="shared" si="2"/>
        <v/>
      </c>
      <c r="O28" s="20" t="str">
        <f t="shared" si="2"/>
        <v/>
      </c>
      <c r="P28" s="20" t="str">
        <f>IF(AND(P$2&gt;=$I28,P$2&lt;=$K28),IF(O28="",$B28,"-"),"")</f>
        <v/>
      </c>
      <c r="Q28" s="20" t="str">
        <f>IF(AND(Q$2&gt;=$I28,Q$2&lt;=$K28),IF(P28="",$B28,"-"),"")</f>
        <v/>
      </c>
    </row>
  </sheetData>
  <mergeCells count="8">
    <mergeCell ref="G1:G2"/>
    <mergeCell ref="M1:Q1"/>
    <mergeCell ref="A1:A2"/>
    <mergeCell ref="B1:B2"/>
    <mergeCell ref="C1:C2"/>
    <mergeCell ref="D1:D2"/>
    <mergeCell ref="E1:E2"/>
    <mergeCell ref="F1:F2"/>
  </mergeCells>
  <conditionalFormatting sqref="M3:Q28">
    <cfRule type="notContainsBlanks" dxfId="0" priority="1">
      <formula>LEN(TRIM(M3))&gt;0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Infrabel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Ait Lakhyar Mohammed</dc:creator>
  <cp:lastModifiedBy>Ait Lakhyar Mohammed</cp:lastModifiedBy>
  <dcterms:created xsi:type="dcterms:W3CDTF">2019-10-16T13:31:25Z</dcterms:created>
  <dcterms:modified xsi:type="dcterms:W3CDTF">2019-10-16T13:41:25Z</dcterms:modified>
</cp:coreProperties>
</file>