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ichard\Documents\Travail Richard\Model fichier inscription\"/>
    </mc:Choice>
  </mc:AlternateContent>
  <xr:revisionPtr revIDLastSave="0" documentId="13_ncr:1_{A0E0664A-C44F-4516-A72D-019FE8D1765A}" xr6:coauthVersionLast="45" xr6:coauthVersionMax="45" xr10:uidLastSave="{00000000-0000-0000-0000-000000000000}"/>
  <bookViews>
    <workbookView xWindow="-120" yWindow="-120" windowWidth="25440" windowHeight="15390" activeTab="2" xr2:uid="{00000000-000D-0000-FFFF-FFFF00000000}"/>
  </bookViews>
  <sheets>
    <sheet name="Menu" sheetId="1" r:id="rId1"/>
    <sheet name="listes" sheetId="2" state="hidden" r:id="rId2"/>
    <sheet name="Valorisation" sheetId="6" r:id="rId3"/>
    <sheet name="Modele" sheetId="4" state="hidden" r:id="rId4"/>
    <sheet name="Recap" sheetId="3" r:id="rId5"/>
    <sheet name="Gymnase A Guynemer" sheetId="8" r:id="rId6"/>
    <sheet name="ASPTT Terrain herbe" sheetId="7" r:id="rId7"/>
  </sheets>
  <definedNames>
    <definedName name="_xlnm._FilterDatabase" localSheetId="4" hidden="1">Recap!$A$2:$E$8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6" l="1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E3" i="6"/>
  <c r="G3" i="6" s="1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K63" i="6" s="1"/>
  <c r="F64" i="6"/>
  <c r="F65" i="6"/>
  <c r="F66" i="6"/>
  <c r="F67" i="6"/>
  <c r="F68" i="6"/>
  <c r="F69" i="6"/>
  <c r="F70" i="6"/>
  <c r="J70" i="6" s="1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J109" i="6" s="1"/>
  <c r="F110" i="6"/>
  <c r="F111" i="6"/>
  <c r="F112" i="6"/>
  <c r="F113" i="6"/>
  <c r="K113" i="6" s="1"/>
  <c r="F114" i="6"/>
  <c r="F115" i="6"/>
  <c r="F116" i="6"/>
  <c r="F117" i="6"/>
  <c r="F118" i="6"/>
  <c r="F119" i="6"/>
  <c r="F120" i="6"/>
  <c r="F121" i="6"/>
  <c r="F122" i="6"/>
  <c r="J122" i="6" s="1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J145" i="6" s="1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G4" i="6"/>
  <c r="G7" i="6"/>
  <c r="G8" i="6"/>
  <c r="K8" i="6" s="1"/>
  <c r="G9" i="6"/>
  <c r="J9" i="6" s="1"/>
  <c r="G10" i="6"/>
  <c r="J10" i="6" s="1"/>
  <c r="G11" i="6"/>
  <c r="J11" i="6" s="1"/>
  <c r="G12" i="6"/>
  <c r="G13" i="6"/>
  <c r="K13" i="6" s="1"/>
  <c r="G14" i="6"/>
  <c r="G15" i="6"/>
  <c r="J15" i="6" s="1"/>
  <c r="G16" i="6"/>
  <c r="K16" i="6" s="1"/>
  <c r="G17" i="6"/>
  <c r="G18" i="6"/>
  <c r="J18" i="6" s="1"/>
  <c r="G19" i="6"/>
  <c r="G20" i="6"/>
  <c r="K20" i="6" s="1"/>
  <c r="G21" i="6"/>
  <c r="J21" i="6" s="1"/>
  <c r="G22" i="6"/>
  <c r="J22" i="6" s="1"/>
  <c r="G23" i="6"/>
  <c r="J23" i="6" s="1"/>
  <c r="G24" i="6"/>
  <c r="G25" i="6"/>
  <c r="J25" i="6" s="1"/>
  <c r="G26" i="6"/>
  <c r="K26" i="6" s="1"/>
  <c r="G27" i="6"/>
  <c r="J27" i="6" s="1"/>
  <c r="G28" i="6"/>
  <c r="K28" i="6" s="1"/>
  <c r="G29" i="6"/>
  <c r="K29" i="6" s="1"/>
  <c r="G30" i="6"/>
  <c r="J30" i="6" s="1"/>
  <c r="G31" i="6"/>
  <c r="J31" i="6" s="1"/>
  <c r="G32" i="6"/>
  <c r="G33" i="6"/>
  <c r="J33" i="6" s="1"/>
  <c r="G34" i="6"/>
  <c r="J34" i="6" s="1"/>
  <c r="G35" i="6"/>
  <c r="J35" i="6" s="1"/>
  <c r="G36" i="6"/>
  <c r="K36" i="6" s="1"/>
  <c r="G37" i="6"/>
  <c r="G38" i="6"/>
  <c r="K38" i="6" s="1"/>
  <c r="G39" i="6"/>
  <c r="J39" i="6" s="1"/>
  <c r="G40" i="6"/>
  <c r="K40" i="6" s="1"/>
  <c r="G41" i="6"/>
  <c r="J41" i="6" s="1"/>
  <c r="G42" i="6"/>
  <c r="J42" i="6" s="1"/>
  <c r="G43" i="6"/>
  <c r="J43" i="6" s="1"/>
  <c r="G44" i="6"/>
  <c r="G45" i="6"/>
  <c r="K45" i="6" s="1"/>
  <c r="G46" i="6"/>
  <c r="G47" i="6"/>
  <c r="J47" i="6" s="1"/>
  <c r="G48" i="6"/>
  <c r="K48" i="6" s="1"/>
  <c r="G49" i="6"/>
  <c r="G50" i="6"/>
  <c r="J50" i="6" s="1"/>
  <c r="G51" i="6"/>
  <c r="G52" i="6"/>
  <c r="K52" i="6" s="1"/>
  <c r="G53" i="6"/>
  <c r="J53" i="6" s="1"/>
  <c r="G54" i="6"/>
  <c r="J54" i="6" s="1"/>
  <c r="G55" i="6"/>
  <c r="J55" i="6" s="1"/>
  <c r="G56" i="6"/>
  <c r="G57" i="6"/>
  <c r="J57" i="6" s="1"/>
  <c r="G58" i="6"/>
  <c r="K58" i="6" s="1"/>
  <c r="G59" i="6"/>
  <c r="J59" i="6" s="1"/>
  <c r="G60" i="6"/>
  <c r="K60" i="6" s="1"/>
  <c r="G61" i="6"/>
  <c r="K61" i="6" s="1"/>
  <c r="G62" i="6"/>
  <c r="J62" i="6" s="1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J76" i="6" s="1"/>
  <c r="G77" i="6"/>
  <c r="G78" i="6"/>
  <c r="G79" i="6"/>
  <c r="G80" i="6"/>
  <c r="J80" i="6" s="1"/>
  <c r="G81" i="6"/>
  <c r="G82" i="6"/>
  <c r="G83" i="6"/>
  <c r="G84" i="6"/>
  <c r="G85" i="6"/>
  <c r="G86" i="6"/>
  <c r="G87" i="6"/>
  <c r="G88" i="6"/>
  <c r="J88" i="6" s="1"/>
  <c r="G89" i="6"/>
  <c r="G90" i="6"/>
  <c r="J90" i="6" s="1"/>
  <c r="G91" i="6"/>
  <c r="G92" i="6"/>
  <c r="G93" i="6"/>
  <c r="G94" i="6"/>
  <c r="K94" i="6" s="1"/>
  <c r="G95" i="6"/>
  <c r="G96" i="6"/>
  <c r="J96" i="6" s="1"/>
  <c r="G97" i="6"/>
  <c r="G98" i="6"/>
  <c r="G99" i="6"/>
  <c r="G100" i="6"/>
  <c r="G101" i="6"/>
  <c r="G102" i="6"/>
  <c r="G103" i="6"/>
  <c r="G104" i="6"/>
  <c r="G105" i="6"/>
  <c r="G106" i="6"/>
  <c r="J106" i="6" s="1"/>
  <c r="G107" i="6"/>
  <c r="G108" i="6"/>
  <c r="J108" i="6" s="1"/>
  <c r="G109" i="6"/>
  <c r="G110" i="6"/>
  <c r="G111" i="6"/>
  <c r="G112" i="6"/>
  <c r="J112" i="6" s="1"/>
  <c r="G113" i="6"/>
  <c r="G114" i="6"/>
  <c r="K114" i="6" s="1"/>
  <c r="G115" i="6"/>
  <c r="G116" i="6"/>
  <c r="G117" i="6"/>
  <c r="G118" i="6"/>
  <c r="G119" i="6"/>
  <c r="G120" i="6"/>
  <c r="J120" i="6" s="1"/>
  <c r="G121" i="6"/>
  <c r="G122" i="6"/>
  <c r="G123" i="6"/>
  <c r="G124" i="6"/>
  <c r="G125" i="6"/>
  <c r="G126" i="6"/>
  <c r="G127" i="6"/>
  <c r="G128" i="6"/>
  <c r="J128" i="6" s="1"/>
  <c r="G129" i="6"/>
  <c r="G130" i="6"/>
  <c r="G131" i="6"/>
  <c r="G132" i="6"/>
  <c r="G133" i="6"/>
  <c r="G134" i="6"/>
  <c r="G135" i="6"/>
  <c r="G136" i="6"/>
  <c r="G137" i="6"/>
  <c r="G138" i="6"/>
  <c r="J138" i="6" s="1"/>
  <c r="G139" i="6"/>
  <c r="G140" i="6"/>
  <c r="J140" i="6" s="1"/>
  <c r="G141" i="6"/>
  <c r="G142" i="6"/>
  <c r="G143" i="6"/>
  <c r="G144" i="6"/>
  <c r="J144" i="6" s="1"/>
  <c r="G145" i="6"/>
  <c r="G146" i="6"/>
  <c r="K146" i="6" s="1"/>
  <c r="G147" i="6"/>
  <c r="G148" i="6"/>
  <c r="G149" i="6"/>
  <c r="G150" i="6"/>
  <c r="G151" i="6"/>
  <c r="G152" i="6"/>
  <c r="J152" i="6" s="1"/>
  <c r="G153" i="6"/>
  <c r="G154" i="6"/>
  <c r="J154" i="6" s="1"/>
  <c r="G155" i="6"/>
  <c r="G156" i="6"/>
  <c r="G157" i="6"/>
  <c r="G158" i="6"/>
  <c r="K158" i="6" s="1"/>
  <c r="G159" i="6"/>
  <c r="G160" i="6"/>
  <c r="J160" i="6" s="1"/>
  <c r="G161" i="6"/>
  <c r="G162" i="6"/>
  <c r="J162" i="6" s="1"/>
  <c r="G163" i="6"/>
  <c r="G164" i="6"/>
  <c r="K164" i="6" s="1"/>
  <c r="G165" i="6"/>
  <c r="G166" i="6"/>
  <c r="G167" i="6"/>
  <c r="G168" i="6"/>
  <c r="K168" i="6" s="1"/>
  <c r="G169" i="6"/>
  <c r="G170" i="6"/>
  <c r="K170" i="6" s="1"/>
  <c r="G171" i="6"/>
  <c r="G172" i="6"/>
  <c r="K172" i="6" s="1"/>
  <c r="G173" i="6"/>
  <c r="G174" i="6"/>
  <c r="G175" i="6"/>
  <c r="G176" i="6"/>
  <c r="G177" i="6"/>
  <c r="G178" i="6"/>
  <c r="G179" i="6"/>
  <c r="G180" i="6"/>
  <c r="G181" i="6"/>
  <c r="G182" i="6"/>
  <c r="G183" i="6"/>
  <c r="G184" i="6"/>
  <c r="K184" i="6" s="1"/>
  <c r="G185" i="6"/>
  <c r="J13" i="6"/>
  <c r="J17" i="6"/>
  <c r="J37" i="6"/>
  <c r="J45" i="6"/>
  <c r="J49" i="6"/>
  <c r="J81" i="6"/>
  <c r="J102" i="6"/>
  <c r="J133" i="6"/>
  <c r="J141" i="6"/>
  <c r="J173" i="6"/>
  <c r="K9" i="6"/>
  <c r="K17" i="6"/>
  <c r="K21" i="6"/>
  <c r="K25" i="6"/>
  <c r="K34" i="6"/>
  <c r="K37" i="6"/>
  <c r="K41" i="6"/>
  <c r="K42" i="6"/>
  <c r="K49" i="6"/>
  <c r="K53" i="6"/>
  <c r="K57" i="6"/>
  <c r="K73" i="6"/>
  <c r="K89" i="6"/>
  <c r="K101" i="6"/>
  <c r="K117" i="6"/>
  <c r="K130" i="6"/>
  <c r="K137" i="6"/>
  <c r="K149" i="6"/>
  <c r="K162" i="6"/>
  <c r="E2" i="6"/>
  <c r="D2" i="6"/>
  <c r="C2" i="6"/>
  <c r="B2" i="6"/>
  <c r="F2" i="6" s="1"/>
  <c r="A2" i="6"/>
  <c r="J94" i="6" l="1"/>
  <c r="K145" i="6"/>
  <c r="K62" i="6"/>
  <c r="K43" i="6"/>
  <c r="K35" i="6"/>
  <c r="K18" i="6"/>
  <c r="J61" i="6"/>
  <c r="J29" i="6"/>
  <c r="K180" i="6"/>
  <c r="J64" i="6"/>
  <c r="K179" i="6"/>
  <c r="K163" i="6"/>
  <c r="J40" i="6"/>
  <c r="K155" i="6"/>
  <c r="K139" i="6"/>
  <c r="K131" i="6"/>
  <c r="K123" i="6"/>
  <c r="K95" i="6"/>
  <c r="K79" i="6"/>
  <c r="K11" i="6"/>
  <c r="J8" i="6"/>
  <c r="J181" i="6"/>
  <c r="J177" i="6"/>
  <c r="J165" i="6"/>
  <c r="J161" i="6"/>
  <c r="J157" i="6"/>
  <c r="K153" i="6"/>
  <c r="J149" i="6"/>
  <c r="K133" i="6"/>
  <c r="J125" i="6"/>
  <c r="K121" i="6"/>
  <c r="J117" i="6"/>
  <c r="J113" i="6"/>
  <c r="K105" i="6"/>
  <c r="J101" i="6"/>
  <c r="J93" i="6"/>
  <c r="J85" i="6"/>
  <c r="K81" i="6"/>
  <c r="J77" i="6"/>
  <c r="K69" i="6"/>
  <c r="K4" i="6"/>
  <c r="G6" i="6"/>
  <c r="K6" i="6" s="1"/>
  <c r="G5" i="6"/>
  <c r="K5" i="6" s="1"/>
  <c r="K3" i="6"/>
  <c r="J7" i="6"/>
  <c r="J3" i="6"/>
  <c r="G2" i="6"/>
  <c r="K2" i="6" s="1"/>
  <c r="K50" i="6"/>
  <c r="K30" i="6"/>
  <c r="J69" i="6"/>
  <c r="J26" i="6"/>
  <c r="J6" i="6"/>
  <c r="J178" i="6"/>
  <c r="J170" i="6"/>
  <c r="J166" i="6"/>
  <c r="J158" i="6"/>
  <c r="K150" i="6"/>
  <c r="J146" i="6"/>
  <c r="J130" i="6"/>
  <c r="J126" i="6"/>
  <c r="J118" i="6"/>
  <c r="J114" i="6"/>
  <c r="K106" i="6"/>
  <c r="K98" i="6"/>
  <c r="K86" i="6"/>
  <c r="J82" i="6"/>
  <c r="K138" i="6"/>
  <c r="K10" i="6"/>
  <c r="J60" i="6"/>
  <c r="K44" i="6"/>
  <c r="J44" i="6"/>
  <c r="K24" i="6"/>
  <c r="J24" i="6"/>
  <c r="K183" i="6"/>
  <c r="K56" i="6"/>
  <c r="J56" i="6"/>
  <c r="K32" i="6"/>
  <c r="J32" i="6"/>
  <c r="J172" i="6"/>
  <c r="J48" i="6"/>
  <c r="J16" i="6"/>
  <c r="K12" i="6"/>
  <c r="J12" i="6"/>
  <c r="J184" i="6"/>
  <c r="J28" i="6"/>
  <c r="K175" i="6"/>
  <c r="K171" i="6"/>
  <c r="K167" i="6"/>
  <c r="K159" i="6"/>
  <c r="K151" i="6"/>
  <c r="K147" i="6"/>
  <c r="K143" i="6"/>
  <c r="K135" i="6"/>
  <c r="K127" i="6"/>
  <c r="K119" i="6"/>
  <c r="K115" i="6"/>
  <c r="K111" i="6"/>
  <c r="K107" i="6"/>
  <c r="K103" i="6"/>
  <c r="K99" i="6"/>
  <c r="K91" i="6"/>
  <c r="K87" i="6"/>
  <c r="K83" i="6"/>
  <c r="K75" i="6"/>
  <c r="K71" i="6"/>
  <c r="K67" i="6"/>
  <c r="K178" i="6"/>
  <c r="J150" i="6"/>
  <c r="K126" i="6"/>
  <c r="K82" i="6"/>
  <c r="K74" i="6"/>
  <c r="J66" i="6"/>
  <c r="K118" i="6"/>
  <c r="K85" i="6"/>
  <c r="K54" i="6"/>
  <c r="K47" i="6"/>
  <c r="K27" i="6"/>
  <c r="J65" i="6"/>
  <c r="J180" i="6"/>
  <c r="J176" i="6"/>
  <c r="J168" i="6"/>
  <c r="J164" i="6"/>
  <c r="K160" i="6"/>
  <c r="J156" i="6"/>
  <c r="J148" i="6"/>
  <c r="J136" i="6"/>
  <c r="J132" i="6"/>
  <c r="J124" i="6"/>
  <c r="J116" i="6"/>
  <c r="J104" i="6"/>
  <c r="J92" i="6"/>
  <c r="J72" i="6"/>
  <c r="J182" i="6"/>
  <c r="K182" i="6"/>
  <c r="J174" i="6"/>
  <c r="K166" i="6"/>
  <c r="K154" i="6"/>
  <c r="J142" i="6"/>
  <c r="K142" i="6"/>
  <c r="K134" i="6"/>
  <c r="K122" i="6"/>
  <c r="J110" i="6"/>
  <c r="K110" i="6"/>
  <c r="K102" i="6"/>
  <c r="J98" i="6"/>
  <c r="K90" i="6"/>
  <c r="J86" i="6"/>
  <c r="J78" i="6"/>
  <c r="K78" i="6"/>
  <c r="J74" i="6"/>
  <c r="K70" i="6"/>
  <c r="J19" i="6"/>
  <c r="K19" i="6"/>
  <c r="J14" i="6"/>
  <c r="K14" i="6"/>
  <c r="J129" i="6"/>
  <c r="K129" i="6"/>
  <c r="J97" i="6"/>
  <c r="K97" i="6"/>
  <c r="J51" i="6"/>
  <c r="K51" i="6"/>
  <c r="K59" i="6"/>
  <c r="J46" i="6"/>
  <c r="K46" i="6"/>
  <c r="K174" i="6"/>
  <c r="K66" i="6"/>
  <c r="K31" i="6"/>
  <c r="K22" i="6"/>
  <c r="K15" i="6"/>
  <c r="J134" i="6"/>
  <c r="J58" i="6"/>
  <c r="J38" i="6"/>
  <c r="J185" i="6"/>
  <c r="K181" i="6"/>
  <c r="K177" i="6"/>
  <c r="K173" i="6"/>
  <c r="J169" i="6"/>
  <c r="K165" i="6"/>
  <c r="K161" i="6"/>
  <c r="K157" i="6"/>
  <c r="J153" i="6"/>
  <c r="K141" i="6"/>
  <c r="J137" i="6"/>
  <c r="K125" i="6"/>
  <c r="J121" i="6"/>
  <c r="K109" i="6"/>
  <c r="J105" i="6"/>
  <c r="K93" i="6"/>
  <c r="J89" i="6"/>
  <c r="K77" i="6"/>
  <c r="J73" i="6"/>
  <c r="K176" i="6"/>
  <c r="K65" i="6"/>
  <c r="K33" i="6"/>
  <c r="J100" i="6"/>
  <c r="J84" i="6"/>
  <c r="J68" i="6"/>
  <c r="J183" i="6"/>
  <c r="J179" i="6"/>
  <c r="J175" i="6"/>
  <c r="J171" i="6"/>
  <c r="J167" i="6"/>
  <c r="J163" i="6"/>
  <c r="J159" i="6"/>
  <c r="J155" i="6"/>
  <c r="J151" i="6"/>
  <c r="J147" i="6"/>
  <c r="J143" i="6"/>
  <c r="J139" i="6"/>
  <c r="J135" i="6"/>
  <c r="J131" i="6"/>
  <c r="J127" i="6"/>
  <c r="J123" i="6"/>
  <c r="J119" i="6"/>
  <c r="J115" i="6"/>
  <c r="J111" i="6"/>
  <c r="J107" i="6"/>
  <c r="J103" i="6"/>
  <c r="J99" i="6"/>
  <c r="J95" i="6"/>
  <c r="J91" i="6"/>
  <c r="J87" i="6"/>
  <c r="J83" i="6"/>
  <c r="J79" i="6"/>
  <c r="J75" i="6"/>
  <c r="J71" i="6"/>
  <c r="J67" i="6"/>
  <c r="J63" i="6"/>
  <c r="K185" i="6"/>
  <c r="K169" i="6"/>
  <c r="K55" i="6"/>
  <c r="K39" i="6"/>
  <c r="K23" i="6"/>
  <c r="K7" i="6"/>
  <c r="J52" i="6"/>
  <c r="J36" i="6"/>
  <c r="J20" i="6"/>
  <c r="J4" i="6"/>
  <c r="K156" i="6"/>
  <c r="K152" i="6"/>
  <c r="K148" i="6"/>
  <c r="K144" i="6"/>
  <c r="K140" i="6"/>
  <c r="K136" i="6"/>
  <c r="K132" i="6"/>
  <c r="K128" i="6"/>
  <c r="K124" i="6"/>
  <c r="K120" i="6"/>
  <c r="K116" i="6"/>
  <c r="K112" i="6"/>
  <c r="K108" i="6"/>
  <c r="K104" i="6"/>
  <c r="K100" i="6"/>
  <c r="K96" i="6"/>
  <c r="K92" i="6"/>
  <c r="K88" i="6"/>
  <c r="K84" i="6"/>
  <c r="K80" i="6"/>
  <c r="K76" i="6"/>
  <c r="K72" i="6"/>
  <c r="K68" i="6"/>
  <c r="K64" i="6"/>
  <c r="J2" i="6"/>
  <c r="J5" i="6" l="1"/>
  <c r="N1" i="6"/>
</calcChain>
</file>

<file path=xl/sharedStrings.xml><?xml version="1.0" encoding="utf-8"?>
<sst xmlns="http://schemas.openxmlformats.org/spreadsheetml/2006/main" count="241" uniqueCount="180">
  <si>
    <t>Tarif/heure</t>
  </si>
  <si>
    <t>Jour</t>
  </si>
  <si>
    <t>Heure</t>
  </si>
  <si>
    <t>Lundi</t>
  </si>
  <si>
    <t>Mardi</t>
  </si>
  <si>
    <t>Mercredi</t>
  </si>
  <si>
    <t>ASPTT Salle Gérard Batisse</t>
  </si>
  <si>
    <t>Jeudi</t>
  </si>
  <si>
    <t>ASPTT Salle Philippe René</t>
  </si>
  <si>
    <t>Vendredi</t>
  </si>
  <si>
    <t>ASPTT Tennis Couvert éclairé</t>
  </si>
  <si>
    <t>Samedi</t>
  </si>
  <si>
    <t>ASPTT Tennis ext béton Eclairé</t>
  </si>
  <si>
    <t>Dimanche</t>
  </si>
  <si>
    <t>ASPTT Tennis ext terre battue</t>
  </si>
  <si>
    <t>ASPTT Terrain herbe</t>
  </si>
  <si>
    <t>Birochau Salle Tennis de Table</t>
  </si>
  <si>
    <t>Boulaizes Terrain Baseball</t>
  </si>
  <si>
    <t>Boulodrome Fouvielle</t>
  </si>
  <si>
    <t>Faidherbe Gymnase C</t>
  </si>
  <si>
    <t>Faidherbe Handball stabilisé</t>
  </si>
  <si>
    <t>Gymnase A André Cloix</t>
  </si>
  <si>
    <t>Gymnase A Blaise Pascal</t>
  </si>
  <si>
    <t>Gymnase A Guynemer</t>
  </si>
  <si>
    <t>Gymnase A Jules Ferry</t>
  </si>
  <si>
    <t>Gymnase C Alain Colas</t>
  </si>
  <si>
    <t>Gymnase C Jean Rostand</t>
  </si>
  <si>
    <t>Gymnase C Jules Renard</t>
  </si>
  <si>
    <t>Gymnase C Les Loges</t>
  </si>
  <si>
    <t>Gymnase C Raoul Follereau</t>
  </si>
  <si>
    <t>Léo Lagrange Bas Tribunes</t>
  </si>
  <si>
    <t xml:space="preserve">Léo Lagrange Gymnase A </t>
  </si>
  <si>
    <t xml:space="preserve">Léo Lagrange Gymnase C </t>
  </si>
  <si>
    <t>Léo Lagrange Haut Tribunes</t>
  </si>
  <si>
    <t>Louis Stévenot Court de Tennis</t>
  </si>
  <si>
    <t>MDS Dojo</t>
  </si>
  <si>
    <t>MDS Salle A Gymnastique</t>
  </si>
  <si>
    <t>MDS Salle Bien Etre</t>
  </si>
  <si>
    <t>MDS Salle de Boxe</t>
  </si>
  <si>
    <t>MDS Salle de Danse Loire</t>
  </si>
  <si>
    <t>MDS Salle de Danse RN7</t>
  </si>
  <si>
    <t>MDS Salle d'Haltérophilie</t>
  </si>
  <si>
    <t>Salle Polyvalente Bord de Loire</t>
  </si>
  <si>
    <t>Senets Terrain 1 avec éclairage</t>
  </si>
  <si>
    <t>Senets Terrain 1 sans éclairage</t>
  </si>
  <si>
    <t>Senets Terrain 2</t>
  </si>
  <si>
    <t>Senets Terrain 3 avec éclairage</t>
  </si>
  <si>
    <t>Senets Terrain 3 sans éclairage</t>
  </si>
  <si>
    <t>Senets Terrain 4</t>
  </si>
  <si>
    <t>Senets Terrain 5 avec éclairage</t>
  </si>
  <si>
    <t>Senets Terrain 5 sans éclairage</t>
  </si>
  <si>
    <t>Senets Terrain 6 avec éclairage</t>
  </si>
  <si>
    <t>Senets Terrain 6 sans éclairage</t>
  </si>
  <si>
    <t>Senets Terrain 7 avec éclairage</t>
  </si>
  <si>
    <t>Senets Terrain 7 sans éclairage</t>
  </si>
  <si>
    <t>Senets Terrain 8 A</t>
  </si>
  <si>
    <t>Senets Terrain 8 B</t>
  </si>
  <si>
    <t>Senets Terrain 9</t>
  </si>
  <si>
    <t>ASPTT Terrain pétanque</t>
  </si>
  <si>
    <t>Léo Lagrange Pelouse</t>
  </si>
  <si>
    <t>MDS Gymnase C</t>
  </si>
  <si>
    <t>Senets Court de Tennis n°1</t>
  </si>
  <si>
    <t>Senets Court de Tennis n°2</t>
  </si>
  <si>
    <t>Senets La plaine</t>
  </si>
  <si>
    <t>Stade du Pré Fleuri</t>
  </si>
  <si>
    <t>Planning Occupation</t>
  </si>
  <si>
    <t>de</t>
  </si>
  <si>
    <t>à</t>
  </si>
  <si>
    <t>Matin</t>
  </si>
  <si>
    <t>Apres-Midi</t>
  </si>
  <si>
    <t>Soirée</t>
  </si>
  <si>
    <t>ASPTT Dojo René Recru</t>
  </si>
  <si>
    <t>Heure de Début</t>
  </si>
  <si>
    <t>Heure de Fin</t>
  </si>
  <si>
    <t>06:00</t>
  </si>
  <si>
    <t>06:15</t>
  </si>
  <si>
    <t>06:30</t>
  </si>
  <si>
    <t>06:45</t>
  </si>
  <si>
    <t>07:00</t>
  </si>
  <si>
    <t>07:15</t>
  </si>
  <si>
    <t>07:30</t>
  </si>
  <si>
    <t>07:45</t>
  </si>
  <si>
    <t>08:00</t>
  </si>
  <si>
    <t>08:15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</si>
  <si>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</si>
  <si>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</si>
  <si>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</si>
  <si>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</si>
  <si>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</si>
  <si>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</si>
  <si>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</si>
  <si>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</si>
  <si>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</si>
  <si>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</si>
  <si>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</si>
  <si>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</si>
  <si>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</si>
  <si>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</si>
  <si>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</si>
  <si>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</si>
  <si>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</si>
  <si>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</si>
  <si>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</si>
  <si>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</si>
  <si>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</si>
  <si>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</si>
  <si>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</si>
  <si>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</si>
  <si>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</si>
  <si>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</si>
  <si>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</si>
  <si>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</si>
  <si>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</si>
  <si>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</si>
  <si>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</si>
  <si>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</si>
  <si>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</si>
  <si>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</si>
  <si>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</si>
  <si>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</si>
  <si>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</si>
  <si>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</si>
  <si>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</si>
  <si>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</si>
  <si>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</si>
  <si>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</si>
  <si>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</si>
  <si>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</si>
  <si>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</si>
  <si>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20:00</t>
  </si>
  <si>
    <t>20:15</t>
  </si>
  <si>
    <t>19:45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</si>
  <si>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</si>
  <si>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</si>
  <si>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</si>
  <si>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</si>
  <si>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</si>
  <si>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</si>
  <si>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</si>
  <si>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</si>
  <si>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</si>
  <si>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</si>
  <si>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</si>
  <si>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</si>
  <si>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</si>
  <si>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</si>
  <si>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</si>
  <si>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Associations</t>
  </si>
  <si>
    <t>Installations</t>
  </si>
  <si>
    <t>Nombre de semaine</t>
  </si>
  <si>
    <t>Nombre de Séances</t>
  </si>
  <si>
    <t>ASPTT Terrain stabilisé éclairé</t>
  </si>
  <si>
    <t>ASPTT Terrain stabilisé</t>
  </si>
  <si>
    <t>Boulaizes Terrain Foot Eclairé</t>
  </si>
  <si>
    <t>Faidherbe Piste Eclairée</t>
  </si>
  <si>
    <t>Faidherbe Stabilisé</t>
  </si>
  <si>
    <t>Faidherbe Stabilisé éclairé</t>
  </si>
  <si>
    <t>Léo Lagrange Lancer éclairé</t>
  </si>
  <si>
    <t>Léo Lagrange Lancer</t>
  </si>
  <si>
    <t>Léo Lagrange Athlé éclairé</t>
  </si>
  <si>
    <t>Léo Lagrange Athlé</t>
  </si>
  <si>
    <t>Léo Lagrange Sautoir</t>
  </si>
  <si>
    <t>Léo Lagrange Sautoirs éclairé</t>
  </si>
  <si>
    <t>Léo Lagrange Stabilisé éclairé</t>
  </si>
  <si>
    <t>Léo Lagrange Stabilisé</t>
  </si>
  <si>
    <t>Léo Lagrange Stade éclairé</t>
  </si>
  <si>
    <t>Léo Lagrange Stade</t>
  </si>
  <si>
    <t>Nom de l'association</t>
  </si>
  <si>
    <t>Installation</t>
  </si>
  <si>
    <t>Jour d'utilisation</t>
  </si>
  <si>
    <t>Heure de début</t>
  </si>
  <si>
    <t>Tarif / Heure</t>
  </si>
  <si>
    <t>Nombre d'heure d'utilisation</t>
  </si>
  <si>
    <t xml:space="preserve">Nombre de semaine </t>
  </si>
  <si>
    <t>Séance Vacances Scolaires</t>
  </si>
  <si>
    <t>Valorisation à l'année (hors vacances scolaires)</t>
  </si>
  <si>
    <t>Valorisation Vacances Scolaires (8 semaines)</t>
  </si>
  <si>
    <t>Total</t>
  </si>
  <si>
    <t>FRISB'IT</t>
  </si>
  <si>
    <t>KARATE GYM CLUB NEVERS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</si>
</sst>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h:mm;@"/>
    <numFmt numFmtId="165" formatCode="#,##0.00\ &quot;€&quot;"/>
  </numFmts>
  <fonts count="1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8"/>
      <name val="Calibri"/>
      <family val="2"/>
      <scheme val="minor"/>
    </font>
    <font>
      <sz val="11"/>
      <color rgb="FF141414"/>
      <name val="Inherit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808080"/>
      <name val="Courier New"/>
      <family val="3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2F2F2"/>
      </patternFill>
    </fill>
    <fill>
      <patternFill patternType="solid">
        <fgColor theme="8"/>
        <bgColor theme="8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11" borderId="30" applyNumberFormat="0" applyAlignment="0" applyProtection="0"/>
  </cellStyleXfs>
  <cellXfs count="8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3" fillId="0" borderId="0" xfId="0" applyFont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0" fillId="0" borderId="6" xfId="0" applyBorder="1"/>
    <xf numFmtId="0" fontId="4" fillId="0" borderId="9" xfId="0" applyFont="1" applyBorder="1" applyAlignment="1">
      <alignment horizontal="center" vertical="center"/>
    </xf>
    <xf numFmtId="0" fontId="0" fillId="0" borderId="8" xfId="0" applyBorder="1"/>
    <xf numFmtId="0" fontId="4" fillId="0" borderId="12" xfId="0" applyFont="1" applyBorder="1" applyAlignment="1">
      <alignment horizontal="center" vertical="center"/>
    </xf>
    <xf numFmtId="0" fontId="0" fillId="0" borderId="12" xfId="0" applyBorder="1"/>
    <xf numFmtId="0" fontId="4" fillId="0" borderId="1" xfId="0" applyFont="1" applyBorder="1" applyAlignment="1">
      <alignment horizontal="center" vertical="center"/>
    </xf>
    <xf numFmtId="0" fontId="0" fillId="0" borderId="15" xfId="0" applyBorder="1"/>
    <xf numFmtId="0" fontId="0" fillId="0" borderId="14" xfId="0" applyBorder="1"/>
    <xf numFmtId="0" fontId="4" fillId="0" borderId="1" xfId="0" applyFont="1" applyBorder="1"/>
    <xf numFmtId="0" fontId="0" fillId="0" borderId="18" xfId="0" applyBorder="1"/>
    <xf numFmtId="0" fontId="4" fillId="0" borderId="21" xfId="0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164" fontId="0" fillId="7" borderId="7" xfId="0" applyNumberFormat="1" applyFill="1" applyBorder="1" applyAlignment="1">
      <alignment horizontal="center" vertical="center"/>
    </xf>
    <xf numFmtId="164" fontId="0" fillId="7" borderId="10" xfId="0" applyNumberFormat="1" applyFill="1" applyBorder="1" applyAlignment="1">
      <alignment horizontal="center" vertical="center"/>
    </xf>
    <xf numFmtId="164" fontId="0" fillId="7" borderId="11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164" fontId="0" fillId="7" borderId="17" xfId="0" applyNumberFormat="1" applyFill="1" applyBorder="1" applyAlignment="1">
      <alignment horizontal="center" vertical="center"/>
    </xf>
    <xf numFmtId="164" fontId="0" fillId="7" borderId="16" xfId="0" applyNumberFormat="1" applyFill="1" applyBorder="1" applyAlignment="1">
      <alignment horizontal="center" vertical="center"/>
    </xf>
    <xf numFmtId="164" fontId="0" fillId="8" borderId="7" xfId="0" applyNumberFormat="1" applyFill="1" applyBorder="1" applyAlignment="1">
      <alignment horizontal="center" vertical="center"/>
    </xf>
    <xf numFmtId="164" fontId="0" fillId="8" borderId="26" xfId="0" applyNumberFormat="1" applyFill="1" applyBorder="1" applyAlignment="1">
      <alignment horizontal="center" vertical="center"/>
    </xf>
    <xf numFmtId="164" fontId="0" fillId="8" borderId="11" xfId="0" applyNumberFormat="1" applyFill="1" applyBorder="1" applyAlignment="1">
      <alignment horizontal="center" vertical="center"/>
    </xf>
    <xf numFmtId="164" fontId="0" fillId="8" borderId="23" xfId="0" applyNumberFormat="1" applyFill="1" applyBorder="1" applyAlignment="1">
      <alignment horizontal="center" vertical="center"/>
    </xf>
    <xf numFmtId="164" fontId="0" fillId="8" borderId="17" xfId="0" applyNumberFormat="1" applyFill="1" applyBorder="1" applyAlignment="1">
      <alignment horizontal="center" vertical="center"/>
    </xf>
    <xf numFmtId="164" fontId="0" fillId="8" borderId="24" xfId="0" applyNumberFormat="1" applyFill="1" applyBorder="1" applyAlignment="1">
      <alignment horizontal="center"/>
    </xf>
    <xf numFmtId="164" fontId="0" fillId="9" borderId="7" xfId="0" applyNumberFormat="1" applyFill="1" applyBorder="1" applyAlignment="1">
      <alignment horizontal="center"/>
    </xf>
    <xf numFmtId="164" fontId="0" fillId="9" borderId="26" xfId="0" applyNumberFormat="1" applyFill="1" applyBorder="1" applyAlignment="1">
      <alignment horizontal="center" vertical="center"/>
    </xf>
    <xf numFmtId="164" fontId="0" fillId="9" borderId="11" xfId="0" applyNumberFormat="1" applyFill="1" applyBorder="1" applyAlignment="1">
      <alignment horizontal="center" vertical="center"/>
    </xf>
    <xf numFmtId="164" fontId="0" fillId="9" borderId="23" xfId="0" applyNumberForma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164" fontId="0" fillId="9" borderId="23" xfId="0" applyNumberFormat="1" applyFill="1" applyBorder="1" applyAlignment="1">
      <alignment horizontal="center" vertical="center"/>
    </xf>
    <xf numFmtId="164" fontId="0" fillId="9" borderId="17" xfId="0" applyNumberFormat="1" applyFill="1" applyBorder="1" applyAlignment="1">
      <alignment horizontal="center" vertical="center"/>
    </xf>
    <xf numFmtId="164" fontId="0" fillId="9" borderId="24" xfId="0" applyNumberFormat="1" applyFill="1" applyBorder="1" applyAlignment="1">
      <alignment horizontal="center" vertical="center"/>
    </xf>
    <xf numFmtId="0" fontId="0" fillId="0" borderId="26" xfId="0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0" fillId="0" borderId="24" xfId="0" applyBorder="1"/>
    <xf numFmtId="49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left" vertical="center" readingOrder="1"/>
    </xf>
    <xf numFmtId="0" fontId="6" fillId="10" borderId="0" xfId="0" applyFont="1" applyFill="1" applyAlignment="1">
      <alignment horizontal="left" vertical="center" readingOrder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20" fontId="0" fillId="0" borderId="0" xfId="0" applyNumberFormat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0" fillId="11" borderId="30" xfId="1" applyAlignment="1">
      <alignment vertical="center" wrapText="1"/>
    </xf>
    <xf numFmtId="44" fontId="0" fillId="11" borderId="30" xfId="1" applyNumberFormat="1" applyFont="1" applyAlignment="1">
      <alignment vertical="center" wrapText="1"/>
    </xf>
    <xf numFmtId="20" fontId="0" fillId="0" borderId="0" xfId="0" applyNumberFormat="1"/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11" fillId="12" borderId="0" xfId="0" applyFont="1" applyFill="1" applyAlignment="1">
      <alignment horizontal="center" vertical="center"/>
    </xf>
    <xf numFmtId="0" fontId="2" fillId="4" borderId="27" xfId="0" applyFont="1" applyFill="1" applyBorder="1" applyAlignment="1">
      <alignment horizontal="center" vertical="center" textRotation="255"/>
    </xf>
    <xf numFmtId="0" fontId="2" fillId="4" borderId="28" xfId="0" applyFont="1" applyFill="1" applyBorder="1" applyAlignment="1">
      <alignment horizontal="center" vertical="center" textRotation="255"/>
    </xf>
    <xf numFmtId="0" fontId="2" fillId="4" borderId="29" xfId="0" applyFont="1" applyFill="1" applyBorder="1" applyAlignment="1">
      <alignment horizontal="center" vertical="center" textRotation="255"/>
    </xf>
    <xf numFmtId="0" fontId="3" fillId="5" borderId="27" xfId="0" applyFont="1" applyFill="1" applyBorder="1" applyAlignment="1">
      <alignment horizontal="center" vertical="center" textRotation="255"/>
    </xf>
    <xf numFmtId="0" fontId="3" fillId="5" borderId="28" xfId="0" applyFont="1" applyFill="1" applyBorder="1" applyAlignment="1">
      <alignment horizontal="center" vertical="center" textRotation="255"/>
    </xf>
    <xf numFmtId="0" fontId="3" fillId="5" borderId="29" xfId="0" applyFont="1" applyFill="1" applyBorder="1" applyAlignment="1">
      <alignment horizontal="center" vertical="center" textRotation="255"/>
    </xf>
    <xf numFmtId="0" fontId="2" fillId="6" borderId="27" xfId="0" applyFont="1" applyFill="1" applyBorder="1" applyAlignment="1">
      <alignment horizontal="center" vertical="center" textRotation="255"/>
    </xf>
    <xf numFmtId="0" fontId="2" fillId="6" borderId="28" xfId="0" applyFont="1" applyFill="1" applyBorder="1" applyAlignment="1">
      <alignment horizontal="center" vertical="center" textRotation="255"/>
    </xf>
    <xf numFmtId="0" fontId="2" fillId="6" borderId="29" xfId="0" applyFont="1" applyFill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</cellXfs>
  <cellStyles count="2">
    <cellStyle name="Calcul" xfId="1" builtinId="22"/>
    <cellStyle name="Normal" xfId="0" builtinId="0"/>
  </cellStyles>
  <dxfs count="14"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FF99FF"/>
      <color rgb="FFFF66FF"/>
      <color rgb="FF66FF66"/>
      <color rgb="FFFFCC99"/>
      <color rgb="FFFFFF99"/>
      <color rgb="FFCCFFFF"/>
      <color rgb="FF66FFFF"/>
      <color rgb="FF0000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428625</xdr:colOff>
      <xdr:row>23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4981575" cy="4562475"/>
        </a:xfrm>
        <a:prstGeom prst="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276225</xdr:colOff>
      <xdr:row>0</xdr:row>
      <xdr:rowOff>142875</xdr:rowOff>
    </xdr:from>
    <xdr:to>
      <xdr:col>5</xdr:col>
      <xdr:colOff>647700</xdr:colOff>
      <xdr:row>2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38225" y="142875"/>
          <a:ext cx="340042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Planing d'occupation des Gymnases</a:t>
          </a:r>
        </a:p>
        <a:p>
          <a:endParaRPr lang="fr-FR" sz="1100"/>
        </a:p>
      </xdr:txBody>
    </xdr:sp>
    <xdr:clientData/>
  </xdr:twoCellAnchor>
  <xdr:twoCellAnchor>
    <xdr:from>
      <xdr:col>0</xdr:col>
      <xdr:colOff>247650</xdr:colOff>
      <xdr:row>2</xdr:row>
      <xdr:rowOff>180975</xdr:rowOff>
    </xdr:from>
    <xdr:to>
      <xdr:col>1</xdr:col>
      <xdr:colOff>714375</xdr:colOff>
      <xdr:row>6</xdr:row>
      <xdr:rowOff>180974</xdr:rowOff>
    </xdr:to>
    <xdr:sp macro="[0]!AjoutAssociation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47650" y="561975"/>
          <a:ext cx="1228725" cy="7619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bg1"/>
              </a:solidFill>
            </a:rPr>
            <a:t>Ajout</a:t>
          </a:r>
          <a:r>
            <a:rPr lang="fr-FR" sz="1100" baseline="0">
              <a:solidFill>
                <a:schemeClr val="bg1"/>
              </a:solidFill>
            </a:rPr>
            <a:t> </a:t>
          </a:r>
          <a:r>
            <a:rPr lang="fr-FR" sz="1100">
              <a:solidFill>
                <a:schemeClr val="bg1"/>
              </a:solidFill>
            </a:rPr>
            <a:t>Association</a:t>
          </a:r>
        </a:p>
      </xdr:txBody>
    </xdr:sp>
    <xdr:clientData/>
  </xdr:twoCellAnchor>
  <xdr:twoCellAnchor>
    <xdr:from>
      <xdr:col>2</xdr:col>
      <xdr:colOff>85725</xdr:colOff>
      <xdr:row>4</xdr:row>
      <xdr:rowOff>9525</xdr:rowOff>
    </xdr:from>
    <xdr:to>
      <xdr:col>6</xdr:col>
      <xdr:colOff>457200</xdr:colOff>
      <xdr:row>6</xdr:row>
      <xdr:rowOff>19050</xdr:rowOff>
    </xdr:to>
    <xdr:sp macro="" textlink="">
      <xdr:nvSpPr>
        <xdr:cNvPr id="6" name="Text Box 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590675" y="771525"/>
          <a:ext cx="34194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Permet de ajouter une nouvelle association</a:t>
          </a:r>
        </a:p>
      </xdr:txBody>
    </xdr:sp>
    <xdr:clientData/>
  </xdr:twoCellAnchor>
  <xdr:twoCellAnchor>
    <xdr:from>
      <xdr:col>0</xdr:col>
      <xdr:colOff>228600</xdr:colOff>
      <xdr:row>8</xdr:row>
      <xdr:rowOff>28575</xdr:rowOff>
    </xdr:from>
    <xdr:to>
      <xdr:col>1</xdr:col>
      <xdr:colOff>723900</xdr:colOff>
      <xdr:row>10</xdr:row>
      <xdr:rowOff>76200</xdr:rowOff>
    </xdr:to>
    <xdr:sp macro="[0]!AfficheReservation" textlink="">
      <xdr:nvSpPr>
        <xdr:cNvPr id="7" name="Ellips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8600" y="1552575"/>
          <a:ext cx="1257300" cy="428625"/>
        </a:xfrm>
        <a:prstGeom prst="ellipse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Réservation</a:t>
          </a:r>
        </a:p>
      </xdr:txBody>
    </xdr:sp>
    <xdr:clientData/>
  </xdr:twoCellAnchor>
  <xdr:twoCellAnchor>
    <xdr:from>
      <xdr:col>2</xdr:col>
      <xdr:colOff>66675</xdr:colOff>
      <xdr:row>8</xdr:row>
      <xdr:rowOff>47625</xdr:rowOff>
    </xdr:from>
    <xdr:to>
      <xdr:col>6</xdr:col>
      <xdr:colOff>438150</xdr:colOff>
      <xdr:row>10</xdr:row>
      <xdr:rowOff>57150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571625" y="1571625"/>
          <a:ext cx="34194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Etablissement du planing des gymnases</a:t>
          </a:r>
        </a:p>
      </xdr:txBody>
    </xdr:sp>
    <xdr:clientData/>
  </xdr:twoCellAnchor>
  <xdr:twoCellAnchor>
    <xdr:from>
      <xdr:col>2</xdr:col>
      <xdr:colOff>57150</xdr:colOff>
      <xdr:row>11</xdr:row>
      <xdr:rowOff>104775</xdr:rowOff>
    </xdr:from>
    <xdr:to>
      <xdr:col>6</xdr:col>
      <xdr:colOff>428625</xdr:colOff>
      <xdr:row>13</xdr:row>
      <xdr:rowOff>57150</xdr:rowOff>
    </xdr:to>
    <xdr:sp macro="" textlink="">
      <xdr:nvSpPr>
        <xdr:cNvPr id="11" name="Text Box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562100" y="2200275"/>
          <a:ext cx="34194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Consultation du planing d'un gymnase</a:t>
          </a:r>
        </a:p>
      </xdr:txBody>
    </xdr:sp>
    <xdr:clientData/>
  </xdr:twoCellAnchor>
  <xdr:twoCellAnchor>
    <xdr:from>
      <xdr:col>2</xdr:col>
      <xdr:colOff>28575</xdr:colOff>
      <xdr:row>15</xdr:row>
      <xdr:rowOff>152400</xdr:rowOff>
    </xdr:from>
    <xdr:to>
      <xdr:col>6</xdr:col>
      <xdr:colOff>400050</xdr:colOff>
      <xdr:row>17</xdr:row>
      <xdr:rowOff>123825</xdr:rowOff>
    </xdr:to>
    <xdr:sp macro="" textlink="">
      <xdr:nvSpPr>
        <xdr:cNvPr id="12" name="Text Box 9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533525" y="3009900"/>
          <a:ext cx="3419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Consultation des réservations d'une association</a:t>
          </a:r>
        </a:p>
      </xdr:txBody>
    </xdr:sp>
    <xdr:clientData/>
  </xdr:twoCellAnchor>
  <xdr:twoCellAnchor>
    <xdr:from>
      <xdr:col>2</xdr:col>
      <xdr:colOff>28575</xdr:colOff>
      <xdr:row>19</xdr:row>
      <xdr:rowOff>57150</xdr:rowOff>
    </xdr:from>
    <xdr:to>
      <xdr:col>6</xdr:col>
      <xdr:colOff>400050</xdr:colOff>
      <xdr:row>23</xdr:row>
      <xdr:rowOff>47625</xdr:rowOff>
    </xdr:to>
    <xdr:sp macro="" textlink="">
      <xdr:nvSpPr>
        <xdr:cNvPr id="13" name="Text Box 10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533525" y="3676650"/>
          <a:ext cx="3419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Pour supprimer une réservation.</a:t>
          </a:r>
        </a:p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Positionnez vous sur la première cellule de la ligne a supprimer cliquez sur le bouton "Supprimer la ligne sélectionnée"</a:t>
          </a:r>
        </a:p>
      </xdr:txBody>
    </xdr:sp>
    <xdr:clientData/>
  </xdr:twoCellAnchor>
  <xdr:twoCellAnchor>
    <xdr:from>
      <xdr:col>0</xdr:col>
      <xdr:colOff>200025</xdr:colOff>
      <xdr:row>10</xdr:row>
      <xdr:rowOff>171450</xdr:rowOff>
    </xdr:from>
    <xdr:to>
      <xdr:col>1</xdr:col>
      <xdr:colOff>666750</xdr:colOff>
      <xdr:row>14</xdr:row>
      <xdr:rowOff>57150</xdr:rowOff>
    </xdr:to>
    <xdr:sp macro="[0]!AfficheBtGym" textlink="">
      <xdr:nvSpPr>
        <xdr:cNvPr id="14" name="Ellips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00025" y="2076450"/>
          <a:ext cx="1228725" cy="647700"/>
        </a:xfrm>
        <a:prstGeom prst="ellipse">
          <a:avLst/>
        </a:prstGeom>
        <a:solidFill>
          <a:srgbClr val="FF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Planning Gymnase</a:t>
          </a:r>
        </a:p>
      </xdr:txBody>
    </xdr:sp>
    <xdr:clientData/>
  </xdr:twoCellAnchor>
  <xdr:twoCellAnchor>
    <xdr:from>
      <xdr:col>0</xdr:col>
      <xdr:colOff>171450</xdr:colOff>
      <xdr:row>15</xdr:row>
      <xdr:rowOff>0</xdr:rowOff>
    </xdr:from>
    <xdr:to>
      <xdr:col>1</xdr:col>
      <xdr:colOff>638175</xdr:colOff>
      <xdr:row>18</xdr:row>
      <xdr:rowOff>123825</xdr:rowOff>
    </xdr:to>
    <xdr:sp macro="[0]!AfficheBtAssoc" textlink="">
      <xdr:nvSpPr>
        <xdr:cNvPr id="15" name="Ellips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71450" y="2857500"/>
          <a:ext cx="1228725" cy="695325"/>
        </a:xfrm>
        <a:prstGeom prst="ellipse">
          <a:avLst/>
        </a:prstGeom>
        <a:solidFill>
          <a:srgbClr val="99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Planning Association</a:t>
          </a:r>
        </a:p>
      </xdr:txBody>
    </xdr:sp>
    <xdr:clientData/>
  </xdr:twoCellAnchor>
  <xdr:twoCellAnchor>
    <xdr:from>
      <xdr:col>0</xdr:col>
      <xdr:colOff>161925</xdr:colOff>
      <xdr:row>19</xdr:row>
      <xdr:rowOff>76200</xdr:rowOff>
    </xdr:from>
    <xdr:to>
      <xdr:col>1</xdr:col>
      <xdr:colOff>714375</xdr:colOff>
      <xdr:row>22</xdr:row>
      <xdr:rowOff>161925</xdr:rowOff>
    </xdr:to>
    <xdr:sp macro="[0]!efface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61925" y="3695700"/>
          <a:ext cx="1314450" cy="657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Suppression</a:t>
          </a:r>
          <a:r>
            <a:rPr lang="fr-FR" sz="1100" baseline="0"/>
            <a:t>  Réservation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1</xdr:row>
      <xdr:rowOff>152401</xdr:rowOff>
    </xdr:from>
    <xdr:to>
      <xdr:col>13</xdr:col>
      <xdr:colOff>523875</xdr:colOff>
      <xdr:row>4</xdr:row>
      <xdr:rowOff>123825</xdr:rowOff>
    </xdr:to>
    <xdr:sp macro="[0]!Vers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B7CD3A4-BBC0-44D9-83FB-15DCF2950B39}"/>
            </a:ext>
          </a:extLst>
        </xdr:cNvPr>
        <xdr:cNvSpPr/>
      </xdr:nvSpPr>
      <xdr:spPr>
        <a:xfrm>
          <a:off x="14268450" y="714376"/>
          <a:ext cx="819150" cy="54292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123825</xdr:rowOff>
    </xdr:from>
    <xdr:to>
      <xdr:col>2</xdr:col>
      <xdr:colOff>419100</xdr:colOff>
      <xdr:row>0</xdr:row>
      <xdr:rowOff>647700</xdr:rowOff>
    </xdr:to>
    <xdr:sp macro="[0]!VersMenu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578B887-707D-4A81-BD88-B140A02EFE2E}"/>
            </a:ext>
          </a:extLst>
        </xdr:cNvPr>
        <xdr:cNvSpPr/>
      </xdr:nvSpPr>
      <xdr:spPr>
        <a:xfrm>
          <a:off x="523875" y="123825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2</xdr:col>
      <xdr:colOff>752475</xdr:colOff>
      <xdr:row>0</xdr:row>
      <xdr:rowOff>190500</xdr:rowOff>
    </xdr:from>
    <xdr:to>
      <xdr:col>4</xdr:col>
      <xdr:colOff>47625</xdr:colOff>
      <xdr:row>0</xdr:row>
      <xdr:rowOff>685800</xdr:rowOff>
    </xdr:to>
    <xdr:sp macro="[0]!Imprim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57C1F658-36EC-4B02-9956-28A0752076C1}"/>
            </a:ext>
          </a:extLst>
        </xdr:cNvPr>
        <xdr:cNvSpPr/>
      </xdr:nvSpPr>
      <xdr:spPr>
        <a:xfrm>
          <a:off x="1676400" y="19050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4</xdr:col>
      <xdr:colOff>238125</xdr:colOff>
      <xdr:row>0</xdr:row>
      <xdr:rowOff>171450</xdr:rowOff>
    </xdr:from>
    <xdr:to>
      <xdr:col>5</xdr:col>
      <xdr:colOff>295275</xdr:colOff>
      <xdr:row>0</xdr:row>
      <xdr:rowOff>666750</xdr:rowOff>
    </xdr:to>
    <xdr:sp macro="[0]!AfficheBtGym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C1D848E9-35AE-4AFE-99BC-3B35A42378F4}"/>
            </a:ext>
          </a:extLst>
        </xdr:cNvPr>
        <xdr:cNvSpPr/>
      </xdr:nvSpPr>
      <xdr:spPr>
        <a:xfrm>
          <a:off x="2686050" y="17145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Autre Gymnase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409576</xdr:colOff>
      <xdr:row>0</xdr:row>
      <xdr:rowOff>114300</xdr:rowOff>
    </xdr:from>
    <xdr:to>
      <xdr:col>0</xdr:col>
      <xdr:colOff>1228726</xdr:colOff>
      <xdr:row>0</xdr:row>
      <xdr:rowOff>638175</xdr:rowOff>
    </xdr:to>
    <xdr:sp macro="[0]!Vers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9D9635E-5C07-4495-B4B8-091C06029E8D}"/>
            </a:ext>
          </a:extLst>
        </xdr:cNvPr>
        <xdr:cNvSpPr/>
      </xdr:nvSpPr>
      <xdr:spPr>
        <a:xfrm>
          <a:off x="409576" y="114300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3</xdr:col>
      <xdr:colOff>1114425</xdr:colOff>
      <xdr:row>0</xdr:row>
      <xdr:rowOff>104776</xdr:rowOff>
    </xdr:from>
    <xdr:to>
      <xdr:col>5</xdr:col>
      <xdr:colOff>76200</xdr:colOff>
      <xdr:row>0</xdr:row>
      <xdr:rowOff>600076</xdr:rowOff>
    </xdr:to>
    <xdr:sp macro="[0]!Imprim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15162026-BECE-4CB7-947C-3BEA0876F8D2}"/>
            </a:ext>
          </a:extLst>
        </xdr:cNvPr>
        <xdr:cNvSpPr/>
      </xdr:nvSpPr>
      <xdr:spPr>
        <a:xfrm>
          <a:off x="5419725" y="104776"/>
          <a:ext cx="106680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2</xdr:col>
      <xdr:colOff>247650</xdr:colOff>
      <xdr:row>0</xdr:row>
      <xdr:rowOff>104776</xdr:rowOff>
    </xdr:from>
    <xdr:to>
      <xdr:col>3</xdr:col>
      <xdr:colOff>723900</xdr:colOff>
      <xdr:row>0</xdr:row>
      <xdr:rowOff>628650</xdr:rowOff>
    </xdr:to>
    <xdr:sp macro="[0]!effac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EBD8180-623F-4FFB-B82F-CC41D465B749}"/>
            </a:ext>
          </a:extLst>
        </xdr:cNvPr>
        <xdr:cNvSpPr/>
      </xdr:nvSpPr>
      <xdr:spPr>
        <a:xfrm>
          <a:off x="3743325" y="104776"/>
          <a:ext cx="1285875" cy="52387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Suppression ligne sélectionnée</a:t>
          </a:r>
        </a:p>
      </xdr:txBody>
    </xdr:sp>
    <xdr:clientData/>
  </xdr:twoCellAnchor>
  <xdr:twoCellAnchor>
    <xdr:from>
      <xdr:col>1</xdr:col>
      <xdr:colOff>304800</xdr:colOff>
      <xdr:row>0</xdr:row>
      <xdr:rowOff>85726</xdr:rowOff>
    </xdr:from>
    <xdr:to>
      <xdr:col>1</xdr:col>
      <xdr:colOff>1123950</xdr:colOff>
      <xdr:row>0</xdr:row>
      <xdr:rowOff>638176</xdr:rowOff>
    </xdr:to>
    <xdr:sp macro="[0]!RétablirBas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F6E00783-D247-4A35-B802-A97231B6EE86}"/>
            </a:ext>
          </a:extLst>
        </xdr:cNvPr>
        <xdr:cNvSpPr/>
      </xdr:nvSpPr>
      <xdr:spPr>
        <a:xfrm>
          <a:off x="2181225" y="85726"/>
          <a:ext cx="819150" cy="5524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Rétablir la Base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123825</xdr:rowOff>
    </xdr:from>
    <xdr:to>
      <xdr:col>2</xdr:col>
      <xdr:colOff>419100</xdr:colOff>
      <xdr:row>0</xdr:row>
      <xdr:rowOff>647700</xdr:rowOff>
    </xdr:to>
    <xdr:sp macro="[0]!Vers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514FF4-A32E-4FF2-879A-92F3D9C0D08D}"/>
            </a:ext>
          </a:extLst>
        </xdr:cNvPr>
        <xdr:cNvSpPr/>
      </xdr:nvSpPr>
      <xdr:spPr>
        <a:xfrm>
          <a:off x="523875" y="123825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2</xdr:col>
      <xdr:colOff>752475</xdr:colOff>
      <xdr:row>0</xdr:row>
      <xdr:rowOff>190500</xdr:rowOff>
    </xdr:from>
    <xdr:to>
      <xdr:col>4</xdr:col>
      <xdr:colOff>47625</xdr:colOff>
      <xdr:row>0</xdr:row>
      <xdr:rowOff>685800</xdr:rowOff>
    </xdr:to>
    <xdr:sp macro="[0]!Imprim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A18F8D0-5B05-4F73-9320-1C28A6FF0129}"/>
            </a:ext>
          </a:extLst>
        </xdr:cNvPr>
        <xdr:cNvSpPr/>
      </xdr:nvSpPr>
      <xdr:spPr>
        <a:xfrm>
          <a:off x="1676400" y="19050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4</xdr:col>
      <xdr:colOff>238125</xdr:colOff>
      <xdr:row>0</xdr:row>
      <xdr:rowOff>171450</xdr:rowOff>
    </xdr:from>
    <xdr:to>
      <xdr:col>5</xdr:col>
      <xdr:colOff>295275</xdr:colOff>
      <xdr:row>0</xdr:row>
      <xdr:rowOff>666750</xdr:rowOff>
    </xdr:to>
    <xdr:sp macro="[0]!AfficheBtGy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FACAF13-3B6E-4971-9A6C-8A397EDBBC12}"/>
            </a:ext>
          </a:extLst>
        </xdr:cNvPr>
        <xdr:cNvSpPr/>
      </xdr:nvSpPr>
      <xdr:spPr>
        <a:xfrm>
          <a:off x="2686050" y="17145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Autre Gymnase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123825</xdr:rowOff>
    </xdr:from>
    <xdr:to>
      <xdr:col>2</xdr:col>
      <xdr:colOff>419100</xdr:colOff>
      <xdr:row>0</xdr:row>
      <xdr:rowOff>647700</xdr:rowOff>
    </xdr:to>
    <xdr:sp macro="[0]!Vers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A1E46A0-5A1E-4A3F-A51D-A22DC3585A47}"/>
            </a:ext>
          </a:extLst>
        </xdr:cNvPr>
        <xdr:cNvSpPr/>
      </xdr:nvSpPr>
      <xdr:spPr>
        <a:xfrm>
          <a:off x="523875" y="123825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2</xdr:col>
      <xdr:colOff>752475</xdr:colOff>
      <xdr:row>0</xdr:row>
      <xdr:rowOff>190500</xdr:rowOff>
    </xdr:from>
    <xdr:to>
      <xdr:col>4</xdr:col>
      <xdr:colOff>47625</xdr:colOff>
      <xdr:row>0</xdr:row>
      <xdr:rowOff>685800</xdr:rowOff>
    </xdr:to>
    <xdr:sp macro="[0]!Imprim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78AABED-9DDF-4C8A-A878-E9870A0E7D8D}"/>
            </a:ext>
          </a:extLst>
        </xdr:cNvPr>
        <xdr:cNvSpPr/>
      </xdr:nvSpPr>
      <xdr:spPr>
        <a:xfrm>
          <a:off x="1676400" y="19050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4</xdr:col>
      <xdr:colOff>238125</xdr:colOff>
      <xdr:row>0</xdr:row>
      <xdr:rowOff>171450</xdr:rowOff>
    </xdr:from>
    <xdr:to>
      <xdr:col>5</xdr:col>
      <xdr:colOff>295275</xdr:colOff>
      <xdr:row>0</xdr:row>
      <xdr:rowOff>666750</xdr:rowOff>
    </xdr:to>
    <xdr:sp macro="[0]!AfficheBtGy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FE0872C-90A3-4752-8E6C-AF760B85C78D}"/>
            </a:ext>
          </a:extLst>
        </xdr:cNvPr>
        <xdr:cNvSpPr/>
      </xdr:nvSpPr>
      <xdr:spPr>
        <a:xfrm>
          <a:off x="2686050" y="17145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Autre Gymnase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9EED7C-878F-4365-BE2E-3044AA86C1BA}" name="Tableau1" displayName="Tableau1" ref="A1:K185" insertRowShift="1" totalsRowShown="0" headerRowDxfId="12" dataDxfId="11">
  <autoFilter ref="A1:K185" xr:uid="{1E598588-07A9-4B4D-87FB-E1DCA0214BE0}"/>
  <tableColumns count="11">
    <tableColumn id="1" xr3:uid="{84529D69-F62B-4238-A129-24C6A82E2567}" name="Nom de l'association" dataDxfId="10">
      <calculatedColumnFormula>Recap!B3</calculatedColumnFormula>
    </tableColumn>
    <tableColumn id="2" xr3:uid="{9D163511-4FEE-421E-BBF7-CBA7E97AD019}" name="Installation" dataDxfId="9">
      <calculatedColumnFormula>Recap!A3</calculatedColumnFormula>
    </tableColumn>
    <tableColumn id="3" xr3:uid="{EF3F90EA-FE8A-4B62-82D1-5645BE9EC967}" name="Jour d'utilisation" dataDxfId="8">
      <calculatedColumnFormula>Recap!C3</calculatedColumnFormula>
    </tableColumn>
    <tableColumn id="4" xr3:uid="{0778E93F-2E6F-4ABA-B518-292CA6FAF674}" name="Heure de début" dataDxfId="7">
      <calculatedColumnFormula>Recap!D3</calculatedColumnFormula>
    </tableColumn>
    <tableColumn id="5" xr3:uid="{9EB10D19-6A1C-4DAD-9401-F91BAB5DC6FE}" name="Heure de Fin" dataDxfId="6">
      <calculatedColumnFormula>Recap!E3</calculatedColumnFormula>
    </tableColumn>
    <tableColumn id="6" xr3:uid="{C7162A87-84C0-47BA-977F-C2C3BB24B8E2}" name="Tarif / Heure" dataDxfId="5">
      <calculatedColumnFormula>IFERROR(INDEX(listes!$A:$B,MATCH($B2,listes!$A:$A,0),2),"")</calculatedColumnFormula>
    </tableColumn>
    <tableColumn id="7" xr3:uid="{A62B9AA5-3031-4853-8F66-8EB9E2E07BE6}" name="Nombre d'heure d'utilisation" dataDxfId="4">
      <calculatedColumnFormula>Tableau1[[#This Row],[Heure de Fin]]-Tableau1[[#This Row],[Heure de début]]</calculatedColumnFormula>
    </tableColumn>
    <tableColumn id="8" xr3:uid="{1E0103FB-56C0-4B85-921D-578837549C0C}" name="Nombre de semaine " dataDxfId="3"/>
    <tableColumn id="9" xr3:uid="{880B96DA-F7AA-4123-9523-7E4BC00ED060}" name="Séance Vacances Scolaires" dataDxfId="2"/>
    <tableColumn id="10" xr3:uid="{9F57DB8E-2ADF-41A3-B5F1-CC004702E2C2}" name="Valorisation à l'année (hors vacances scolaires)" dataDxfId="1">
      <calculatedColumnFormula>(Tableau1[[#This Row],[Tarif / Heure]]*(Tableau1[[#This Row],[Nombre d''heure d''utilisation]]/"1:00"))*Tableau1[[#This Row],[Nombre de semaine ]]</calculatedColumnFormula>
    </tableColumn>
    <tableColumn id="11" xr3:uid="{8986BF44-11B3-4BE6-8535-EB00E9C7EA49}" name="Valorisation Vacances Scolaires (8 semaines)" dataDxfId="0">
      <calculatedColumnFormula>(Tableau1[[#This Row],[Tarif / Heure]]*(Tableau1[[#This Row],[Nombre d''heure d''utilisation]]/"1:00"))*Tableau1[[#This Row],[Séance Vacances Scolaires]]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6:J33"/>
  <sheetViews>
    <sheetView showGridLines="0" workbookViewId="0">
      <selection activeCell="C27" sqref="C27"/>
    </sheetView>
  </sheetViews>
  <sheetFormatPr baseColWidth="10" defaultRowHeight="15"/>
  <cols>
    <col min="2" max="2" width="11.140625" customWidth="1"/>
  </cols>
  <sheetData>
    <row r="6" spans="9:10">
      <c r="J6" s="54"/>
    </row>
    <row r="7" spans="9:10">
      <c r="I7" s="56"/>
      <c r="J7" s="54"/>
    </row>
    <row r="8" spans="9:10">
      <c r="I8" s="57"/>
      <c r="J8" s="54"/>
    </row>
    <row r="9" spans="9:10">
      <c r="I9" s="58"/>
      <c r="J9" s="54"/>
    </row>
    <row r="10" spans="9:10">
      <c r="I10" s="56"/>
      <c r="J10" s="54"/>
    </row>
    <row r="11" spans="9:10">
      <c r="I11" s="57"/>
      <c r="J11" s="54"/>
    </row>
    <row r="12" spans="9:10">
      <c r="I12" s="56"/>
      <c r="J12" s="54"/>
    </row>
    <row r="13" spans="9:10">
      <c r="I13" s="57"/>
      <c r="J13" s="54"/>
    </row>
    <row r="14" spans="9:10">
      <c r="I14" s="57"/>
      <c r="J14" s="54"/>
    </row>
    <row r="15" spans="9:10">
      <c r="I15" s="57"/>
      <c r="J15" s="54"/>
    </row>
    <row r="16" spans="9:10">
      <c r="I16" s="56"/>
      <c r="J16" s="54"/>
    </row>
    <row r="17" spans="9:10">
      <c r="I17" s="57"/>
      <c r="J17" s="54"/>
    </row>
    <row r="18" spans="9:10">
      <c r="I18" s="56"/>
      <c r="J18" s="55"/>
    </row>
    <row r="19" spans="9:10">
      <c r="I19" s="57"/>
    </row>
    <row r="20" spans="9:10">
      <c r="I20" s="57"/>
    </row>
    <row r="21" spans="9:10">
      <c r="I21" s="56"/>
    </row>
    <row r="22" spans="9:10">
      <c r="I22" s="57"/>
    </row>
    <row r="23" spans="9:10">
      <c r="I23" s="56"/>
    </row>
    <row r="24" spans="9:10">
      <c r="I24" s="57"/>
    </row>
    <row r="25" spans="9:10">
      <c r="I25" s="57"/>
    </row>
    <row r="26" spans="9:10">
      <c r="I26" s="57"/>
    </row>
    <row r="27" spans="9:10">
      <c r="I27" s="57"/>
    </row>
    <row r="28" spans="9:10">
      <c r="I28" s="56"/>
    </row>
    <row r="29" spans="9:10">
      <c r="I29" s="57"/>
    </row>
    <row r="30" spans="9:10">
      <c r="I30" s="58"/>
    </row>
    <row r="31" spans="9:10">
      <c r="I31" s="56"/>
    </row>
    <row r="32" spans="9:10">
      <c r="I32" s="57"/>
    </row>
    <row r="33" spans="9:9">
      <c r="I33" s="56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74"/>
  <sheetViews>
    <sheetView workbookViewId="0">
      <selection activeCell="E2" sqref="E2"/>
    </sheetView>
  </sheetViews>
  <sheetFormatPr baseColWidth="10" defaultRowHeight="15"/>
  <cols>
    <col min="1" max="1" width="38.140625" bestFit="1" customWidth="1"/>
    <col min="2" max="2" width="6" customWidth="1"/>
    <col min="3" max="3" width="9.85546875" bestFit="1" customWidth="1"/>
    <col min="4" max="4" width="6.42578125" bestFit="1" customWidth="1"/>
  </cols>
  <sheetData>
    <row r="1" spans="1:7" ht="39" customHeight="1">
      <c r="A1" s="1" t="s">
        <v>148</v>
      </c>
      <c r="B1" s="2" t="s">
        <v>0</v>
      </c>
      <c r="C1" s="1" t="s">
        <v>1</v>
      </c>
      <c r="D1" s="3" t="s">
        <v>2</v>
      </c>
      <c r="E1" s="3" t="s">
        <v>147</v>
      </c>
      <c r="F1" s="2" t="s">
        <v>149</v>
      </c>
      <c r="G1" s="2" t="s">
        <v>150</v>
      </c>
    </row>
    <row r="2" spans="1:7">
      <c r="A2" s="4" t="s">
        <v>71</v>
      </c>
      <c r="B2" s="5">
        <v>8.4</v>
      </c>
      <c r="C2" s="4" t="s">
        <v>3</v>
      </c>
      <c r="D2" s="53" t="s">
        <v>74</v>
      </c>
      <c r="E2" t="s">
        <v>178</v>
      </c>
      <c r="F2" s="60">
        <v>0</v>
      </c>
      <c r="G2" s="60">
        <v>0</v>
      </c>
    </row>
    <row r="3" spans="1:7">
      <c r="A3" s="4" t="s">
        <v>6</v>
      </c>
      <c r="B3" s="5">
        <v>2.4</v>
      </c>
      <c r="C3" s="4" t="s">
        <v>4</v>
      </c>
      <c r="D3" s="53" t="s">
        <v>75</v>
      </c>
      <c r="E3" t="s">
        <v>179</v>
      </c>
      <c r="F3" s="60">
        <v>34</v>
      </c>
      <c r="G3" s="60">
        <v>1</v>
      </c>
    </row>
    <row r="4" spans="1:7">
      <c r="A4" s="4" t="s">
        <v>8</v>
      </c>
      <c r="B4" s="5">
        <v>2.4</v>
      </c>
      <c r="C4" s="4" t="s">
        <v>5</v>
      </c>
      <c r="D4" s="53" t="s">
        <v>76</v>
      </c>
      <c r="G4" s="60">
        <v>2</v>
      </c>
    </row>
    <row r="5" spans="1:7">
      <c r="A5" s="4" t="s">
        <v>10</v>
      </c>
      <c r="B5" s="5">
        <v>19.440000000000001</v>
      </c>
      <c r="C5" s="4" t="s">
        <v>7</v>
      </c>
      <c r="D5" s="53" t="s">
        <v>77</v>
      </c>
      <c r="G5" s="60">
        <v>3</v>
      </c>
    </row>
    <row r="6" spans="1:7">
      <c r="A6" s="4" t="s">
        <v>12</v>
      </c>
      <c r="B6" s="5">
        <v>25.92</v>
      </c>
      <c r="C6" s="4" t="s">
        <v>9</v>
      </c>
      <c r="D6" s="53" t="s">
        <v>78</v>
      </c>
      <c r="G6" s="60">
        <v>4</v>
      </c>
    </row>
    <row r="7" spans="1:7">
      <c r="A7" s="4" t="s">
        <v>14</v>
      </c>
      <c r="B7" s="5">
        <v>3.88</v>
      </c>
      <c r="C7" s="4" t="s">
        <v>11</v>
      </c>
      <c r="D7" s="53" t="s">
        <v>79</v>
      </c>
      <c r="G7" s="60">
        <v>5</v>
      </c>
    </row>
    <row r="8" spans="1:7">
      <c r="A8" s="4" t="s">
        <v>15</v>
      </c>
      <c r="B8" s="5">
        <v>21</v>
      </c>
      <c r="C8" s="4" t="s">
        <v>13</v>
      </c>
      <c r="D8" s="53" t="s">
        <v>80</v>
      </c>
      <c r="G8" s="60">
        <v>6</v>
      </c>
    </row>
    <row r="9" spans="1:7">
      <c r="A9" s="4" t="s">
        <v>58</v>
      </c>
      <c r="B9" s="5">
        <v>0.45</v>
      </c>
      <c r="D9" s="53" t="s">
        <v>81</v>
      </c>
      <c r="G9" s="60">
        <v>7</v>
      </c>
    </row>
    <row r="10" spans="1:7">
      <c r="A10" s="4" t="s">
        <v>151</v>
      </c>
      <c r="B10" s="5">
        <v>62</v>
      </c>
      <c r="D10" s="53" t="s">
        <v>82</v>
      </c>
      <c r="G10" s="60">
        <v>8</v>
      </c>
    </row>
    <row r="11" spans="1:7">
      <c r="A11" s="4" t="s">
        <v>152</v>
      </c>
      <c r="B11" s="5">
        <v>18.600000000000001</v>
      </c>
      <c r="D11" s="53" t="s">
        <v>83</v>
      </c>
    </row>
    <row r="12" spans="1:7">
      <c r="A12" s="4" t="s">
        <v>16</v>
      </c>
      <c r="B12" s="5">
        <v>48</v>
      </c>
      <c r="D12" s="53" t="s">
        <v>84</v>
      </c>
    </row>
    <row r="13" spans="1:7">
      <c r="A13" s="4" t="s">
        <v>17</v>
      </c>
      <c r="B13" s="5">
        <v>30</v>
      </c>
      <c r="D13" s="53" t="s">
        <v>85</v>
      </c>
    </row>
    <row r="14" spans="1:7">
      <c r="A14" s="4" t="s">
        <v>153</v>
      </c>
      <c r="B14" s="5">
        <v>59</v>
      </c>
      <c r="D14" s="53" t="s">
        <v>86</v>
      </c>
    </row>
    <row r="15" spans="1:7">
      <c r="A15" s="4" t="s">
        <v>18</v>
      </c>
      <c r="B15" s="5">
        <v>48</v>
      </c>
      <c r="D15" s="53" t="s">
        <v>87</v>
      </c>
    </row>
    <row r="16" spans="1:7">
      <c r="A16" s="4" t="s">
        <v>19</v>
      </c>
      <c r="B16" s="5">
        <v>24</v>
      </c>
      <c r="D16" s="53" t="s">
        <v>88</v>
      </c>
    </row>
    <row r="17" spans="1:4">
      <c r="A17" s="4" t="s">
        <v>20</v>
      </c>
      <c r="B17" s="5"/>
      <c r="D17" s="53" t="s">
        <v>89</v>
      </c>
    </row>
    <row r="18" spans="1:4">
      <c r="A18" s="4" t="s">
        <v>154</v>
      </c>
      <c r="B18" s="5"/>
      <c r="D18" s="53" t="s">
        <v>90</v>
      </c>
    </row>
    <row r="19" spans="1:4">
      <c r="A19" s="4" t="s">
        <v>156</v>
      </c>
      <c r="B19" s="5">
        <v>62</v>
      </c>
      <c r="D19" s="53" t="s">
        <v>91</v>
      </c>
    </row>
    <row r="20" spans="1:4">
      <c r="A20" s="6" t="s">
        <v>155</v>
      </c>
      <c r="B20" s="5">
        <v>18.600000000000001</v>
      </c>
      <c r="D20" s="53" t="s">
        <v>92</v>
      </c>
    </row>
    <row r="21" spans="1:4">
      <c r="A21" s="6" t="s">
        <v>21</v>
      </c>
      <c r="B21" s="5">
        <v>8.4</v>
      </c>
      <c r="D21" s="53" t="s">
        <v>93</v>
      </c>
    </row>
    <row r="22" spans="1:4">
      <c r="A22" s="4" t="s">
        <v>22</v>
      </c>
      <c r="B22" s="5">
        <v>8.4</v>
      </c>
      <c r="D22" s="53" t="s">
        <v>94</v>
      </c>
    </row>
    <row r="23" spans="1:4">
      <c r="A23" s="6" t="s">
        <v>23</v>
      </c>
      <c r="B23" s="5">
        <v>8.4</v>
      </c>
      <c r="D23" s="53" t="s">
        <v>95</v>
      </c>
    </row>
    <row r="24" spans="1:4">
      <c r="A24" s="4" t="s">
        <v>24</v>
      </c>
      <c r="B24" s="5">
        <v>8.4</v>
      </c>
      <c r="D24" s="53" t="s">
        <v>96</v>
      </c>
    </row>
    <row r="25" spans="1:4">
      <c r="A25" s="4" t="s">
        <v>25</v>
      </c>
      <c r="B25" s="5">
        <v>24</v>
      </c>
      <c r="D25" s="53" t="s">
        <v>97</v>
      </c>
    </row>
    <row r="26" spans="1:4">
      <c r="A26" s="4" t="s">
        <v>26</v>
      </c>
      <c r="B26" s="5">
        <v>24</v>
      </c>
      <c r="D26" s="53" t="s">
        <v>98</v>
      </c>
    </row>
    <row r="27" spans="1:4">
      <c r="A27" s="4" t="s">
        <v>27</v>
      </c>
      <c r="B27" s="5">
        <v>24</v>
      </c>
      <c r="D27" s="53" t="s">
        <v>99</v>
      </c>
    </row>
    <row r="28" spans="1:4">
      <c r="A28" s="4" t="s">
        <v>28</v>
      </c>
      <c r="B28" s="5">
        <v>24</v>
      </c>
      <c r="D28" s="53" t="s">
        <v>100</v>
      </c>
    </row>
    <row r="29" spans="1:4">
      <c r="A29" s="4" t="s">
        <v>29</v>
      </c>
      <c r="B29" s="5">
        <v>24</v>
      </c>
      <c r="D29" s="53" t="s">
        <v>101</v>
      </c>
    </row>
    <row r="30" spans="1:4">
      <c r="A30" s="4" t="s">
        <v>157</v>
      </c>
      <c r="B30" s="5">
        <v>20.67</v>
      </c>
      <c r="D30" s="53" t="s">
        <v>102</v>
      </c>
    </row>
    <row r="31" spans="1:4">
      <c r="A31" s="4" t="s">
        <v>158</v>
      </c>
      <c r="B31" s="5">
        <v>6.2</v>
      </c>
      <c r="D31" s="53" t="s">
        <v>103</v>
      </c>
    </row>
    <row r="32" spans="1:4">
      <c r="A32" s="4" t="s">
        <v>30</v>
      </c>
      <c r="B32" s="5">
        <v>0.34</v>
      </c>
      <c r="D32" s="53" t="s">
        <v>104</v>
      </c>
    </row>
    <row r="33" spans="1:4">
      <c r="A33" s="4" t="s">
        <v>31</v>
      </c>
      <c r="B33" s="5">
        <v>8.4</v>
      </c>
      <c r="D33" s="53" t="s">
        <v>105</v>
      </c>
    </row>
    <row r="34" spans="1:4">
      <c r="A34" s="4" t="s">
        <v>32</v>
      </c>
      <c r="B34" s="5">
        <v>24</v>
      </c>
      <c r="D34" s="53" t="s">
        <v>106</v>
      </c>
    </row>
    <row r="35" spans="1:4">
      <c r="A35" s="4" t="s">
        <v>33</v>
      </c>
      <c r="B35" s="5">
        <v>2.2799999999999998</v>
      </c>
      <c r="D35" s="53" t="s">
        <v>107</v>
      </c>
    </row>
    <row r="36" spans="1:4">
      <c r="A36" s="4" t="s">
        <v>59</v>
      </c>
      <c r="B36" s="6"/>
      <c r="D36" s="53" t="s">
        <v>108</v>
      </c>
    </row>
    <row r="37" spans="1:4">
      <c r="A37" s="4" t="s">
        <v>159</v>
      </c>
      <c r="B37" s="5">
        <v>46.75</v>
      </c>
      <c r="D37" s="53" t="s">
        <v>109</v>
      </c>
    </row>
    <row r="38" spans="1:4">
      <c r="A38" s="4" t="s">
        <v>160</v>
      </c>
      <c r="B38" s="5">
        <v>14.02</v>
      </c>
      <c r="D38" s="53" t="s">
        <v>110</v>
      </c>
    </row>
    <row r="39" spans="1:4">
      <c r="A39" s="4" t="s">
        <v>161</v>
      </c>
      <c r="B39" s="5">
        <v>1.88</v>
      </c>
      <c r="D39" s="53" t="s">
        <v>111</v>
      </c>
    </row>
    <row r="40" spans="1:4">
      <c r="A40" s="4" t="s">
        <v>162</v>
      </c>
      <c r="B40" s="5">
        <v>6.28</v>
      </c>
      <c r="D40" s="53" t="s">
        <v>112</v>
      </c>
    </row>
    <row r="41" spans="1:4">
      <c r="A41" s="4" t="s">
        <v>163</v>
      </c>
      <c r="B41" s="5">
        <v>56.65</v>
      </c>
      <c r="D41" s="53" t="s">
        <v>113</v>
      </c>
    </row>
    <row r="42" spans="1:4">
      <c r="A42" s="4" t="s">
        <v>164</v>
      </c>
      <c r="B42" s="5">
        <v>16.989999999999998</v>
      </c>
      <c r="D42" s="53" t="s">
        <v>114</v>
      </c>
    </row>
    <row r="43" spans="1:4">
      <c r="A43" s="4" t="s">
        <v>165</v>
      </c>
      <c r="B43" s="5">
        <v>64</v>
      </c>
      <c r="D43" s="53" t="s">
        <v>115</v>
      </c>
    </row>
    <row r="44" spans="1:4">
      <c r="A44" s="4" t="s">
        <v>166</v>
      </c>
      <c r="B44" s="5">
        <v>19.2</v>
      </c>
      <c r="D44" s="53" t="s">
        <v>116</v>
      </c>
    </row>
    <row r="45" spans="1:4">
      <c r="A45" s="6" t="s">
        <v>34</v>
      </c>
      <c r="B45" s="5">
        <v>12.96</v>
      </c>
      <c r="D45" s="53" t="s">
        <v>117</v>
      </c>
    </row>
    <row r="46" spans="1:4">
      <c r="A46" s="4" t="s">
        <v>35</v>
      </c>
      <c r="B46" s="5">
        <v>8.4</v>
      </c>
      <c r="D46" s="53" t="s">
        <v>118</v>
      </c>
    </row>
    <row r="47" spans="1:4">
      <c r="A47" s="4" t="s">
        <v>60</v>
      </c>
      <c r="B47" s="5">
        <v>24</v>
      </c>
      <c r="D47" s="53" t="s">
        <v>119</v>
      </c>
    </row>
    <row r="48" spans="1:4">
      <c r="A48" s="4" t="s">
        <v>36</v>
      </c>
      <c r="B48" s="5">
        <v>8.4</v>
      </c>
      <c r="D48" s="53" t="s">
        <v>120</v>
      </c>
    </row>
    <row r="49" spans="1:4">
      <c r="A49" s="4" t="s">
        <v>37</v>
      </c>
      <c r="B49" s="5">
        <v>8.4</v>
      </c>
      <c r="D49" s="53" t="s">
        <v>121</v>
      </c>
    </row>
    <row r="50" spans="1:4">
      <c r="A50" s="4" t="s">
        <v>38</v>
      </c>
      <c r="B50" s="5">
        <v>8.4</v>
      </c>
      <c r="D50" s="53" t="s">
        <v>122</v>
      </c>
    </row>
    <row r="51" spans="1:4">
      <c r="A51" s="4" t="s">
        <v>39</v>
      </c>
      <c r="B51" s="5">
        <v>8.4</v>
      </c>
      <c r="D51" s="53" t="s">
        <v>123</v>
      </c>
    </row>
    <row r="52" spans="1:4">
      <c r="A52" s="4" t="s">
        <v>40</v>
      </c>
      <c r="B52" s="5">
        <v>8.4</v>
      </c>
      <c r="D52" s="53" t="s">
        <v>124</v>
      </c>
    </row>
    <row r="53" spans="1:4">
      <c r="A53" s="6" t="s">
        <v>41</v>
      </c>
      <c r="B53" s="5">
        <v>8.4</v>
      </c>
      <c r="D53" s="53" t="s">
        <v>125</v>
      </c>
    </row>
    <row r="54" spans="1:4">
      <c r="A54" s="4" t="s">
        <v>42</v>
      </c>
      <c r="B54" s="5">
        <v>8.4</v>
      </c>
      <c r="D54" s="53" t="s">
        <v>126</v>
      </c>
    </row>
    <row r="55" spans="1:4">
      <c r="A55" s="4" t="s">
        <v>61</v>
      </c>
      <c r="B55" s="5">
        <v>1.87</v>
      </c>
      <c r="D55" s="53" t="s">
        <v>127</v>
      </c>
    </row>
    <row r="56" spans="1:4">
      <c r="A56" s="4" t="s">
        <v>62</v>
      </c>
      <c r="B56" s="5">
        <v>1.87</v>
      </c>
      <c r="D56" s="53" t="s">
        <v>128</v>
      </c>
    </row>
    <row r="57" spans="1:4">
      <c r="A57" s="4" t="s">
        <v>63</v>
      </c>
      <c r="B57" s="6"/>
      <c r="D57" s="53" t="s">
        <v>131</v>
      </c>
    </row>
    <row r="58" spans="1:4">
      <c r="A58" s="4" t="s">
        <v>43</v>
      </c>
      <c r="B58" s="5">
        <v>70</v>
      </c>
      <c r="D58" s="53" t="s">
        <v>129</v>
      </c>
    </row>
    <row r="59" spans="1:4">
      <c r="A59" s="4" t="s">
        <v>44</v>
      </c>
      <c r="B59" s="5">
        <v>21</v>
      </c>
      <c r="D59" s="53" t="s">
        <v>130</v>
      </c>
    </row>
    <row r="60" spans="1:4">
      <c r="A60" s="4" t="s">
        <v>45</v>
      </c>
      <c r="B60" s="5">
        <v>21</v>
      </c>
      <c r="D60" s="53" t="s">
        <v>132</v>
      </c>
    </row>
    <row r="61" spans="1:4">
      <c r="A61" s="4" t="s">
        <v>46</v>
      </c>
      <c r="B61" s="5">
        <v>67</v>
      </c>
      <c r="D61" s="53" t="s">
        <v>133</v>
      </c>
    </row>
    <row r="62" spans="1:4">
      <c r="A62" s="4" t="s">
        <v>47</v>
      </c>
      <c r="B62" s="5">
        <v>20.100000000000001</v>
      </c>
      <c r="D62" s="53" t="s">
        <v>134</v>
      </c>
    </row>
    <row r="63" spans="1:4">
      <c r="A63" s="4" t="s">
        <v>48</v>
      </c>
      <c r="B63" s="5">
        <v>20.100000000000001</v>
      </c>
      <c r="D63" s="53" t="s">
        <v>135</v>
      </c>
    </row>
    <row r="64" spans="1:4">
      <c r="A64" s="4" t="s">
        <v>49</v>
      </c>
      <c r="B64" s="5">
        <v>62</v>
      </c>
      <c r="D64" s="53" t="s">
        <v>136</v>
      </c>
    </row>
    <row r="65" spans="1:4">
      <c r="A65" s="4" t="s">
        <v>50</v>
      </c>
      <c r="B65" s="5">
        <v>18.600000000000001</v>
      </c>
      <c r="D65" s="53" t="s">
        <v>137</v>
      </c>
    </row>
    <row r="66" spans="1:4">
      <c r="A66" s="4" t="s">
        <v>51</v>
      </c>
      <c r="B66" s="5">
        <v>62</v>
      </c>
      <c r="D66" s="53" t="s">
        <v>138</v>
      </c>
    </row>
    <row r="67" spans="1:4">
      <c r="A67" s="4" t="s">
        <v>52</v>
      </c>
      <c r="B67" s="5">
        <v>18.600000000000001</v>
      </c>
      <c r="D67" s="53" t="s">
        <v>139</v>
      </c>
    </row>
    <row r="68" spans="1:4">
      <c r="A68" s="4" t="s">
        <v>53</v>
      </c>
      <c r="B68" s="5">
        <v>67</v>
      </c>
      <c r="D68" s="53" t="s">
        <v>140</v>
      </c>
    </row>
    <row r="69" spans="1:4">
      <c r="A69" s="4" t="s">
        <v>54</v>
      </c>
      <c r="B69" s="5">
        <v>20.100000000000001</v>
      </c>
      <c r="D69" s="53" t="s">
        <v>141</v>
      </c>
    </row>
    <row r="70" spans="1:4">
      <c r="A70" s="4" t="s">
        <v>55</v>
      </c>
      <c r="B70" s="5">
        <v>9.6</v>
      </c>
      <c r="D70" s="53" t="s">
        <v>142</v>
      </c>
    </row>
    <row r="71" spans="1:4">
      <c r="A71" s="4" t="s">
        <v>56</v>
      </c>
      <c r="B71" s="5">
        <v>9.6</v>
      </c>
      <c r="D71" s="53" t="s">
        <v>143</v>
      </c>
    </row>
    <row r="72" spans="1:4">
      <c r="A72" s="4" t="s">
        <v>57</v>
      </c>
      <c r="B72" s="5"/>
      <c r="D72" s="53" t="s">
        <v>144</v>
      </c>
    </row>
    <row r="73" spans="1:4">
      <c r="A73" s="4" t="s">
        <v>64</v>
      </c>
      <c r="B73" s="6"/>
      <c r="D73" s="53" t="s">
        <v>145</v>
      </c>
    </row>
    <row r="74" spans="1:4">
      <c r="D74" s="53" t="s">
        <v>146</v>
      </c>
    </row>
  </sheetData>
  <sortState xmlns:xlrd2="http://schemas.microsoft.com/office/spreadsheetml/2017/richdata2" ref="E2:E75">
    <sortCondition ref="E1"/>
  </sortState>
  <phoneticPr fontId="5" type="noConversion"/>
  <conditionalFormatting sqref="H2:H73">
    <cfRule type="cellIs" dxfId="13" priority="1" operator="greaterThan">
      <formula>31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35A79-2767-49A0-849E-9AD3364317E1}">
  <sheetPr codeName="Feuil5"/>
  <dimension ref="A1:N185"/>
  <sheetViews>
    <sheetView tabSelected="1" workbookViewId="0">
      <selection activeCell="E185" sqref="E185"/>
    </sheetView>
  </sheetViews>
  <sheetFormatPr baseColWidth="10" defaultRowHeight="15"/>
  <cols>
    <col min="1" max="1" width="25.28515625" bestFit="1" customWidth="1"/>
    <col min="2" max="2" width="20.7109375" bestFit="1" customWidth="1"/>
    <col min="3" max="3" width="20.42578125" bestFit="1" customWidth="1"/>
    <col min="4" max="4" width="13.7109375" style="71" bestFit="1" customWidth="1"/>
    <col min="5" max="5" width="16.85546875" style="71" bestFit="1" customWidth="1"/>
    <col min="6" max="6" width="11" bestFit="1" customWidth="1"/>
    <col min="7" max="7" width="20.28515625" style="71" bestFit="1" customWidth="1"/>
    <col min="8" max="8" width="11.140625" customWidth="1"/>
    <col min="9" max="9" width="6.7109375" customWidth="1"/>
    <col min="10" max="10" width="30.140625" style="74" bestFit="1" customWidth="1"/>
    <col min="11" max="11" width="25.28515625" style="74" bestFit="1" customWidth="1"/>
    <col min="13" max="13" width="5.42578125" bestFit="1" customWidth="1"/>
    <col min="14" max="14" width="10.28515625" bestFit="1" customWidth="1"/>
  </cols>
  <sheetData>
    <row r="1" spans="1:14" s="59" customFormat="1" ht="44.25" customHeight="1">
      <c r="A1" s="63" t="s">
        <v>167</v>
      </c>
      <c r="B1" s="63" t="s">
        <v>168</v>
      </c>
      <c r="C1" s="63" t="s">
        <v>169</v>
      </c>
      <c r="D1" s="69" t="s">
        <v>170</v>
      </c>
      <c r="E1" s="69" t="s">
        <v>73</v>
      </c>
      <c r="F1" s="63" t="s">
        <v>171</v>
      </c>
      <c r="G1" s="69" t="s">
        <v>172</v>
      </c>
      <c r="H1" s="63" t="s">
        <v>173</v>
      </c>
      <c r="I1" s="63" t="s">
        <v>174</v>
      </c>
      <c r="J1" s="72" t="s">
        <v>175</v>
      </c>
      <c r="K1" s="72" t="s">
        <v>176</v>
      </c>
      <c r="L1" s="64"/>
      <c r="M1" s="66" t="s">
        <v>177</v>
      </c>
      <c r="N1" s="67">
        <f>SUBTOTAL(9,J2:J3)+SUBTOTAL(9,K2:K3)</f>
        <v>2633.4000000000015</v>
      </c>
    </row>
    <row r="2" spans="1:14">
      <c r="A2" s="65" t="str">
        <f>Recap!B3</f>
        <v>FRISB'IT</v>
      </c>
      <c r="B2" s="65" t="str">
        <f>Recap!A3</f>
        <v>ASPTT Terrain herbe</v>
      </c>
      <c r="C2" s="65" t="str">
        <f>Recap!C3</f>
        <v>Mardi</v>
      </c>
      <c r="D2" s="70">
        <f>Recap!D3</f>
        <v>0.79166666666666663</v>
      </c>
      <c r="E2" s="70">
        <f>Recap!E3</f>
        <v>0.89583333333333337</v>
      </c>
      <c r="F2" s="65">
        <f>IFERROR(INDEX(listes!$A:$B,MATCH($B2,listes!$A:$A,0),2),"")</f>
        <v>21</v>
      </c>
      <c r="G2" s="70">
        <f>Tableau1[[#This Row],[Heure de Fin]]-Tableau1[[#This Row],[Heure de début]]</f>
        <v>0.10416666666666674</v>
      </c>
      <c r="H2" s="65">
        <v>34</v>
      </c>
      <c r="I2" s="65">
        <v>8</v>
      </c>
      <c r="J2" s="73">
        <f>(Tableau1[[#This Row],[Tarif / Heure]]*(Tableau1[[#This Row],[Nombre d''heure d''utilisation]]/"1:00"))*Tableau1[[#This Row],[Nombre de semaine ]]</f>
        <v>1785.0000000000011</v>
      </c>
      <c r="K2" s="73">
        <f>(Tableau1[[#This Row],[Tarif / Heure]]*(Tableau1[[#This Row],[Nombre d''heure d''utilisation]]/"1:00"))*Tableau1[[#This Row],[Séance Vacances Scolaires]]</f>
        <v>420.00000000000028</v>
      </c>
    </row>
    <row r="3" spans="1:14">
      <c r="A3" s="75" t="str">
        <f>Recap!B4</f>
        <v>KARATE GYM CLUB NEVERS</v>
      </c>
      <c r="B3" s="65" t="str">
        <f>Recap!A4</f>
        <v>Gymnase A Guynemer</v>
      </c>
      <c r="C3" s="65" t="str">
        <f>Recap!C4</f>
        <v>Lundi</v>
      </c>
      <c r="D3" s="70">
        <f>Recap!D4</f>
        <v>0.72916666666666663</v>
      </c>
      <c r="E3" s="70">
        <f>Recap!E4</f>
        <v>0.79166666666666663</v>
      </c>
      <c r="F3" s="65">
        <f>IFERROR(INDEX(listes!$A:$B,MATCH($B3,listes!$A:$A,0),2),"")</f>
        <v>8.4</v>
      </c>
      <c r="G3" s="70">
        <f>Tableau1[[#This Row],[Heure de Fin]]-Tableau1[[#This Row],[Heure de début]]</f>
        <v>6.25E-2</v>
      </c>
      <c r="H3" s="65">
        <v>34</v>
      </c>
      <c r="I3" s="65"/>
      <c r="J3" s="73">
        <f>(Tableau1[[#This Row],[Tarif / Heure]]*(Tableau1[[#This Row],[Nombre d''heure d''utilisation]]/"1:00"))*Tableau1[[#This Row],[Nombre de semaine ]]</f>
        <v>428.40000000000003</v>
      </c>
      <c r="K3" s="73">
        <f>(Tableau1[[#This Row],[Tarif / Heure]]*(Tableau1[[#This Row],[Nombre d''heure d''utilisation]]/"1:00"))*Tableau1[[#This Row],[Séance Vacances Scolaires]]</f>
        <v>0</v>
      </c>
    </row>
    <row r="4" spans="1:14">
      <c r="A4" s="75" t="str">
        <f>Recap!B5</f>
        <v>KARATE GYM CLUB NEVERS</v>
      </c>
      <c r="B4" s="65" t="str">
        <f>Recap!A5</f>
        <v>Gymnase A Guynemer</v>
      </c>
      <c r="C4" s="65" t="str">
        <f>Recap!C5</f>
        <v>Lundi</v>
      </c>
      <c r="D4" s="70">
        <f>Recap!D5</f>
        <v>0.79166666666666663</v>
      </c>
      <c r="E4" s="70">
        <f>Recap!E5</f>
        <v>0.875</v>
      </c>
      <c r="F4" s="65">
        <f>IFERROR(INDEX(listes!$A:$B,MATCH($B4,listes!$A:$A,0),2),"")</f>
        <v>8.4</v>
      </c>
      <c r="G4" s="70">
        <f>Tableau1[[#This Row],[Heure de Fin]]-Tableau1[[#This Row],[Heure de début]]</f>
        <v>8.333333333333337E-2</v>
      </c>
      <c r="H4" s="65">
        <v>34</v>
      </c>
      <c r="I4" s="65"/>
      <c r="J4" s="73">
        <f>(Tableau1[[#This Row],[Tarif / Heure]]*(Tableau1[[#This Row],[Nombre d''heure d''utilisation]]/"1:00"))*Tableau1[[#This Row],[Nombre de semaine ]]</f>
        <v>571.20000000000027</v>
      </c>
      <c r="K4" s="73">
        <f>(Tableau1[[#This Row],[Tarif / Heure]]*(Tableau1[[#This Row],[Nombre d''heure d''utilisation]]/"1:00"))*Tableau1[[#This Row],[Séance Vacances Scolaires]]</f>
        <v>0</v>
      </c>
    </row>
    <row r="5" spans="1:14">
      <c r="A5" s="75" t="str">
        <f>Recap!B6</f>
        <v>KARATE GYM CLUB NEVERS</v>
      </c>
      <c r="B5" s="65" t="str">
        <f>Recap!A6</f>
        <v>Gymnase A Guynemer</v>
      </c>
      <c r="C5" s="65" t="str">
        <f>Recap!C6</f>
        <v>Mercredi</v>
      </c>
      <c r="D5" s="70">
        <f>Recap!D6</f>
        <v>0.75</v>
      </c>
      <c r="E5" s="70">
        <f>Recap!E6</f>
        <v>0.8125</v>
      </c>
      <c r="F5" s="65">
        <f>IFERROR(INDEX(listes!$A:$B,MATCH($B5,listes!$A:$A,0),2),"")</f>
        <v>8.4</v>
      </c>
      <c r="G5" s="70">
        <f>Tableau1[[#This Row],[Heure de Fin]]-Tableau1[[#This Row],[Heure de début]]</f>
        <v>6.25E-2</v>
      </c>
      <c r="H5" s="65">
        <v>34</v>
      </c>
      <c r="I5" s="65"/>
      <c r="J5" s="73">
        <f>(Tableau1[[#This Row],[Tarif / Heure]]*(Tableau1[[#This Row],[Nombre d''heure d''utilisation]]/"1:00"))*Tableau1[[#This Row],[Nombre de semaine ]]</f>
        <v>428.40000000000003</v>
      </c>
      <c r="K5" s="73">
        <f>(Tableau1[[#This Row],[Tarif / Heure]]*(Tableau1[[#This Row],[Nombre d''heure d''utilisation]]/"1:00"))*Tableau1[[#This Row],[Séance Vacances Scolaires]]</f>
        <v>0</v>
      </c>
    </row>
    <row r="6" spans="1:14">
      <c r="A6" s="75" t="str">
        <f>Recap!B7</f>
        <v>KARATE GYM CLUB NEVERS</v>
      </c>
      <c r="B6" s="65" t="str">
        <f>Recap!A7</f>
        <v>Gymnase A Guynemer</v>
      </c>
      <c r="C6" s="65" t="str">
        <f>Recap!C7</f>
        <v>Mercredi</v>
      </c>
      <c r="D6" s="70">
        <f>Recap!D7</f>
        <v>0.8125</v>
      </c>
      <c r="E6" s="70">
        <f>Recap!E7</f>
        <v>0.91666666666666663</v>
      </c>
      <c r="F6" s="65">
        <f>IFERROR(INDEX(listes!$A:$B,MATCH($B6,listes!$A:$A,0),2),"")</f>
        <v>8.4</v>
      </c>
      <c r="G6" s="70">
        <f>Tableau1[[#This Row],[Heure de Fin]]-Tableau1[[#This Row],[Heure de début]]</f>
        <v>0.10416666666666663</v>
      </c>
      <c r="H6" s="65">
        <v>34</v>
      </c>
      <c r="I6" s="65"/>
      <c r="J6" s="73">
        <f>(Tableau1[[#This Row],[Tarif / Heure]]*(Tableau1[[#This Row],[Nombre d''heure d''utilisation]]/"1:00"))*Tableau1[[#This Row],[Nombre de semaine ]]</f>
        <v>713.99999999999977</v>
      </c>
      <c r="K6" s="73">
        <f>(Tableau1[[#This Row],[Tarif / Heure]]*(Tableau1[[#This Row],[Nombre d''heure d''utilisation]]/"1:00"))*Tableau1[[#This Row],[Séance Vacances Scolaires]]</f>
        <v>0</v>
      </c>
    </row>
    <row r="7" spans="1:14">
      <c r="A7" s="75" t="str">
        <f>Recap!B8</f>
        <v>KARATE GYM CLUB NEVERS</v>
      </c>
      <c r="B7" s="65" t="str">
        <f>Recap!A8</f>
        <v>Gymnase A Guynemer</v>
      </c>
      <c r="C7" s="65" t="str">
        <f>Recap!C8</f>
        <v>Vendredi</v>
      </c>
      <c r="D7" s="70">
        <f>Recap!D8</f>
        <v>0.75</v>
      </c>
      <c r="E7" s="70">
        <f>Recap!E8</f>
        <v>0.89583333333333337</v>
      </c>
      <c r="F7" s="65">
        <f>IFERROR(INDEX(listes!$A:$B,MATCH($B7,listes!$A:$A,0),2),"")</f>
        <v>8.4</v>
      </c>
      <c r="G7" s="70">
        <f>Tableau1[[#This Row],[Heure de Fin]]-Tableau1[[#This Row],[Heure de début]]</f>
        <v>0.14583333333333337</v>
      </c>
      <c r="H7" s="65">
        <v>34</v>
      </c>
      <c r="I7" s="65"/>
      <c r="J7" s="73">
        <f>(Tableau1[[#This Row],[Tarif / Heure]]*(Tableau1[[#This Row],[Nombre d''heure d''utilisation]]/"1:00"))*Tableau1[[#This Row],[Nombre de semaine ]]</f>
        <v>999.60000000000036</v>
      </c>
      <c r="K7" s="73">
        <f>(Tableau1[[#This Row],[Tarif / Heure]]*(Tableau1[[#This Row],[Nombre d''heure d''utilisation]]/"1:00"))*Tableau1[[#This Row],[Séance Vacances Scolaires]]</f>
        <v>0</v>
      </c>
    </row>
    <row r="8" spans="1:14">
      <c r="A8" s="75">
        <f>Recap!B9</f>
        <v>0</v>
      </c>
      <c r="B8" s="65">
        <f>Recap!A9</f>
        <v>0</v>
      </c>
      <c r="C8" s="65">
        <f>Recap!C9</f>
        <v>0</v>
      </c>
      <c r="D8" s="70">
        <f>Recap!D9</f>
        <v>0</v>
      </c>
      <c r="E8" s="70">
        <f>Recap!E9</f>
        <v>0</v>
      </c>
      <c r="F8" s="65" t="str">
        <f>IFERROR(INDEX(listes!$A:$B,MATCH($B8,listes!$A:$A,0),2),"")</f>
        <v/>
      </c>
      <c r="G8" s="70">
        <f>Tableau1[[#This Row],[Heure de Fin]]-Tableau1[[#This Row],[Heure de début]]</f>
        <v>0</v>
      </c>
      <c r="H8" s="65"/>
      <c r="I8" s="65"/>
      <c r="J8" s="73" t="e">
        <f>(Tableau1[[#This Row],[Tarif / Heure]]*(Tableau1[[#This Row],[Nombre d''heure d''utilisation]]/"1:00"))*Tableau1[[#This Row],[Nombre de semaine ]]</f>
        <v>#VALUE!</v>
      </c>
      <c r="K8" s="73" t="e">
        <f>(Tableau1[[#This Row],[Tarif / Heure]]*(Tableau1[[#This Row],[Nombre d''heure d''utilisation]]/"1:00"))*Tableau1[[#This Row],[Séance Vacances Scolaires]]</f>
        <v>#VALUE!</v>
      </c>
    </row>
    <row r="9" spans="1:14">
      <c r="A9" s="75">
        <f>Recap!B10</f>
        <v>0</v>
      </c>
      <c r="B9" s="65">
        <f>Recap!A10</f>
        <v>0</v>
      </c>
      <c r="C9" s="65">
        <f>Recap!C10</f>
        <v>0</v>
      </c>
      <c r="D9" s="70">
        <f>Recap!D10</f>
        <v>0</v>
      </c>
      <c r="E9" s="70">
        <f>Recap!E10</f>
        <v>0</v>
      </c>
      <c r="F9" s="65" t="str">
        <f>IFERROR(INDEX(listes!$A:$B,MATCH($B9,listes!$A:$A,0),2),"")</f>
        <v/>
      </c>
      <c r="G9" s="70">
        <f>Tableau1[[#This Row],[Heure de Fin]]-Tableau1[[#This Row],[Heure de début]]</f>
        <v>0</v>
      </c>
      <c r="H9" s="65"/>
      <c r="I9" s="65"/>
      <c r="J9" s="73" t="e">
        <f>(Tableau1[[#This Row],[Tarif / Heure]]*(Tableau1[[#This Row],[Nombre d''heure d''utilisation]]/"1:00"))*Tableau1[[#This Row],[Nombre de semaine ]]</f>
        <v>#VALUE!</v>
      </c>
      <c r="K9" s="73" t="e">
        <f>(Tableau1[[#This Row],[Tarif / Heure]]*(Tableau1[[#This Row],[Nombre d''heure d''utilisation]]/"1:00"))*Tableau1[[#This Row],[Séance Vacances Scolaires]]</f>
        <v>#VALUE!</v>
      </c>
    </row>
    <row r="10" spans="1:14">
      <c r="A10" s="75">
        <f>Recap!B11</f>
        <v>0</v>
      </c>
      <c r="B10" s="65">
        <f>Recap!A11</f>
        <v>0</v>
      </c>
      <c r="C10" s="65">
        <f>Recap!C11</f>
        <v>0</v>
      </c>
      <c r="D10" s="70">
        <f>Recap!D11</f>
        <v>0</v>
      </c>
      <c r="E10" s="70">
        <f>Recap!E11</f>
        <v>0</v>
      </c>
      <c r="F10" s="65" t="str">
        <f>IFERROR(INDEX(listes!$A:$B,MATCH($B10,listes!$A:$A,0),2),"")</f>
        <v/>
      </c>
      <c r="G10" s="70">
        <f>Tableau1[[#This Row],[Heure de Fin]]-Tableau1[[#This Row],[Heure de début]]</f>
        <v>0</v>
      </c>
      <c r="H10" s="65"/>
      <c r="I10" s="65"/>
      <c r="J10" s="73" t="e">
        <f>(Tableau1[[#This Row],[Tarif / Heure]]*(Tableau1[[#This Row],[Nombre d''heure d''utilisation]]/"1:00"))*Tableau1[[#This Row],[Nombre de semaine ]]</f>
        <v>#VALUE!</v>
      </c>
      <c r="K10" s="73" t="e">
        <f>(Tableau1[[#This Row],[Tarif / Heure]]*(Tableau1[[#This Row],[Nombre d''heure d''utilisation]]/"1:00"))*Tableau1[[#This Row],[Séance Vacances Scolaires]]</f>
        <v>#VALUE!</v>
      </c>
    </row>
    <row r="11" spans="1:14">
      <c r="A11" s="75">
        <f>Recap!B12</f>
        <v>0</v>
      </c>
      <c r="B11" s="65">
        <f>Recap!A12</f>
        <v>0</v>
      </c>
      <c r="C11" s="65">
        <f>Recap!C12</f>
        <v>0</v>
      </c>
      <c r="D11" s="70">
        <f>Recap!D12</f>
        <v>0</v>
      </c>
      <c r="E11" s="70">
        <f>Recap!E12</f>
        <v>0</v>
      </c>
      <c r="F11" s="65" t="str">
        <f>IFERROR(INDEX(listes!$A:$B,MATCH($B11,listes!$A:$A,0),2),"")</f>
        <v/>
      </c>
      <c r="G11" s="70">
        <f>Tableau1[[#This Row],[Heure de Fin]]-Tableau1[[#This Row],[Heure de début]]</f>
        <v>0</v>
      </c>
      <c r="H11" s="65"/>
      <c r="I11" s="65"/>
      <c r="J11" s="73" t="e">
        <f>(Tableau1[[#This Row],[Tarif / Heure]]*(Tableau1[[#This Row],[Nombre d''heure d''utilisation]]/"1:00"))*Tableau1[[#This Row],[Nombre de semaine ]]</f>
        <v>#VALUE!</v>
      </c>
      <c r="K11" s="73" t="e">
        <f>(Tableau1[[#This Row],[Tarif / Heure]]*(Tableau1[[#This Row],[Nombre d''heure d''utilisation]]/"1:00"))*Tableau1[[#This Row],[Séance Vacances Scolaires]]</f>
        <v>#VALUE!</v>
      </c>
    </row>
    <row r="12" spans="1:14">
      <c r="A12" s="75">
        <f>Recap!B13</f>
        <v>0</v>
      </c>
      <c r="B12" s="65">
        <f>Recap!A13</f>
        <v>0</v>
      </c>
      <c r="C12" s="65">
        <f>Recap!C13</f>
        <v>0</v>
      </c>
      <c r="D12" s="70">
        <f>Recap!D13</f>
        <v>0</v>
      </c>
      <c r="E12" s="70">
        <f>Recap!E13</f>
        <v>0</v>
      </c>
      <c r="F12" s="65" t="str">
        <f>IFERROR(INDEX(listes!$A:$B,MATCH($B12,listes!$A:$A,0),2),"")</f>
        <v/>
      </c>
      <c r="G12" s="70">
        <f>Tableau1[[#This Row],[Heure de Fin]]-Tableau1[[#This Row],[Heure de début]]</f>
        <v>0</v>
      </c>
      <c r="H12" s="65"/>
      <c r="I12" s="65"/>
      <c r="J12" s="73" t="e">
        <f>(Tableau1[[#This Row],[Tarif / Heure]]*(Tableau1[[#This Row],[Nombre d''heure d''utilisation]]/"1:00"))*Tableau1[[#This Row],[Nombre de semaine ]]</f>
        <v>#VALUE!</v>
      </c>
      <c r="K12" s="73" t="e">
        <f>(Tableau1[[#This Row],[Tarif / Heure]]*(Tableau1[[#This Row],[Nombre d''heure d''utilisation]]/"1:00"))*Tableau1[[#This Row],[Séance Vacances Scolaires]]</f>
        <v>#VALUE!</v>
      </c>
    </row>
    <row r="13" spans="1:14">
      <c r="A13" s="75">
        <f>Recap!B14</f>
        <v>0</v>
      </c>
      <c r="B13" s="65">
        <f>Recap!A14</f>
        <v>0</v>
      </c>
      <c r="C13" s="65">
        <f>Recap!C14</f>
        <v>0</v>
      </c>
      <c r="D13" s="70">
        <f>Recap!D14</f>
        <v>0</v>
      </c>
      <c r="E13" s="70">
        <f>Recap!E14</f>
        <v>0</v>
      </c>
      <c r="F13" s="65" t="str">
        <f>IFERROR(INDEX(listes!$A:$B,MATCH($B13,listes!$A:$A,0),2),"")</f>
        <v/>
      </c>
      <c r="G13" s="70">
        <f>Tableau1[[#This Row],[Heure de Fin]]-Tableau1[[#This Row],[Heure de début]]</f>
        <v>0</v>
      </c>
      <c r="H13" s="65"/>
      <c r="I13" s="65"/>
      <c r="J13" s="73" t="e">
        <f>(Tableau1[[#This Row],[Tarif / Heure]]*(Tableau1[[#This Row],[Nombre d''heure d''utilisation]]/"1:00"))*Tableau1[[#This Row],[Nombre de semaine ]]</f>
        <v>#VALUE!</v>
      </c>
      <c r="K13" s="73" t="e">
        <f>(Tableau1[[#This Row],[Tarif / Heure]]*(Tableau1[[#This Row],[Nombre d''heure d''utilisation]]/"1:00"))*Tableau1[[#This Row],[Séance Vacances Scolaires]]</f>
        <v>#VALUE!</v>
      </c>
    </row>
    <row r="14" spans="1:14">
      <c r="A14" s="75">
        <f>Recap!B15</f>
        <v>0</v>
      </c>
      <c r="B14" s="65">
        <f>Recap!A15</f>
        <v>0</v>
      </c>
      <c r="C14" s="65">
        <f>Recap!C15</f>
        <v>0</v>
      </c>
      <c r="D14" s="70">
        <f>Recap!D15</f>
        <v>0</v>
      </c>
      <c r="E14" s="70">
        <f>Recap!E15</f>
        <v>0</v>
      </c>
      <c r="F14" s="65" t="str">
        <f>IFERROR(INDEX(listes!$A:$B,MATCH($B14,listes!$A:$A,0),2),"")</f>
        <v/>
      </c>
      <c r="G14" s="70">
        <f>Tableau1[[#This Row],[Heure de Fin]]-Tableau1[[#This Row],[Heure de début]]</f>
        <v>0</v>
      </c>
      <c r="H14" s="65"/>
      <c r="I14" s="65"/>
      <c r="J14" s="73" t="e">
        <f>(Tableau1[[#This Row],[Tarif / Heure]]*(Tableau1[[#This Row],[Nombre d''heure d''utilisation]]/"1:00"))*Tableau1[[#This Row],[Nombre de semaine ]]</f>
        <v>#VALUE!</v>
      </c>
      <c r="K14" s="73" t="e">
        <f>(Tableau1[[#This Row],[Tarif / Heure]]*(Tableau1[[#This Row],[Nombre d''heure d''utilisation]]/"1:00"))*Tableau1[[#This Row],[Séance Vacances Scolaires]]</f>
        <v>#VALUE!</v>
      </c>
    </row>
    <row r="15" spans="1:14">
      <c r="A15" s="75">
        <f>Recap!B16</f>
        <v>0</v>
      </c>
      <c r="B15" s="65">
        <f>Recap!A16</f>
        <v>0</v>
      </c>
      <c r="C15" s="65">
        <f>Recap!C16</f>
        <v>0</v>
      </c>
      <c r="D15" s="70">
        <f>Recap!D16</f>
        <v>0</v>
      </c>
      <c r="E15" s="70">
        <f>Recap!E16</f>
        <v>0</v>
      </c>
      <c r="F15" s="65" t="str">
        <f>IFERROR(INDEX(listes!$A:$B,MATCH($B15,listes!$A:$A,0),2),"")</f>
        <v/>
      </c>
      <c r="G15" s="70">
        <f>Tableau1[[#This Row],[Heure de Fin]]-Tableau1[[#This Row],[Heure de début]]</f>
        <v>0</v>
      </c>
      <c r="H15" s="65"/>
      <c r="I15" s="65"/>
      <c r="J15" s="73" t="e">
        <f>(Tableau1[[#This Row],[Tarif / Heure]]*(Tableau1[[#This Row],[Nombre d''heure d''utilisation]]/"1:00"))*Tableau1[[#This Row],[Nombre de semaine ]]</f>
        <v>#VALUE!</v>
      </c>
      <c r="K15" s="73" t="e">
        <f>(Tableau1[[#This Row],[Tarif / Heure]]*(Tableau1[[#This Row],[Nombre d''heure d''utilisation]]/"1:00"))*Tableau1[[#This Row],[Séance Vacances Scolaires]]</f>
        <v>#VALUE!</v>
      </c>
    </row>
    <row r="16" spans="1:14">
      <c r="A16" s="75">
        <f>Recap!B17</f>
        <v>0</v>
      </c>
      <c r="B16" s="65">
        <f>Recap!A17</f>
        <v>0</v>
      </c>
      <c r="C16" s="65">
        <f>Recap!C17</f>
        <v>0</v>
      </c>
      <c r="D16" s="70">
        <f>Recap!D17</f>
        <v>0</v>
      </c>
      <c r="E16" s="70">
        <f>Recap!E17</f>
        <v>0</v>
      </c>
      <c r="F16" s="65" t="str">
        <f>IFERROR(INDEX(listes!$A:$B,MATCH($B16,listes!$A:$A,0),2),"")</f>
        <v/>
      </c>
      <c r="G16" s="70">
        <f>Tableau1[[#This Row],[Heure de Fin]]-Tableau1[[#This Row],[Heure de début]]</f>
        <v>0</v>
      </c>
      <c r="H16" s="65"/>
      <c r="I16" s="65"/>
      <c r="J16" s="73" t="e">
        <f>(Tableau1[[#This Row],[Tarif / Heure]]*(Tableau1[[#This Row],[Nombre d''heure d''utilisation]]/"1:00"))*Tableau1[[#This Row],[Nombre de semaine ]]</f>
        <v>#VALUE!</v>
      </c>
      <c r="K16" s="73" t="e">
        <f>(Tableau1[[#This Row],[Tarif / Heure]]*(Tableau1[[#This Row],[Nombre d''heure d''utilisation]]/"1:00"))*Tableau1[[#This Row],[Séance Vacances Scolaires]]</f>
        <v>#VALUE!</v>
      </c>
    </row>
    <row r="17" spans="1:11">
      <c r="A17" s="75">
        <f>Recap!B18</f>
        <v>0</v>
      </c>
      <c r="B17" s="65">
        <f>Recap!A18</f>
        <v>0</v>
      </c>
      <c r="C17" s="65">
        <f>Recap!C18</f>
        <v>0</v>
      </c>
      <c r="D17" s="70">
        <f>Recap!D18</f>
        <v>0</v>
      </c>
      <c r="E17" s="70">
        <f>Recap!E18</f>
        <v>0</v>
      </c>
      <c r="F17" s="65" t="str">
        <f>IFERROR(INDEX(listes!$A:$B,MATCH($B17,listes!$A:$A,0),2),"")</f>
        <v/>
      </c>
      <c r="G17" s="70">
        <f>Tableau1[[#This Row],[Heure de Fin]]-Tableau1[[#This Row],[Heure de début]]</f>
        <v>0</v>
      </c>
      <c r="H17" s="65"/>
      <c r="I17" s="65"/>
      <c r="J17" s="73" t="e">
        <f>(Tableau1[[#This Row],[Tarif / Heure]]*(Tableau1[[#This Row],[Nombre d''heure d''utilisation]]/"1:00"))*Tableau1[[#This Row],[Nombre de semaine ]]</f>
        <v>#VALUE!</v>
      </c>
      <c r="K17" s="73" t="e">
        <f>(Tableau1[[#This Row],[Tarif / Heure]]*(Tableau1[[#This Row],[Nombre d''heure d''utilisation]]/"1:00"))*Tableau1[[#This Row],[Séance Vacances Scolaires]]</f>
        <v>#VALUE!</v>
      </c>
    </row>
    <row r="18" spans="1:11">
      <c r="A18" s="75">
        <f>Recap!B19</f>
        <v>0</v>
      </c>
      <c r="B18" s="65">
        <f>Recap!A19</f>
        <v>0</v>
      </c>
      <c r="C18" s="65">
        <f>Recap!C19</f>
        <v>0</v>
      </c>
      <c r="D18" s="70">
        <f>Recap!D19</f>
        <v>0</v>
      </c>
      <c r="E18" s="70">
        <f>Recap!E19</f>
        <v>0</v>
      </c>
      <c r="F18" s="65" t="str">
        <f>IFERROR(INDEX(listes!$A:$B,MATCH($B18,listes!$A:$A,0),2),"")</f>
        <v/>
      </c>
      <c r="G18" s="70">
        <f>Tableau1[[#This Row],[Heure de Fin]]-Tableau1[[#This Row],[Heure de début]]</f>
        <v>0</v>
      </c>
      <c r="H18" s="65"/>
      <c r="I18" s="65"/>
      <c r="J18" s="73" t="e">
        <f>(Tableau1[[#This Row],[Tarif / Heure]]*(Tableau1[[#This Row],[Nombre d''heure d''utilisation]]/"1:00"))*Tableau1[[#This Row],[Nombre de semaine ]]</f>
        <v>#VALUE!</v>
      </c>
      <c r="K18" s="73" t="e">
        <f>(Tableau1[[#This Row],[Tarif / Heure]]*(Tableau1[[#This Row],[Nombre d''heure d''utilisation]]/"1:00"))*Tableau1[[#This Row],[Séance Vacances Scolaires]]</f>
        <v>#VALUE!</v>
      </c>
    </row>
    <row r="19" spans="1:11">
      <c r="A19" s="75">
        <f>Recap!B20</f>
        <v>0</v>
      </c>
      <c r="B19" s="65">
        <f>Recap!A20</f>
        <v>0</v>
      </c>
      <c r="C19" s="65">
        <f>Recap!C20</f>
        <v>0</v>
      </c>
      <c r="D19" s="70">
        <f>Recap!D20</f>
        <v>0</v>
      </c>
      <c r="E19" s="70">
        <f>Recap!E20</f>
        <v>0</v>
      </c>
      <c r="F19" s="65" t="str">
        <f>IFERROR(INDEX(listes!$A:$B,MATCH($B19,listes!$A:$A,0),2),"")</f>
        <v/>
      </c>
      <c r="G19" s="70">
        <f>Tableau1[[#This Row],[Heure de Fin]]-Tableau1[[#This Row],[Heure de début]]</f>
        <v>0</v>
      </c>
      <c r="H19" s="65"/>
      <c r="I19" s="65"/>
      <c r="J19" s="73" t="e">
        <f>(Tableau1[[#This Row],[Tarif / Heure]]*(Tableau1[[#This Row],[Nombre d''heure d''utilisation]]/"1:00"))*Tableau1[[#This Row],[Nombre de semaine ]]</f>
        <v>#VALUE!</v>
      </c>
      <c r="K19" s="73" t="e">
        <f>(Tableau1[[#This Row],[Tarif / Heure]]*(Tableau1[[#This Row],[Nombre d''heure d''utilisation]]/"1:00"))*Tableau1[[#This Row],[Séance Vacances Scolaires]]</f>
        <v>#VALUE!</v>
      </c>
    </row>
    <row r="20" spans="1:11">
      <c r="A20" s="75">
        <f>Recap!B21</f>
        <v>0</v>
      </c>
      <c r="B20" s="65">
        <f>Recap!A21</f>
        <v>0</v>
      </c>
      <c r="C20" s="65">
        <f>Recap!C21</f>
        <v>0</v>
      </c>
      <c r="D20" s="70">
        <f>Recap!D21</f>
        <v>0</v>
      </c>
      <c r="E20" s="70">
        <f>Recap!E21</f>
        <v>0</v>
      </c>
      <c r="F20" s="65" t="str">
        <f>IFERROR(INDEX(listes!$A:$B,MATCH($B20,listes!$A:$A,0),2),"")</f>
        <v/>
      </c>
      <c r="G20" s="70">
        <f>Tableau1[[#This Row],[Heure de Fin]]-Tableau1[[#This Row],[Heure de début]]</f>
        <v>0</v>
      </c>
      <c r="H20" s="65"/>
      <c r="I20" s="65"/>
      <c r="J20" s="73" t="e">
        <f>(Tableau1[[#This Row],[Tarif / Heure]]*(Tableau1[[#This Row],[Nombre d''heure d''utilisation]]/"1:00"))*Tableau1[[#This Row],[Nombre de semaine ]]</f>
        <v>#VALUE!</v>
      </c>
      <c r="K20" s="73" t="e">
        <f>(Tableau1[[#This Row],[Tarif / Heure]]*(Tableau1[[#This Row],[Nombre d''heure d''utilisation]]/"1:00"))*Tableau1[[#This Row],[Séance Vacances Scolaires]]</f>
        <v>#VALUE!</v>
      </c>
    </row>
    <row r="21" spans="1:11">
      <c r="A21" s="75">
        <f>Recap!B22</f>
        <v>0</v>
      </c>
      <c r="B21" s="65">
        <f>Recap!A22</f>
        <v>0</v>
      </c>
      <c r="C21" s="65">
        <f>Recap!C22</f>
        <v>0</v>
      </c>
      <c r="D21" s="70">
        <f>Recap!D22</f>
        <v>0</v>
      </c>
      <c r="E21" s="70">
        <f>Recap!E22</f>
        <v>0</v>
      </c>
      <c r="F21" s="65" t="str">
        <f>IFERROR(INDEX(listes!$A:$B,MATCH($B21,listes!$A:$A,0),2),"")</f>
        <v/>
      </c>
      <c r="G21" s="70">
        <f>Tableau1[[#This Row],[Heure de Fin]]-Tableau1[[#This Row],[Heure de début]]</f>
        <v>0</v>
      </c>
      <c r="H21" s="65"/>
      <c r="I21" s="65"/>
      <c r="J21" s="73" t="e">
        <f>(Tableau1[[#This Row],[Tarif / Heure]]*(Tableau1[[#This Row],[Nombre d''heure d''utilisation]]/"1:00"))*Tableau1[[#This Row],[Nombre de semaine ]]</f>
        <v>#VALUE!</v>
      </c>
      <c r="K21" s="73" t="e">
        <f>(Tableau1[[#This Row],[Tarif / Heure]]*(Tableau1[[#This Row],[Nombre d''heure d''utilisation]]/"1:00"))*Tableau1[[#This Row],[Séance Vacances Scolaires]]</f>
        <v>#VALUE!</v>
      </c>
    </row>
    <row r="22" spans="1:11">
      <c r="A22" s="75">
        <f>Recap!B23</f>
        <v>0</v>
      </c>
      <c r="B22" s="65">
        <f>Recap!A23</f>
        <v>0</v>
      </c>
      <c r="C22" s="65">
        <f>Recap!C23</f>
        <v>0</v>
      </c>
      <c r="D22" s="70">
        <f>Recap!D23</f>
        <v>0</v>
      </c>
      <c r="E22" s="70">
        <f>Recap!E23</f>
        <v>0</v>
      </c>
      <c r="F22" s="65" t="str">
        <f>IFERROR(INDEX(listes!$A:$B,MATCH($B22,listes!$A:$A,0),2),"")</f>
        <v/>
      </c>
      <c r="G22" s="70">
        <f>Tableau1[[#This Row],[Heure de Fin]]-Tableau1[[#This Row],[Heure de début]]</f>
        <v>0</v>
      </c>
      <c r="H22" s="65"/>
      <c r="I22" s="65"/>
      <c r="J22" s="73" t="e">
        <f>(Tableau1[[#This Row],[Tarif / Heure]]*(Tableau1[[#This Row],[Nombre d''heure d''utilisation]]/"1:00"))*Tableau1[[#This Row],[Nombre de semaine ]]</f>
        <v>#VALUE!</v>
      </c>
      <c r="K22" s="73" t="e">
        <f>(Tableau1[[#This Row],[Tarif / Heure]]*(Tableau1[[#This Row],[Nombre d''heure d''utilisation]]/"1:00"))*Tableau1[[#This Row],[Séance Vacances Scolaires]]</f>
        <v>#VALUE!</v>
      </c>
    </row>
    <row r="23" spans="1:11">
      <c r="A23" s="75">
        <f>Recap!B24</f>
        <v>0</v>
      </c>
      <c r="B23" s="65">
        <f>Recap!A24</f>
        <v>0</v>
      </c>
      <c r="C23" s="65">
        <f>Recap!C24</f>
        <v>0</v>
      </c>
      <c r="D23" s="70">
        <f>Recap!D24</f>
        <v>0</v>
      </c>
      <c r="E23" s="70">
        <f>Recap!E24</f>
        <v>0</v>
      </c>
      <c r="F23" s="65" t="str">
        <f>IFERROR(INDEX(listes!$A:$B,MATCH($B23,listes!$A:$A,0),2),"")</f>
        <v/>
      </c>
      <c r="G23" s="70">
        <f>Tableau1[[#This Row],[Heure de Fin]]-Tableau1[[#This Row],[Heure de début]]</f>
        <v>0</v>
      </c>
      <c r="H23" s="65"/>
      <c r="I23" s="65"/>
      <c r="J23" s="73" t="e">
        <f>(Tableau1[[#This Row],[Tarif / Heure]]*(Tableau1[[#This Row],[Nombre d''heure d''utilisation]]/"1:00"))*Tableau1[[#This Row],[Nombre de semaine ]]</f>
        <v>#VALUE!</v>
      </c>
      <c r="K23" s="73" t="e">
        <f>(Tableau1[[#This Row],[Tarif / Heure]]*(Tableau1[[#This Row],[Nombre d''heure d''utilisation]]/"1:00"))*Tableau1[[#This Row],[Séance Vacances Scolaires]]</f>
        <v>#VALUE!</v>
      </c>
    </row>
    <row r="24" spans="1:11">
      <c r="A24" s="75">
        <f>Recap!B25</f>
        <v>0</v>
      </c>
      <c r="B24" s="65">
        <f>Recap!A25</f>
        <v>0</v>
      </c>
      <c r="C24" s="65">
        <f>Recap!C25</f>
        <v>0</v>
      </c>
      <c r="D24" s="70">
        <f>Recap!D25</f>
        <v>0</v>
      </c>
      <c r="E24" s="70">
        <f>Recap!E25</f>
        <v>0</v>
      </c>
      <c r="F24" s="65" t="str">
        <f>IFERROR(INDEX(listes!$A:$B,MATCH($B24,listes!$A:$A,0),2),"")</f>
        <v/>
      </c>
      <c r="G24" s="70">
        <f>Tableau1[[#This Row],[Heure de Fin]]-Tableau1[[#This Row],[Heure de début]]</f>
        <v>0</v>
      </c>
      <c r="H24" s="65"/>
      <c r="I24" s="65"/>
      <c r="J24" s="73" t="e">
        <f>(Tableau1[[#This Row],[Tarif / Heure]]*(Tableau1[[#This Row],[Nombre d''heure d''utilisation]]/"1:00"))*Tableau1[[#This Row],[Nombre de semaine ]]</f>
        <v>#VALUE!</v>
      </c>
      <c r="K24" s="73" t="e">
        <f>(Tableau1[[#This Row],[Tarif / Heure]]*(Tableau1[[#This Row],[Nombre d''heure d''utilisation]]/"1:00"))*Tableau1[[#This Row],[Séance Vacances Scolaires]]</f>
        <v>#VALUE!</v>
      </c>
    </row>
    <row r="25" spans="1:11">
      <c r="A25" s="75">
        <f>Recap!B26</f>
        <v>0</v>
      </c>
      <c r="B25" s="65">
        <f>Recap!A26</f>
        <v>0</v>
      </c>
      <c r="C25" s="65">
        <f>Recap!C26</f>
        <v>0</v>
      </c>
      <c r="D25" s="70">
        <f>Recap!D26</f>
        <v>0</v>
      </c>
      <c r="E25" s="70">
        <f>Recap!E26</f>
        <v>0</v>
      </c>
      <c r="F25" s="65" t="str">
        <f>IFERROR(INDEX(listes!$A:$B,MATCH($B25,listes!$A:$A,0),2),"")</f>
        <v/>
      </c>
      <c r="G25" s="70">
        <f>Tableau1[[#This Row],[Heure de Fin]]-Tableau1[[#This Row],[Heure de début]]</f>
        <v>0</v>
      </c>
      <c r="H25" s="65"/>
      <c r="I25" s="65"/>
      <c r="J25" s="73" t="e">
        <f>(Tableau1[[#This Row],[Tarif / Heure]]*(Tableau1[[#This Row],[Nombre d''heure d''utilisation]]/"1:00"))*Tableau1[[#This Row],[Nombre de semaine ]]</f>
        <v>#VALUE!</v>
      </c>
      <c r="K25" s="73" t="e">
        <f>(Tableau1[[#This Row],[Tarif / Heure]]*(Tableau1[[#This Row],[Nombre d''heure d''utilisation]]/"1:00"))*Tableau1[[#This Row],[Séance Vacances Scolaires]]</f>
        <v>#VALUE!</v>
      </c>
    </row>
    <row r="26" spans="1:11">
      <c r="A26" s="75">
        <f>Recap!B27</f>
        <v>0</v>
      </c>
      <c r="B26" s="65">
        <f>Recap!A27</f>
        <v>0</v>
      </c>
      <c r="C26" s="65">
        <f>Recap!C27</f>
        <v>0</v>
      </c>
      <c r="D26" s="70">
        <f>Recap!D27</f>
        <v>0</v>
      </c>
      <c r="E26" s="70">
        <f>Recap!E27</f>
        <v>0</v>
      </c>
      <c r="F26" s="65" t="str">
        <f>IFERROR(INDEX(listes!$A:$B,MATCH($B26,listes!$A:$A,0),2),"")</f>
        <v/>
      </c>
      <c r="G26" s="70">
        <f>Tableau1[[#This Row],[Heure de Fin]]-Tableau1[[#This Row],[Heure de début]]</f>
        <v>0</v>
      </c>
      <c r="H26" s="65"/>
      <c r="I26" s="65"/>
      <c r="J26" s="73" t="e">
        <f>(Tableau1[[#This Row],[Tarif / Heure]]*(Tableau1[[#This Row],[Nombre d''heure d''utilisation]]/"1:00"))*Tableau1[[#This Row],[Nombre de semaine ]]</f>
        <v>#VALUE!</v>
      </c>
      <c r="K26" s="73" t="e">
        <f>(Tableau1[[#This Row],[Tarif / Heure]]*(Tableau1[[#This Row],[Nombre d''heure d''utilisation]]/"1:00"))*Tableau1[[#This Row],[Séance Vacances Scolaires]]</f>
        <v>#VALUE!</v>
      </c>
    </row>
    <row r="27" spans="1:11">
      <c r="A27" s="75">
        <f>Recap!B28</f>
        <v>0</v>
      </c>
      <c r="B27" s="65">
        <f>Recap!A28</f>
        <v>0</v>
      </c>
      <c r="C27" s="65">
        <f>Recap!C28</f>
        <v>0</v>
      </c>
      <c r="D27" s="70">
        <f>Recap!D28</f>
        <v>0</v>
      </c>
      <c r="E27" s="70">
        <f>Recap!E28</f>
        <v>0</v>
      </c>
      <c r="F27" s="65" t="str">
        <f>IFERROR(INDEX(listes!$A:$B,MATCH($B27,listes!$A:$A,0),2),"")</f>
        <v/>
      </c>
      <c r="G27" s="70">
        <f>Tableau1[[#This Row],[Heure de Fin]]-Tableau1[[#This Row],[Heure de début]]</f>
        <v>0</v>
      </c>
      <c r="H27" s="65"/>
      <c r="I27" s="65"/>
      <c r="J27" s="73" t="e">
        <f>(Tableau1[[#This Row],[Tarif / Heure]]*(Tableau1[[#This Row],[Nombre d''heure d''utilisation]]/"1:00"))*Tableau1[[#This Row],[Nombre de semaine ]]</f>
        <v>#VALUE!</v>
      </c>
      <c r="K27" s="73" t="e">
        <f>(Tableau1[[#This Row],[Tarif / Heure]]*(Tableau1[[#This Row],[Nombre d''heure d''utilisation]]/"1:00"))*Tableau1[[#This Row],[Séance Vacances Scolaires]]</f>
        <v>#VALUE!</v>
      </c>
    </row>
    <row r="28" spans="1:11">
      <c r="A28" s="75">
        <f>Recap!B29</f>
        <v>0</v>
      </c>
      <c r="B28" s="65">
        <f>Recap!A29</f>
        <v>0</v>
      </c>
      <c r="C28" s="65">
        <f>Recap!C29</f>
        <v>0</v>
      </c>
      <c r="D28" s="70">
        <f>Recap!D29</f>
        <v>0</v>
      </c>
      <c r="E28" s="70">
        <f>Recap!E29</f>
        <v>0</v>
      </c>
      <c r="F28" s="65" t="str">
        <f>IFERROR(INDEX(listes!$A:$B,MATCH($B28,listes!$A:$A,0),2),"")</f>
        <v/>
      </c>
      <c r="G28" s="70">
        <f>Tableau1[[#This Row],[Heure de Fin]]-Tableau1[[#This Row],[Heure de début]]</f>
        <v>0</v>
      </c>
      <c r="H28" s="65"/>
      <c r="I28" s="65"/>
      <c r="J28" s="73" t="e">
        <f>(Tableau1[[#This Row],[Tarif / Heure]]*(Tableau1[[#This Row],[Nombre d''heure d''utilisation]]/"1:00"))*Tableau1[[#This Row],[Nombre de semaine ]]</f>
        <v>#VALUE!</v>
      </c>
      <c r="K28" s="73" t="e">
        <f>(Tableau1[[#This Row],[Tarif / Heure]]*(Tableau1[[#This Row],[Nombre d''heure d''utilisation]]/"1:00"))*Tableau1[[#This Row],[Séance Vacances Scolaires]]</f>
        <v>#VALUE!</v>
      </c>
    </row>
    <row r="29" spans="1:11">
      <c r="A29" s="75">
        <f>Recap!B30</f>
        <v>0</v>
      </c>
      <c r="B29" s="65">
        <f>Recap!A30</f>
        <v>0</v>
      </c>
      <c r="C29" s="65">
        <f>Recap!C30</f>
        <v>0</v>
      </c>
      <c r="D29" s="70">
        <f>Recap!D30</f>
        <v>0</v>
      </c>
      <c r="E29" s="70">
        <f>Recap!E30</f>
        <v>0</v>
      </c>
      <c r="F29" s="65" t="str">
        <f>IFERROR(INDEX(listes!$A:$B,MATCH($B29,listes!$A:$A,0),2),"")</f>
        <v/>
      </c>
      <c r="G29" s="70">
        <f>Tableau1[[#This Row],[Heure de Fin]]-Tableau1[[#This Row],[Heure de début]]</f>
        <v>0</v>
      </c>
      <c r="H29" s="65"/>
      <c r="I29" s="65"/>
      <c r="J29" s="73" t="e">
        <f>(Tableau1[[#This Row],[Tarif / Heure]]*(Tableau1[[#This Row],[Nombre d''heure d''utilisation]]/"1:00"))*Tableau1[[#This Row],[Nombre de semaine ]]</f>
        <v>#VALUE!</v>
      </c>
      <c r="K29" s="73" t="e">
        <f>(Tableau1[[#This Row],[Tarif / Heure]]*(Tableau1[[#This Row],[Nombre d''heure d''utilisation]]/"1:00"))*Tableau1[[#This Row],[Séance Vacances Scolaires]]</f>
        <v>#VALUE!</v>
      </c>
    </row>
    <row r="30" spans="1:11">
      <c r="A30" s="75">
        <f>Recap!B31</f>
        <v>0</v>
      </c>
      <c r="B30" s="65">
        <f>Recap!A31</f>
        <v>0</v>
      </c>
      <c r="C30" s="65">
        <f>Recap!C31</f>
        <v>0</v>
      </c>
      <c r="D30" s="70">
        <f>Recap!D31</f>
        <v>0</v>
      </c>
      <c r="E30" s="70">
        <f>Recap!E31</f>
        <v>0</v>
      </c>
      <c r="F30" s="65" t="str">
        <f>IFERROR(INDEX(listes!$A:$B,MATCH($B30,listes!$A:$A,0),2),"")</f>
        <v/>
      </c>
      <c r="G30" s="70">
        <f>Tableau1[[#This Row],[Heure de Fin]]-Tableau1[[#This Row],[Heure de début]]</f>
        <v>0</v>
      </c>
      <c r="H30" s="65"/>
      <c r="I30" s="65"/>
      <c r="J30" s="73" t="e">
        <f>(Tableau1[[#This Row],[Tarif / Heure]]*(Tableau1[[#This Row],[Nombre d''heure d''utilisation]]/"1:00"))*Tableau1[[#This Row],[Nombre de semaine ]]</f>
        <v>#VALUE!</v>
      </c>
      <c r="K30" s="73" t="e">
        <f>(Tableau1[[#This Row],[Tarif / Heure]]*(Tableau1[[#This Row],[Nombre d''heure d''utilisation]]/"1:00"))*Tableau1[[#This Row],[Séance Vacances Scolaires]]</f>
        <v>#VALUE!</v>
      </c>
    </row>
    <row r="31" spans="1:11">
      <c r="A31" s="75">
        <f>Recap!B32</f>
        <v>0</v>
      </c>
      <c r="B31" s="65">
        <f>Recap!A32</f>
        <v>0</v>
      </c>
      <c r="C31" s="65">
        <f>Recap!C32</f>
        <v>0</v>
      </c>
      <c r="D31" s="70">
        <f>Recap!D32</f>
        <v>0</v>
      </c>
      <c r="E31" s="70">
        <f>Recap!E32</f>
        <v>0</v>
      </c>
      <c r="F31" s="65" t="str">
        <f>IFERROR(INDEX(listes!$A:$B,MATCH($B31,listes!$A:$A,0),2),"")</f>
        <v/>
      </c>
      <c r="G31" s="70">
        <f>Tableau1[[#This Row],[Heure de Fin]]-Tableau1[[#This Row],[Heure de début]]</f>
        <v>0</v>
      </c>
      <c r="H31" s="65"/>
      <c r="I31" s="65"/>
      <c r="J31" s="73" t="e">
        <f>(Tableau1[[#This Row],[Tarif / Heure]]*(Tableau1[[#This Row],[Nombre d''heure d''utilisation]]/"1:00"))*Tableau1[[#This Row],[Nombre de semaine ]]</f>
        <v>#VALUE!</v>
      </c>
      <c r="K31" s="73" t="e">
        <f>(Tableau1[[#This Row],[Tarif / Heure]]*(Tableau1[[#This Row],[Nombre d''heure d''utilisation]]/"1:00"))*Tableau1[[#This Row],[Séance Vacances Scolaires]]</f>
        <v>#VALUE!</v>
      </c>
    </row>
    <row r="32" spans="1:11">
      <c r="A32" s="75">
        <f>Recap!B33</f>
        <v>0</v>
      </c>
      <c r="B32" s="65">
        <f>Recap!A33</f>
        <v>0</v>
      </c>
      <c r="C32" s="65">
        <f>Recap!C33</f>
        <v>0</v>
      </c>
      <c r="D32" s="70">
        <f>Recap!D33</f>
        <v>0</v>
      </c>
      <c r="E32" s="70">
        <f>Recap!E33</f>
        <v>0</v>
      </c>
      <c r="F32" s="65" t="str">
        <f>IFERROR(INDEX(listes!$A:$B,MATCH($B32,listes!$A:$A,0),2),"")</f>
        <v/>
      </c>
      <c r="G32" s="70">
        <f>Tableau1[[#This Row],[Heure de Fin]]-Tableau1[[#This Row],[Heure de début]]</f>
        <v>0</v>
      </c>
      <c r="H32" s="65"/>
      <c r="I32" s="65"/>
      <c r="J32" s="73" t="e">
        <f>(Tableau1[[#This Row],[Tarif / Heure]]*(Tableau1[[#This Row],[Nombre d''heure d''utilisation]]/"1:00"))*Tableau1[[#This Row],[Nombre de semaine ]]</f>
        <v>#VALUE!</v>
      </c>
      <c r="K32" s="73" t="e">
        <f>(Tableau1[[#This Row],[Tarif / Heure]]*(Tableau1[[#This Row],[Nombre d''heure d''utilisation]]/"1:00"))*Tableau1[[#This Row],[Séance Vacances Scolaires]]</f>
        <v>#VALUE!</v>
      </c>
    </row>
    <row r="33" spans="1:11">
      <c r="A33" s="75">
        <f>Recap!B34</f>
        <v>0</v>
      </c>
      <c r="B33" s="65">
        <f>Recap!A34</f>
        <v>0</v>
      </c>
      <c r="C33" s="65">
        <f>Recap!C34</f>
        <v>0</v>
      </c>
      <c r="D33" s="70">
        <f>Recap!D34</f>
        <v>0</v>
      </c>
      <c r="E33" s="70">
        <f>Recap!E34</f>
        <v>0</v>
      </c>
      <c r="F33" s="65" t="str">
        <f>IFERROR(INDEX(listes!$A:$B,MATCH($B33,listes!$A:$A,0),2),"")</f>
        <v/>
      </c>
      <c r="G33" s="70">
        <f>Tableau1[[#This Row],[Heure de Fin]]-Tableau1[[#This Row],[Heure de début]]</f>
        <v>0</v>
      </c>
      <c r="H33" s="65"/>
      <c r="I33" s="65"/>
      <c r="J33" s="73" t="e">
        <f>(Tableau1[[#This Row],[Tarif / Heure]]*(Tableau1[[#This Row],[Nombre d''heure d''utilisation]]/"1:00"))*Tableau1[[#This Row],[Nombre de semaine ]]</f>
        <v>#VALUE!</v>
      </c>
      <c r="K33" s="73" t="e">
        <f>(Tableau1[[#This Row],[Tarif / Heure]]*(Tableau1[[#This Row],[Nombre d''heure d''utilisation]]/"1:00"))*Tableau1[[#This Row],[Séance Vacances Scolaires]]</f>
        <v>#VALUE!</v>
      </c>
    </row>
    <row r="34" spans="1:11">
      <c r="A34" s="75">
        <f>Recap!B35</f>
        <v>0</v>
      </c>
      <c r="B34" s="65">
        <f>Recap!A35</f>
        <v>0</v>
      </c>
      <c r="C34" s="65">
        <f>Recap!C35</f>
        <v>0</v>
      </c>
      <c r="D34" s="70">
        <f>Recap!D35</f>
        <v>0</v>
      </c>
      <c r="E34" s="70">
        <f>Recap!E35</f>
        <v>0</v>
      </c>
      <c r="F34" s="65" t="str">
        <f>IFERROR(INDEX(listes!$A:$B,MATCH($B34,listes!$A:$A,0),2),"")</f>
        <v/>
      </c>
      <c r="G34" s="70">
        <f>Tableau1[[#This Row],[Heure de Fin]]-Tableau1[[#This Row],[Heure de début]]</f>
        <v>0</v>
      </c>
      <c r="H34" s="65"/>
      <c r="I34" s="65"/>
      <c r="J34" s="73" t="e">
        <f>(Tableau1[[#This Row],[Tarif / Heure]]*(Tableau1[[#This Row],[Nombre d''heure d''utilisation]]/"1:00"))*Tableau1[[#This Row],[Nombre de semaine ]]</f>
        <v>#VALUE!</v>
      </c>
      <c r="K34" s="73" t="e">
        <f>(Tableau1[[#This Row],[Tarif / Heure]]*(Tableau1[[#This Row],[Nombre d''heure d''utilisation]]/"1:00"))*Tableau1[[#This Row],[Séance Vacances Scolaires]]</f>
        <v>#VALUE!</v>
      </c>
    </row>
    <row r="35" spans="1:11">
      <c r="A35" s="75">
        <f>Recap!B36</f>
        <v>0</v>
      </c>
      <c r="B35" s="65">
        <f>Recap!A36</f>
        <v>0</v>
      </c>
      <c r="C35" s="65">
        <f>Recap!C36</f>
        <v>0</v>
      </c>
      <c r="D35" s="70">
        <f>Recap!D36</f>
        <v>0</v>
      </c>
      <c r="E35" s="70">
        <f>Recap!E36</f>
        <v>0</v>
      </c>
      <c r="F35" s="65" t="str">
        <f>IFERROR(INDEX(listes!$A:$B,MATCH($B35,listes!$A:$A,0),2),"")</f>
        <v/>
      </c>
      <c r="G35" s="70">
        <f>Tableau1[[#This Row],[Heure de Fin]]-Tableau1[[#This Row],[Heure de début]]</f>
        <v>0</v>
      </c>
      <c r="H35" s="65"/>
      <c r="I35" s="65"/>
      <c r="J35" s="73" t="e">
        <f>(Tableau1[[#This Row],[Tarif / Heure]]*(Tableau1[[#This Row],[Nombre d''heure d''utilisation]]/"1:00"))*Tableau1[[#This Row],[Nombre de semaine ]]</f>
        <v>#VALUE!</v>
      </c>
      <c r="K35" s="73" t="e">
        <f>(Tableau1[[#This Row],[Tarif / Heure]]*(Tableau1[[#This Row],[Nombre d''heure d''utilisation]]/"1:00"))*Tableau1[[#This Row],[Séance Vacances Scolaires]]</f>
        <v>#VALUE!</v>
      </c>
    </row>
    <row r="36" spans="1:11">
      <c r="A36" s="75">
        <f>Recap!B37</f>
        <v>0</v>
      </c>
      <c r="B36" s="65">
        <f>Recap!A37</f>
        <v>0</v>
      </c>
      <c r="C36" s="65">
        <f>Recap!C37</f>
        <v>0</v>
      </c>
      <c r="D36" s="70">
        <f>Recap!D37</f>
        <v>0</v>
      </c>
      <c r="E36" s="70">
        <f>Recap!E37</f>
        <v>0</v>
      </c>
      <c r="F36" s="65" t="str">
        <f>IFERROR(INDEX(listes!$A:$B,MATCH($B36,listes!$A:$A,0),2),"")</f>
        <v/>
      </c>
      <c r="G36" s="70">
        <f>Tableau1[[#This Row],[Heure de Fin]]-Tableau1[[#This Row],[Heure de début]]</f>
        <v>0</v>
      </c>
      <c r="H36" s="65"/>
      <c r="I36" s="65"/>
      <c r="J36" s="73" t="e">
        <f>(Tableau1[[#This Row],[Tarif / Heure]]*(Tableau1[[#This Row],[Nombre d''heure d''utilisation]]/"1:00"))*Tableau1[[#This Row],[Nombre de semaine ]]</f>
        <v>#VALUE!</v>
      </c>
      <c r="K36" s="73" t="e">
        <f>(Tableau1[[#This Row],[Tarif / Heure]]*(Tableau1[[#This Row],[Nombre d''heure d''utilisation]]/"1:00"))*Tableau1[[#This Row],[Séance Vacances Scolaires]]</f>
        <v>#VALUE!</v>
      </c>
    </row>
    <row r="37" spans="1:11">
      <c r="A37" s="75">
        <f>Recap!B38</f>
        <v>0</v>
      </c>
      <c r="B37" s="65">
        <f>Recap!A38</f>
        <v>0</v>
      </c>
      <c r="C37" s="65">
        <f>Recap!C38</f>
        <v>0</v>
      </c>
      <c r="D37" s="70">
        <f>Recap!D38</f>
        <v>0</v>
      </c>
      <c r="E37" s="70">
        <f>Recap!E38</f>
        <v>0</v>
      </c>
      <c r="F37" s="65" t="str">
        <f>IFERROR(INDEX(listes!$A:$B,MATCH($B37,listes!$A:$A,0),2),"")</f>
        <v/>
      </c>
      <c r="G37" s="70">
        <f>Tableau1[[#This Row],[Heure de Fin]]-Tableau1[[#This Row],[Heure de début]]</f>
        <v>0</v>
      </c>
      <c r="H37" s="65"/>
      <c r="I37" s="65"/>
      <c r="J37" s="73" t="e">
        <f>(Tableau1[[#This Row],[Tarif / Heure]]*(Tableau1[[#This Row],[Nombre d''heure d''utilisation]]/"1:00"))*Tableau1[[#This Row],[Nombre de semaine ]]</f>
        <v>#VALUE!</v>
      </c>
      <c r="K37" s="73" t="e">
        <f>(Tableau1[[#This Row],[Tarif / Heure]]*(Tableau1[[#This Row],[Nombre d''heure d''utilisation]]/"1:00"))*Tableau1[[#This Row],[Séance Vacances Scolaires]]</f>
        <v>#VALUE!</v>
      </c>
    </row>
    <row r="38" spans="1:11">
      <c r="A38" s="75">
        <f>Recap!B39</f>
        <v>0</v>
      </c>
      <c r="B38" s="65">
        <f>Recap!A39</f>
        <v>0</v>
      </c>
      <c r="C38" s="65">
        <f>Recap!C39</f>
        <v>0</v>
      </c>
      <c r="D38" s="70">
        <f>Recap!D39</f>
        <v>0</v>
      </c>
      <c r="E38" s="70">
        <f>Recap!E39</f>
        <v>0</v>
      </c>
      <c r="F38" s="65" t="str">
        <f>IFERROR(INDEX(listes!$A:$B,MATCH($B38,listes!$A:$A,0),2),"")</f>
        <v/>
      </c>
      <c r="G38" s="70">
        <f>Tableau1[[#This Row],[Heure de Fin]]-Tableau1[[#This Row],[Heure de début]]</f>
        <v>0</v>
      </c>
      <c r="H38" s="65"/>
      <c r="I38" s="65"/>
      <c r="J38" s="73" t="e">
        <f>(Tableau1[[#This Row],[Tarif / Heure]]*(Tableau1[[#This Row],[Nombre d''heure d''utilisation]]/"1:00"))*Tableau1[[#This Row],[Nombre de semaine ]]</f>
        <v>#VALUE!</v>
      </c>
      <c r="K38" s="73" t="e">
        <f>(Tableau1[[#This Row],[Tarif / Heure]]*(Tableau1[[#This Row],[Nombre d''heure d''utilisation]]/"1:00"))*Tableau1[[#This Row],[Séance Vacances Scolaires]]</f>
        <v>#VALUE!</v>
      </c>
    </row>
    <row r="39" spans="1:11">
      <c r="A39" s="75">
        <f>Recap!B40</f>
        <v>0</v>
      </c>
      <c r="B39" s="65">
        <f>Recap!A40</f>
        <v>0</v>
      </c>
      <c r="C39" s="65">
        <f>Recap!C40</f>
        <v>0</v>
      </c>
      <c r="D39" s="70">
        <f>Recap!D40</f>
        <v>0</v>
      </c>
      <c r="E39" s="70">
        <f>Recap!E40</f>
        <v>0</v>
      </c>
      <c r="F39" s="65" t="str">
        <f>IFERROR(INDEX(listes!$A:$B,MATCH($B39,listes!$A:$A,0),2),"")</f>
        <v/>
      </c>
      <c r="G39" s="70">
        <f>Tableau1[[#This Row],[Heure de Fin]]-Tableau1[[#This Row],[Heure de début]]</f>
        <v>0</v>
      </c>
      <c r="H39" s="65"/>
      <c r="I39" s="65"/>
      <c r="J39" s="73" t="e">
        <f>(Tableau1[[#This Row],[Tarif / Heure]]*(Tableau1[[#This Row],[Nombre d''heure d''utilisation]]/"1:00"))*Tableau1[[#This Row],[Nombre de semaine ]]</f>
        <v>#VALUE!</v>
      </c>
      <c r="K39" s="73" t="e">
        <f>(Tableau1[[#This Row],[Tarif / Heure]]*(Tableau1[[#This Row],[Nombre d''heure d''utilisation]]/"1:00"))*Tableau1[[#This Row],[Séance Vacances Scolaires]]</f>
        <v>#VALUE!</v>
      </c>
    </row>
    <row r="40" spans="1:11">
      <c r="A40" s="75">
        <f>Recap!B41</f>
        <v>0</v>
      </c>
      <c r="B40" s="65">
        <f>Recap!A41</f>
        <v>0</v>
      </c>
      <c r="C40" s="65">
        <f>Recap!C41</f>
        <v>0</v>
      </c>
      <c r="D40" s="70">
        <f>Recap!D41</f>
        <v>0</v>
      </c>
      <c r="E40" s="70">
        <f>Recap!E41</f>
        <v>0</v>
      </c>
      <c r="F40" s="65" t="str">
        <f>IFERROR(INDEX(listes!$A:$B,MATCH($B40,listes!$A:$A,0),2),"")</f>
        <v/>
      </c>
      <c r="G40" s="70">
        <f>Tableau1[[#This Row],[Heure de Fin]]-Tableau1[[#This Row],[Heure de début]]</f>
        <v>0</v>
      </c>
      <c r="H40" s="65"/>
      <c r="I40" s="65"/>
      <c r="J40" s="73" t="e">
        <f>(Tableau1[[#This Row],[Tarif / Heure]]*(Tableau1[[#This Row],[Nombre d''heure d''utilisation]]/"1:00"))*Tableau1[[#This Row],[Nombre de semaine ]]</f>
        <v>#VALUE!</v>
      </c>
      <c r="K40" s="73" t="e">
        <f>(Tableau1[[#This Row],[Tarif / Heure]]*(Tableau1[[#This Row],[Nombre d''heure d''utilisation]]/"1:00"))*Tableau1[[#This Row],[Séance Vacances Scolaires]]</f>
        <v>#VALUE!</v>
      </c>
    </row>
    <row r="41" spans="1:11">
      <c r="A41" s="75">
        <f>Recap!B42</f>
        <v>0</v>
      </c>
      <c r="B41" s="65">
        <f>Recap!A42</f>
        <v>0</v>
      </c>
      <c r="C41" s="65">
        <f>Recap!C42</f>
        <v>0</v>
      </c>
      <c r="D41" s="70">
        <f>Recap!D42</f>
        <v>0</v>
      </c>
      <c r="E41" s="70">
        <f>Recap!E42</f>
        <v>0</v>
      </c>
      <c r="F41" s="65" t="str">
        <f>IFERROR(INDEX(listes!$A:$B,MATCH($B41,listes!$A:$A,0),2),"")</f>
        <v/>
      </c>
      <c r="G41" s="70">
        <f>Tableau1[[#This Row],[Heure de Fin]]-Tableau1[[#This Row],[Heure de début]]</f>
        <v>0</v>
      </c>
      <c r="H41" s="65"/>
      <c r="I41" s="65"/>
      <c r="J41" s="73" t="e">
        <f>(Tableau1[[#This Row],[Tarif / Heure]]*(Tableau1[[#This Row],[Nombre d''heure d''utilisation]]/"1:00"))*Tableau1[[#This Row],[Nombre de semaine ]]</f>
        <v>#VALUE!</v>
      </c>
      <c r="K41" s="73" t="e">
        <f>(Tableau1[[#This Row],[Tarif / Heure]]*(Tableau1[[#This Row],[Nombre d''heure d''utilisation]]/"1:00"))*Tableau1[[#This Row],[Séance Vacances Scolaires]]</f>
        <v>#VALUE!</v>
      </c>
    </row>
    <row r="42" spans="1:11">
      <c r="A42" s="75">
        <f>Recap!B43</f>
        <v>0</v>
      </c>
      <c r="B42" s="65">
        <f>Recap!A43</f>
        <v>0</v>
      </c>
      <c r="C42" s="65">
        <f>Recap!C43</f>
        <v>0</v>
      </c>
      <c r="D42" s="70">
        <f>Recap!D43</f>
        <v>0</v>
      </c>
      <c r="E42" s="70">
        <f>Recap!E43</f>
        <v>0</v>
      </c>
      <c r="F42" s="65" t="str">
        <f>IFERROR(INDEX(listes!$A:$B,MATCH($B42,listes!$A:$A,0),2),"")</f>
        <v/>
      </c>
      <c r="G42" s="70">
        <f>Tableau1[[#This Row],[Heure de Fin]]-Tableau1[[#This Row],[Heure de début]]</f>
        <v>0</v>
      </c>
      <c r="H42" s="65"/>
      <c r="I42" s="65"/>
      <c r="J42" s="73" t="e">
        <f>(Tableau1[[#This Row],[Tarif / Heure]]*(Tableau1[[#This Row],[Nombre d''heure d''utilisation]]/"1:00"))*Tableau1[[#This Row],[Nombre de semaine ]]</f>
        <v>#VALUE!</v>
      </c>
      <c r="K42" s="73" t="e">
        <f>(Tableau1[[#This Row],[Tarif / Heure]]*(Tableau1[[#This Row],[Nombre d''heure d''utilisation]]/"1:00"))*Tableau1[[#This Row],[Séance Vacances Scolaires]]</f>
        <v>#VALUE!</v>
      </c>
    </row>
    <row r="43" spans="1:11">
      <c r="A43" s="75">
        <f>Recap!B44</f>
        <v>0</v>
      </c>
      <c r="B43" s="65">
        <f>Recap!A44</f>
        <v>0</v>
      </c>
      <c r="C43" s="65">
        <f>Recap!C44</f>
        <v>0</v>
      </c>
      <c r="D43" s="70">
        <f>Recap!D44</f>
        <v>0</v>
      </c>
      <c r="E43" s="70">
        <f>Recap!E44</f>
        <v>0</v>
      </c>
      <c r="F43" s="65" t="str">
        <f>IFERROR(INDEX(listes!$A:$B,MATCH($B43,listes!$A:$A,0),2),"")</f>
        <v/>
      </c>
      <c r="G43" s="70">
        <f>Tableau1[[#This Row],[Heure de Fin]]-Tableau1[[#This Row],[Heure de début]]</f>
        <v>0</v>
      </c>
      <c r="H43" s="65"/>
      <c r="I43" s="65"/>
      <c r="J43" s="73" t="e">
        <f>(Tableau1[[#This Row],[Tarif / Heure]]*(Tableau1[[#This Row],[Nombre d''heure d''utilisation]]/"1:00"))*Tableau1[[#This Row],[Nombre de semaine ]]</f>
        <v>#VALUE!</v>
      </c>
      <c r="K43" s="73" t="e">
        <f>(Tableau1[[#This Row],[Tarif / Heure]]*(Tableau1[[#This Row],[Nombre d''heure d''utilisation]]/"1:00"))*Tableau1[[#This Row],[Séance Vacances Scolaires]]</f>
        <v>#VALUE!</v>
      </c>
    </row>
    <row r="44" spans="1:11">
      <c r="A44" s="75">
        <f>Recap!B45</f>
        <v>0</v>
      </c>
      <c r="B44" s="65">
        <f>Recap!A45</f>
        <v>0</v>
      </c>
      <c r="C44" s="65">
        <f>Recap!C45</f>
        <v>0</v>
      </c>
      <c r="D44" s="70">
        <f>Recap!D45</f>
        <v>0</v>
      </c>
      <c r="E44" s="70">
        <f>Recap!E45</f>
        <v>0</v>
      </c>
      <c r="F44" s="65" t="str">
        <f>IFERROR(INDEX(listes!$A:$B,MATCH($B44,listes!$A:$A,0),2),"")</f>
        <v/>
      </c>
      <c r="G44" s="70">
        <f>Tableau1[[#This Row],[Heure de Fin]]-Tableau1[[#This Row],[Heure de début]]</f>
        <v>0</v>
      </c>
      <c r="H44" s="65"/>
      <c r="I44" s="65"/>
      <c r="J44" s="73" t="e">
        <f>(Tableau1[[#This Row],[Tarif / Heure]]*(Tableau1[[#This Row],[Nombre d''heure d''utilisation]]/"1:00"))*Tableau1[[#This Row],[Nombre de semaine ]]</f>
        <v>#VALUE!</v>
      </c>
      <c r="K44" s="73" t="e">
        <f>(Tableau1[[#This Row],[Tarif / Heure]]*(Tableau1[[#This Row],[Nombre d''heure d''utilisation]]/"1:00"))*Tableau1[[#This Row],[Séance Vacances Scolaires]]</f>
        <v>#VALUE!</v>
      </c>
    </row>
    <row r="45" spans="1:11">
      <c r="A45" s="75">
        <f>Recap!B46</f>
        <v>0</v>
      </c>
      <c r="B45" s="65">
        <f>Recap!A46</f>
        <v>0</v>
      </c>
      <c r="C45" s="65">
        <f>Recap!C46</f>
        <v>0</v>
      </c>
      <c r="D45" s="70">
        <f>Recap!D46</f>
        <v>0</v>
      </c>
      <c r="E45" s="70">
        <f>Recap!E46</f>
        <v>0</v>
      </c>
      <c r="F45" s="65" t="str">
        <f>IFERROR(INDEX(listes!$A:$B,MATCH($B45,listes!$A:$A,0),2),"")</f>
        <v/>
      </c>
      <c r="G45" s="70">
        <f>Tableau1[[#This Row],[Heure de Fin]]-Tableau1[[#This Row],[Heure de début]]</f>
        <v>0</v>
      </c>
      <c r="H45" s="65"/>
      <c r="I45" s="65"/>
      <c r="J45" s="73" t="e">
        <f>(Tableau1[[#This Row],[Tarif / Heure]]*(Tableau1[[#This Row],[Nombre d''heure d''utilisation]]/"1:00"))*Tableau1[[#This Row],[Nombre de semaine ]]</f>
        <v>#VALUE!</v>
      </c>
      <c r="K45" s="73" t="e">
        <f>(Tableau1[[#This Row],[Tarif / Heure]]*(Tableau1[[#This Row],[Nombre d''heure d''utilisation]]/"1:00"))*Tableau1[[#This Row],[Séance Vacances Scolaires]]</f>
        <v>#VALUE!</v>
      </c>
    </row>
    <row r="46" spans="1:11">
      <c r="A46" s="75">
        <f>Recap!B47</f>
        <v>0</v>
      </c>
      <c r="B46" s="65">
        <f>Recap!A47</f>
        <v>0</v>
      </c>
      <c r="C46" s="65">
        <f>Recap!C47</f>
        <v>0</v>
      </c>
      <c r="D46" s="70">
        <f>Recap!D47</f>
        <v>0</v>
      </c>
      <c r="E46" s="70">
        <f>Recap!E47</f>
        <v>0</v>
      </c>
      <c r="F46" s="65" t="str">
        <f>IFERROR(INDEX(listes!$A:$B,MATCH($B46,listes!$A:$A,0),2),"")</f>
        <v/>
      </c>
      <c r="G46" s="70">
        <f>Tableau1[[#This Row],[Heure de Fin]]-Tableau1[[#This Row],[Heure de début]]</f>
        <v>0</v>
      </c>
      <c r="H46" s="65"/>
      <c r="I46" s="65"/>
      <c r="J46" s="73" t="e">
        <f>(Tableau1[[#This Row],[Tarif / Heure]]*(Tableau1[[#This Row],[Nombre d''heure d''utilisation]]/"1:00"))*Tableau1[[#This Row],[Nombre de semaine ]]</f>
        <v>#VALUE!</v>
      </c>
      <c r="K46" s="73" t="e">
        <f>(Tableau1[[#This Row],[Tarif / Heure]]*(Tableau1[[#This Row],[Nombre d''heure d''utilisation]]/"1:00"))*Tableau1[[#This Row],[Séance Vacances Scolaires]]</f>
        <v>#VALUE!</v>
      </c>
    </row>
    <row r="47" spans="1:11">
      <c r="A47" s="75">
        <f>Recap!B48</f>
        <v>0</v>
      </c>
      <c r="B47" s="65">
        <f>Recap!A48</f>
        <v>0</v>
      </c>
      <c r="C47" s="65">
        <f>Recap!C48</f>
        <v>0</v>
      </c>
      <c r="D47" s="70">
        <f>Recap!D48</f>
        <v>0</v>
      </c>
      <c r="E47" s="70">
        <f>Recap!E48</f>
        <v>0</v>
      </c>
      <c r="F47" s="65" t="str">
        <f>IFERROR(INDEX(listes!$A:$B,MATCH($B47,listes!$A:$A,0),2),"")</f>
        <v/>
      </c>
      <c r="G47" s="70">
        <f>Tableau1[[#This Row],[Heure de Fin]]-Tableau1[[#This Row],[Heure de début]]</f>
        <v>0</v>
      </c>
      <c r="H47" s="65"/>
      <c r="I47" s="65"/>
      <c r="J47" s="73" t="e">
        <f>(Tableau1[[#This Row],[Tarif / Heure]]*(Tableau1[[#This Row],[Nombre d''heure d''utilisation]]/"1:00"))*Tableau1[[#This Row],[Nombre de semaine ]]</f>
        <v>#VALUE!</v>
      </c>
      <c r="K47" s="73" t="e">
        <f>(Tableau1[[#This Row],[Tarif / Heure]]*(Tableau1[[#This Row],[Nombre d''heure d''utilisation]]/"1:00"))*Tableau1[[#This Row],[Séance Vacances Scolaires]]</f>
        <v>#VALUE!</v>
      </c>
    </row>
    <row r="48" spans="1:11">
      <c r="A48" s="75">
        <f>Recap!B49</f>
        <v>0</v>
      </c>
      <c r="B48" s="65">
        <f>Recap!A49</f>
        <v>0</v>
      </c>
      <c r="C48" s="65">
        <f>Recap!C49</f>
        <v>0</v>
      </c>
      <c r="D48" s="70">
        <f>Recap!D49</f>
        <v>0</v>
      </c>
      <c r="E48" s="70">
        <f>Recap!E49</f>
        <v>0</v>
      </c>
      <c r="F48" s="65" t="str">
        <f>IFERROR(INDEX(listes!$A:$B,MATCH($B48,listes!$A:$A,0),2),"")</f>
        <v/>
      </c>
      <c r="G48" s="70">
        <f>Tableau1[[#This Row],[Heure de Fin]]-Tableau1[[#This Row],[Heure de début]]</f>
        <v>0</v>
      </c>
      <c r="H48" s="65"/>
      <c r="I48" s="65"/>
      <c r="J48" s="73" t="e">
        <f>(Tableau1[[#This Row],[Tarif / Heure]]*(Tableau1[[#This Row],[Nombre d''heure d''utilisation]]/"1:00"))*Tableau1[[#This Row],[Nombre de semaine ]]</f>
        <v>#VALUE!</v>
      </c>
      <c r="K48" s="73" t="e">
        <f>(Tableau1[[#This Row],[Tarif / Heure]]*(Tableau1[[#This Row],[Nombre d''heure d''utilisation]]/"1:00"))*Tableau1[[#This Row],[Séance Vacances Scolaires]]</f>
        <v>#VALUE!</v>
      </c>
    </row>
    <row r="49" spans="1:11">
      <c r="A49" s="75">
        <f>Recap!B50</f>
        <v>0</v>
      </c>
      <c r="B49" s="65">
        <f>Recap!A50</f>
        <v>0</v>
      </c>
      <c r="C49" s="65">
        <f>Recap!C50</f>
        <v>0</v>
      </c>
      <c r="D49" s="70">
        <f>Recap!D50</f>
        <v>0</v>
      </c>
      <c r="E49" s="70">
        <f>Recap!E50</f>
        <v>0</v>
      </c>
      <c r="F49" s="65" t="str">
        <f>IFERROR(INDEX(listes!$A:$B,MATCH($B49,listes!$A:$A,0),2),"")</f>
        <v/>
      </c>
      <c r="G49" s="70">
        <f>Tableau1[[#This Row],[Heure de Fin]]-Tableau1[[#This Row],[Heure de début]]</f>
        <v>0</v>
      </c>
      <c r="H49" s="65"/>
      <c r="I49" s="65"/>
      <c r="J49" s="73" t="e">
        <f>(Tableau1[[#This Row],[Tarif / Heure]]*(Tableau1[[#This Row],[Nombre d''heure d''utilisation]]/"1:00"))*Tableau1[[#This Row],[Nombre de semaine ]]</f>
        <v>#VALUE!</v>
      </c>
      <c r="K49" s="73" t="e">
        <f>(Tableau1[[#This Row],[Tarif / Heure]]*(Tableau1[[#This Row],[Nombre d''heure d''utilisation]]/"1:00"))*Tableau1[[#This Row],[Séance Vacances Scolaires]]</f>
        <v>#VALUE!</v>
      </c>
    </row>
    <row r="50" spans="1:11">
      <c r="A50" s="75">
        <f>Recap!B51</f>
        <v>0</v>
      </c>
      <c r="B50" s="65">
        <f>Recap!A51</f>
        <v>0</v>
      </c>
      <c r="C50" s="65">
        <f>Recap!C51</f>
        <v>0</v>
      </c>
      <c r="D50" s="70">
        <f>Recap!D51</f>
        <v>0</v>
      </c>
      <c r="E50" s="70">
        <f>Recap!E51</f>
        <v>0</v>
      </c>
      <c r="F50" s="65" t="str">
        <f>IFERROR(INDEX(listes!$A:$B,MATCH($B50,listes!$A:$A,0),2),"")</f>
        <v/>
      </c>
      <c r="G50" s="70">
        <f>Tableau1[[#This Row],[Heure de Fin]]-Tableau1[[#This Row],[Heure de début]]</f>
        <v>0</v>
      </c>
      <c r="H50" s="65"/>
      <c r="I50" s="65"/>
      <c r="J50" s="73" t="e">
        <f>(Tableau1[[#This Row],[Tarif / Heure]]*(Tableau1[[#This Row],[Nombre d''heure d''utilisation]]/"1:00"))*Tableau1[[#This Row],[Nombre de semaine ]]</f>
        <v>#VALUE!</v>
      </c>
      <c r="K50" s="73" t="e">
        <f>(Tableau1[[#This Row],[Tarif / Heure]]*(Tableau1[[#This Row],[Nombre d''heure d''utilisation]]/"1:00"))*Tableau1[[#This Row],[Séance Vacances Scolaires]]</f>
        <v>#VALUE!</v>
      </c>
    </row>
    <row r="51" spans="1:11">
      <c r="A51" s="75">
        <f>Recap!B52</f>
        <v>0</v>
      </c>
      <c r="B51" s="65">
        <f>Recap!A52</f>
        <v>0</v>
      </c>
      <c r="C51" s="65">
        <f>Recap!C52</f>
        <v>0</v>
      </c>
      <c r="D51" s="70">
        <f>Recap!D52</f>
        <v>0</v>
      </c>
      <c r="E51" s="70">
        <f>Recap!E52</f>
        <v>0</v>
      </c>
      <c r="F51" s="65" t="str">
        <f>IFERROR(INDEX(listes!$A:$B,MATCH($B51,listes!$A:$A,0),2),"")</f>
        <v/>
      </c>
      <c r="G51" s="70">
        <f>Tableau1[[#This Row],[Heure de Fin]]-Tableau1[[#This Row],[Heure de début]]</f>
        <v>0</v>
      </c>
      <c r="H51" s="65"/>
      <c r="I51" s="65"/>
      <c r="J51" s="73" t="e">
        <f>(Tableau1[[#This Row],[Tarif / Heure]]*(Tableau1[[#This Row],[Nombre d''heure d''utilisation]]/"1:00"))*Tableau1[[#This Row],[Nombre de semaine ]]</f>
        <v>#VALUE!</v>
      </c>
      <c r="K51" s="73" t="e">
        <f>(Tableau1[[#This Row],[Tarif / Heure]]*(Tableau1[[#This Row],[Nombre d''heure d''utilisation]]/"1:00"))*Tableau1[[#This Row],[Séance Vacances Scolaires]]</f>
        <v>#VALUE!</v>
      </c>
    </row>
    <row r="52" spans="1:11">
      <c r="A52" s="75">
        <f>Recap!B53</f>
        <v>0</v>
      </c>
      <c r="B52" s="65">
        <f>Recap!A53</f>
        <v>0</v>
      </c>
      <c r="C52" s="65">
        <f>Recap!C53</f>
        <v>0</v>
      </c>
      <c r="D52" s="70">
        <f>Recap!D53</f>
        <v>0</v>
      </c>
      <c r="E52" s="70">
        <f>Recap!E53</f>
        <v>0</v>
      </c>
      <c r="F52" s="65" t="str">
        <f>IFERROR(INDEX(listes!$A:$B,MATCH($B52,listes!$A:$A,0),2),"")</f>
        <v/>
      </c>
      <c r="G52" s="70">
        <f>Tableau1[[#This Row],[Heure de Fin]]-Tableau1[[#This Row],[Heure de début]]</f>
        <v>0</v>
      </c>
      <c r="H52" s="65"/>
      <c r="I52" s="65"/>
      <c r="J52" s="73" t="e">
        <f>(Tableau1[[#This Row],[Tarif / Heure]]*(Tableau1[[#This Row],[Nombre d''heure d''utilisation]]/"1:00"))*Tableau1[[#This Row],[Nombre de semaine ]]</f>
        <v>#VALUE!</v>
      </c>
      <c r="K52" s="73" t="e">
        <f>(Tableau1[[#This Row],[Tarif / Heure]]*(Tableau1[[#This Row],[Nombre d''heure d''utilisation]]/"1:00"))*Tableau1[[#This Row],[Séance Vacances Scolaires]]</f>
        <v>#VALUE!</v>
      </c>
    </row>
    <row r="53" spans="1:11">
      <c r="A53" s="75">
        <f>Recap!B54</f>
        <v>0</v>
      </c>
      <c r="B53" s="65">
        <f>Recap!A54</f>
        <v>0</v>
      </c>
      <c r="C53" s="65">
        <f>Recap!C54</f>
        <v>0</v>
      </c>
      <c r="D53" s="70">
        <f>Recap!D54</f>
        <v>0</v>
      </c>
      <c r="E53" s="70">
        <f>Recap!E54</f>
        <v>0</v>
      </c>
      <c r="F53" s="65" t="str">
        <f>IFERROR(INDEX(listes!$A:$B,MATCH($B53,listes!$A:$A,0),2),"")</f>
        <v/>
      </c>
      <c r="G53" s="70">
        <f>Tableau1[[#This Row],[Heure de Fin]]-Tableau1[[#This Row],[Heure de début]]</f>
        <v>0</v>
      </c>
      <c r="H53" s="65"/>
      <c r="I53" s="65"/>
      <c r="J53" s="73" t="e">
        <f>(Tableau1[[#This Row],[Tarif / Heure]]*(Tableau1[[#This Row],[Nombre d''heure d''utilisation]]/"1:00"))*Tableau1[[#This Row],[Nombre de semaine ]]</f>
        <v>#VALUE!</v>
      </c>
      <c r="K53" s="73" t="e">
        <f>(Tableau1[[#This Row],[Tarif / Heure]]*(Tableau1[[#This Row],[Nombre d''heure d''utilisation]]/"1:00"))*Tableau1[[#This Row],[Séance Vacances Scolaires]]</f>
        <v>#VALUE!</v>
      </c>
    </row>
    <row r="54" spans="1:11">
      <c r="A54" s="75">
        <f>Recap!B55</f>
        <v>0</v>
      </c>
      <c r="B54" s="65">
        <f>Recap!A55</f>
        <v>0</v>
      </c>
      <c r="C54" s="65">
        <f>Recap!C55</f>
        <v>0</v>
      </c>
      <c r="D54" s="70">
        <f>Recap!D55</f>
        <v>0</v>
      </c>
      <c r="E54" s="70">
        <f>Recap!E55</f>
        <v>0</v>
      </c>
      <c r="F54" s="65" t="str">
        <f>IFERROR(INDEX(listes!$A:$B,MATCH($B54,listes!$A:$A,0),2),"")</f>
        <v/>
      </c>
      <c r="G54" s="70">
        <f>Tableau1[[#This Row],[Heure de Fin]]-Tableau1[[#This Row],[Heure de début]]</f>
        <v>0</v>
      </c>
      <c r="H54" s="65"/>
      <c r="I54" s="65"/>
      <c r="J54" s="73" t="e">
        <f>(Tableau1[[#This Row],[Tarif / Heure]]*(Tableau1[[#This Row],[Nombre d''heure d''utilisation]]/"1:00"))*Tableau1[[#This Row],[Nombre de semaine ]]</f>
        <v>#VALUE!</v>
      </c>
      <c r="K54" s="73" t="e">
        <f>(Tableau1[[#This Row],[Tarif / Heure]]*(Tableau1[[#This Row],[Nombre d''heure d''utilisation]]/"1:00"))*Tableau1[[#This Row],[Séance Vacances Scolaires]]</f>
        <v>#VALUE!</v>
      </c>
    </row>
    <row r="55" spans="1:11">
      <c r="A55" s="75">
        <f>Recap!B56</f>
        <v>0</v>
      </c>
      <c r="B55" s="65">
        <f>Recap!A56</f>
        <v>0</v>
      </c>
      <c r="C55" s="65">
        <f>Recap!C56</f>
        <v>0</v>
      </c>
      <c r="D55" s="70">
        <f>Recap!D56</f>
        <v>0</v>
      </c>
      <c r="E55" s="70">
        <f>Recap!E56</f>
        <v>0</v>
      </c>
      <c r="F55" s="65" t="str">
        <f>IFERROR(INDEX(listes!$A:$B,MATCH($B55,listes!$A:$A,0),2),"")</f>
        <v/>
      </c>
      <c r="G55" s="70">
        <f>Tableau1[[#This Row],[Heure de Fin]]-Tableau1[[#This Row],[Heure de début]]</f>
        <v>0</v>
      </c>
      <c r="H55" s="65"/>
      <c r="I55" s="65"/>
      <c r="J55" s="73" t="e">
        <f>(Tableau1[[#This Row],[Tarif / Heure]]*(Tableau1[[#This Row],[Nombre d''heure d''utilisation]]/"1:00"))*Tableau1[[#This Row],[Nombre de semaine ]]</f>
        <v>#VALUE!</v>
      </c>
      <c r="K55" s="73" t="e">
        <f>(Tableau1[[#This Row],[Tarif / Heure]]*(Tableau1[[#This Row],[Nombre d''heure d''utilisation]]/"1:00"))*Tableau1[[#This Row],[Séance Vacances Scolaires]]</f>
        <v>#VALUE!</v>
      </c>
    </row>
    <row r="56" spans="1:11">
      <c r="A56" s="75">
        <f>Recap!B57</f>
        <v>0</v>
      </c>
      <c r="B56" s="65">
        <f>Recap!A57</f>
        <v>0</v>
      </c>
      <c r="C56" s="65">
        <f>Recap!C57</f>
        <v>0</v>
      </c>
      <c r="D56" s="70">
        <f>Recap!D57</f>
        <v>0</v>
      </c>
      <c r="E56" s="70">
        <f>Recap!E57</f>
        <v>0</v>
      </c>
      <c r="F56" s="65" t="str">
        <f>IFERROR(INDEX(listes!$A:$B,MATCH($B56,listes!$A:$A,0),2),"")</f>
        <v/>
      </c>
      <c r="G56" s="70">
        <f>Tableau1[[#This Row],[Heure de Fin]]-Tableau1[[#This Row],[Heure de début]]</f>
        <v>0</v>
      </c>
      <c r="H56" s="65"/>
      <c r="I56" s="65"/>
      <c r="J56" s="73" t="e">
        <f>(Tableau1[[#This Row],[Tarif / Heure]]*(Tableau1[[#This Row],[Nombre d''heure d''utilisation]]/"1:00"))*Tableau1[[#This Row],[Nombre de semaine ]]</f>
        <v>#VALUE!</v>
      </c>
      <c r="K56" s="73" t="e">
        <f>(Tableau1[[#This Row],[Tarif / Heure]]*(Tableau1[[#This Row],[Nombre d''heure d''utilisation]]/"1:00"))*Tableau1[[#This Row],[Séance Vacances Scolaires]]</f>
        <v>#VALUE!</v>
      </c>
    </row>
    <row r="57" spans="1:11">
      <c r="A57" s="75">
        <f>Recap!B58</f>
        <v>0</v>
      </c>
      <c r="B57" s="65">
        <f>Recap!A58</f>
        <v>0</v>
      </c>
      <c r="C57" s="65">
        <f>Recap!C58</f>
        <v>0</v>
      </c>
      <c r="D57" s="70">
        <f>Recap!D58</f>
        <v>0</v>
      </c>
      <c r="E57" s="70">
        <f>Recap!E58</f>
        <v>0</v>
      </c>
      <c r="F57" s="65" t="str">
        <f>IFERROR(INDEX(listes!$A:$B,MATCH($B57,listes!$A:$A,0),2),"")</f>
        <v/>
      </c>
      <c r="G57" s="70">
        <f>Tableau1[[#This Row],[Heure de Fin]]-Tableau1[[#This Row],[Heure de début]]</f>
        <v>0</v>
      </c>
      <c r="H57" s="65"/>
      <c r="I57" s="65"/>
      <c r="J57" s="73" t="e">
        <f>(Tableau1[[#This Row],[Tarif / Heure]]*(Tableau1[[#This Row],[Nombre d''heure d''utilisation]]/"1:00"))*Tableau1[[#This Row],[Nombre de semaine ]]</f>
        <v>#VALUE!</v>
      </c>
      <c r="K57" s="73" t="e">
        <f>(Tableau1[[#This Row],[Tarif / Heure]]*(Tableau1[[#This Row],[Nombre d''heure d''utilisation]]/"1:00"))*Tableau1[[#This Row],[Séance Vacances Scolaires]]</f>
        <v>#VALUE!</v>
      </c>
    </row>
    <row r="58" spans="1:11">
      <c r="A58" s="75">
        <f>Recap!B59</f>
        <v>0</v>
      </c>
      <c r="B58" s="65">
        <f>Recap!A59</f>
        <v>0</v>
      </c>
      <c r="C58" s="65">
        <f>Recap!C59</f>
        <v>0</v>
      </c>
      <c r="D58" s="70">
        <f>Recap!D59</f>
        <v>0</v>
      </c>
      <c r="E58" s="70">
        <f>Recap!E59</f>
        <v>0</v>
      </c>
      <c r="F58" s="65" t="str">
        <f>IFERROR(INDEX(listes!$A:$B,MATCH($B58,listes!$A:$A,0),2),"")</f>
        <v/>
      </c>
      <c r="G58" s="70">
        <f>Tableau1[[#This Row],[Heure de Fin]]-Tableau1[[#This Row],[Heure de début]]</f>
        <v>0</v>
      </c>
      <c r="H58" s="65"/>
      <c r="I58" s="65"/>
      <c r="J58" s="73" t="e">
        <f>(Tableau1[[#This Row],[Tarif / Heure]]*(Tableau1[[#This Row],[Nombre d''heure d''utilisation]]/"1:00"))*Tableau1[[#This Row],[Nombre de semaine ]]</f>
        <v>#VALUE!</v>
      </c>
      <c r="K58" s="73" t="e">
        <f>(Tableau1[[#This Row],[Tarif / Heure]]*(Tableau1[[#This Row],[Nombre d''heure d''utilisation]]/"1:00"))*Tableau1[[#This Row],[Séance Vacances Scolaires]]</f>
        <v>#VALUE!</v>
      </c>
    </row>
    <row r="59" spans="1:11">
      <c r="A59" s="75">
        <f>Recap!B60</f>
        <v>0</v>
      </c>
      <c r="B59" s="65">
        <f>Recap!A60</f>
        <v>0</v>
      </c>
      <c r="C59" s="65">
        <f>Recap!C60</f>
        <v>0</v>
      </c>
      <c r="D59" s="70">
        <f>Recap!D60</f>
        <v>0</v>
      </c>
      <c r="E59" s="70">
        <f>Recap!E60</f>
        <v>0</v>
      </c>
      <c r="F59" s="65" t="str">
        <f>IFERROR(INDEX(listes!$A:$B,MATCH($B59,listes!$A:$A,0),2),"")</f>
        <v/>
      </c>
      <c r="G59" s="70">
        <f>Tableau1[[#This Row],[Heure de Fin]]-Tableau1[[#This Row],[Heure de début]]</f>
        <v>0</v>
      </c>
      <c r="H59" s="65"/>
      <c r="I59" s="65"/>
      <c r="J59" s="73" t="e">
        <f>(Tableau1[[#This Row],[Tarif / Heure]]*(Tableau1[[#This Row],[Nombre d''heure d''utilisation]]/"1:00"))*Tableau1[[#This Row],[Nombre de semaine ]]</f>
        <v>#VALUE!</v>
      </c>
      <c r="K59" s="73" t="e">
        <f>(Tableau1[[#This Row],[Tarif / Heure]]*(Tableau1[[#This Row],[Nombre d''heure d''utilisation]]/"1:00"))*Tableau1[[#This Row],[Séance Vacances Scolaires]]</f>
        <v>#VALUE!</v>
      </c>
    </row>
    <row r="60" spans="1:11">
      <c r="A60" s="75">
        <f>Recap!B61</f>
        <v>0</v>
      </c>
      <c r="B60" s="65">
        <f>Recap!A61</f>
        <v>0</v>
      </c>
      <c r="C60" s="65">
        <f>Recap!C61</f>
        <v>0</v>
      </c>
      <c r="D60" s="70">
        <f>Recap!D61</f>
        <v>0</v>
      </c>
      <c r="E60" s="70">
        <f>Recap!E61</f>
        <v>0</v>
      </c>
      <c r="F60" s="65" t="str">
        <f>IFERROR(INDEX(listes!$A:$B,MATCH($B60,listes!$A:$A,0),2),"")</f>
        <v/>
      </c>
      <c r="G60" s="70">
        <f>Tableau1[[#This Row],[Heure de Fin]]-Tableau1[[#This Row],[Heure de début]]</f>
        <v>0</v>
      </c>
      <c r="H60" s="65"/>
      <c r="I60" s="65"/>
      <c r="J60" s="73" t="e">
        <f>(Tableau1[[#This Row],[Tarif / Heure]]*(Tableau1[[#This Row],[Nombre d''heure d''utilisation]]/"1:00"))*Tableau1[[#This Row],[Nombre de semaine ]]</f>
        <v>#VALUE!</v>
      </c>
      <c r="K60" s="73" t="e">
        <f>(Tableau1[[#This Row],[Tarif / Heure]]*(Tableau1[[#This Row],[Nombre d''heure d''utilisation]]/"1:00"))*Tableau1[[#This Row],[Séance Vacances Scolaires]]</f>
        <v>#VALUE!</v>
      </c>
    </row>
    <row r="61" spans="1:11">
      <c r="A61" s="75">
        <f>Recap!B62</f>
        <v>0</v>
      </c>
      <c r="B61" s="65">
        <f>Recap!A62</f>
        <v>0</v>
      </c>
      <c r="C61" s="65">
        <f>Recap!C62</f>
        <v>0</v>
      </c>
      <c r="D61" s="70">
        <f>Recap!D62</f>
        <v>0</v>
      </c>
      <c r="E61" s="70">
        <f>Recap!E62</f>
        <v>0</v>
      </c>
      <c r="F61" s="65" t="str">
        <f>IFERROR(INDEX(listes!$A:$B,MATCH($B61,listes!$A:$A,0),2),"")</f>
        <v/>
      </c>
      <c r="G61" s="70">
        <f>Tableau1[[#This Row],[Heure de Fin]]-Tableau1[[#This Row],[Heure de début]]</f>
        <v>0</v>
      </c>
      <c r="H61" s="65"/>
      <c r="I61" s="65"/>
      <c r="J61" s="73" t="e">
        <f>(Tableau1[[#This Row],[Tarif / Heure]]*(Tableau1[[#This Row],[Nombre d''heure d''utilisation]]/"1:00"))*Tableau1[[#This Row],[Nombre de semaine ]]</f>
        <v>#VALUE!</v>
      </c>
      <c r="K61" s="73" t="e">
        <f>(Tableau1[[#This Row],[Tarif / Heure]]*(Tableau1[[#This Row],[Nombre d''heure d''utilisation]]/"1:00"))*Tableau1[[#This Row],[Séance Vacances Scolaires]]</f>
        <v>#VALUE!</v>
      </c>
    </row>
    <row r="62" spans="1:11">
      <c r="A62" s="75">
        <f>Recap!B63</f>
        <v>0</v>
      </c>
      <c r="B62" s="65">
        <f>Recap!A63</f>
        <v>0</v>
      </c>
      <c r="C62" s="65">
        <f>Recap!C63</f>
        <v>0</v>
      </c>
      <c r="D62" s="70">
        <f>Recap!D63</f>
        <v>0</v>
      </c>
      <c r="E62" s="70">
        <f>Recap!E63</f>
        <v>0</v>
      </c>
      <c r="F62" s="65" t="str">
        <f>IFERROR(INDEX(listes!$A:$B,MATCH($B62,listes!$A:$A,0),2),"")</f>
        <v/>
      </c>
      <c r="G62" s="70">
        <f>Tableau1[[#This Row],[Heure de Fin]]-Tableau1[[#This Row],[Heure de début]]</f>
        <v>0</v>
      </c>
      <c r="H62" s="65"/>
      <c r="I62" s="65"/>
      <c r="J62" s="73" t="e">
        <f>(Tableau1[[#This Row],[Tarif / Heure]]*(Tableau1[[#This Row],[Nombre d''heure d''utilisation]]/"1:00"))*Tableau1[[#This Row],[Nombre de semaine ]]</f>
        <v>#VALUE!</v>
      </c>
      <c r="K62" s="73" t="e">
        <f>(Tableau1[[#This Row],[Tarif / Heure]]*(Tableau1[[#This Row],[Nombre d''heure d''utilisation]]/"1:00"))*Tableau1[[#This Row],[Séance Vacances Scolaires]]</f>
        <v>#VALUE!</v>
      </c>
    </row>
    <row r="63" spans="1:11">
      <c r="A63" s="75">
        <f>Recap!B64</f>
        <v>0</v>
      </c>
      <c r="B63" s="65">
        <f>Recap!A64</f>
        <v>0</v>
      </c>
      <c r="C63" s="65">
        <f>Recap!C64</f>
        <v>0</v>
      </c>
      <c r="D63" s="70">
        <f>Recap!D64</f>
        <v>0</v>
      </c>
      <c r="E63" s="70">
        <f>Recap!E64</f>
        <v>0</v>
      </c>
      <c r="F63" s="65" t="str">
        <f>IFERROR(INDEX(listes!$A:$B,MATCH($B63,listes!$A:$A,0),2),"")</f>
        <v/>
      </c>
      <c r="G63" s="70">
        <f>Tableau1[[#This Row],[Heure de Fin]]-Tableau1[[#This Row],[Heure de début]]</f>
        <v>0</v>
      </c>
      <c r="H63" s="65"/>
      <c r="I63" s="65"/>
      <c r="J63" s="73" t="e">
        <f>(Tableau1[[#This Row],[Tarif / Heure]]*(Tableau1[[#This Row],[Nombre d''heure d''utilisation]]/"1:00"))*Tableau1[[#This Row],[Nombre de semaine ]]</f>
        <v>#VALUE!</v>
      </c>
      <c r="K63" s="73" t="e">
        <f>(Tableau1[[#This Row],[Tarif / Heure]]*(Tableau1[[#This Row],[Nombre d''heure d''utilisation]]/"1:00"))*Tableau1[[#This Row],[Séance Vacances Scolaires]]</f>
        <v>#VALUE!</v>
      </c>
    </row>
    <row r="64" spans="1:11">
      <c r="A64" s="75">
        <f>Recap!B65</f>
        <v>0</v>
      </c>
      <c r="B64" s="65">
        <f>Recap!A65</f>
        <v>0</v>
      </c>
      <c r="C64" s="65">
        <f>Recap!C65</f>
        <v>0</v>
      </c>
      <c r="D64" s="70">
        <f>Recap!D65</f>
        <v>0</v>
      </c>
      <c r="E64" s="70">
        <f>Recap!E65</f>
        <v>0</v>
      </c>
      <c r="F64" s="65" t="str">
        <f>IFERROR(INDEX(listes!$A:$B,MATCH($B64,listes!$A:$A,0),2),"")</f>
        <v/>
      </c>
      <c r="G64" s="70">
        <f>Tableau1[[#This Row],[Heure de Fin]]-Tableau1[[#This Row],[Heure de début]]</f>
        <v>0</v>
      </c>
      <c r="H64" s="65"/>
      <c r="I64" s="65"/>
      <c r="J64" s="73" t="e">
        <f>(Tableau1[[#This Row],[Tarif / Heure]]*(Tableau1[[#This Row],[Nombre d''heure d''utilisation]]/"1:00"))*Tableau1[[#This Row],[Nombre de semaine ]]</f>
        <v>#VALUE!</v>
      </c>
      <c r="K64" s="73" t="e">
        <f>(Tableau1[[#This Row],[Tarif / Heure]]*(Tableau1[[#This Row],[Nombre d''heure d''utilisation]]/"1:00"))*Tableau1[[#This Row],[Séance Vacances Scolaires]]</f>
        <v>#VALUE!</v>
      </c>
    </row>
    <row r="65" spans="1:11">
      <c r="A65" s="75">
        <f>Recap!B66</f>
        <v>0</v>
      </c>
      <c r="B65" s="65">
        <f>Recap!A66</f>
        <v>0</v>
      </c>
      <c r="C65" s="65">
        <f>Recap!C66</f>
        <v>0</v>
      </c>
      <c r="D65" s="70">
        <f>Recap!D66</f>
        <v>0</v>
      </c>
      <c r="E65" s="70">
        <f>Recap!E66</f>
        <v>0</v>
      </c>
      <c r="F65" s="65" t="str">
        <f>IFERROR(INDEX(listes!$A:$B,MATCH($B65,listes!$A:$A,0),2),"")</f>
        <v/>
      </c>
      <c r="G65" s="70">
        <f>Tableau1[[#This Row],[Heure de Fin]]-Tableau1[[#This Row],[Heure de début]]</f>
        <v>0</v>
      </c>
      <c r="H65" s="65"/>
      <c r="I65" s="65"/>
      <c r="J65" s="73" t="e">
        <f>(Tableau1[[#This Row],[Tarif / Heure]]*(Tableau1[[#This Row],[Nombre d''heure d''utilisation]]/"1:00"))*Tableau1[[#This Row],[Nombre de semaine ]]</f>
        <v>#VALUE!</v>
      </c>
      <c r="K65" s="73" t="e">
        <f>(Tableau1[[#This Row],[Tarif / Heure]]*(Tableau1[[#This Row],[Nombre d''heure d''utilisation]]/"1:00"))*Tableau1[[#This Row],[Séance Vacances Scolaires]]</f>
        <v>#VALUE!</v>
      </c>
    </row>
    <row r="66" spans="1:11">
      <c r="A66" s="75">
        <f>Recap!B67</f>
        <v>0</v>
      </c>
      <c r="B66" s="65">
        <f>Recap!A67</f>
        <v>0</v>
      </c>
      <c r="C66" s="65">
        <f>Recap!C67</f>
        <v>0</v>
      </c>
      <c r="D66" s="70">
        <f>Recap!D67</f>
        <v>0</v>
      </c>
      <c r="E66" s="70">
        <f>Recap!E67</f>
        <v>0</v>
      </c>
      <c r="F66" s="65" t="str">
        <f>IFERROR(INDEX(listes!$A:$B,MATCH($B66,listes!$A:$A,0),2),"")</f>
        <v/>
      </c>
      <c r="G66" s="70">
        <f>Tableau1[[#This Row],[Heure de Fin]]-Tableau1[[#This Row],[Heure de début]]</f>
        <v>0</v>
      </c>
      <c r="H66" s="65"/>
      <c r="I66" s="65"/>
      <c r="J66" s="73" t="e">
        <f>(Tableau1[[#This Row],[Tarif / Heure]]*(Tableau1[[#This Row],[Nombre d''heure d''utilisation]]/"1:00"))*Tableau1[[#This Row],[Nombre de semaine ]]</f>
        <v>#VALUE!</v>
      </c>
      <c r="K66" s="73" t="e">
        <f>(Tableau1[[#This Row],[Tarif / Heure]]*(Tableau1[[#This Row],[Nombre d''heure d''utilisation]]/"1:00"))*Tableau1[[#This Row],[Séance Vacances Scolaires]]</f>
        <v>#VALUE!</v>
      </c>
    </row>
    <row r="67" spans="1:11">
      <c r="A67" s="75">
        <f>Recap!B68</f>
        <v>0</v>
      </c>
      <c r="B67" s="65">
        <f>Recap!A68</f>
        <v>0</v>
      </c>
      <c r="C67" s="65">
        <f>Recap!C68</f>
        <v>0</v>
      </c>
      <c r="D67" s="70">
        <f>Recap!D68</f>
        <v>0</v>
      </c>
      <c r="E67" s="70">
        <f>Recap!E68</f>
        <v>0</v>
      </c>
      <c r="F67" s="65" t="str">
        <f>IFERROR(INDEX(listes!$A:$B,MATCH($B67,listes!$A:$A,0),2),"")</f>
        <v/>
      </c>
      <c r="G67" s="70">
        <f>Tableau1[[#This Row],[Heure de Fin]]-Tableau1[[#This Row],[Heure de début]]</f>
        <v>0</v>
      </c>
      <c r="H67" s="65"/>
      <c r="I67" s="65"/>
      <c r="J67" s="73" t="e">
        <f>(Tableau1[[#This Row],[Tarif / Heure]]*(Tableau1[[#This Row],[Nombre d''heure d''utilisation]]/"1:00"))*Tableau1[[#This Row],[Nombre de semaine ]]</f>
        <v>#VALUE!</v>
      </c>
      <c r="K67" s="73" t="e">
        <f>(Tableau1[[#This Row],[Tarif / Heure]]*(Tableau1[[#This Row],[Nombre d''heure d''utilisation]]/"1:00"))*Tableau1[[#This Row],[Séance Vacances Scolaires]]</f>
        <v>#VALUE!</v>
      </c>
    </row>
    <row r="68" spans="1:11">
      <c r="A68" s="75">
        <f>Recap!B69</f>
        <v>0</v>
      </c>
      <c r="B68" s="65">
        <f>Recap!A69</f>
        <v>0</v>
      </c>
      <c r="C68" s="65">
        <f>Recap!C69</f>
        <v>0</v>
      </c>
      <c r="D68" s="70">
        <f>Recap!D69</f>
        <v>0</v>
      </c>
      <c r="E68" s="70">
        <f>Recap!E69</f>
        <v>0</v>
      </c>
      <c r="F68" s="65" t="str">
        <f>IFERROR(INDEX(listes!$A:$B,MATCH($B68,listes!$A:$A,0),2),"")</f>
        <v/>
      </c>
      <c r="G68" s="70">
        <f>Tableau1[[#This Row],[Heure de Fin]]-Tableau1[[#This Row],[Heure de début]]</f>
        <v>0</v>
      </c>
      <c r="H68" s="65"/>
      <c r="I68" s="65"/>
      <c r="J68" s="73" t="e">
        <f>(Tableau1[[#This Row],[Tarif / Heure]]*(Tableau1[[#This Row],[Nombre d''heure d''utilisation]]/"1:00"))*Tableau1[[#This Row],[Nombre de semaine ]]</f>
        <v>#VALUE!</v>
      </c>
      <c r="K68" s="73" t="e">
        <f>(Tableau1[[#This Row],[Tarif / Heure]]*(Tableau1[[#This Row],[Nombre d''heure d''utilisation]]/"1:00"))*Tableau1[[#This Row],[Séance Vacances Scolaires]]</f>
        <v>#VALUE!</v>
      </c>
    </row>
    <row r="69" spans="1:11">
      <c r="A69" s="75">
        <f>Recap!B70</f>
        <v>0</v>
      </c>
      <c r="B69" s="65">
        <f>Recap!A70</f>
        <v>0</v>
      </c>
      <c r="C69" s="65">
        <f>Recap!C70</f>
        <v>0</v>
      </c>
      <c r="D69" s="70">
        <f>Recap!D70</f>
        <v>0</v>
      </c>
      <c r="E69" s="70">
        <f>Recap!E70</f>
        <v>0</v>
      </c>
      <c r="F69" s="65" t="str">
        <f>IFERROR(INDEX(listes!$A:$B,MATCH($B69,listes!$A:$A,0),2),"")</f>
        <v/>
      </c>
      <c r="G69" s="70">
        <f>Tableau1[[#This Row],[Heure de Fin]]-Tableau1[[#This Row],[Heure de début]]</f>
        <v>0</v>
      </c>
      <c r="H69" s="65"/>
      <c r="I69" s="65"/>
      <c r="J69" s="73" t="e">
        <f>(Tableau1[[#This Row],[Tarif / Heure]]*(Tableau1[[#This Row],[Nombre d''heure d''utilisation]]/"1:00"))*Tableau1[[#This Row],[Nombre de semaine ]]</f>
        <v>#VALUE!</v>
      </c>
      <c r="K69" s="73" t="e">
        <f>(Tableau1[[#This Row],[Tarif / Heure]]*(Tableau1[[#This Row],[Nombre d''heure d''utilisation]]/"1:00"))*Tableau1[[#This Row],[Séance Vacances Scolaires]]</f>
        <v>#VALUE!</v>
      </c>
    </row>
    <row r="70" spans="1:11">
      <c r="A70" s="75">
        <f>Recap!B71</f>
        <v>0</v>
      </c>
      <c r="B70" s="65">
        <f>Recap!A71</f>
        <v>0</v>
      </c>
      <c r="C70" s="65">
        <f>Recap!C71</f>
        <v>0</v>
      </c>
      <c r="D70" s="70">
        <f>Recap!D71</f>
        <v>0</v>
      </c>
      <c r="E70" s="70">
        <f>Recap!E71</f>
        <v>0</v>
      </c>
      <c r="F70" s="65" t="str">
        <f>IFERROR(INDEX(listes!$A:$B,MATCH($B70,listes!$A:$A,0),2),"")</f>
        <v/>
      </c>
      <c r="G70" s="70">
        <f>Tableau1[[#This Row],[Heure de Fin]]-Tableau1[[#This Row],[Heure de début]]</f>
        <v>0</v>
      </c>
      <c r="H70" s="65"/>
      <c r="I70" s="65"/>
      <c r="J70" s="73" t="e">
        <f>(Tableau1[[#This Row],[Tarif / Heure]]*(Tableau1[[#This Row],[Nombre d''heure d''utilisation]]/"1:00"))*Tableau1[[#This Row],[Nombre de semaine ]]</f>
        <v>#VALUE!</v>
      </c>
      <c r="K70" s="73" t="e">
        <f>(Tableau1[[#This Row],[Tarif / Heure]]*(Tableau1[[#This Row],[Nombre d''heure d''utilisation]]/"1:00"))*Tableau1[[#This Row],[Séance Vacances Scolaires]]</f>
        <v>#VALUE!</v>
      </c>
    </row>
    <row r="71" spans="1:11">
      <c r="A71" s="75">
        <f>Recap!B72</f>
        <v>0</v>
      </c>
      <c r="B71" s="65">
        <f>Recap!A72</f>
        <v>0</v>
      </c>
      <c r="C71" s="65">
        <f>Recap!C72</f>
        <v>0</v>
      </c>
      <c r="D71" s="70">
        <f>Recap!D72</f>
        <v>0</v>
      </c>
      <c r="E71" s="70">
        <f>Recap!E72</f>
        <v>0</v>
      </c>
      <c r="F71" s="65" t="str">
        <f>IFERROR(INDEX(listes!$A:$B,MATCH($B71,listes!$A:$A,0),2),"")</f>
        <v/>
      </c>
      <c r="G71" s="70">
        <f>Tableau1[[#This Row],[Heure de Fin]]-Tableau1[[#This Row],[Heure de début]]</f>
        <v>0</v>
      </c>
      <c r="H71" s="65"/>
      <c r="I71" s="65"/>
      <c r="J71" s="73" t="e">
        <f>(Tableau1[[#This Row],[Tarif / Heure]]*(Tableau1[[#This Row],[Nombre d''heure d''utilisation]]/"1:00"))*Tableau1[[#This Row],[Nombre de semaine ]]</f>
        <v>#VALUE!</v>
      </c>
      <c r="K71" s="73" t="e">
        <f>(Tableau1[[#This Row],[Tarif / Heure]]*(Tableau1[[#This Row],[Nombre d''heure d''utilisation]]/"1:00"))*Tableau1[[#This Row],[Séance Vacances Scolaires]]</f>
        <v>#VALUE!</v>
      </c>
    </row>
    <row r="72" spans="1:11">
      <c r="A72" s="75">
        <f>Recap!B73</f>
        <v>0</v>
      </c>
      <c r="B72" s="65">
        <f>Recap!A73</f>
        <v>0</v>
      </c>
      <c r="C72" s="65">
        <f>Recap!C73</f>
        <v>0</v>
      </c>
      <c r="D72" s="70">
        <f>Recap!D73</f>
        <v>0</v>
      </c>
      <c r="E72" s="70">
        <f>Recap!E73</f>
        <v>0</v>
      </c>
      <c r="F72" s="65" t="str">
        <f>IFERROR(INDEX(listes!$A:$B,MATCH($B72,listes!$A:$A,0),2),"")</f>
        <v/>
      </c>
      <c r="G72" s="70">
        <f>Tableau1[[#This Row],[Heure de Fin]]-Tableau1[[#This Row],[Heure de début]]</f>
        <v>0</v>
      </c>
      <c r="H72" s="65"/>
      <c r="I72" s="65"/>
      <c r="J72" s="73" t="e">
        <f>(Tableau1[[#This Row],[Tarif / Heure]]*(Tableau1[[#This Row],[Nombre d''heure d''utilisation]]/"1:00"))*Tableau1[[#This Row],[Nombre de semaine ]]</f>
        <v>#VALUE!</v>
      </c>
      <c r="K72" s="73" t="e">
        <f>(Tableau1[[#This Row],[Tarif / Heure]]*(Tableau1[[#This Row],[Nombre d''heure d''utilisation]]/"1:00"))*Tableau1[[#This Row],[Séance Vacances Scolaires]]</f>
        <v>#VALUE!</v>
      </c>
    </row>
    <row r="73" spans="1:11">
      <c r="A73" s="75">
        <f>Recap!B74</f>
        <v>0</v>
      </c>
      <c r="B73" s="65">
        <f>Recap!A74</f>
        <v>0</v>
      </c>
      <c r="C73" s="65">
        <f>Recap!C74</f>
        <v>0</v>
      </c>
      <c r="D73" s="70">
        <f>Recap!D74</f>
        <v>0</v>
      </c>
      <c r="E73" s="70">
        <f>Recap!E74</f>
        <v>0</v>
      </c>
      <c r="F73" s="65" t="str">
        <f>IFERROR(INDEX(listes!$A:$B,MATCH($B73,listes!$A:$A,0),2),"")</f>
        <v/>
      </c>
      <c r="G73" s="70">
        <f>Tableau1[[#This Row],[Heure de Fin]]-Tableau1[[#This Row],[Heure de début]]</f>
        <v>0</v>
      </c>
      <c r="H73" s="65"/>
      <c r="I73" s="65"/>
      <c r="J73" s="73" t="e">
        <f>(Tableau1[[#This Row],[Tarif / Heure]]*(Tableau1[[#This Row],[Nombre d''heure d''utilisation]]/"1:00"))*Tableau1[[#This Row],[Nombre de semaine ]]</f>
        <v>#VALUE!</v>
      </c>
      <c r="K73" s="73" t="e">
        <f>(Tableau1[[#This Row],[Tarif / Heure]]*(Tableau1[[#This Row],[Nombre d''heure d''utilisation]]/"1:00"))*Tableau1[[#This Row],[Séance Vacances Scolaires]]</f>
        <v>#VALUE!</v>
      </c>
    </row>
    <row r="74" spans="1:11">
      <c r="A74" s="75">
        <f>Recap!B75</f>
        <v>0</v>
      </c>
      <c r="B74" s="65">
        <f>Recap!A75</f>
        <v>0</v>
      </c>
      <c r="C74" s="65">
        <f>Recap!C75</f>
        <v>0</v>
      </c>
      <c r="D74" s="70">
        <f>Recap!D75</f>
        <v>0</v>
      </c>
      <c r="E74" s="70">
        <f>Recap!E75</f>
        <v>0</v>
      </c>
      <c r="F74" s="65" t="str">
        <f>IFERROR(INDEX(listes!$A:$B,MATCH($B74,listes!$A:$A,0),2),"")</f>
        <v/>
      </c>
      <c r="G74" s="70">
        <f>Tableau1[[#This Row],[Heure de Fin]]-Tableau1[[#This Row],[Heure de début]]</f>
        <v>0</v>
      </c>
      <c r="H74" s="65"/>
      <c r="I74" s="65"/>
      <c r="J74" s="73" t="e">
        <f>(Tableau1[[#This Row],[Tarif / Heure]]*(Tableau1[[#This Row],[Nombre d''heure d''utilisation]]/"1:00"))*Tableau1[[#This Row],[Nombre de semaine ]]</f>
        <v>#VALUE!</v>
      </c>
      <c r="K74" s="73" t="e">
        <f>(Tableau1[[#This Row],[Tarif / Heure]]*(Tableau1[[#This Row],[Nombre d''heure d''utilisation]]/"1:00"))*Tableau1[[#This Row],[Séance Vacances Scolaires]]</f>
        <v>#VALUE!</v>
      </c>
    </row>
    <row r="75" spans="1:11">
      <c r="A75" s="75">
        <f>Recap!B76</f>
        <v>0</v>
      </c>
      <c r="B75" s="65">
        <f>Recap!A76</f>
        <v>0</v>
      </c>
      <c r="C75" s="65">
        <f>Recap!C76</f>
        <v>0</v>
      </c>
      <c r="D75" s="70">
        <f>Recap!D76</f>
        <v>0</v>
      </c>
      <c r="E75" s="70">
        <f>Recap!E76</f>
        <v>0</v>
      </c>
      <c r="F75" s="65" t="str">
        <f>IFERROR(INDEX(listes!$A:$B,MATCH($B75,listes!$A:$A,0),2),"")</f>
        <v/>
      </c>
      <c r="G75" s="70">
        <f>Tableau1[[#This Row],[Heure de Fin]]-Tableau1[[#This Row],[Heure de début]]</f>
        <v>0</v>
      </c>
      <c r="H75" s="65"/>
      <c r="I75" s="65"/>
      <c r="J75" s="73" t="e">
        <f>(Tableau1[[#This Row],[Tarif / Heure]]*(Tableau1[[#This Row],[Nombre d''heure d''utilisation]]/"1:00"))*Tableau1[[#This Row],[Nombre de semaine ]]</f>
        <v>#VALUE!</v>
      </c>
      <c r="K75" s="73" t="e">
        <f>(Tableau1[[#This Row],[Tarif / Heure]]*(Tableau1[[#This Row],[Nombre d''heure d''utilisation]]/"1:00"))*Tableau1[[#This Row],[Séance Vacances Scolaires]]</f>
        <v>#VALUE!</v>
      </c>
    </row>
    <row r="76" spans="1:11">
      <c r="A76" s="75">
        <f>Recap!B77</f>
        <v>0</v>
      </c>
      <c r="B76" s="65">
        <f>Recap!A77</f>
        <v>0</v>
      </c>
      <c r="C76" s="65">
        <f>Recap!C77</f>
        <v>0</v>
      </c>
      <c r="D76" s="70">
        <f>Recap!D77</f>
        <v>0</v>
      </c>
      <c r="E76" s="70">
        <f>Recap!E77</f>
        <v>0</v>
      </c>
      <c r="F76" s="65" t="str">
        <f>IFERROR(INDEX(listes!$A:$B,MATCH($B76,listes!$A:$A,0),2),"")</f>
        <v/>
      </c>
      <c r="G76" s="70">
        <f>Tableau1[[#This Row],[Heure de Fin]]-Tableau1[[#This Row],[Heure de début]]</f>
        <v>0</v>
      </c>
      <c r="H76" s="65"/>
      <c r="I76" s="65"/>
      <c r="J76" s="73" t="e">
        <f>(Tableau1[[#This Row],[Tarif / Heure]]*(Tableau1[[#This Row],[Nombre d''heure d''utilisation]]/"1:00"))*Tableau1[[#This Row],[Nombre de semaine ]]</f>
        <v>#VALUE!</v>
      </c>
      <c r="K76" s="73" t="e">
        <f>(Tableau1[[#This Row],[Tarif / Heure]]*(Tableau1[[#This Row],[Nombre d''heure d''utilisation]]/"1:00"))*Tableau1[[#This Row],[Séance Vacances Scolaires]]</f>
        <v>#VALUE!</v>
      </c>
    </row>
    <row r="77" spans="1:11">
      <c r="A77" s="75">
        <f>Recap!B78</f>
        <v>0</v>
      </c>
      <c r="B77" s="65">
        <f>Recap!A78</f>
        <v>0</v>
      </c>
      <c r="C77" s="65">
        <f>Recap!C78</f>
        <v>0</v>
      </c>
      <c r="D77" s="70">
        <f>Recap!D78</f>
        <v>0</v>
      </c>
      <c r="E77" s="70">
        <f>Recap!E78</f>
        <v>0</v>
      </c>
      <c r="F77" s="65" t="str">
        <f>IFERROR(INDEX(listes!$A:$B,MATCH($B77,listes!$A:$A,0),2),"")</f>
        <v/>
      </c>
      <c r="G77" s="70">
        <f>Tableau1[[#This Row],[Heure de Fin]]-Tableau1[[#This Row],[Heure de début]]</f>
        <v>0</v>
      </c>
      <c r="H77" s="65"/>
      <c r="I77" s="65"/>
      <c r="J77" s="73" t="e">
        <f>(Tableau1[[#This Row],[Tarif / Heure]]*(Tableau1[[#This Row],[Nombre d''heure d''utilisation]]/"1:00"))*Tableau1[[#This Row],[Nombre de semaine ]]</f>
        <v>#VALUE!</v>
      </c>
      <c r="K77" s="73" t="e">
        <f>(Tableau1[[#This Row],[Tarif / Heure]]*(Tableau1[[#This Row],[Nombre d''heure d''utilisation]]/"1:00"))*Tableau1[[#This Row],[Séance Vacances Scolaires]]</f>
        <v>#VALUE!</v>
      </c>
    </row>
    <row r="78" spans="1:11">
      <c r="A78" s="75">
        <f>Recap!B79</f>
        <v>0</v>
      </c>
      <c r="B78" s="65">
        <f>Recap!A79</f>
        <v>0</v>
      </c>
      <c r="C78" s="65">
        <f>Recap!C79</f>
        <v>0</v>
      </c>
      <c r="D78" s="70">
        <f>Recap!D79</f>
        <v>0</v>
      </c>
      <c r="E78" s="70">
        <f>Recap!E79</f>
        <v>0</v>
      </c>
      <c r="F78" s="65" t="str">
        <f>IFERROR(INDEX(listes!$A:$B,MATCH($B78,listes!$A:$A,0),2),"")</f>
        <v/>
      </c>
      <c r="G78" s="70">
        <f>Tableau1[[#This Row],[Heure de Fin]]-Tableau1[[#This Row],[Heure de début]]</f>
        <v>0</v>
      </c>
      <c r="H78" s="65"/>
      <c r="I78" s="65"/>
      <c r="J78" s="73" t="e">
        <f>(Tableau1[[#This Row],[Tarif / Heure]]*(Tableau1[[#This Row],[Nombre d''heure d''utilisation]]/"1:00"))*Tableau1[[#This Row],[Nombre de semaine ]]</f>
        <v>#VALUE!</v>
      </c>
      <c r="K78" s="73" t="e">
        <f>(Tableau1[[#This Row],[Tarif / Heure]]*(Tableau1[[#This Row],[Nombre d''heure d''utilisation]]/"1:00"))*Tableau1[[#This Row],[Séance Vacances Scolaires]]</f>
        <v>#VALUE!</v>
      </c>
    </row>
    <row r="79" spans="1:11">
      <c r="A79" s="75">
        <f>Recap!B80</f>
        <v>0</v>
      </c>
      <c r="B79" s="65">
        <f>Recap!A80</f>
        <v>0</v>
      </c>
      <c r="C79" s="65">
        <f>Recap!C80</f>
        <v>0</v>
      </c>
      <c r="D79" s="70">
        <f>Recap!D80</f>
        <v>0</v>
      </c>
      <c r="E79" s="70">
        <f>Recap!E80</f>
        <v>0</v>
      </c>
      <c r="F79" s="65" t="str">
        <f>IFERROR(INDEX(listes!$A:$B,MATCH($B79,listes!$A:$A,0),2),"")</f>
        <v/>
      </c>
      <c r="G79" s="70">
        <f>Tableau1[[#This Row],[Heure de Fin]]-Tableau1[[#This Row],[Heure de début]]</f>
        <v>0</v>
      </c>
      <c r="H79" s="65"/>
      <c r="I79" s="65"/>
      <c r="J79" s="73" t="e">
        <f>(Tableau1[[#This Row],[Tarif / Heure]]*(Tableau1[[#This Row],[Nombre d''heure d''utilisation]]/"1:00"))*Tableau1[[#This Row],[Nombre de semaine ]]</f>
        <v>#VALUE!</v>
      </c>
      <c r="K79" s="73" t="e">
        <f>(Tableau1[[#This Row],[Tarif / Heure]]*(Tableau1[[#This Row],[Nombre d''heure d''utilisation]]/"1:00"))*Tableau1[[#This Row],[Séance Vacances Scolaires]]</f>
        <v>#VALUE!</v>
      </c>
    </row>
    <row r="80" spans="1:11">
      <c r="A80" s="75">
        <f>Recap!B81</f>
        <v>0</v>
      </c>
      <c r="B80" s="65">
        <f>Recap!A81</f>
        <v>0</v>
      </c>
      <c r="C80" s="65">
        <f>Recap!C81</f>
        <v>0</v>
      </c>
      <c r="D80" s="70">
        <f>Recap!D81</f>
        <v>0</v>
      </c>
      <c r="E80" s="70">
        <f>Recap!E81</f>
        <v>0</v>
      </c>
      <c r="F80" s="65" t="str">
        <f>IFERROR(INDEX(listes!$A:$B,MATCH($B80,listes!$A:$A,0),2),"")</f>
        <v/>
      </c>
      <c r="G80" s="70">
        <f>Tableau1[[#This Row],[Heure de Fin]]-Tableau1[[#This Row],[Heure de début]]</f>
        <v>0</v>
      </c>
      <c r="H80" s="65"/>
      <c r="I80" s="65"/>
      <c r="J80" s="73" t="e">
        <f>(Tableau1[[#This Row],[Tarif / Heure]]*(Tableau1[[#This Row],[Nombre d''heure d''utilisation]]/"1:00"))*Tableau1[[#This Row],[Nombre de semaine ]]</f>
        <v>#VALUE!</v>
      </c>
      <c r="K80" s="73" t="e">
        <f>(Tableau1[[#This Row],[Tarif / Heure]]*(Tableau1[[#This Row],[Nombre d''heure d''utilisation]]/"1:00"))*Tableau1[[#This Row],[Séance Vacances Scolaires]]</f>
        <v>#VALUE!</v>
      </c>
    </row>
    <row r="81" spans="1:11">
      <c r="A81" s="75">
        <f>Recap!B82</f>
        <v>0</v>
      </c>
      <c r="B81" s="65">
        <f>Recap!A82</f>
        <v>0</v>
      </c>
      <c r="C81" s="65">
        <f>Recap!C82</f>
        <v>0</v>
      </c>
      <c r="D81" s="70">
        <f>Recap!D82</f>
        <v>0</v>
      </c>
      <c r="E81" s="70">
        <f>Recap!E82</f>
        <v>0</v>
      </c>
      <c r="F81" s="65" t="str">
        <f>IFERROR(INDEX(listes!$A:$B,MATCH($B81,listes!$A:$A,0),2),"")</f>
        <v/>
      </c>
      <c r="G81" s="70">
        <f>Tableau1[[#This Row],[Heure de Fin]]-Tableau1[[#This Row],[Heure de début]]</f>
        <v>0</v>
      </c>
      <c r="H81" s="65"/>
      <c r="I81" s="65"/>
      <c r="J81" s="73" t="e">
        <f>(Tableau1[[#This Row],[Tarif / Heure]]*(Tableau1[[#This Row],[Nombre d''heure d''utilisation]]/"1:00"))*Tableau1[[#This Row],[Nombre de semaine ]]</f>
        <v>#VALUE!</v>
      </c>
      <c r="K81" s="73" t="e">
        <f>(Tableau1[[#This Row],[Tarif / Heure]]*(Tableau1[[#This Row],[Nombre d''heure d''utilisation]]/"1:00"))*Tableau1[[#This Row],[Séance Vacances Scolaires]]</f>
        <v>#VALUE!</v>
      </c>
    </row>
    <row r="82" spans="1:11">
      <c r="A82" s="75">
        <f>Recap!B83</f>
        <v>0</v>
      </c>
      <c r="B82" s="65">
        <f>Recap!A83</f>
        <v>0</v>
      </c>
      <c r="C82" s="65">
        <f>Recap!C83</f>
        <v>0</v>
      </c>
      <c r="D82" s="70">
        <f>Recap!D83</f>
        <v>0</v>
      </c>
      <c r="E82" s="70">
        <f>Recap!E83</f>
        <v>0</v>
      </c>
      <c r="F82" s="65" t="str">
        <f>IFERROR(INDEX(listes!$A:$B,MATCH($B82,listes!$A:$A,0),2),"")</f>
        <v/>
      </c>
      <c r="G82" s="70">
        <f>Tableau1[[#This Row],[Heure de Fin]]-Tableau1[[#This Row],[Heure de début]]</f>
        <v>0</v>
      </c>
      <c r="H82" s="65"/>
      <c r="I82" s="65"/>
      <c r="J82" s="73" t="e">
        <f>(Tableau1[[#This Row],[Tarif / Heure]]*(Tableau1[[#This Row],[Nombre d''heure d''utilisation]]/"1:00"))*Tableau1[[#This Row],[Nombre de semaine ]]</f>
        <v>#VALUE!</v>
      </c>
      <c r="K82" s="73" t="e">
        <f>(Tableau1[[#This Row],[Tarif / Heure]]*(Tableau1[[#This Row],[Nombre d''heure d''utilisation]]/"1:00"))*Tableau1[[#This Row],[Séance Vacances Scolaires]]</f>
        <v>#VALUE!</v>
      </c>
    </row>
    <row r="83" spans="1:11">
      <c r="A83" s="75">
        <f>Recap!B84</f>
        <v>0</v>
      </c>
      <c r="B83" s="65">
        <f>Recap!A84</f>
        <v>0</v>
      </c>
      <c r="C83" s="65">
        <f>Recap!C84</f>
        <v>0</v>
      </c>
      <c r="D83" s="70">
        <f>Recap!D84</f>
        <v>0</v>
      </c>
      <c r="E83" s="70">
        <f>Recap!E84</f>
        <v>0</v>
      </c>
      <c r="F83" s="65" t="str">
        <f>IFERROR(INDEX(listes!$A:$B,MATCH($B83,listes!$A:$A,0),2),"")</f>
        <v/>
      </c>
      <c r="G83" s="70">
        <f>Tableau1[[#This Row],[Heure de Fin]]-Tableau1[[#This Row],[Heure de début]]</f>
        <v>0</v>
      </c>
      <c r="H83" s="65"/>
      <c r="I83" s="65"/>
      <c r="J83" s="73" t="e">
        <f>(Tableau1[[#This Row],[Tarif / Heure]]*(Tableau1[[#This Row],[Nombre d''heure d''utilisation]]/"1:00"))*Tableau1[[#This Row],[Nombre de semaine ]]</f>
        <v>#VALUE!</v>
      </c>
      <c r="K83" s="73" t="e">
        <f>(Tableau1[[#This Row],[Tarif / Heure]]*(Tableau1[[#This Row],[Nombre d''heure d''utilisation]]/"1:00"))*Tableau1[[#This Row],[Séance Vacances Scolaires]]</f>
        <v>#VALUE!</v>
      </c>
    </row>
    <row r="84" spans="1:11">
      <c r="A84" s="75">
        <f>Recap!B85</f>
        <v>0</v>
      </c>
      <c r="B84" s="65">
        <f>Recap!A85</f>
        <v>0</v>
      </c>
      <c r="C84" s="65">
        <f>Recap!C85</f>
        <v>0</v>
      </c>
      <c r="D84" s="70">
        <f>Recap!D85</f>
        <v>0</v>
      </c>
      <c r="E84" s="70">
        <f>Recap!E85</f>
        <v>0</v>
      </c>
      <c r="F84" s="65" t="str">
        <f>IFERROR(INDEX(listes!$A:$B,MATCH($B84,listes!$A:$A,0),2),"")</f>
        <v/>
      </c>
      <c r="G84" s="70">
        <f>Tableau1[[#This Row],[Heure de Fin]]-Tableau1[[#This Row],[Heure de début]]</f>
        <v>0</v>
      </c>
      <c r="H84" s="65"/>
      <c r="I84" s="65"/>
      <c r="J84" s="73" t="e">
        <f>(Tableau1[[#This Row],[Tarif / Heure]]*(Tableau1[[#This Row],[Nombre d''heure d''utilisation]]/"1:00"))*Tableau1[[#This Row],[Nombre de semaine ]]</f>
        <v>#VALUE!</v>
      </c>
      <c r="K84" s="73" t="e">
        <f>(Tableau1[[#This Row],[Tarif / Heure]]*(Tableau1[[#This Row],[Nombre d''heure d''utilisation]]/"1:00"))*Tableau1[[#This Row],[Séance Vacances Scolaires]]</f>
        <v>#VALUE!</v>
      </c>
    </row>
    <row r="85" spans="1:11">
      <c r="A85" s="75">
        <f>Recap!B86</f>
        <v>0</v>
      </c>
      <c r="B85" s="65">
        <f>Recap!A86</f>
        <v>0</v>
      </c>
      <c r="C85" s="65">
        <f>Recap!C86</f>
        <v>0</v>
      </c>
      <c r="D85" s="70">
        <f>Recap!D86</f>
        <v>0</v>
      </c>
      <c r="E85" s="70">
        <f>Recap!E86</f>
        <v>0</v>
      </c>
      <c r="F85" s="65" t="str">
        <f>IFERROR(INDEX(listes!$A:$B,MATCH($B85,listes!$A:$A,0),2),"")</f>
        <v/>
      </c>
      <c r="G85" s="70">
        <f>Tableau1[[#This Row],[Heure de Fin]]-Tableau1[[#This Row],[Heure de début]]</f>
        <v>0</v>
      </c>
      <c r="H85" s="65"/>
      <c r="I85" s="65"/>
      <c r="J85" s="73" t="e">
        <f>(Tableau1[[#This Row],[Tarif / Heure]]*(Tableau1[[#This Row],[Nombre d''heure d''utilisation]]/"1:00"))*Tableau1[[#This Row],[Nombre de semaine ]]</f>
        <v>#VALUE!</v>
      </c>
      <c r="K85" s="73" t="e">
        <f>(Tableau1[[#This Row],[Tarif / Heure]]*(Tableau1[[#This Row],[Nombre d''heure d''utilisation]]/"1:00"))*Tableau1[[#This Row],[Séance Vacances Scolaires]]</f>
        <v>#VALUE!</v>
      </c>
    </row>
    <row r="86" spans="1:11">
      <c r="A86" s="75">
        <f>Recap!B87</f>
        <v>0</v>
      </c>
      <c r="B86" s="65">
        <f>Recap!A87</f>
        <v>0</v>
      </c>
      <c r="C86" s="65">
        <f>Recap!C87</f>
        <v>0</v>
      </c>
      <c r="D86" s="70">
        <f>Recap!D87</f>
        <v>0</v>
      </c>
      <c r="E86" s="70">
        <f>Recap!E87</f>
        <v>0</v>
      </c>
      <c r="F86" s="65" t="str">
        <f>IFERROR(INDEX(listes!$A:$B,MATCH($B86,listes!$A:$A,0),2),"")</f>
        <v/>
      </c>
      <c r="G86" s="70">
        <f>Tableau1[[#This Row],[Heure de Fin]]-Tableau1[[#This Row],[Heure de début]]</f>
        <v>0</v>
      </c>
      <c r="H86" s="65"/>
      <c r="I86" s="65"/>
      <c r="J86" s="73" t="e">
        <f>(Tableau1[[#This Row],[Tarif / Heure]]*(Tableau1[[#This Row],[Nombre d''heure d''utilisation]]/"1:00"))*Tableau1[[#This Row],[Nombre de semaine ]]</f>
        <v>#VALUE!</v>
      </c>
      <c r="K86" s="73" t="e">
        <f>(Tableau1[[#This Row],[Tarif / Heure]]*(Tableau1[[#This Row],[Nombre d''heure d''utilisation]]/"1:00"))*Tableau1[[#This Row],[Séance Vacances Scolaires]]</f>
        <v>#VALUE!</v>
      </c>
    </row>
    <row r="87" spans="1:11">
      <c r="A87" s="75">
        <f>Recap!B88</f>
        <v>0</v>
      </c>
      <c r="B87" s="65">
        <f>Recap!A88</f>
        <v>0</v>
      </c>
      <c r="C87" s="65">
        <f>Recap!C88</f>
        <v>0</v>
      </c>
      <c r="D87" s="70">
        <f>Recap!D88</f>
        <v>0</v>
      </c>
      <c r="E87" s="70">
        <f>Recap!E88</f>
        <v>0</v>
      </c>
      <c r="F87" s="65" t="str">
        <f>IFERROR(INDEX(listes!$A:$B,MATCH($B87,listes!$A:$A,0),2),"")</f>
        <v/>
      </c>
      <c r="G87" s="70">
        <f>Tableau1[[#This Row],[Heure de Fin]]-Tableau1[[#This Row],[Heure de début]]</f>
        <v>0</v>
      </c>
      <c r="H87" s="65"/>
      <c r="I87" s="65"/>
      <c r="J87" s="73" t="e">
        <f>(Tableau1[[#This Row],[Tarif / Heure]]*(Tableau1[[#This Row],[Nombre d''heure d''utilisation]]/"1:00"))*Tableau1[[#This Row],[Nombre de semaine ]]</f>
        <v>#VALUE!</v>
      </c>
      <c r="K87" s="73" t="e">
        <f>(Tableau1[[#This Row],[Tarif / Heure]]*(Tableau1[[#This Row],[Nombre d''heure d''utilisation]]/"1:00"))*Tableau1[[#This Row],[Séance Vacances Scolaires]]</f>
        <v>#VALUE!</v>
      </c>
    </row>
    <row r="88" spans="1:11">
      <c r="A88" s="75">
        <f>Recap!B89</f>
        <v>0</v>
      </c>
      <c r="B88" s="65">
        <f>Recap!A89</f>
        <v>0</v>
      </c>
      <c r="C88" s="65">
        <f>Recap!C89</f>
        <v>0</v>
      </c>
      <c r="D88" s="70">
        <f>Recap!D89</f>
        <v>0</v>
      </c>
      <c r="E88" s="70">
        <f>Recap!E89</f>
        <v>0</v>
      </c>
      <c r="F88" s="65" t="str">
        <f>IFERROR(INDEX(listes!$A:$B,MATCH($B88,listes!$A:$A,0),2),"")</f>
        <v/>
      </c>
      <c r="G88" s="70">
        <f>Tableau1[[#This Row],[Heure de Fin]]-Tableau1[[#This Row],[Heure de début]]</f>
        <v>0</v>
      </c>
      <c r="H88" s="65"/>
      <c r="I88" s="65"/>
      <c r="J88" s="73" t="e">
        <f>(Tableau1[[#This Row],[Tarif / Heure]]*(Tableau1[[#This Row],[Nombre d''heure d''utilisation]]/"1:00"))*Tableau1[[#This Row],[Nombre de semaine ]]</f>
        <v>#VALUE!</v>
      </c>
      <c r="K88" s="73" t="e">
        <f>(Tableau1[[#This Row],[Tarif / Heure]]*(Tableau1[[#This Row],[Nombre d''heure d''utilisation]]/"1:00"))*Tableau1[[#This Row],[Séance Vacances Scolaires]]</f>
        <v>#VALUE!</v>
      </c>
    </row>
    <row r="89" spans="1:11">
      <c r="A89" s="75">
        <f>Recap!B90</f>
        <v>0</v>
      </c>
      <c r="B89" s="65">
        <f>Recap!A90</f>
        <v>0</v>
      </c>
      <c r="C89" s="65">
        <f>Recap!C90</f>
        <v>0</v>
      </c>
      <c r="D89" s="70">
        <f>Recap!D90</f>
        <v>0</v>
      </c>
      <c r="E89" s="70">
        <f>Recap!E90</f>
        <v>0</v>
      </c>
      <c r="F89" s="65" t="str">
        <f>IFERROR(INDEX(listes!$A:$B,MATCH($B89,listes!$A:$A,0),2),"")</f>
        <v/>
      </c>
      <c r="G89" s="70">
        <f>Tableau1[[#This Row],[Heure de Fin]]-Tableau1[[#This Row],[Heure de début]]</f>
        <v>0</v>
      </c>
      <c r="H89" s="65"/>
      <c r="I89" s="65"/>
      <c r="J89" s="73" t="e">
        <f>(Tableau1[[#This Row],[Tarif / Heure]]*(Tableau1[[#This Row],[Nombre d''heure d''utilisation]]/"1:00"))*Tableau1[[#This Row],[Nombre de semaine ]]</f>
        <v>#VALUE!</v>
      </c>
      <c r="K89" s="73" t="e">
        <f>(Tableau1[[#This Row],[Tarif / Heure]]*(Tableau1[[#This Row],[Nombre d''heure d''utilisation]]/"1:00"))*Tableau1[[#This Row],[Séance Vacances Scolaires]]</f>
        <v>#VALUE!</v>
      </c>
    </row>
    <row r="90" spans="1:11">
      <c r="A90" s="75">
        <f>Recap!B91</f>
        <v>0</v>
      </c>
      <c r="B90" s="65">
        <f>Recap!A91</f>
        <v>0</v>
      </c>
      <c r="C90" s="65">
        <f>Recap!C91</f>
        <v>0</v>
      </c>
      <c r="D90" s="70">
        <f>Recap!D91</f>
        <v>0</v>
      </c>
      <c r="E90" s="70">
        <f>Recap!E91</f>
        <v>0</v>
      </c>
      <c r="F90" s="65" t="str">
        <f>IFERROR(INDEX(listes!$A:$B,MATCH($B90,listes!$A:$A,0),2),"")</f>
        <v/>
      </c>
      <c r="G90" s="70">
        <f>Tableau1[[#This Row],[Heure de Fin]]-Tableau1[[#This Row],[Heure de début]]</f>
        <v>0</v>
      </c>
      <c r="H90" s="65"/>
      <c r="I90" s="65"/>
      <c r="J90" s="73" t="e">
        <f>(Tableau1[[#This Row],[Tarif / Heure]]*(Tableau1[[#This Row],[Nombre d''heure d''utilisation]]/"1:00"))*Tableau1[[#This Row],[Nombre de semaine ]]</f>
        <v>#VALUE!</v>
      </c>
      <c r="K90" s="73" t="e">
        <f>(Tableau1[[#This Row],[Tarif / Heure]]*(Tableau1[[#This Row],[Nombre d''heure d''utilisation]]/"1:00"))*Tableau1[[#This Row],[Séance Vacances Scolaires]]</f>
        <v>#VALUE!</v>
      </c>
    </row>
    <row r="91" spans="1:11">
      <c r="A91" s="75">
        <f>Recap!B92</f>
        <v>0</v>
      </c>
      <c r="B91" s="65">
        <f>Recap!A92</f>
        <v>0</v>
      </c>
      <c r="C91" s="65">
        <f>Recap!C92</f>
        <v>0</v>
      </c>
      <c r="D91" s="70">
        <f>Recap!D92</f>
        <v>0</v>
      </c>
      <c r="E91" s="70">
        <f>Recap!E92</f>
        <v>0</v>
      </c>
      <c r="F91" s="65" t="str">
        <f>IFERROR(INDEX(listes!$A:$B,MATCH($B91,listes!$A:$A,0),2),"")</f>
        <v/>
      </c>
      <c r="G91" s="70">
        <f>Tableau1[[#This Row],[Heure de Fin]]-Tableau1[[#This Row],[Heure de début]]</f>
        <v>0</v>
      </c>
      <c r="H91" s="65"/>
      <c r="I91" s="65"/>
      <c r="J91" s="73" t="e">
        <f>(Tableau1[[#This Row],[Tarif / Heure]]*(Tableau1[[#This Row],[Nombre d''heure d''utilisation]]/"1:00"))*Tableau1[[#This Row],[Nombre de semaine ]]</f>
        <v>#VALUE!</v>
      </c>
      <c r="K91" s="73" t="e">
        <f>(Tableau1[[#This Row],[Tarif / Heure]]*(Tableau1[[#This Row],[Nombre d''heure d''utilisation]]/"1:00"))*Tableau1[[#This Row],[Séance Vacances Scolaires]]</f>
        <v>#VALUE!</v>
      </c>
    </row>
    <row r="92" spans="1:11">
      <c r="A92" s="75">
        <f>Recap!B93</f>
        <v>0</v>
      </c>
      <c r="B92" s="65">
        <f>Recap!A93</f>
        <v>0</v>
      </c>
      <c r="C92" s="65">
        <f>Recap!C93</f>
        <v>0</v>
      </c>
      <c r="D92" s="70">
        <f>Recap!D93</f>
        <v>0</v>
      </c>
      <c r="E92" s="70">
        <f>Recap!E93</f>
        <v>0</v>
      </c>
      <c r="F92" s="65" t="str">
        <f>IFERROR(INDEX(listes!$A:$B,MATCH($B92,listes!$A:$A,0),2),"")</f>
        <v/>
      </c>
      <c r="G92" s="70">
        <f>Tableau1[[#This Row],[Heure de Fin]]-Tableau1[[#This Row],[Heure de début]]</f>
        <v>0</v>
      </c>
      <c r="H92" s="65"/>
      <c r="I92" s="65"/>
      <c r="J92" s="73" t="e">
        <f>(Tableau1[[#This Row],[Tarif / Heure]]*(Tableau1[[#This Row],[Nombre d''heure d''utilisation]]/"1:00"))*Tableau1[[#This Row],[Nombre de semaine ]]</f>
        <v>#VALUE!</v>
      </c>
      <c r="K92" s="73" t="e">
        <f>(Tableau1[[#This Row],[Tarif / Heure]]*(Tableau1[[#This Row],[Nombre d''heure d''utilisation]]/"1:00"))*Tableau1[[#This Row],[Séance Vacances Scolaires]]</f>
        <v>#VALUE!</v>
      </c>
    </row>
    <row r="93" spans="1:11">
      <c r="A93" s="75">
        <f>Recap!B94</f>
        <v>0</v>
      </c>
      <c r="B93" s="65">
        <f>Recap!A94</f>
        <v>0</v>
      </c>
      <c r="C93" s="65">
        <f>Recap!C94</f>
        <v>0</v>
      </c>
      <c r="D93" s="70">
        <f>Recap!D94</f>
        <v>0</v>
      </c>
      <c r="E93" s="70">
        <f>Recap!E94</f>
        <v>0</v>
      </c>
      <c r="F93" s="65" t="str">
        <f>IFERROR(INDEX(listes!$A:$B,MATCH($B93,listes!$A:$A,0),2),"")</f>
        <v/>
      </c>
      <c r="G93" s="70">
        <f>Tableau1[[#This Row],[Heure de Fin]]-Tableau1[[#This Row],[Heure de début]]</f>
        <v>0</v>
      </c>
      <c r="H93" s="65"/>
      <c r="I93" s="65"/>
      <c r="J93" s="73" t="e">
        <f>(Tableau1[[#This Row],[Tarif / Heure]]*(Tableau1[[#This Row],[Nombre d''heure d''utilisation]]/"1:00"))*Tableau1[[#This Row],[Nombre de semaine ]]</f>
        <v>#VALUE!</v>
      </c>
      <c r="K93" s="73" t="e">
        <f>(Tableau1[[#This Row],[Tarif / Heure]]*(Tableau1[[#This Row],[Nombre d''heure d''utilisation]]/"1:00"))*Tableau1[[#This Row],[Séance Vacances Scolaires]]</f>
        <v>#VALUE!</v>
      </c>
    </row>
    <row r="94" spans="1:11">
      <c r="A94" s="75">
        <f>Recap!B95</f>
        <v>0</v>
      </c>
      <c r="B94" s="65">
        <f>Recap!A95</f>
        <v>0</v>
      </c>
      <c r="C94" s="65">
        <f>Recap!C95</f>
        <v>0</v>
      </c>
      <c r="D94" s="70">
        <f>Recap!D95</f>
        <v>0</v>
      </c>
      <c r="E94" s="70">
        <f>Recap!E95</f>
        <v>0</v>
      </c>
      <c r="F94" s="65" t="str">
        <f>IFERROR(INDEX(listes!$A:$B,MATCH($B94,listes!$A:$A,0),2),"")</f>
        <v/>
      </c>
      <c r="G94" s="70">
        <f>Tableau1[[#This Row],[Heure de Fin]]-Tableau1[[#This Row],[Heure de début]]</f>
        <v>0</v>
      </c>
      <c r="H94" s="65"/>
      <c r="I94" s="65"/>
      <c r="J94" s="73" t="e">
        <f>(Tableau1[[#This Row],[Tarif / Heure]]*(Tableau1[[#This Row],[Nombre d''heure d''utilisation]]/"1:00"))*Tableau1[[#This Row],[Nombre de semaine ]]</f>
        <v>#VALUE!</v>
      </c>
      <c r="K94" s="73" t="e">
        <f>(Tableau1[[#This Row],[Tarif / Heure]]*(Tableau1[[#This Row],[Nombre d''heure d''utilisation]]/"1:00"))*Tableau1[[#This Row],[Séance Vacances Scolaires]]</f>
        <v>#VALUE!</v>
      </c>
    </row>
    <row r="95" spans="1:11">
      <c r="A95" s="75">
        <f>Recap!B96</f>
        <v>0</v>
      </c>
      <c r="B95" s="65">
        <f>Recap!A96</f>
        <v>0</v>
      </c>
      <c r="C95" s="65">
        <f>Recap!C96</f>
        <v>0</v>
      </c>
      <c r="D95" s="70">
        <f>Recap!D96</f>
        <v>0</v>
      </c>
      <c r="E95" s="70">
        <f>Recap!E96</f>
        <v>0</v>
      </c>
      <c r="F95" s="65" t="str">
        <f>IFERROR(INDEX(listes!$A:$B,MATCH($B95,listes!$A:$A,0),2),"")</f>
        <v/>
      </c>
      <c r="G95" s="70">
        <f>Tableau1[[#This Row],[Heure de Fin]]-Tableau1[[#This Row],[Heure de début]]</f>
        <v>0</v>
      </c>
      <c r="H95" s="65"/>
      <c r="I95" s="65"/>
      <c r="J95" s="73" t="e">
        <f>(Tableau1[[#This Row],[Tarif / Heure]]*(Tableau1[[#This Row],[Nombre d''heure d''utilisation]]/"1:00"))*Tableau1[[#This Row],[Nombre de semaine ]]</f>
        <v>#VALUE!</v>
      </c>
      <c r="K95" s="73" t="e">
        <f>(Tableau1[[#This Row],[Tarif / Heure]]*(Tableau1[[#This Row],[Nombre d''heure d''utilisation]]/"1:00"))*Tableau1[[#This Row],[Séance Vacances Scolaires]]</f>
        <v>#VALUE!</v>
      </c>
    </row>
    <row r="96" spans="1:11">
      <c r="A96" s="75">
        <f>Recap!B97</f>
        <v>0</v>
      </c>
      <c r="B96" s="65">
        <f>Recap!A97</f>
        <v>0</v>
      </c>
      <c r="C96" s="65">
        <f>Recap!C97</f>
        <v>0</v>
      </c>
      <c r="D96" s="70">
        <f>Recap!D97</f>
        <v>0</v>
      </c>
      <c r="E96" s="70">
        <f>Recap!E97</f>
        <v>0</v>
      </c>
      <c r="F96" s="65" t="str">
        <f>IFERROR(INDEX(listes!$A:$B,MATCH($B96,listes!$A:$A,0),2),"")</f>
        <v/>
      </c>
      <c r="G96" s="70">
        <f>Tableau1[[#This Row],[Heure de Fin]]-Tableau1[[#This Row],[Heure de début]]</f>
        <v>0</v>
      </c>
      <c r="H96" s="65"/>
      <c r="I96" s="65"/>
      <c r="J96" s="73" t="e">
        <f>(Tableau1[[#This Row],[Tarif / Heure]]*(Tableau1[[#This Row],[Nombre d''heure d''utilisation]]/"1:00"))*Tableau1[[#This Row],[Nombre de semaine ]]</f>
        <v>#VALUE!</v>
      </c>
      <c r="K96" s="73" t="e">
        <f>(Tableau1[[#This Row],[Tarif / Heure]]*(Tableau1[[#This Row],[Nombre d''heure d''utilisation]]/"1:00"))*Tableau1[[#This Row],[Séance Vacances Scolaires]]</f>
        <v>#VALUE!</v>
      </c>
    </row>
    <row r="97" spans="1:11">
      <c r="A97" s="75">
        <f>Recap!B98</f>
        <v>0</v>
      </c>
      <c r="B97" s="65">
        <f>Recap!A98</f>
        <v>0</v>
      </c>
      <c r="C97" s="65">
        <f>Recap!C98</f>
        <v>0</v>
      </c>
      <c r="D97" s="70">
        <f>Recap!D98</f>
        <v>0</v>
      </c>
      <c r="E97" s="70">
        <f>Recap!E98</f>
        <v>0</v>
      </c>
      <c r="F97" s="65" t="str">
        <f>IFERROR(INDEX(listes!$A:$B,MATCH($B97,listes!$A:$A,0),2),"")</f>
        <v/>
      </c>
      <c r="G97" s="70">
        <f>Tableau1[[#This Row],[Heure de Fin]]-Tableau1[[#This Row],[Heure de début]]</f>
        <v>0</v>
      </c>
      <c r="H97" s="65"/>
      <c r="I97" s="65"/>
      <c r="J97" s="73" t="e">
        <f>(Tableau1[[#This Row],[Tarif / Heure]]*(Tableau1[[#This Row],[Nombre d''heure d''utilisation]]/"1:00"))*Tableau1[[#This Row],[Nombre de semaine ]]</f>
        <v>#VALUE!</v>
      </c>
      <c r="K97" s="73" t="e">
        <f>(Tableau1[[#This Row],[Tarif / Heure]]*(Tableau1[[#This Row],[Nombre d''heure d''utilisation]]/"1:00"))*Tableau1[[#This Row],[Séance Vacances Scolaires]]</f>
        <v>#VALUE!</v>
      </c>
    </row>
    <row r="98" spans="1:11">
      <c r="A98" s="75">
        <f>Recap!B99</f>
        <v>0</v>
      </c>
      <c r="B98" s="65">
        <f>Recap!A99</f>
        <v>0</v>
      </c>
      <c r="C98" s="65">
        <f>Recap!C99</f>
        <v>0</v>
      </c>
      <c r="D98" s="70">
        <f>Recap!D99</f>
        <v>0</v>
      </c>
      <c r="E98" s="70">
        <f>Recap!E99</f>
        <v>0</v>
      </c>
      <c r="F98" s="65" t="str">
        <f>IFERROR(INDEX(listes!$A:$B,MATCH($B98,listes!$A:$A,0),2),"")</f>
        <v/>
      </c>
      <c r="G98" s="70">
        <f>Tableau1[[#This Row],[Heure de Fin]]-Tableau1[[#This Row],[Heure de début]]</f>
        <v>0</v>
      </c>
      <c r="H98" s="65"/>
      <c r="I98" s="65"/>
      <c r="J98" s="73" t="e">
        <f>(Tableau1[[#This Row],[Tarif / Heure]]*(Tableau1[[#This Row],[Nombre d''heure d''utilisation]]/"1:00"))*Tableau1[[#This Row],[Nombre de semaine ]]</f>
        <v>#VALUE!</v>
      </c>
      <c r="K98" s="73" t="e">
        <f>(Tableau1[[#This Row],[Tarif / Heure]]*(Tableau1[[#This Row],[Nombre d''heure d''utilisation]]/"1:00"))*Tableau1[[#This Row],[Séance Vacances Scolaires]]</f>
        <v>#VALUE!</v>
      </c>
    </row>
    <row r="99" spans="1:11">
      <c r="A99" s="75">
        <f>Recap!B100</f>
        <v>0</v>
      </c>
      <c r="B99" s="65">
        <f>Recap!A100</f>
        <v>0</v>
      </c>
      <c r="C99" s="65">
        <f>Recap!C100</f>
        <v>0</v>
      </c>
      <c r="D99" s="70">
        <f>Recap!D100</f>
        <v>0</v>
      </c>
      <c r="E99" s="70">
        <f>Recap!E100</f>
        <v>0</v>
      </c>
      <c r="F99" s="65" t="str">
        <f>IFERROR(INDEX(listes!$A:$B,MATCH($B99,listes!$A:$A,0),2),"")</f>
        <v/>
      </c>
      <c r="G99" s="70">
        <f>Tableau1[[#This Row],[Heure de Fin]]-Tableau1[[#This Row],[Heure de début]]</f>
        <v>0</v>
      </c>
      <c r="H99" s="65"/>
      <c r="I99" s="65"/>
      <c r="J99" s="73" t="e">
        <f>(Tableau1[[#This Row],[Tarif / Heure]]*(Tableau1[[#This Row],[Nombre d''heure d''utilisation]]/"1:00"))*Tableau1[[#This Row],[Nombre de semaine ]]</f>
        <v>#VALUE!</v>
      </c>
      <c r="K99" s="73" t="e">
        <f>(Tableau1[[#This Row],[Tarif / Heure]]*(Tableau1[[#This Row],[Nombre d''heure d''utilisation]]/"1:00"))*Tableau1[[#This Row],[Séance Vacances Scolaires]]</f>
        <v>#VALUE!</v>
      </c>
    </row>
    <row r="100" spans="1:11">
      <c r="A100" s="75">
        <f>Recap!B101</f>
        <v>0</v>
      </c>
      <c r="B100" s="65">
        <f>Recap!A101</f>
        <v>0</v>
      </c>
      <c r="C100" s="65">
        <f>Recap!C101</f>
        <v>0</v>
      </c>
      <c r="D100" s="70">
        <f>Recap!D101</f>
        <v>0</v>
      </c>
      <c r="E100" s="70">
        <f>Recap!E101</f>
        <v>0</v>
      </c>
      <c r="F100" s="65" t="str">
        <f>IFERROR(INDEX(listes!$A:$B,MATCH($B100,listes!$A:$A,0),2),"")</f>
        <v/>
      </c>
      <c r="G100" s="70">
        <f>Tableau1[[#This Row],[Heure de Fin]]-Tableau1[[#This Row],[Heure de début]]</f>
        <v>0</v>
      </c>
      <c r="H100" s="65"/>
      <c r="I100" s="65"/>
      <c r="J100" s="73" t="e">
        <f>(Tableau1[[#This Row],[Tarif / Heure]]*(Tableau1[[#This Row],[Nombre d''heure d''utilisation]]/"1:00"))*Tableau1[[#This Row],[Nombre de semaine ]]</f>
        <v>#VALUE!</v>
      </c>
      <c r="K100" s="73" t="e">
        <f>(Tableau1[[#This Row],[Tarif / Heure]]*(Tableau1[[#This Row],[Nombre d''heure d''utilisation]]/"1:00"))*Tableau1[[#This Row],[Séance Vacances Scolaires]]</f>
        <v>#VALUE!</v>
      </c>
    </row>
    <row r="101" spans="1:11">
      <c r="A101" s="75">
        <f>Recap!B102</f>
        <v>0</v>
      </c>
      <c r="B101" s="65">
        <f>Recap!A102</f>
        <v>0</v>
      </c>
      <c r="C101" s="65">
        <f>Recap!C102</f>
        <v>0</v>
      </c>
      <c r="D101" s="70">
        <f>Recap!D102</f>
        <v>0</v>
      </c>
      <c r="E101" s="70">
        <f>Recap!E102</f>
        <v>0</v>
      </c>
      <c r="F101" s="65" t="str">
        <f>IFERROR(INDEX(listes!$A:$B,MATCH($B101,listes!$A:$A,0),2),"")</f>
        <v/>
      </c>
      <c r="G101" s="70">
        <f>Tableau1[[#This Row],[Heure de Fin]]-Tableau1[[#This Row],[Heure de début]]</f>
        <v>0</v>
      </c>
      <c r="H101" s="65"/>
      <c r="I101" s="65"/>
      <c r="J101" s="73" t="e">
        <f>(Tableau1[[#This Row],[Tarif / Heure]]*(Tableau1[[#This Row],[Nombre d''heure d''utilisation]]/"1:00"))*Tableau1[[#This Row],[Nombre de semaine ]]</f>
        <v>#VALUE!</v>
      </c>
      <c r="K101" s="73" t="e">
        <f>(Tableau1[[#This Row],[Tarif / Heure]]*(Tableau1[[#This Row],[Nombre d''heure d''utilisation]]/"1:00"))*Tableau1[[#This Row],[Séance Vacances Scolaires]]</f>
        <v>#VALUE!</v>
      </c>
    </row>
    <row r="102" spans="1:11">
      <c r="A102" s="75">
        <f>Recap!B103</f>
        <v>0</v>
      </c>
      <c r="B102" s="65">
        <f>Recap!A103</f>
        <v>0</v>
      </c>
      <c r="C102" s="65">
        <f>Recap!C103</f>
        <v>0</v>
      </c>
      <c r="D102" s="70">
        <f>Recap!D103</f>
        <v>0</v>
      </c>
      <c r="E102" s="70">
        <f>Recap!E103</f>
        <v>0</v>
      </c>
      <c r="F102" s="65" t="str">
        <f>IFERROR(INDEX(listes!$A:$B,MATCH($B102,listes!$A:$A,0),2),"")</f>
        <v/>
      </c>
      <c r="G102" s="70">
        <f>Tableau1[[#This Row],[Heure de Fin]]-Tableau1[[#This Row],[Heure de début]]</f>
        <v>0</v>
      </c>
      <c r="H102" s="65"/>
      <c r="I102" s="65"/>
      <c r="J102" s="73" t="e">
        <f>(Tableau1[[#This Row],[Tarif / Heure]]*(Tableau1[[#This Row],[Nombre d''heure d''utilisation]]/"1:00"))*Tableau1[[#This Row],[Nombre de semaine ]]</f>
        <v>#VALUE!</v>
      </c>
      <c r="K102" s="73" t="e">
        <f>(Tableau1[[#This Row],[Tarif / Heure]]*(Tableau1[[#This Row],[Nombre d''heure d''utilisation]]/"1:00"))*Tableau1[[#This Row],[Séance Vacances Scolaires]]</f>
        <v>#VALUE!</v>
      </c>
    </row>
    <row r="103" spans="1:11">
      <c r="A103" s="75">
        <f>Recap!B104</f>
        <v>0</v>
      </c>
      <c r="B103" s="65">
        <f>Recap!A104</f>
        <v>0</v>
      </c>
      <c r="C103" s="65">
        <f>Recap!C104</f>
        <v>0</v>
      </c>
      <c r="D103" s="70">
        <f>Recap!D104</f>
        <v>0</v>
      </c>
      <c r="E103" s="70">
        <f>Recap!E104</f>
        <v>0</v>
      </c>
      <c r="F103" s="65" t="str">
        <f>IFERROR(INDEX(listes!$A:$B,MATCH($B103,listes!$A:$A,0),2),"")</f>
        <v/>
      </c>
      <c r="G103" s="70">
        <f>Tableau1[[#This Row],[Heure de Fin]]-Tableau1[[#This Row],[Heure de début]]</f>
        <v>0</v>
      </c>
      <c r="H103" s="65"/>
      <c r="I103" s="65"/>
      <c r="J103" s="73" t="e">
        <f>(Tableau1[[#This Row],[Tarif / Heure]]*(Tableau1[[#This Row],[Nombre d''heure d''utilisation]]/"1:00"))*Tableau1[[#This Row],[Nombre de semaine ]]</f>
        <v>#VALUE!</v>
      </c>
      <c r="K103" s="73" t="e">
        <f>(Tableau1[[#This Row],[Tarif / Heure]]*(Tableau1[[#This Row],[Nombre d''heure d''utilisation]]/"1:00"))*Tableau1[[#This Row],[Séance Vacances Scolaires]]</f>
        <v>#VALUE!</v>
      </c>
    </row>
    <row r="104" spans="1:11">
      <c r="A104" s="75">
        <f>Recap!B105</f>
        <v>0</v>
      </c>
      <c r="B104" s="65">
        <f>Recap!A105</f>
        <v>0</v>
      </c>
      <c r="C104" s="65">
        <f>Recap!C105</f>
        <v>0</v>
      </c>
      <c r="D104" s="70">
        <f>Recap!D105</f>
        <v>0</v>
      </c>
      <c r="E104" s="70">
        <f>Recap!E105</f>
        <v>0</v>
      </c>
      <c r="F104" s="65" t="str">
        <f>IFERROR(INDEX(listes!$A:$B,MATCH($B104,listes!$A:$A,0),2),"")</f>
        <v/>
      </c>
      <c r="G104" s="70">
        <f>Tableau1[[#This Row],[Heure de Fin]]-Tableau1[[#This Row],[Heure de début]]</f>
        <v>0</v>
      </c>
      <c r="H104" s="65"/>
      <c r="I104" s="65"/>
      <c r="J104" s="73" t="e">
        <f>(Tableau1[[#This Row],[Tarif / Heure]]*(Tableau1[[#This Row],[Nombre d''heure d''utilisation]]/"1:00"))*Tableau1[[#This Row],[Nombre de semaine ]]</f>
        <v>#VALUE!</v>
      </c>
      <c r="K104" s="73" t="e">
        <f>(Tableau1[[#This Row],[Tarif / Heure]]*(Tableau1[[#This Row],[Nombre d''heure d''utilisation]]/"1:00"))*Tableau1[[#This Row],[Séance Vacances Scolaires]]</f>
        <v>#VALUE!</v>
      </c>
    </row>
    <row r="105" spans="1:11">
      <c r="A105" s="75">
        <f>Recap!B106</f>
        <v>0</v>
      </c>
      <c r="B105" s="65">
        <f>Recap!A106</f>
        <v>0</v>
      </c>
      <c r="C105" s="65">
        <f>Recap!C106</f>
        <v>0</v>
      </c>
      <c r="D105" s="70">
        <f>Recap!D106</f>
        <v>0</v>
      </c>
      <c r="E105" s="70">
        <f>Recap!E106</f>
        <v>0</v>
      </c>
      <c r="F105" s="65" t="str">
        <f>IFERROR(INDEX(listes!$A:$B,MATCH($B105,listes!$A:$A,0),2),"")</f>
        <v/>
      </c>
      <c r="G105" s="70">
        <f>Tableau1[[#This Row],[Heure de Fin]]-Tableau1[[#This Row],[Heure de début]]</f>
        <v>0</v>
      </c>
      <c r="H105" s="65"/>
      <c r="I105" s="65"/>
      <c r="J105" s="73" t="e">
        <f>(Tableau1[[#This Row],[Tarif / Heure]]*(Tableau1[[#This Row],[Nombre d''heure d''utilisation]]/"1:00"))*Tableau1[[#This Row],[Nombre de semaine ]]</f>
        <v>#VALUE!</v>
      </c>
      <c r="K105" s="73" t="e">
        <f>(Tableau1[[#This Row],[Tarif / Heure]]*(Tableau1[[#This Row],[Nombre d''heure d''utilisation]]/"1:00"))*Tableau1[[#This Row],[Séance Vacances Scolaires]]</f>
        <v>#VALUE!</v>
      </c>
    </row>
    <row r="106" spans="1:11">
      <c r="A106" s="75">
        <f>Recap!B107</f>
        <v>0</v>
      </c>
      <c r="B106" s="65">
        <f>Recap!A107</f>
        <v>0</v>
      </c>
      <c r="C106" s="65">
        <f>Recap!C107</f>
        <v>0</v>
      </c>
      <c r="D106" s="70">
        <f>Recap!D107</f>
        <v>0</v>
      </c>
      <c r="E106" s="70">
        <f>Recap!E107</f>
        <v>0</v>
      </c>
      <c r="F106" s="65" t="str">
        <f>IFERROR(INDEX(listes!$A:$B,MATCH($B106,listes!$A:$A,0),2),"")</f>
        <v/>
      </c>
      <c r="G106" s="70">
        <f>Tableau1[[#This Row],[Heure de Fin]]-Tableau1[[#This Row],[Heure de début]]</f>
        <v>0</v>
      </c>
      <c r="H106" s="65"/>
      <c r="I106" s="65"/>
      <c r="J106" s="73" t="e">
        <f>(Tableau1[[#This Row],[Tarif / Heure]]*(Tableau1[[#This Row],[Nombre d''heure d''utilisation]]/"1:00"))*Tableau1[[#This Row],[Nombre de semaine ]]</f>
        <v>#VALUE!</v>
      </c>
      <c r="K106" s="73" t="e">
        <f>(Tableau1[[#This Row],[Tarif / Heure]]*(Tableau1[[#This Row],[Nombre d''heure d''utilisation]]/"1:00"))*Tableau1[[#This Row],[Séance Vacances Scolaires]]</f>
        <v>#VALUE!</v>
      </c>
    </row>
    <row r="107" spans="1:11">
      <c r="A107" s="75">
        <f>Recap!B108</f>
        <v>0</v>
      </c>
      <c r="B107" s="65">
        <f>Recap!A108</f>
        <v>0</v>
      </c>
      <c r="C107" s="65">
        <f>Recap!C108</f>
        <v>0</v>
      </c>
      <c r="D107" s="70">
        <f>Recap!D108</f>
        <v>0</v>
      </c>
      <c r="E107" s="70">
        <f>Recap!E108</f>
        <v>0</v>
      </c>
      <c r="F107" s="65" t="str">
        <f>IFERROR(INDEX(listes!$A:$B,MATCH($B107,listes!$A:$A,0),2),"")</f>
        <v/>
      </c>
      <c r="G107" s="70">
        <f>Tableau1[[#This Row],[Heure de Fin]]-Tableau1[[#This Row],[Heure de début]]</f>
        <v>0</v>
      </c>
      <c r="H107" s="65"/>
      <c r="I107" s="65"/>
      <c r="J107" s="73" t="e">
        <f>(Tableau1[[#This Row],[Tarif / Heure]]*(Tableau1[[#This Row],[Nombre d''heure d''utilisation]]/"1:00"))*Tableau1[[#This Row],[Nombre de semaine ]]</f>
        <v>#VALUE!</v>
      </c>
      <c r="K107" s="73" t="e">
        <f>(Tableau1[[#This Row],[Tarif / Heure]]*(Tableau1[[#This Row],[Nombre d''heure d''utilisation]]/"1:00"))*Tableau1[[#This Row],[Séance Vacances Scolaires]]</f>
        <v>#VALUE!</v>
      </c>
    </row>
    <row r="108" spans="1:11">
      <c r="A108" s="75">
        <f>Recap!B109</f>
        <v>0</v>
      </c>
      <c r="B108" s="65">
        <f>Recap!A109</f>
        <v>0</v>
      </c>
      <c r="C108" s="65">
        <f>Recap!C109</f>
        <v>0</v>
      </c>
      <c r="D108" s="70">
        <f>Recap!D109</f>
        <v>0</v>
      </c>
      <c r="E108" s="70">
        <f>Recap!E109</f>
        <v>0</v>
      </c>
      <c r="F108" s="65" t="str">
        <f>IFERROR(INDEX(listes!$A:$B,MATCH($B108,listes!$A:$A,0),2),"")</f>
        <v/>
      </c>
      <c r="G108" s="70">
        <f>Tableau1[[#This Row],[Heure de Fin]]-Tableau1[[#This Row],[Heure de début]]</f>
        <v>0</v>
      </c>
      <c r="H108" s="65"/>
      <c r="I108" s="65"/>
      <c r="J108" s="73" t="e">
        <f>(Tableau1[[#This Row],[Tarif / Heure]]*(Tableau1[[#This Row],[Nombre d''heure d''utilisation]]/"1:00"))*Tableau1[[#This Row],[Nombre de semaine ]]</f>
        <v>#VALUE!</v>
      </c>
      <c r="K108" s="73" t="e">
        <f>(Tableau1[[#This Row],[Tarif / Heure]]*(Tableau1[[#This Row],[Nombre d''heure d''utilisation]]/"1:00"))*Tableau1[[#This Row],[Séance Vacances Scolaires]]</f>
        <v>#VALUE!</v>
      </c>
    </row>
    <row r="109" spans="1:11">
      <c r="A109" s="75">
        <f>Recap!B110</f>
        <v>0</v>
      </c>
      <c r="B109" s="65">
        <f>Recap!A110</f>
        <v>0</v>
      </c>
      <c r="C109" s="65">
        <f>Recap!C110</f>
        <v>0</v>
      </c>
      <c r="D109" s="70">
        <f>Recap!D110</f>
        <v>0</v>
      </c>
      <c r="E109" s="70">
        <f>Recap!E110</f>
        <v>0</v>
      </c>
      <c r="F109" s="65" t="str">
        <f>IFERROR(INDEX(listes!$A:$B,MATCH($B109,listes!$A:$A,0),2),"")</f>
        <v/>
      </c>
      <c r="G109" s="70">
        <f>Tableau1[[#This Row],[Heure de Fin]]-Tableau1[[#This Row],[Heure de début]]</f>
        <v>0</v>
      </c>
      <c r="H109" s="65"/>
      <c r="I109" s="65"/>
      <c r="J109" s="73" t="e">
        <f>(Tableau1[[#This Row],[Tarif / Heure]]*(Tableau1[[#This Row],[Nombre d''heure d''utilisation]]/"1:00"))*Tableau1[[#This Row],[Nombre de semaine ]]</f>
        <v>#VALUE!</v>
      </c>
      <c r="K109" s="73" t="e">
        <f>(Tableau1[[#This Row],[Tarif / Heure]]*(Tableau1[[#This Row],[Nombre d''heure d''utilisation]]/"1:00"))*Tableau1[[#This Row],[Séance Vacances Scolaires]]</f>
        <v>#VALUE!</v>
      </c>
    </row>
    <row r="110" spans="1:11">
      <c r="A110" s="75">
        <f>Recap!B111</f>
        <v>0</v>
      </c>
      <c r="B110" s="65">
        <f>Recap!A111</f>
        <v>0</v>
      </c>
      <c r="C110" s="65">
        <f>Recap!C111</f>
        <v>0</v>
      </c>
      <c r="D110" s="70">
        <f>Recap!D111</f>
        <v>0</v>
      </c>
      <c r="E110" s="70">
        <f>Recap!E111</f>
        <v>0</v>
      </c>
      <c r="F110" s="65" t="str">
        <f>IFERROR(INDEX(listes!$A:$B,MATCH($B110,listes!$A:$A,0),2),"")</f>
        <v/>
      </c>
      <c r="G110" s="70">
        <f>Tableau1[[#This Row],[Heure de Fin]]-Tableau1[[#This Row],[Heure de début]]</f>
        <v>0</v>
      </c>
      <c r="H110" s="65"/>
      <c r="I110" s="65"/>
      <c r="J110" s="73" t="e">
        <f>(Tableau1[[#This Row],[Tarif / Heure]]*(Tableau1[[#This Row],[Nombre d''heure d''utilisation]]/"1:00"))*Tableau1[[#This Row],[Nombre de semaine ]]</f>
        <v>#VALUE!</v>
      </c>
      <c r="K110" s="73" t="e">
        <f>(Tableau1[[#This Row],[Tarif / Heure]]*(Tableau1[[#This Row],[Nombre d''heure d''utilisation]]/"1:00"))*Tableau1[[#This Row],[Séance Vacances Scolaires]]</f>
        <v>#VALUE!</v>
      </c>
    </row>
    <row r="111" spans="1:11">
      <c r="A111" s="75">
        <f>Recap!B112</f>
        <v>0</v>
      </c>
      <c r="B111" s="65">
        <f>Recap!A112</f>
        <v>0</v>
      </c>
      <c r="C111" s="65">
        <f>Recap!C112</f>
        <v>0</v>
      </c>
      <c r="D111" s="70">
        <f>Recap!D112</f>
        <v>0</v>
      </c>
      <c r="E111" s="70">
        <f>Recap!E112</f>
        <v>0</v>
      </c>
      <c r="F111" s="65" t="str">
        <f>IFERROR(INDEX(listes!$A:$B,MATCH($B111,listes!$A:$A,0),2),"")</f>
        <v/>
      </c>
      <c r="G111" s="70">
        <f>Tableau1[[#This Row],[Heure de Fin]]-Tableau1[[#This Row],[Heure de début]]</f>
        <v>0</v>
      </c>
      <c r="H111" s="65"/>
      <c r="I111" s="65"/>
      <c r="J111" s="73" t="e">
        <f>(Tableau1[[#This Row],[Tarif / Heure]]*(Tableau1[[#This Row],[Nombre d''heure d''utilisation]]/"1:00"))*Tableau1[[#This Row],[Nombre de semaine ]]</f>
        <v>#VALUE!</v>
      </c>
      <c r="K111" s="73" t="e">
        <f>(Tableau1[[#This Row],[Tarif / Heure]]*(Tableau1[[#This Row],[Nombre d''heure d''utilisation]]/"1:00"))*Tableau1[[#This Row],[Séance Vacances Scolaires]]</f>
        <v>#VALUE!</v>
      </c>
    </row>
    <row r="112" spans="1:11">
      <c r="A112" s="75">
        <f>Recap!B113</f>
        <v>0</v>
      </c>
      <c r="B112" s="65">
        <f>Recap!A113</f>
        <v>0</v>
      </c>
      <c r="C112" s="65">
        <f>Recap!C113</f>
        <v>0</v>
      </c>
      <c r="D112" s="70">
        <f>Recap!D113</f>
        <v>0</v>
      </c>
      <c r="E112" s="70">
        <f>Recap!E113</f>
        <v>0</v>
      </c>
      <c r="F112" s="65" t="str">
        <f>IFERROR(INDEX(listes!$A:$B,MATCH($B112,listes!$A:$A,0),2),"")</f>
        <v/>
      </c>
      <c r="G112" s="70">
        <f>Tableau1[[#This Row],[Heure de Fin]]-Tableau1[[#This Row],[Heure de début]]</f>
        <v>0</v>
      </c>
      <c r="H112" s="65"/>
      <c r="I112" s="65"/>
      <c r="J112" s="73" t="e">
        <f>(Tableau1[[#This Row],[Tarif / Heure]]*(Tableau1[[#This Row],[Nombre d''heure d''utilisation]]/"1:00"))*Tableau1[[#This Row],[Nombre de semaine ]]</f>
        <v>#VALUE!</v>
      </c>
      <c r="K112" s="73" t="e">
        <f>(Tableau1[[#This Row],[Tarif / Heure]]*(Tableau1[[#This Row],[Nombre d''heure d''utilisation]]/"1:00"))*Tableau1[[#This Row],[Séance Vacances Scolaires]]</f>
        <v>#VALUE!</v>
      </c>
    </row>
    <row r="113" spans="1:11">
      <c r="A113" s="75">
        <f>Recap!B114</f>
        <v>0</v>
      </c>
      <c r="B113" s="65">
        <f>Recap!A114</f>
        <v>0</v>
      </c>
      <c r="C113" s="65">
        <f>Recap!C114</f>
        <v>0</v>
      </c>
      <c r="D113" s="70">
        <f>Recap!D114</f>
        <v>0</v>
      </c>
      <c r="E113" s="70">
        <f>Recap!E114</f>
        <v>0</v>
      </c>
      <c r="F113" s="65" t="str">
        <f>IFERROR(INDEX(listes!$A:$B,MATCH($B113,listes!$A:$A,0),2),"")</f>
        <v/>
      </c>
      <c r="G113" s="70">
        <f>Tableau1[[#This Row],[Heure de Fin]]-Tableau1[[#This Row],[Heure de début]]</f>
        <v>0</v>
      </c>
      <c r="H113" s="65"/>
      <c r="I113" s="65"/>
      <c r="J113" s="73" t="e">
        <f>(Tableau1[[#This Row],[Tarif / Heure]]*(Tableau1[[#This Row],[Nombre d''heure d''utilisation]]/"1:00"))*Tableau1[[#This Row],[Nombre de semaine ]]</f>
        <v>#VALUE!</v>
      </c>
      <c r="K113" s="73" t="e">
        <f>(Tableau1[[#This Row],[Tarif / Heure]]*(Tableau1[[#This Row],[Nombre d''heure d''utilisation]]/"1:00"))*Tableau1[[#This Row],[Séance Vacances Scolaires]]</f>
        <v>#VALUE!</v>
      </c>
    </row>
    <row r="114" spans="1:11">
      <c r="A114" s="75">
        <f>Recap!B115</f>
        <v>0</v>
      </c>
      <c r="B114" s="65">
        <f>Recap!A115</f>
        <v>0</v>
      </c>
      <c r="C114" s="65">
        <f>Recap!C115</f>
        <v>0</v>
      </c>
      <c r="D114" s="70">
        <f>Recap!D115</f>
        <v>0</v>
      </c>
      <c r="E114" s="70">
        <f>Recap!E115</f>
        <v>0</v>
      </c>
      <c r="F114" s="65" t="str">
        <f>IFERROR(INDEX(listes!$A:$B,MATCH($B114,listes!$A:$A,0),2),"")</f>
        <v/>
      </c>
      <c r="G114" s="70">
        <f>Tableau1[[#This Row],[Heure de Fin]]-Tableau1[[#This Row],[Heure de début]]</f>
        <v>0</v>
      </c>
      <c r="H114" s="65"/>
      <c r="I114" s="65"/>
      <c r="J114" s="73" t="e">
        <f>(Tableau1[[#This Row],[Tarif / Heure]]*(Tableau1[[#This Row],[Nombre d''heure d''utilisation]]/"1:00"))*Tableau1[[#This Row],[Nombre de semaine ]]</f>
        <v>#VALUE!</v>
      </c>
      <c r="K114" s="73" t="e">
        <f>(Tableau1[[#This Row],[Tarif / Heure]]*(Tableau1[[#This Row],[Nombre d''heure d''utilisation]]/"1:00"))*Tableau1[[#This Row],[Séance Vacances Scolaires]]</f>
        <v>#VALUE!</v>
      </c>
    </row>
    <row r="115" spans="1:11">
      <c r="A115" s="75">
        <f>Recap!B116</f>
        <v>0</v>
      </c>
      <c r="B115" s="65">
        <f>Recap!A116</f>
        <v>0</v>
      </c>
      <c r="C115" s="65">
        <f>Recap!C116</f>
        <v>0</v>
      </c>
      <c r="D115" s="70">
        <f>Recap!D116</f>
        <v>0</v>
      </c>
      <c r="E115" s="70">
        <f>Recap!E116</f>
        <v>0</v>
      </c>
      <c r="F115" s="65" t="str">
        <f>IFERROR(INDEX(listes!$A:$B,MATCH($B115,listes!$A:$A,0),2),"")</f>
        <v/>
      </c>
      <c r="G115" s="70">
        <f>Tableau1[[#This Row],[Heure de Fin]]-Tableau1[[#This Row],[Heure de début]]</f>
        <v>0</v>
      </c>
      <c r="H115" s="65"/>
      <c r="I115" s="65"/>
      <c r="J115" s="73" t="e">
        <f>(Tableau1[[#This Row],[Tarif / Heure]]*(Tableau1[[#This Row],[Nombre d''heure d''utilisation]]/"1:00"))*Tableau1[[#This Row],[Nombre de semaine ]]</f>
        <v>#VALUE!</v>
      </c>
      <c r="K115" s="73" t="e">
        <f>(Tableau1[[#This Row],[Tarif / Heure]]*(Tableau1[[#This Row],[Nombre d''heure d''utilisation]]/"1:00"))*Tableau1[[#This Row],[Séance Vacances Scolaires]]</f>
        <v>#VALUE!</v>
      </c>
    </row>
    <row r="116" spans="1:11">
      <c r="A116" s="75">
        <f>Recap!B117</f>
        <v>0</v>
      </c>
      <c r="B116" s="65">
        <f>Recap!A117</f>
        <v>0</v>
      </c>
      <c r="C116" s="65">
        <f>Recap!C117</f>
        <v>0</v>
      </c>
      <c r="D116" s="70">
        <f>Recap!D117</f>
        <v>0</v>
      </c>
      <c r="E116" s="70">
        <f>Recap!E117</f>
        <v>0</v>
      </c>
      <c r="F116" s="65" t="str">
        <f>IFERROR(INDEX(listes!$A:$B,MATCH($B116,listes!$A:$A,0),2),"")</f>
        <v/>
      </c>
      <c r="G116" s="70">
        <f>Tableau1[[#This Row],[Heure de Fin]]-Tableau1[[#This Row],[Heure de début]]</f>
        <v>0</v>
      </c>
      <c r="H116" s="65"/>
      <c r="I116" s="65"/>
      <c r="J116" s="73" t="e">
        <f>(Tableau1[[#This Row],[Tarif / Heure]]*(Tableau1[[#This Row],[Nombre d''heure d''utilisation]]/"1:00"))*Tableau1[[#This Row],[Nombre de semaine ]]</f>
        <v>#VALUE!</v>
      </c>
      <c r="K116" s="73" t="e">
        <f>(Tableau1[[#This Row],[Tarif / Heure]]*(Tableau1[[#This Row],[Nombre d''heure d''utilisation]]/"1:00"))*Tableau1[[#This Row],[Séance Vacances Scolaires]]</f>
        <v>#VALUE!</v>
      </c>
    </row>
    <row r="117" spans="1:11">
      <c r="A117" s="75">
        <f>Recap!B118</f>
        <v>0</v>
      </c>
      <c r="B117" s="65">
        <f>Recap!A118</f>
        <v>0</v>
      </c>
      <c r="C117" s="65">
        <f>Recap!C118</f>
        <v>0</v>
      </c>
      <c r="D117" s="70">
        <f>Recap!D118</f>
        <v>0</v>
      </c>
      <c r="E117" s="70">
        <f>Recap!E118</f>
        <v>0</v>
      </c>
      <c r="F117" s="65" t="str">
        <f>IFERROR(INDEX(listes!$A:$B,MATCH($B117,listes!$A:$A,0),2),"")</f>
        <v/>
      </c>
      <c r="G117" s="70">
        <f>Tableau1[[#This Row],[Heure de Fin]]-Tableau1[[#This Row],[Heure de début]]</f>
        <v>0</v>
      </c>
      <c r="H117" s="65"/>
      <c r="I117" s="65"/>
      <c r="J117" s="73" t="e">
        <f>(Tableau1[[#This Row],[Tarif / Heure]]*(Tableau1[[#This Row],[Nombre d''heure d''utilisation]]/"1:00"))*Tableau1[[#This Row],[Nombre de semaine ]]</f>
        <v>#VALUE!</v>
      </c>
      <c r="K117" s="73" t="e">
        <f>(Tableau1[[#This Row],[Tarif / Heure]]*(Tableau1[[#This Row],[Nombre d''heure d''utilisation]]/"1:00"))*Tableau1[[#This Row],[Séance Vacances Scolaires]]</f>
        <v>#VALUE!</v>
      </c>
    </row>
    <row r="118" spans="1:11">
      <c r="A118" s="75">
        <f>Recap!B119</f>
        <v>0</v>
      </c>
      <c r="B118" s="65">
        <f>Recap!A119</f>
        <v>0</v>
      </c>
      <c r="C118" s="65">
        <f>Recap!C119</f>
        <v>0</v>
      </c>
      <c r="D118" s="70">
        <f>Recap!D119</f>
        <v>0</v>
      </c>
      <c r="E118" s="70">
        <f>Recap!E119</f>
        <v>0</v>
      </c>
      <c r="F118" s="65" t="str">
        <f>IFERROR(INDEX(listes!$A:$B,MATCH($B118,listes!$A:$A,0),2),"")</f>
        <v/>
      </c>
      <c r="G118" s="70">
        <f>Tableau1[[#This Row],[Heure de Fin]]-Tableau1[[#This Row],[Heure de début]]</f>
        <v>0</v>
      </c>
      <c r="H118" s="65"/>
      <c r="I118" s="65"/>
      <c r="J118" s="73" t="e">
        <f>(Tableau1[[#This Row],[Tarif / Heure]]*(Tableau1[[#This Row],[Nombre d''heure d''utilisation]]/"1:00"))*Tableau1[[#This Row],[Nombre de semaine ]]</f>
        <v>#VALUE!</v>
      </c>
      <c r="K118" s="73" t="e">
        <f>(Tableau1[[#This Row],[Tarif / Heure]]*(Tableau1[[#This Row],[Nombre d''heure d''utilisation]]/"1:00"))*Tableau1[[#This Row],[Séance Vacances Scolaires]]</f>
        <v>#VALUE!</v>
      </c>
    </row>
    <row r="119" spans="1:11">
      <c r="A119" s="75">
        <f>Recap!B120</f>
        <v>0</v>
      </c>
      <c r="B119" s="65">
        <f>Recap!A120</f>
        <v>0</v>
      </c>
      <c r="C119" s="65">
        <f>Recap!C120</f>
        <v>0</v>
      </c>
      <c r="D119" s="70">
        <f>Recap!D120</f>
        <v>0</v>
      </c>
      <c r="E119" s="70">
        <f>Recap!E120</f>
        <v>0</v>
      </c>
      <c r="F119" s="65" t="str">
        <f>IFERROR(INDEX(listes!$A:$B,MATCH($B119,listes!$A:$A,0),2),"")</f>
        <v/>
      </c>
      <c r="G119" s="70">
        <f>Tableau1[[#This Row],[Heure de Fin]]-Tableau1[[#This Row],[Heure de début]]</f>
        <v>0</v>
      </c>
      <c r="H119" s="65"/>
      <c r="I119" s="65"/>
      <c r="J119" s="73" t="e">
        <f>(Tableau1[[#This Row],[Tarif / Heure]]*(Tableau1[[#This Row],[Nombre d''heure d''utilisation]]/"1:00"))*Tableau1[[#This Row],[Nombre de semaine ]]</f>
        <v>#VALUE!</v>
      </c>
      <c r="K119" s="73" t="e">
        <f>(Tableau1[[#This Row],[Tarif / Heure]]*(Tableau1[[#This Row],[Nombre d''heure d''utilisation]]/"1:00"))*Tableau1[[#This Row],[Séance Vacances Scolaires]]</f>
        <v>#VALUE!</v>
      </c>
    </row>
    <row r="120" spans="1:11">
      <c r="A120" s="75">
        <f>Recap!B121</f>
        <v>0</v>
      </c>
      <c r="B120" s="65">
        <f>Recap!A121</f>
        <v>0</v>
      </c>
      <c r="C120" s="65">
        <f>Recap!C121</f>
        <v>0</v>
      </c>
      <c r="D120" s="70">
        <f>Recap!D121</f>
        <v>0</v>
      </c>
      <c r="E120" s="70">
        <f>Recap!E121</f>
        <v>0</v>
      </c>
      <c r="F120" s="65" t="str">
        <f>IFERROR(INDEX(listes!$A:$B,MATCH($B120,listes!$A:$A,0),2),"")</f>
        <v/>
      </c>
      <c r="G120" s="70">
        <f>Tableau1[[#This Row],[Heure de Fin]]-Tableau1[[#This Row],[Heure de début]]</f>
        <v>0</v>
      </c>
      <c r="H120" s="65"/>
      <c r="I120" s="65"/>
      <c r="J120" s="73" t="e">
        <f>(Tableau1[[#This Row],[Tarif / Heure]]*(Tableau1[[#This Row],[Nombre d''heure d''utilisation]]/"1:00"))*Tableau1[[#This Row],[Nombre de semaine ]]</f>
        <v>#VALUE!</v>
      </c>
      <c r="K120" s="73" t="e">
        <f>(Tableau1[[#This Row],[Tarif / Heure]]*(Tableau1[[#This Row],[Nombre d''heure d''utilisation]]/"1:00"))*Tableau1[[#This Row],[Séance Vacances Scolaires]]</f>
        <v>#VALUE!</v>
      </c>
    </row>
    <row r="121" spans="1:11">
      <c r="A121" s="75">
        <f>Recap!B122</f>
        <v>0</v>
      </c>
      <c r="B121" s="65">
        <f>Recap!A122</f>
        <v>0</v>
      </c>
      <c r="C121" s="65">
        <f>Recap!C122</f>
        <v>0</v>
      </c>
      <c r="D121" s="70">
        <f>Recap!D122</f>
        <v>0</v>
      </c>
      <c r="E121" s="70">
        <f>Recap!E122</f>
        <v>0</v>
      </c>
      <c r="F121" s="65" t="str">
        <f>IFERROR(INDEX(listes!$A:$B,MATCH($B121,listes!$A:$A,0),2),"")</f>
        <v/>
      </c>
      <c r="G121" s="70">
        <f>Tableau1[[#This Row],[Heure de Fin]]-Tableau1[[#This Row],[Heure de début]]</f>
        <v>0</v>
      </c>
      <c r="H121" s="65"/>
      <c r="I121" s="65"/>
      <c r="J121" s="73" t="e">
        <f>(Tableau1[[#This Row],[Tarif / Heure]]*(Tableau1[[#This Row],[Nombre d''heure d''utilisation]]/"1:00"))*Tableau1[[#This Row],[Nombre de semaine ]]</f>
        <v>#VALUE!</v>
      </c>
      <c r="K121" s="73" t="e">
        <f>(Tableau1[[#This Row],[Tarif / Heure]]*(Tableau1[[#This Row],[Nombre d''heure d''utilisation]]/"1:00"))*Tableau1[[#This Row],[Séance Vacances Scolaires]]</f>
        <v>#VALUE!</v>
      </c>
    </row>
    <row r="122" spans="1:11">
      <c r="A122" s="75">
        <f>Recap!B123</f>
        <v>0</v>
      </c>
      <c r="B122" s="65">
        <f>Recap!A123</f>
        <v>0</v>
      </c>
      <c r="C122" s="65">
        <f>Recap!C123</f>
        <v>0</v>
      </c>
      <c r="D122" s="70">
        <f>Recap!D123</f>
        <v>0</v>
      </c>
      <c r="E122" s="70">
        <f>Recap!E123</f>
        <v>0</v>
      </c>
      <c r="F122" s="65" t="str">
        <f>IFERROR(INDEX(listes!$A:$B,MATCH($B122,listes!$A:$A,0),2),"")</f>
        <v/>
      </c>
      <c r="G122" s="70">
        <f>Tableau1[[#This Row],[Heure de Fin]]-Tableau1[[#This Row],[Heure de début]]</f>
        <v>0</v>
      </c>
      <c r="H122" s="65"/>
      <c r="I122" s="65"/>
      <c r="J122" s="73" t="e">
        <f>(Tableau1[[#This Row],[Tarif / Heure]]*(Tableau1[[#This Row],[Nombre d''heure d''utilisation]]/"1:00"))*Tableau1[[#This Row],[Nombre de semaine ]]</f>
        <v>#VALUE!</v>
      </c>
      <c r="K122" s="73" t="e">
        <f>(Tableau1[[#This Row],[Tarif / Heure]]*(Tableau1[[#This Row],[Nombre d''heure d''utilisation]]/"1:00"))*Tableau1[[#This Row],[Séance Vacances Scolaires]]</f>
        <v>#VALUE!</v>
      </c>
    </row>
    <row r="123" spans="1:11">
      <c r="A123" s="75">
        <f>Recap!B124</f>
        <v>0</v>
      </c>
      <c r="B123" s="65">
        <f>Recap!A124</f>
        <v>0</v>
      </c>
      <c r="C123" s="65">
        <f>Recap!C124</f>
        <v>0</v>
      </c>
      <c r="D123" s="70">
        <f>Recap!D124</f>
        <v>0</v>
      </c>
      <c r="E123" s="70">
        <f>Recap!E124</f>
        <v>0</v>
      </c>
      <c r="F123" s="65" t="str">
        <f>IFERROR(INDEX(listes!$A:$B,MATCH($B123,listes!$A:$A,0),2),"")</f>
        <v/>
      </c>
      <c r="G123" s="70">
        <f>Tableau1[[#This Row],[Heure de Fin]]-Tableau1[[#This Row],[Heure de début]]</f>
        <v>0</v>
      </c>
      <c r="H123" s="65"/>
      <c r="I123" s="65"/>
      <c r="J123" s="73" t="e">
        <f>(Tableau1[[#This Row],[Tarif / Heure]]*(Tableau1[[#This Row],[Nombre d''heure d''utilisation]]/"1:00"))*Tableau1[[#This Row],[Nombre de semaine ]]</f>
        <v>#VALUE!</v>
      </c>
      <c r="K123" s="73" t="e">
        <f>(Tableau1[[#This Row],[Tarif / Heure]]*(Tableau1[[#This Row],[Nombre d''heure d''utilisation]]/"1:00"))*Tableau1[[#This Row],[Séance Vacances Scolaires]]</f>
        <v>#VALUE!</v>
      </c>
    </row>
    <row r="124" spans="1:11">
      <c r="A124" s="75">
        <f>Recap!B125</f>
        <v>0</v>
      </c>
      <c r="B124" s="65">
        <f>Recap!A125</f>
        <v>0</v>
      </c>
      <c r="C124" s="65">
        <f>Recap!C125</f>
        <v>0</v>
      </c>
      <c r="D124" s="70">
        <f>Recap!D125</f>
        <v>0</v>
      </c>
      <c r="E124" s="70">
        <f>Recap!E125</f>
        <v>0</v>
      </c>
      <c r="F124" s="65" t="str">
        <f>IFERROR(INDEX(listes!$A:$B,MATCH($B124,listes!$A:$A,0),2),"")</f>
        <v/>
      </c>
      <c r="G124" s="70">
        <f>Tableau1[[#This Row],[Heure de Fin]]-Tableau1[[#This Row],[Heure de début]]</f>
        <v>0</v>
      </c>
      <c r="H124" s="65"/>
      <c r="I124" s="65"/>
      <c r="J124" s="73" t="e">
        <f>(Tableau1[[#This Row],[Tarif / Heure]]*(Tableau1[[#This Row],[Nombre d''heure d''utilisation]]/"1:00"))*Tableau1[[#This Row],[Nombre de semaine ]]</f>
        <v>#VALUE!</v>
      </c>
      <c r="K124" s="73" t="e">
        <f>(Tableau1[[#This Row],[Tarif / Heure]]*(Tableau1[[#This Row],[Nombre d''heure d''utilisation]]/"1:00"))*Tableau1[[#This Row],[Séance Vacances Scolaires]]</f>
        <v>#VALUE!</v>
      </c>
    </row>
    <row r="125" spans="1:11">
      <c r="A125" s="75">
        <f>Recap!B126</f>
        <v>0</v>
      </c>
      <c r="B125" s="65">
        <f>Recap!A126</f>
        <v>0</v>
      </c>
      <c r="C125" s="65">
        <f>Recap!C126</f>
        <v>0</v>
      </c>
      <c r="D125" s="70">
        <f>Recap!D126</f>
        <v>0</v>
      </c>
      <c r="E125" s="70">
        <f>Recap!E126</f>
        <v>0</v>
      </c>
      <c r="F125" s="65" t="str">
        <f>IFERROR(INDEX(listes!$A:$B,MATCH($B125,listes!$A:$A,0),2),"")</f>
        <v/>
      </c>
      <c r="G125" s="70">
        <f>Tableau1[[#This Row],[Heure de Fin]]-Tableau1[[#This Row],[Heure de début]]</f>
        <v>0</v>
      </c>
      <c r="H125" s="65"/>
      <c r="I125" s="65"/>
      <c r="J125" s="73" t="e">
        <f>(Tableau1[[#This Row],[Tarif / Heure]]*(Tableau1[[#This Row],[Nombre d''heure d''utilisation]]/"1:00"))*Tableau1[[#This Row],[Nombre de semaine ]]</f>
        <v>#VALUE!</v>
      </c>
      <c r="K125" s="73" t="e">
        <f>(Tableau1[[#This Row],[Tarif / Heure]]*(Tableau1[[#This Row],[Nombre d''heure d''utilisation]]/"1:00"))*Tableau1[[#This Row],[Séance Vacances Scolaires]]</f>
        <v>#VALUE!</v>
      </c>
    </row>
    <row r="126" spans="1:11">
      <c r="A126" s="75">
        <f>Recap!B127</f>
        <v>0</v>
      </c>
      <c r="B126" s="65">
        <f>Recap!A127</f>
        <v>0</v>
      </c>
      <c r="C126" s="65">
        <f>Recap!C127</f>
        <v>0</v>
      </c>
      <c r="D126" s="70">
        <f>Recap!D127</f>
        <v>0</v>
      </c>
      <c r="E126" s="70">
        <f>Recap!E127</f>
        <v>0</v>
      </c>
      <c r="F126" s="65" t="str">
        <f>IFERROR(INDEX(listes!$A:$B,MATCH($B126,listes!$A:$A,0),2),"")</f>
        <v/>
      </c>
      <c r="G126" s="70">
        <f>Tableau1[[#This Row],[Heure de Fin]]-Tableau1[[#This Row],[Heure de début]]</f>
        <v>0</v>
      </c>
      <c r="H126" s="65"/>
      <c r="I126" s="65"/>
      <c r="J126" s="73" t="e">
        <f>(Tableau1[[#This Row],[Tarif / Heure]]*(Tableau1[[#This Row],[Nombre d''heure d''utilisation]]/"1:00"))*Tableau1[[#This Row],[Nombre de semaine ]]</f>
        <v>#VALUE!</v>
      </c>
      <c r="K126" s="73" t="e">
        <f>(Tableau1[[#This Row],[Tarif / Heure]]*(Tableau1[[#This Row],[Nombre d''heure d''utilisation]]/"1:00"))*Tableau1[[#This Row],[Séance Vacances Scolaires]]</f>
        <v>#VALUE!</v>
      </c>
    </row>
    <row r="127" spans="1:11">
      <c r="A127" s="75">
        <f>Recap!B128</f>
        <v>0</v>
      </c>
      <c r="B127" s="65">
        <f>Recap!A128</f>
        <v>0</v>
      </c>
      <c r="C127" s="65">
        <f>Recap!C128</f>
        <v>0</v>
      </c>
      <c r="D127" s="70">
        <f>Recap!D128</f>
        <v>0</v>
      </c>
      <c r="E127" s="70">
        <f>Recap!E128</f>
        <v>0</v>
      </c>
      <c r="F127" s="65" t="str">
        <f>IFERROR(INDEX(listes!$A:$B,MATCH($B127,listes!$A:$A,0),2),"")</f>
        <v/>
      </c>
      <c r="G127" s="70">
        <f>Tableau1[[#This Row],[Heure de Fin]]-Tableau1[[#This Row],[Heure de début]]</f>
        <v>0</v>
      </c>
      <c r="H127" s="65"/>
      <c r="I127" s="65"/>
      <c r="J127" s="73" t="e">
        <f>(Tableau1[[#This Row],[Tarif / Heure]]*(Tableau1[[#This Row],[Nombre d''heure d''utilisation]]/"1:00"))*Tableau1[[#This Row],[Nombre de semaine ]]</f>
        <v>#VALUE!</v>
      </c>
      <c r="K127" s="73" t="e">
        <f>(Tableau1[[#This Row],[Tarif / Heure]]*(Tableau1[[#This Row],[Nombre d''heure d''utilisation]]/"1:00"))*Tableau1[[#This Row],[Séance Vacances Scolaires]]</f>
        <v>#VALUE!</v>
      </c>
    </row>
    <row r="128" spans="1:11">
      <c r="A128" s="75">
        <f>Recap!B129</f>
        <v>0</v>
      </c>
      <c r="B128" s="65">
        <f>Recap!A129</f>
        <v>0</v>
      </c>
      <c r="C128" s="65">
        <f>Recap!C129</f>
        <v>0</v>
      </c>
      <c r="D128" s="70">
        <f>Recap!D129</f>
        <v>0</v>
      </c>
      <c r="E128" s="70">
        <f>Recap!E129</f>
        <v>0</v>
      </c>
      <c r="F128" s="65" t="str">
        <f>IFERROR(INDEX(listes!$A:$B,MATCH($B128,listes!$A:$A,0),2),"")</f>
        <v/>
      </c>
      <c r="G128" s="70">
        <f>Tableau1[[#This Row],[Heure de Fin]]-Tableau1[[#This Row],[Heure de début]]</f>
        <v>0</v>
      </c>
      <c r="H128" s="65"/>
      <c r="I128" s="65"/>
      <c r="J128" s="73" t="e">
        <f>(Tableau1[[#This Row],[Tarif / Heure]]*(Tableau1[[#This Row],[Nombre d''heure d''utilisation]]/"1:00"))*Tableau1[[#This Row],[Nombre de semaine ]]</f>
        <v>#VALUE!</v>
      </c>
      <c r="K128" s="73" t="e">
        <f>(Tableau1[[#This Row],[Tarif / Heure]]*(Tableau1[[#This Row],[Nombre d''heure d''utilisation]]/"1:00"))*Tableau1[[#This Row],[Séance Vacances Scolaires]]</f>
        <v>#VALUE!</v>
      </c>
    </row>
    <row r="129" spans="1:11">
      <c r="A129" s="75">
        <f>Recap!B130</f>
        <v>0</v>
      </c>
      <c r="B129" s="65">
        <f>Recap!A130</f>
        <v>0</v>
      </c>
      <c r="C129" s="65">
        <f>Recap!C130</f>
        <v>0</v>
      </c>
      <c r="D129" s="70">
        <f>Recap!D130</f>
        <v>0</v>
      </c>
      <c r="E129" s="70">
        <f>Recap!E130</f>
        <v>0</v>
      </c>
      <c r="F129" s="65" t="str">
        <f>IFERROR(INDEX(listes!$A:$B,MATCH($B129,listes!$A:$A,0),2),"")</f>
        <v/>
      </c>
      <c r="G129" s="70">
        <f>Tableau1[[#This Row],[Heure de Fin]]-Tableau1[[#This Row],[Heure de début]]</f>
        <v>0</v>
      </c>
      <c r="H129" s="65"/>
      <c r="I129" s="65"/>
      <c r="J129" s="73" t="e">
        <f>(Tableau1[[#This Row],[Tarif / Heure]]*(Tableau1[[#This Row],[Nombre d''heure d''utilisation]]/"1:00"))*Tableau1[[#This Row],[Nombre de semaine ]]</f>
        <v>#VALUE!</v>
      </c>
      <c r="K129" s="73" t="e">
        <f>(Tableau1[[#This Row],[Tarif / Heure]]*(Tableau1[[#This Row],[Nombre d''heure d''utilisation]]/"1:00"))*Tableau1[[#This Row],[Séance Vacances Scolaires]]</f>
        <v>#VALUE!</v>
      </c>
    </row>
    <row r="130" spans="1:11">
      <c r="A130" s="75">
        <f>Recap!B131</f>
        <v>0</v>
      </c>
      <c r="B130" s="65">
        <f>Recap!A131</f>
        <v>0</v>
      </c>
      <c r="C130" s="65">
        <f>Recap!C131</f>
        <v>0</v>
      </c>
      <c r="D130" s="70">
        <f>Recap!D131</f>
        <v>0</v>
      </c>
      <c r="E130" s="70">
        <f>Recap!E131</f>
        <v>0</v>
      </c>
      <c r="F130" s="65" t="str">
        <f>IFERROR(INDEX(listes!$A:$B,MATCH($B130,listes!$A:$A,0),2),"")</f>
        <v/>
      </c>
      <c r="G130" s="70">
        <f>Tableau1[[#This Row],[Heure de Fin]]-Tableau1[[#This Row],[Heure de début]]</f>
        <v>0</v>
      </c>
      <c r="H130" s="65"/>
      <c r="I130" s="65"/>
      <c r="J130" s="73" t="e">
        <f>(Tableau1[[#This Row],[Tarif / Heure]]*(Tableau1[[#This Row],[Nombre d''heure d''utilisation]]/"1:00"))*Tableau1[[#This Row],[Nombre de semaine ]]</f>
        <v>#VALUE!</v>
      </c>
      <c r="K130" s="73" t="e">
        <f>(Tableau1[[#This Row],[Tarif / Heure]]*(Tableau1[[#This Row],[Nombre d''heure d''utilisation]]/"1:00"))*Tableau1[[#This Row],[Séance Vacances Scolaires]]</f>
        <v>#VALUE!</v>
      </c>
    </row>
    <row r="131" spans="1:11">
      <c r="A131" s="75">
        <f>Recap!B132</f>
        <v>0</v>
      </c>
      <c r="B131" s="65">
        <f>Recap!A132</f>
        <v>0</v>
      </c>
      <c r="C131" s="65">
        <f>Recap!C132</f>
        <v>0</v>
      </c>
      <c r="D131" s="70">
        <f>Recap!D132</f>
        <v>0</v>
      </c>
      <c r="E131" s="70">
        <f>Recap!E132</f>
        <v>0</v>
      </c>
      <c r="F131" s="65" t="str">
        <f>IFERROR(INDEX(listes!$A:$B,MATCH($B131,listes!$A:$A,0),2),"")</f>
        <v/>
      </c>
      <c r="G131" s="70">
        <f>Tableau1[[#This Row],[Heure de Fin]]-Tableau1[[#This Row],[Heure de début]]</f>
        <v>0</v>
      </c>
      <c r="H131" s="65"/>
      <c r="I131" s="65"/>
      <c r="J131" s="73" t="e">
        <f>(Tableau1[[#This Row],[Tarif / Heure]]*(Tableau1[[#This Row],[Nombre d''heure d''utilisation]]/"1:00"))*Tableau1[[#This Row],[Nombre de semaine ]]</f>
        <v>#VALUE!</v>
      </c>
      <c r="K131" s="73" t="e">
        <f>(Tableau1[[#This Row],[Tarif / Heure]]*(Tableau1[[#This Row],[Nombre d''heure d''utilisation]]/"1:00"))*Tableau1[[#This Row],[Séance Vacances Scolaires]]</f>
        <v>#VALUE!</v>
      </c>
    </row>
    <row r="132" spans="1:11">
      <c r="A132" s="75">
        <f>Recap!B133</f>
        <v>0</v>
      </c>
      <c r="B132" s="65">
        <f>Recap!A133</f>
        <v>0</v>
      </c>
      <c r="C132" s="65">
        <f>Recap!C133</f>
        <v>0</v>
      </c>
      <c r="D132" s="70">
        <f>Recap!D133</f>
        <v>0</v>
      </c>
      <c r="E132" s="70">
        <f>Recap!E133</f>
        <v>0</v>
      </c>
      <c r="F132" s="65" t="str">
        <f>IFERROR(INDEX(listes!$A:$B,MATCH($B132,listes!$A:$A,0),2),"")</f>
        <v/>
      </c>
      <c r="G132" s="70">
        <f>Tableau1[[#This Row],[Heure de Fin]]-Tableau1[[#This Row],[Heure de début]]</f>
        <v>0</v>
      </c>
      <c r="H132" s="65"/>
      <c r="I132" s="65"/>
      <c r="J132" s="73" t="e">
        <f>(Tableau1[[#This Row],[Tarif / Heure]]*(Tableau1[[#This Row],[Nombre d''heure d''utilisation]]/"1:00"))*Tableau1[[#This Row],[Nombre de semaine ]]</f>
        <v>#VALUE!</v>
      </c>
      <c r="K132" s="73" t="e">
        <f>(Tableau1[[#This Row],[Tarif / Heure]]*(Tableau1[[#This Row],[Nombre d''heure d''utilisation]]/"1:00"))*Tableau1[[#This Row],[Séance Vacances Scolaires]]</f>
        <v>#VALUE!</v>
      </c>
    </row>
    <row r="133" spans="1:11">
      <c r="A133" s="75">
        <f>Recap!B134</f>
        <v>0</v>
      </c>
      <c r="B133" s="65">
        <f>Recap!A134</f>
        <v>0</v>
      </c>
      <c r="C133" s="65">
        <f>Recap!C134</f>
        <v>0</v>
      </c>
      <c r="D133" s="70">
        <f>Recap!D134</f>
        <v>0</v>
      </c>
      <c r="E133" s="70">
        <f>Recap!E134</f>
        <v>0</v>
      </c>
      <c r="F133" s="65" t="str">
        <f>IFERROR(INDEX(listes!$A:$B,MATCH($B133,listes!$A:$A,0),2),"")</f>
        <v/>
      </c>
      <c r="G133" s="70">
        <f>Tableau1[[#This Row],[Heure de Fin]]-Tableau1[[#This Row],[Heure de début]]</f>
        <v>0</v>
      </c>
      <c r="H133" s="65"/>
      <c r="I133" s="65"/>
      <c r="J133" s="73" t="e">
        <f>(Tableau1[[#This Row],[Tarif / Heure]]*(Tableau1[[#This Row],[Nombre d''heure d''utilisation]]/"1:00"))*Tableau1[[#This Row],[Nombre de semaine ]]</f>
        <v>#VALUE!</v>
      </c>
      <c r="K133" s="73" t="e">
        <f>(Tableau1[[#This Row],[Tarif / Heure]]*(Tableau1[[#This Row],[Nombre d''heure d''utilisation]]/"1:00"))*Tableau1[[#This Row],[Séance Vacances Scolaires]]</f>
        <v>#VALUE!</v>
      </c>
    </row>
    <row r="134" spans="1:11">
      <c r="A134" s="75">
        <f>Recap!B135</f>
        <v>0</v>
      </c>
      <c r="B134" s="65">
        <f>Recap!A135</f>
        <v>0</v>
      </c>
      <c r="C134" s="65">
        <f>Recap!C135</f>
        <v>0</v>
      </c>
      <c r="D134" s="70">
        <f>Recap!D135</f>
        <v>0</v>
      </c>
      <c r="E134" s="70">
        <f>Recap!E135</f>
        <v>0</v>
      </c>
      <c r="F134" s="65" t="str">
        <f>IFERROR(INDEX(listes!$A:$B,MATCH($B134,listes!$A:$A,0),2),"")</f>
        <v/>
      </c>
      <c r="G134" s="70">
        <f>Tableau1[[#This Row],[Heure de Fin]]-Tableau1[[#This Row],[Heure de début]]</f>
        <v>0</v>
      </c>
      <c r="H134" s="65"/>
      <c r="I134" s="65"/>
      <c r="J134" s="73" t="e">
        <f>(Tableau1[[#This Row],[Tarif / Heure]]*(Tableau1[[#This Row],[Nombre d''heure d''utilisation]]/"1:00"))*Tableau1[[#This Row],[Nombre de semaine ]]</f>
        <v>#VALUE!</v>
      </c>
      <c r="K134" s="73" t="e">
        <f>(Tableau1[[#This Row],[Tarif / Heure]]*(Tableau1[[#This Row],[Nombre d''heure d''utilisation]]/"1:00"))*Tableau1[[#This Row],[Séance Vacances Scolaires]]</f>
        <v>#VALUE!</v>
      </c>
    </row>
    <row r="135" spans="1:11">
      <c r="A135" s="75">
        <f>Recap!B136</f>
        <v>0</v>
      </c>
      <c r="B135" s="65">
        <f>Recap!A136</f>
        <v>0</v>
      </c>
      <c r="C135" s="65">
        <f>Recap!C136</f>
        <v>0</v>
      </c>
      <c r="D135" s="70">
        <f>Recap!D136</f>
        <v>0</v>
      </c>
      <c r="E135" s="70">
        <f>Recap!E136</f>
        <v>0</v>
      </c>
      <c r="F135" s="65" t="str">
        <f>IFERROR(INDEX(listes!$A:$B,MATCH($B135,listes!$A:$A,0),2),"")</f>
        <v/>
      </c>
      <c r="G135" s="70">
        <f>Tableau1[[#This Row],[Heure de Fin]]-Tableau1[[#This Row],[Heure de début]]</f>
        <v>0</v>
      </c>
      <c r="H135" s="65"/>
      <c r="I135" s="65"/>
      <c r="J135" s="73" t="e">
        <f>(Tableau1[[#This Row],[Tarif / Heure]]*(Tableau1[[#This Row],[Nombre d''heure d''utilisation]]/"1:00"))*Tableau1[[#This Row],[Nombre de semaine ]]</f>
        <v>#VALUE!</v>
      </c>
      <c r="K135" s="73" t="e">
        <f>(Tableau1[[#This Row],[Tarif / Heure]]*(Tableau1[[#This Row],[Nombre d''heure d''utilisation]]/"1:00"))*Tableau1[[#This Row],[Séance Vacances Scolaires]]</f>
        <v>#VALUE!</v>
      </c>
    </row>
    <row r="136" spans="1:11">
      <c r="A136" s="75">
        <f>Recap!B137</f>
        <v>0</v>
      </c>
      <c r="B136" s="65">
        <f>Recap!A137</f>
        <v>0</v>
      </c>
      <c r="C136" s="65">
        <f>Recap!C137</f>
        <v>0</v>
      </c>
      <c r="D136" s="70">
        <f>Recap!D137</f>
        <v>0</v>
      </c>
      <c r="E136" s="70">
        <f>Recap!E137</f>
        <v>0</v>
      </c>
      <c r="F136" s="65" t="str">
        <f>IFERROR(INDEX(listes!$A:$B,MATCH($B136,listes!$A:$A,0),2),"")</f>
        <v/>
      </c>
      <c r="G136" s="70">
        <f>Tableau1[[#This Row],[Heure de Fin]]-Tableau1[[#This Row],[Heure de début]]</f>
        <v>0</v>
      </c>
      <c r="H136" s="65"/>
      <c r="I136" s="65"/>
      <c r="J136" s="73" t="e">
        <f>(Tableau1[[#This Row],[Tarif / Heure]]*(Tableau1[[#This Row],[Nombre d''heure d''utilisation]]/"1:00"))*Tableau1[[#This Row],[Nombre de semaine ]]</f>
        <v>#VALUE!</v>
      </c>
      <c r="K136" s="73" t="e">
        <f>(Tableau1[[#This Row],[Tarif / Heure]]*(Tableau1[[#This Row],[Nombre d''heure d''utilisation]]/"1:00"))*Tableau1[[#This Row],[Séance Vacances Scolaires]]</f>
        <v>#VALUE!</v>
      </c>
    </row>
    <row r="137" spans="1:11">
      <c r="A137" s="75">
        <f>Recap!B138</f>
        <v>0</v>
      </c>
      <c r="B137" s="65">
        <f>Recap!A138</f>
        <v>0</v>
      </c>
      <c r="C137" s="65">
        <f>Recap!C138</f>
        <v>0</v>
      </c>
      <c r="D137" s="70">
        <f>Recap!D138</f>
        <v>0</v>
      </c>
      <c r="E137" s="70">
        <f>Recap!E138</f>
        <v>0</v>
      </c>
      <c r="F137" s="65" t="str">
        <f>IFERROR(INDEX(listes!$A:$B,MATCH($B137,listes!$A:$A,0),2),"")</f>
        <v/>
      </c>
      <c r="G137" s="70">
        <f>Tableau1[[#This Row],[Heure de Fin]]-Tableau1[[#This Row],[Heure de début]]</f>
        <v>0</v>
      </c>
      <c r="H137" s="65"/>
      <c r="I137" s="65"/>
      <c r="J137" s="73" t="e">
        <f>(Tableau1[[#This Row],[Tarif / Heure]]*(Tableau1[[#This Row],[Nombre d''heure d''utilisation]]/"1:00"))*Tableau1[[#This Row],[Nombre de semaine ]]</f>
        <v>#VALUE!</v>
      </c>
      <c r="K137" s="73" t="e">
        <f>(Tableau1[[#This Row],[Tarif / Heure]]*(Tableau1[[#This Row],[Nombre d''heure d''utilisation]]/"1:00"))*Tableau1[[#This Row],[Séance Vacances Scolaires]]</f>
        <v>#VALUE!</v>
      </c>
    </row>
    <row r="138" spans="1:11">
      <c r="A138" s="75">
        <f>Recap!B139</f>
        <v>0</v>
      </c>
      <c r="B138" s="65">
        <f>Recap!A139</f>
        <v>0</v>
      </c>
      <c r="C138" s="65">
        <f>Recap!C139</f>
        <v>0</v>
      </c>
      <c r="D138" s="70">
        <f>Recap!D139</f>
        <v>0</v>
      </c>
      <c r="E138" s="70">
        <f>Recap!E139</f>
        <v>0</v>
      </c>
      <c r="F138" s="65" t="str">
        <f>IFERROR(INDEX(listes!$A:$B,MATCH($B138,listes!$A:$A,0),2),"")</f>
        <v/>
      </c>
      <c r="G138" s="70">
        <f>Tableau1[[#This Row],[Heure de Fin]]-Tableau1[[#This Row],[Heure de début]]</f>
        <v>0</v>
      </c>
      <c r="H138" s="65"/>
      <c r="I138" s="65"/>
      <c r="J138" s="73" t="e">
        <f>(Tableau1[[#This Row],[Tarif / Heure]]*(Tableau1[[#This Row],[Nombre d''heure d''utilisation]]/"1:00"))*Tableau1[[#This Row],[Nombre de semaine ]]</f>
        <v>#VALUE!</v>
      </c>
      <c r="K138" s="73" t="e">
        <f>(Tableau1[[#This Row],[Tarif / Heure]]*(Tableau1[[#This Row],[Nombre d''heure d''utilisation]]/"1:00"))*Tableau1[[#This Row],[Séance Vacances Scolaires]]</f>
        <v>#VALUE!</v>
      </c>
    </row>
    <row r="139" spans="1:11">
      <c r="A139" s="75">
        <f>Recap!B140</f>
        <v>0</v>
      </c>
      <c r="B139" s="65">
        <f>Recap!A140</f>
        <v>0</v>
      </c>
      <c r="C139" s="65">
        <f>Recap!C140</f>
        <v>0</v>
      </c>
      <c r="D139" s="70">
        <f>Recap!D140</f>
        <v>0</v>
      </c>
      <c r="E139" s="70">
        <f>Recap!E140</f>
        <v>0</v>
      </c>
      <c r="F139" s="65" t="str">
        <f>IFERROR(INDEX(listes!$A:$B,MATCH($B139,listes!$A:$A,0),2),"")</f>
        <v/>
      </c>
      <c r="G139" s="70">
        <f>Tableau1[[#This Row],[Heure de Fin]]-Tableau1[[#This Row],[Heure de début]]</f>
        <v>0</v>
      </c>
      <c r="H139" s="65"/>
      <c r="I139" s="65"/>
      <c r="J139" s="73" t="e">
        <f>(Tableau1[[#This Row],[Tarif / Heure]]*(Tableau1[[#This Row],[Nombre d''heure d''utilisation]]/"1:00"))*Tableau1[[#This Row],[Nombre de semaine ]]</f>
        <v>#VALUE!</v>
      </c>
      <c r="K139" s="73" t="e">
        <f>(Tableau1[[#This Row],[Tarif / Heure]]*(Tableau1[[#This Row],[Nombre d''heure d''utilisation]]/"1:00"))*Tableau1[[#This Row],[Séance Vacances Scolaires]]</f>
        <v>#VALUE!</v>
      </c>
    </row>
    <row r="140" spans="1:11">
      <c r="A140" s="75">
        <f>Recap!B141</f>
        <v>0</v>
      </c>
      <c r="B140" s="65">
        <f>Recap!A141</f>
        <v>0</v>
      </c>
      <c r="C140" s="65">
        <f>Recap!C141</f>
        <v>0</v>
      </c>
      <c r="D140" s="70">
        <f>Recap!D141</f>
        <v>0</v>
      </c>
      <c r="E140" s="70">
        <f>Recap!E141</f>
        <v>0</v>
      </c>
      <c r="F140" s="65" t="str">
        <f>IFERROR(INDEX(listes!$A:$B,MATCH($B140,listes!$A:$A,0),2),"")</f>
        <v/>
      </c>
      <c r="G140" s="70">
        <f>Tableau1[[#This Row],[Heure de Fin]]-Tableau1[[#This Row],[Heure de début]]</f>
        <v>0</v>
      </c>
      <c r="H140" s="65"/>
      <c r="I140" s="65"/>
      <c r="J140" s="73" t="e">
        <f>(Tableau1[[#This Row],[Tarif / Heure]]*(Tableau1[[#This Row],[Nombre d''heure d''utilisation]]/"1:00"))*Tableau1[[#This Row],[Nombre de semaine ]]</f>
        <v>#VALUE!</v>
      </c>
      <c r="K140" s="73" t="e">
        <f>(Tableau1[[#This Row],[Tarif / Heure]]*(Tableau1[[#This Row],[Nombre d''heure d''utilisation]]/"1:00"))*Tableau1[[#This Row],[Séance Vacances Scolaires]]</f>
        <v>#VALUE!</v>
      </c>
    </row>
    <row r="141" spans="1:11">
      <c r="A141" s="75">
        <f>Recap!B142</f>
        <v>0</v>
      </c>
      <c r="B141" s="65">
        <f>Recap!A142</f>
        <v>0</v>
      </c>
      <c r="C141" s="65">
        <f>Recap!C142</f>
        <v>0</v>
      </c>
      <c r="D141" s="70">
        <f>Recap!D142</f>
        <v>0</v>
      </c>
      <c r="E141" s="70">
        <f>Recap!E142</f>
        <v>0</v>
      </c>
      <c r="F141" s="65" t="str">
        <f>IFERROR(INDEX(listes!$A:$B,MATCH($B141,listes!$A:$A,0),2),"")</f>
        <v/>
      </c>
      <c r="G141" s="70">
        <f>Tableau1[[#This Row],[Heure de Fin]]-Tableau1[[#This Row],[Heure de début]]</f>
        <v>0</v>
      </c>
      <c r="H141" s="65"/>
      <c r="I141" s="65"/>
      <c r="J141" s="73" t="e">
        <f>(Tableau1[[#This Row],[Tarif / Heure]]*(Tableau1[[#This Row],[Nombre d''heure d''utilisation]]/"1:00"))*Tableau1[[#This Row],[Nombre de semaine ]]</f>
        <v>#VALUE!</v>
      </c>
      <c r="K141" s="73" t="e">
        <f>(Tableau1[[#This Row],[Tarif / Heure]]*(Tableau1[[#This Row],[Nombre d''heure d''utilisation]]/"1:00"))*Tableau1[[#This Row],[Séance Vacances Scolaires]]</f>
        <v>#VALUE!</v>
      </c>
    </row>
    <row r="142" spans="1:11">
      <c r="A142" s="75">
        <f>Recap!B143</f>
        <v>0</v>
      </c>
      <c r="B142" s="65">
        <f>Recap!A143</f>
        <v>0</v>
      </c>
      <c r="C142" s="65">
        <f>Recap!C143</f>
        <v>0</v>
      </c>
      <c r="D142" s="70">
        <f>Recap!D143</f>
        <v>0</v>
      </c>
      <c r="E142" s="70">
        <f>Recap!E143</f>
        <v>0</v>
      </c>
      <c r="F142" s="65" t="str">
        <f>IFERROR(INDEX(listes!$A:$B,MATCH($B142,listes!$A:$A,0),2),"")</f>
        <v/>
      </c>
      <c r="G142" s="70">
        <f>Tableau1[[#This Row],[Heure de Fin]]-Tableau1[[#This Row],[Heure de début]]</f>
        <v>0</v>
      </c>
      <c r="H142" s="65"/>
      <c r="I142" s="65"/>
      <c r="J142" s="73" t="e">
        <f>(Tableau1[[#This Row],[Tarif / Heure]]*(Tableau1[[#This Row],[Nombre d''heure d''utilisation]]/"1:00"))*Tableau1[[#This Row],[Nombre de semaine ]]</f>
        <v>#VALUE!</v>
      </c>
      <c r="K142" s="73" t="e">
        <f>(Tableau1[[#This Row],[Tarif / Heure]]*(Tableau1[[#This Row],[Nombre d''heure d''utilisation]]/"1:00"))*Tableau1[[#This Row],[Séance Vacances Scolaires]]</f>
        <v>#VALUE!</v>
      </c>
    </row>
    <row r="143" spans="1:11">
      <c r="A143" s="75">
        <f>Recap!B144</f>
        <v>0</v>
      </c>
      <c r="B143" s="65">
        <f>Recap!A144</f>
        <v>0</v>
      </c>
      <c r="C143" s="65">
        <f>Recap!C144</f>
        <v>0</v>
      </c>
      <c r="D143" s="70">
        <f>Recap!D144</f>
        <v>0</v>
      </c>
      <c r="E143" s="70">
        <f>Recap!E144</f>
        <v>0</v>
      </c>
      <c r="F143" s="65" t="str">
        <f>IFERROR(INDEX(listes!$A:$B,MATCH($B143,listes!$A:$A,0),2),"")</f>
        <v/>
      </c>
      <c r="G143" s="70">
        <f>Tableau1[[#This Row],[Heure de Fin]]-Tableau1[[#This Row],[Heure de début]]</f>
        <v>0</v>
      </c>
      <c r="H143" s="65"/>
      <c r="I143" s="65"/>
      <c r="J143" s="73" t="e">
        <f>(Tableau1[[#This Row],[Tarif / Heure]]*(Tableau1[[#This Row],[Nombre d''heure d''utilisation]]/"1:00"))*Tableau1[[#This Row],[Nombre de semaine ]]</f>
        <v>#VALUE!</v>
      </c>
      <c r="K143" s="73" t="e">
        <f>(Tableau1[[#This Row],[Tarif / Heure]]*(Tableau1[[#This Row],[Nombre d''heure d''utilisation]]/"1:00"))*Tableau1[[#This Row],[Séance Vacances Scolaires]]</f>
        <v>#VALUE!</v>
      </c>
    </row>
    <row r="144" spans="1:11">
      <c r="A144" s="75">
        <f>Recap!B145</f>
        <v>0</v>
      </c>
      <c r="B144" s="65">
        <f>Recap!A145</f>
        <v>0</v>
      </c>
      <c r="C144" s="65">
        <f>Recap!C145</f>
        <v>0</v>
      </c>
      <c r="D144" s="70">
        <f>Recap!D145</f>
        <v>0</v>
      </c>
      <c r="E144" s="70">
        <f>Recap!E145</f>
        <v>0</v>
      </c>
      <c r="F144" s="65" t="str">
        <f>IFERROR(INDEX(listes!$A:$B,MATCH($B144,listes!$A:$A,0),2),"")</f>
        <v/>
      </c>
      <c r="G144" s="70">
        <f>Tableau1[[#This Row],[Heure de Fin]]-Tableau1[[#This Row],[Heure de début]]</f>
        <v>0</v>
      </c>
      <c r="H144" s="65"/>
      <c r="I144" s="65"/>
      <c r="J144" s="73" t="e">
        <f>(Tableau1[[#This Row],[Tarif / Heure]]*(Tableau1[[#This Row],[Nombre d''heure d''utilisation]]/"1:00"))*Tableau1[[#This Row],[Nombre de semaine ]]</f>
        <v>#VALUE!</v>
      </c>
      <c r="K144" s="73" t="e">
        <f>(Tableau1[[#This Row],[Tarif / Heure]]*(Tableau1[[#This Row],[Nombre d''heure d''utilisation]]/"1:00"))*Tableau1[[#This Row],[Séance Vacances Scolaires]]</f>
        <v>#VALUE!</v>
      </c>
    </row>
    <row r="145" spans="1:11">
      <c r="A145" s="75">
        <f>Recap!B146</f>
        <v>0</v>
      </c>
      <c r="B145" s="65">
        <f>Recap!A146</f>
        <v>0</v>
      </c>
      <c r="C145" s="65">
        <f>Recap!C146</f>
        <v>0</v>
      </c>
      <c r="D145" s="70">
        <f>Recap!D146</f>
        <v>0</v>
      </c>
      <c r="E145" s="70">
        <f>Recap!E146</f>
        <v>0</v>
      </c>
      <c r="F145" s="65" t="str">
        <f>IFERROR(INDEX(listes!$A:$B,MATCH($B145,listes!$A:$A,0),2),"")</f>
        <v/>
      </c>
      <c r="G145" s="70">
        <f>Tableau1[[#This Row],[Heure de Fin]]-Tableau1[[#This Row],[Heure de début]]</f>
        <v>0</v>
      </c>
      <c r="H145" s="65"/>
      <c r="I145" s="65"/>
      <c r="J145" s="73" t="e">
        <f>(Tableau1[[#This Row],[Tarif / Heure]]*(Tableau1[[#This Row],[Nombre d''heure d''utilisation]]/"1:00"))*Tableau1[[#This Row],[Nombre de semaine ]]</f>
        <v>#VALUE!</v>
      </c>
      <c r="K145" s="73" t="e">
        <f>(Tableau1[[#This Row],[Tarif / Heure]]*(Tableau1[[#This Row],[Nombre d''heure d''utilisation]]/"1:00"))*Tableau1[[#This Row],[Séance Vacances Scolaires]]</f>
        <v>#VALUE!</v>
      </c>
    </row>
    <row r="146" spans="1:11">
      <c r="A146" s="75">
        <f>Recap!B147</f>
        <v>0</v>
      </c>
      <c r="B146" s="65">
        <f>Recap!A147</f>
        <v>0</v>
      </c>
      <c r="C146" s="65">
        <f>Recap!C147</f>
        <v>0</v>
      </c>
      <c r="D146" s="70">
        <f>Recap!D147</f>
        <v>0</v>
      </c>
      <c r="E146" s="70">
        <f>Recap!E147</f>
        <v>0</v>
      </c>
      <c r="F146" s="65" t="str">
        <f>IFERROR(INDEX(listes!$A:$B,MATCH($B146,listes!$A:$A,0),2),"")</f>
        <v/>
      </c>
      <c r="G146" s="70">
        <f>Tableau1[[#This Row],[Heure de Fin]]-Tableau1[[#This Row],[Heure de début]]</f>
        <v>0</v>
      </c>
      <c r="H146" s="65"/>
      <c r="I146" s="65"/>
      <c r="J146" s="73" t="e">
        <f>(Tableau1[[#This Row],[Tarif / Heure]]*(Tableau1[[#This Row],[Nombre d''heure d''utilisation]]/"1:00"))*Tableau1[[#This Row],[Nombre de semaine ]]</f>
        <v>#VALUE!</v>
      </c>
      <c r="K146" s="73" t="e">
        <f>(Tableau1[[#This Row],[Tarif / Heure]]*(Tableau1[[#This Row],[Nombre d''heure d''utilisation]]/"1:00"))*Tableau1[[#This Row],[Séance Vacances Scolaires]]</f>
        <v>#VALUE!</v>
      </c>
    </row>
    <row r="147" spans="1:11">
      <c r="A147" s="75">
        <f>Recap!B148</f>
        <v>0</v>
      </c>
      <c r="B147" s="65">
        <f>Recap!A148</f>
        <v>0</v>
      </c>
      <c r="C147" s="65">
        <f>Recap!C148</f>
        <v>0</v>
      </c>
      <c r="D147" s="70">
        <f>Recap!D148</f>
        <v>0</v>
      </c>
      <c r="E147" s="70">
        <f>Recap!E148</f>
        <v>0</v>
      </c>
      <c r="F147" s="65" t="str">
        <f>IFERROR(INDEX(listes!$A:$B,MATCH($B147,listes!$A:$A,0),2),"")</f>
        <v/>
      </c>
      <c r="G147" s="70">
        <f>Tableau1[[#This Row],[Heure de Fin]]-Tableau1[[#This Row],[Heure de début]]</f>
        <v>0</v>
      </c>
      <c r="H147" s="65"/>
      <c r="I147" s="65"/>
      <c r="J147" s="73" t="e">
        <f>(Tableau1[[#This Row],[Tarif / Heure]]*(Tableau1[[#This Row],[Nombre d''heure d''utilisation]]/"1:00"))*Tableau1[[#This Row],[Nombre de semaine ]]</f>
        <v>#VALUE!</v>
      </c>
      <c r="K147" s="73" t="e">
        <f>(Tableau1[[#This Row],[Tarif / Heure]]*(Tableau1[[#This Row],[Nombre d''heure d''utilisation]]/"1:00"))*Tableau1[[#This Row],[Séance Vacances Scolaires]]</f>
        <v>#VALUE!</v>
      </c>
    </row>
    <row r="148" spans="1:11">
      <c r="A148" s="75">
        <f>Recap!B149</f>
        <v>0</v>
      </c>
      <c r="B148" s="65">
        <f>Recap!A149</f>
        <v>0</v>
      </c>
      <c r="C148" s="65">
        <f>Recap!C149</f>
        <v>0</v>
      </c>
      <c r="D148" s="70">
        <f>Recap!D149</f>
        <v>0</v>
      </c>
      <c r="E148" s="70">
        <f>Recap!E149</f>
        <v>0</v>
      </c>
      <c r="F148" s="65" t="str">
        <f>IFERROR(INDEX(listes!$A:$B,MATCH($B148,listes!$A:$A,0),2),"")</f>
        <v/>
      </c>
      <c r="G148" s="70">
        <f>Tableau1[[#This Row],[Heure de Fin]]-Tableau1[[#This Row],[Heure de début]]</f>
        <v>0</v>
      </c>
      <c r="H148" s="65"/>
      <c r="I148" s="65"/>
      <c r="J148" s="73" t="e">
        <f>(Tableau1[[#This Row],[Tarif / Heure]]*(Tableau1[[#This Row],[Nombre d''heure d''utilisation]]/"1:00"))*Tableau1[[#This Row],[Nombre de semaine ]]</f>
        <v>#VALUE!</v>
      </c>
      <c r="K148" s="73" t="e">
        <f>(Tableau1[[#This Row],[Tarif / Heure]]*(Tableau1[[#This Row],[Nombre d''heure d''utilisation]]/"1:00"))*Tableau1[[#This Row],[Séance Vacances Scolaires]]</f>
        <v>#VALUE!</v>
      </c>
    </row>
    <row r="149" spans="1:11">
      <c r="A149" s="75">
        <f>Recap!B150</f>
        <v>0</v>
      </c>
      <c r="B149" s="65">
        <f>Recap!A150</f>
        <v>0</v>
      </c>
      <c r="C149" s="65">
        <f>Recap!C150</f>
        <v>0</v>
      </c>
      <c r="D149" s="70">
        <f>Recap!D150</f>
        <v>0</v>
      </c>
      <c r="E149" s="70">
        <f>Recap!E150</f>
        <v>0</v>
      </c>
      <c r="F149" s="65" t="str">
        <f>IFERROR(INDEX(listes!$A:$B,MATCH($B149,listes!$A:$A,0),2),"")</f>
        <v/>
      </c>
      <c r="G149" s="70">
        <f>Tableau1[[#This Row],[Heure de Fin]]-Tableau1[[#This Row],[Heure de début]]</f>
        <v>0</v>
      </c>
      <c r="H149" s="65"/>
      <c r="I149" s="65"/>
      <c r="J149" s="73" t="e">
        <f>(Tableau1[[#This Row],[Tarif / Heure]]*(Tableau1[[#This Row],[Nombre d''heure d''utilisation]]/"1:00"))*Tableau1[[#This Row],[Nombre de semaine ]]</f>
        <v>#VALUE!</v>
      </c>
      <c r="K149" s="73" t="e">
        <f>(Tableau1[[#This Row],[Tarif / Heure]]*(Tableau1[[#This Row],[Nombre d''heure d''utilisation]]/"1:00"))*Tableau1[[#This Row],[Séance Vacances Scolaires]]</f>
        <v>#VALUE!</v>
      </c>
    </row>
    <row r="150" spans="1:11">
      <c r="A150" s="75">
        <f>Recap!B151</f>
        <v>0</v>
      </c>
      <c r="B150" s="65">
        <f>Recap!A151</f>
        <v>0</v>
      </c>
      <c r="C150" s="65">
        <f>Recap!C151</f>
        <v>0</v>
      </c>
      <c r="D150" s="70">
        <f>Recap!D151</f>
        <v>0</v>
      </c>
      <c r="E150" s="70">
        <f>Recap!E151</f>
        <v>0</v>
      </c>
      <c r="F150" s="65" t="str">
        <f>IFERROR(INDEX(listes!$A:$B,MATCH($B150,listes!$A:$A,0),2),"")</f>
        <v/>
      </c>
      <c r="G150" s="70">
        <f>Tableau1[[#This Row],[Heure de Fin]]-Tableau1[[#This Row],[Heure de début]]</f>
        <v>0</v>
      </c>
      <c r="H150" s="65"/>
      <c r="I150" s="65"/>
      <c r="J150" s="73" t="e">
        <f>(Tableau1[[#This Row],[Tarif / Heure]]*(Tableau1[[#This Row],[Nombre d''heure d''utilisation]]/"1:00"))*Tableau1[[#This Row],[Nombre de semaine ]]</f>
        <v>#VALUE!</v>
      </c>
      <c r="K150" s="73" t="e">
        <f>(Tableau1[[#This Row],[Tarif / Heure]]*(Tableau1[[#This Row],[Nombre d''heure d''utilisation]]/"1:00"))*Tableau1[[#This Row],[Séance Vacances Scolaires]]</f>
        <v>#VALUE!</v>
      </c>
    </row>
    <row r="151" spans="1:11">
      <c r="A151" s="75">
        <f>Recap!B152</f>
        <v>0</v>
      </c>
      <c r="B151" s="65">
        <f>Recap!A152</f>
        <v>0</v>
      </c>
      <c r="C151" s="65">
        <f>Recap!C152</f>
        <v>0</v>
      </c>
      <c r="D151" s="70">
        <f>Recap!D152</f>
        <v>0</v>
      </c>
      <c r="E151" s="70">
        <f>Recap!E152</f>
        <v>0</v>
      </c>
      <c r="F151" s="65" t="str">
        <f>IFERROR(INDEX(listes!$A:$B,MATCH($B151,listes!$A:$A,0),2),"")</f>
        <v/>
      </c>
      <c r="G151" s="70">
        <f>Tableau1[[#This Row],[Heure de Fin]]-Tableau1[[#This Row],[Heure de début]]</f>
        <v>0</v>
      </c>
      <c r="H151" s="65"/>
      <c r="I151" s="65"/>
      <c r="J151" s="73" t="e">
        <f>(Tableau1[[#This Row],[Tarif / Heure]]*(Tableau1[[#This Row],[Nombre d''heure d''utilisation]]/"1:00"))*Tableau1[[#This Row],[Nombre de semaine ]]</f>
        <v>#VALUE!</v>
      </c>
      <c r="K151" s="73" t="e">
        <f>(Tableau1[[#This Row],[Tarif / Heure]]*(Tableau1[[#This Row],[Nombre d''heure d''utilisation]]/"1:00"))*Tableau1[[#This Row],[Séance Vacances Scolaires]]</f>
        <v>#VALUE!</v>
      </c>
    </row>
    <row r="152" spans="1:11">
      <c r="A152" s="75">
        <f>Recap!B153</f>
        <v>0</v>
      </c>
      <c r="B152" s="65">
        <f>Recap!A153</f>
        <v>0</v>
      </c>
      <c r="C152" s="65">
        <f>Recap!C153</f>
        <v>0</v>
      </c>
      <c r="D152" s="70">
        <f>Recap!D153</f>
        <v>0</v>
      </c>
      <c r="E152" s="70">
        <f>Recap!E153</f>
        <v>0</v>
      </c>
      <c r="F152" s="65" t="str">
        <f>IFERROR(INDEX(listes!$A:$B,MATCH($B152,listes!$A:$A,0),2),"")</f>
        <v/>
      </c>
      <c r="G152" s="70">
        <f>Tableau1[[#This Row],[Heure de Fin]]-Tableau1[[#This Row],[Heure de début]]</f>
        <v>0</v>
      </c>
      <c r="H152" s="65"/>
      <c r="I152" s="65"/>
      <c r="J152" s="73" t="e">
        <f>(Tableau1[[#This Row],[Tarif / Heure]]*(Tableau1[[#This Row],[Nombre d''heure d''utilisation]]/"1:00"))*Tableau1[[#This Row],[Nombre de semaine ]]</f>
        <v>#VALUE!</v>
      </c>
      <c r="K152" s="73" t="e">
        <f>(Tableau1[[#This Row],[Tarif / Heure]]*(Tableau1[[#This Row],[Nombre d''heure d''utilisation]]/"1:00"))*Tableau1[[#This Row],[Séance Vacances Scolaires]]</f>
        <v>#VALUE!</v>
      </c>
    </row>
    <row r="153" spans="1:11">
      <c r="A153" s="75">
        <f>Recap!B154</f>
        <v>0</v>
      </c>
      <c r="B153" s="65">
        <f>Recap!A154</f>
        <v>0</v>
      </c>
      <c r="C153" s="65">
        <f>Recap!C154</f>
        <v>0</v>
      </c>
      <c r="D153" s="70">
        <f>Recap!D154</f>
        <v>0</v>
      </c>
      <c r="E153" s="70">
        <f>Recap!E154</f>
        <v>0</v>
      </c>
      <c r="F153" s="65" t="str">
        <f>IFERROR(INDEX(listes!$A:$B,MATCH($B153,listes!$A:$A,0),2),"")</f>
        <v/>
      </c>
      <c r="G153" s="70">
        <f>Tableau1[[#This Row],[Heure de Fin]]-Tableau1[[#This Row],[Heure de début]]</f>
        <v>0</v>
      </c>
      <c r="H153" s="65"/>
      <c r="I153" s="65"/>
      <c r="J153" s="73" t="e">
        <f>(Tableau1[[#This Row],[Tarif / Heure]]*(Tableau1[[#This Row],[Nombre d''heure d''utilisation]]/"1:00"))*Tableau1[[#This Row],[Nombre de semaine ]]</f>
        <v>#VALUE!</v>
      </c>
      <c r="K153" s="73" t="e">
        <f>(Tableau1[[#This Row],[Tarif / Heure]]*(Tableau1[[#This Row],[Nombre d''heure d''utilisation]]/"1:00"))*Tableau1[[#This Row],[Séance Vacances Scolaires]]</f>
        <v>#VALUE!</v>
      </c>
    </row>
    <row r="154" spans="1:11">
      <c r="A154" s="75">
        <f>Recap!B155</f>
        <v>0</v>
      </c>
      <c r="B154" s="65">
        <f>Recap!A155</f>
        <v>0</v>
      </c>
      <c r="C154" s="65">
        <f>Recap!C155</f>
        <v>0</v>
      </c>
      <c r="D154" s="70">
        <f>Recap!D155</f>
        <v>0</v>
      </c>
      <c r="E154" s="70">
        <f>Recap!E155</f>
        <v>0</v>
      </c>
      <c r="F154" s="65" t="str">
        <f>IFERROR(INDEX(listes!$A:$B,MATCH($B154,listes!$A:$A,0),2),"")</f>
        <v/>
      </c>
      <c r="G154" s="70">
        <f>Tableau1[[#This Row],[Heure de Fin]]-Tableau1[[#This Row],[Heure de début]]</f>
        <v>0</v>
      </c>
      <c r="H154" s="65"/>
      <c r="I154" s="65"/>
      <c r="J154" s="73" t="e">
        <f>(Tableau1[[#This Row],[Tarif / Heure]]*(Tableau1[[#This Row],[Nombre d''heure d''utilisation]]/"1:00"))*Tableau1[[#This Row],[Nombre de semaine ]]</f>
        <v>#VALUE!</v>
      </c>
      <c r="K154" s="73" t="e">
        <f>(Tableau1[[#This Row],[Tarif / Heure]]*(Tableau1[[#This Row],[Nombre d''heure d''utilisation]]/"1:00"))*Tableau1[[#This Row],[Séance Vacances Scolaires]]</f>
        <v>#VALUE!</v>
      </c>
    </row>
    <row r="155" spans="1:11">
      <c r="A155" s="75">
        <f>Recap!B156</f>
        <v>0</v>
      </c>
      <c r="B155" s="65">
        <f>Recap!A156</f>
        <v>0</v>
      </c>
      <c r="C155" s="65">
        <f>Recap!C156</f>
        <v>0</v>
      </c>
      <c r="D155" s="70">
        <f>Recap!D156</f>
        <v>0</v>
      </c>
      <c r="E155" s="70">
        <f>Recap!E156</f>
        <v>0</v>
      </c>
      <c r="F155" s="65" t="str">
        <f>IFERROR(INDEX(listes!$A:$B,MATCH($B155,listes!$A:$A,0),2),"")</f>
        <v/>
      </c>
      <c r="G155" s="70">
        <f>Tableau1[[#This Row],[Heure de Fin]]-Tableau1[[#This Row],[Heure de début]]</f>
        <v>0</v>
      </c>
      <c r="H155" s="65"/>
      <c r="I155" s="65"/>
      <c r="J155" s="73" t="e">
        <f>(Tableau1[[#This Row],[Tarif / Heure]]*(Tableau1[[#This Row],[Nombre d''heure d''utilisation]]/"1:00"))*Tableau1[[#This Row],[Nombre de semaine ]]</f>
        <v>#VALUE!</v>
      </c>
      <c r="K155" s="73" t="e">
        <f>(Tableau1[[#This Row],[Tarif / Heure]]*(Tableau1[[#This Row],[Nombre d''heure d''utilisation]]/"1:00"))*Tableau1[[#This Row],[Séance Vacances Scolaires]]</f>
        <v>#VALUE!</v>
      </c>
    </row>
    <row r="156" spans="1:11">
      <c r="A156" s="75">
        <f>Recap!B157</f>
        <v>0</v>
      </c>
      <c r="B156" s="65">
        <f>Recap!A157</f>
        <v>0</v>
      </c>
      <c r="C156" s="65">
        <f>Recap!C157</f>
        <v>0</v>
      </c>
      <c r="D156" s="70">
        <f>Recap!D157</f>
        <v>0</v>
      </c>
      <c r="E156" s="70">
        <f>Recap!E157</f>
        <v>0</v>
      </c>
      <c r="F156" s="65" t="str">
        <f>IFERROR(INDEX(listes!$A:$B,MATCH($B156,listes!$A:$A,0),2),"")</f>
        <v/>
      </c>
      <c r="G156" s="70">
        <f>Tableau1[[#This Row],[Heure de Fin]]-Tableau1[[#This Row],[Heure de début]]</f>
        <v>0</v>
      </c>
      <c r="H156" s="65"/>
      <c r="I156" s="65"/>
      <c r="J156" s="73" t="e">
        <f>(Tableau1[[#This Row],[Tarif / Heure]]*(Tableau1[[#This Row],[Nombre d''heure d''utilisation]]/"1:00"))*Tableau1[[#This Row],[Nombre de semaine ]]</f>
        <v>#VALUE!</v>
      </c>
      <c r="K156" s="73" t="e">
        <f>(Tableau1[[#This Row],[Tarif / Heure]]*(Tableau1[[#This Row],[Nombre d''heure d''utilisation]]/"1:00"))*Tableau1[[#This Row],[Séance Vacances Scolaires]]</f>
        <v>#VALUE!</v>
      </c>
    </row>
    <row r="157" spans="1:11">
      <c r="A157" s="75">
        <f>Recap!B158</f>
        <v>0</v>
      </c>
      <c r="B157" s="65">
        <f>Recap!A158</f>
        <v>0</v>
      </c>
      <c r="C157" s="65">
        <f>Recap!C158</f>
        <v>0</v>
      </c>
      <c r="D157" s="70">
        <f>Recap!D158</f>
        <v>0</v>
      </c>
      <c r="E157" s="70">
        <f>Recap!E158</f>
        <v>0</v>
      </c>
      <c r="F157" s="65" t="str">
        <f>IFERROR(INDEX(listes!$A:$B,MATCH($B157,listes!$A:$A,0),2),"")</f>
        <v/>
      </c>
      <c r="G157" s="70">
        <f>Tableau1[[#This Row],[Heure de Fin]]-Tableau1[[#This Row],[Heure de début]]</f>
        <v>0</v>
      </c>
      <c r="H157" s="65"/>
      <c r="I157" s="65"/>
      <c r="J157" s="73" t="e">
        <f>(Tableau1[[#This Row],[Tarif / Heure]]*(Tableau1[[#This Row],[Nombre d''heure d''utilisation]]/"1:00"))*Tableau1[[#This Row],[Nombre de semaine ]]</f>
        <v>#VALUE!</v>
      </c>
      <c r="K157" s="73" t="e">
        <f>(Tableau1[[#This Row],[Tarif / Heure]]*(Tableau1[[#This Row],[Nombre d''heure d''utilisation]]/"1:00"))*Tableau1[[#This Row],[Séance Vacances Scolaires]]</f>
        <v>#VALUE!</v>
      </c>
    </row>
    <row r="158" spans="1:11">
      <c r="A158" s="75">
        <f>Recap!B159</f>
        <v>0</v>
      </c>
      <c r="B158" s="65">
        <f>Recap!A159</f>
        <v>0</v>
      </c>
      <c r="C158" s="65">
        <f>Recap!C159</f>
        <v>0</v>
      </c>
      <c r="D158" s="70">
        <f>Recap!D159</f>
        <v>0</v>
      </c>
      <c r="E158" s="70">
        <f>Recap!E159</f>
        <v>0</v>
      </c>
      <c r="F158" s="65" t="str">
        <f>IFERROR(INDEX(listes!$A:$B,MATCH($B158,listes!$A:$A,0),2),"")</f>
        <v/>
      </c>
      <c r="G158" s="70">
        <f>Tableau1[[#This Row],[Heure de Fin]]-Tableau1[[#This Row],[Heure de début]]</f>
        <v>0</v>
      </c>
      <c r="H158" s="65"/>
      <c r="I158" s="65"/>
      <c r="J158" s="73" t="e">
        <f>(Tableau1[[#This Row],[Tarif / Heure]]*(Tableau1[[#This Row],[Nombre d''heure d''utilisation]]/"1:00"))*Tableau1[[#This Row],[Nombre de semaine ]]</f>
        <v>#VALUE!</v>
      </c>
      <c r="K158" s="73" t="e">
        <f>(Tableau1[[#This Row],[Tarif / Heure]]*(Tableau1[[#This Row],[Nombre d''heure d''utilisation]]/"1:00"))*Tableau1[[#This Row],[Séance Vacances Scolaires]]</f>
        <v>#VALUE!</v>
      </c>
    </row>
    <row r="159" spans="1:11">
      <c r="A159" s="75">
        <f>Recap!B160</f>
        <v>0</v>
      </c>
      <c r="B159" s="65">
        <f>Recap!A160</f>
        <v>0</v>
      </c>
      <c r="C159" s="65">
        <f>Recap!C160</f>
        <v>0</v>
      </c>
      <c r="D159" s="70">
        <f>Recap!D160</f>
        <v>0</v>
      </c>
      <c r="E159" s="70">
        <f>Recap!E160</f>
        <v>0</v>
      </c>
      <c r="F159" s="65" t="str">
        <f>IFERROR(INDEX(listes!$A:$B,MATCH($B159,listes!$A:$A,0),2),"")</f>
        <v/>
      </c>
      <c r="G159" s="70">
        <f>Tableau1[[#This Row],[Heure de Fin]]-Tableau1[[#This Row],[Heure de début]]</f>
        <v>0</v>
      </c>
      <c r="H159" s="65"/>
      <c r="I159" s="65"/>
      <c r="J159" s="73" t="e">
        <f>(Tableau1[[#This Row],[Tarif / Heure]]*(Tableau1[[#This Row],[Nombre d''heure d''utilisation]]/"1:00"))*Tableau1[[#This Row],[Nombre de semaine ]]</f>
        <v>#VALUE!</v>
      </c>
      <c r="K159" s="73" t="e">
        <f>(Tableau1[[#This Row],[Tarif / Heure]]*(Tableau1[[#This Row],[Nombre d''heure d''utilisation]]/"1:00"))*Tableau1[[#This Row],[Séance Vacances Scolaires]]</f>
        <v>#VALUE!</v>
      </c>
    </row>
    <row r="160" spans="1:11">
      <c r="A160" s="75">
        <f>Recap!B161</f>
        <v>0</v>
      </c>
      <c r="B160" s="65">
        <f>Recap!A161</f>
        <v>0</v>
      </c>
      <c r="C160" s="65">
        <f>Recap!C161</f>
        <v>0</v>
      </c>
      <c r="D160" s="70">
        <f>Recap!D161</f>
        <v>0</v>
      </c>
      <c r="E160" s="70">
        <f>Recap!E161</f>
        <v>0</v>
      </c>
      <c r="F160" s="65" t="str">
        <f>IFERROR(INDEX(listes!$A:$B,MATCH($B160,listes!$A:$A,0),2),"")</f>
        <v/>
      </c>
      <c r="G160" s="70">
        <f>Tableau1[[#This Row],[Heure de Fin]]-Tableau1[[#This Row],[Heure de début]]</f>
        <v>0</v>
      </c>
      <c r="H160" s="65"/>
      <c r="I160" s="65"/>
      <c r="J160" s="73" t="e">
        <f>(Tableau1[[#This Row],[Tarif / Heure]]*(Tableau1[[#This Row],[Nombre d''heure d''utilisation]]/"1:00"))*Tableau1[[#This Row],[Nombre de semaine ]]</f>
        <v>#VALUE!</v>
      </c>
      <c r="K160" s="73" t="e">
        <f>(Tableau1[[#This Row],[Tarif / Heure]]*(Tableau1[[#This Row],[Nombre d''heure d''utilisation]]/"1:00"))*Tableau1[[#This Row],[Séance Vacances Scolaires]]</f>
        <v>#VALUE!</v>
      </c>
    </row>
    <row r="161" spans="1:11">
      <c r="A161" s="75">
        <f>Recap!B162</f>
        <v>0</v>
      </c>
      <c r="B161" s="65">
        <f>Recap!A162</f>
        <v>0</v>
      </c>
      <c r="C161" s="65">
        <f>Recap!C162</f>
        <v>0</v>
      </c>
      <c r="D161" s="70">
        <f>Recap!D162</f>
        <v>0</v>
      </c>
      <c r="E161" s="70">
        <f>Recap!E162</f>
        <v>0</v>
      </c>
      <c r="F161" s="65" t="str">
        <f>IFERROR(INDEX(listes!$A:$B,MATCH($B161,listes!$A:$A,0),2),"")</f>
        <v/>
      </c>
      <c r="G161" s="70">
        <f>Tableau1[[#This Row],[Heure de Fin]]-Tableau1[[#This Row],[Heure de début]]</f>
        <v>0</v>
      </c>
      <c r="H161" s="65"/>
      <c r="I161" s="65"/>
      <c r="J161" s="73" t="e">
        <f>(Tableau1[[#This Row],[Tarif / Heure]]*(Tableau1[[#This Row],[Nombre d''heure d''utilisation]]/"1:00"))*Tableau1[[#This Row],[Nombre de semaine ]]</f>
        <v>#VALUE!</v>
      </c>
      <c r="K161" s="73" t="e">
        <f>(Tableau1[[#This Row],[Tarif / Heure]]*(Tableau1[[#This Row],[Nombre d''heure d''utilisation]]/"1:00"))*Tableau1[[#This Row],[Séance Vacances Scolaires]]</f>
        <v>#VALUE!</v>
      </c>
    </row>
    <row r="162" spans="1:11">
      <c r="A162" s="75">
        <f>Recap!B163</f>
        <v>0</v>
      </c>
      <c r="B162" s="65">
        <f>Recap!A163</f>
        <v>0</v>
      </c>
      <c r="C162" s="65">
        <f>Recap!C163</f>
        <v>0</v>
      </c>
      <c r="D162" s="70">
        <f>Recap!D163</f>
        <v>0</v>
      </c>
      <c r="E162" s="70">
        <f>Recap!E163</f>
        <v>0</v>
      </c>
      <c r="F162" s="65" t="str">
        <f>IFERROR(INDEX(listes!$A:$B,MATCH($B162,listes!$A:$A,0),2),"")</f>
        <v/>
      </c>
      <c r="G162" s="70">
        <f>Tableau1[[#This Row],[Heure de Fin]]-Tableau1[[#This Row],[Heure de début]]</f>
        <v>0</v>
      </c>
      <c r="H162" s="65"/>
      <c r="I162" s="65"/>
      <c r="J162" s="73" t="e">
        <f>(Tableau1[[#This Row],[Tarif / Heure]]*(Tableau1[[#This Row],[Nombre d''heure d''utilisation]]/"1:00"))*Tableau1[[#This Row],[Nombre de semaine ]]</f>
        <v>#VALUE!</v>
      </c>
      <c r="K162" s="73" t="e">
        <f>(Tableau1[[#This Row],[Tarif / Heure]]*(Tableau1[[#This Row],[Nombre d''heure d''utilisation]]/"1:00"))*Tableau1[[#This Row],[Séance Vacances Scolaires]]</f>
        <v>#VALUE!</v>
      </c>
    </row>
    <row r="163" spans="1:11">
      <c r="A163" s="75">
        <f>Recap!B164</f>
        <v>0</v>
      </c>
      <c r="B163" s="65">
        <f>Recap!A164</f>
        <v>0</v>
      </c>
      <c r="C163" s="65">
        <f>Recap!C164</f>
        <v>0</v>
      </c>
      <c r="D163" s="70">
        <f>Recap!D164</f>
        <v>0</v>
      </c>
      <c r="E163" s="70">
        <f>Recap!E164</f>
        <v>0</v>
      </c>
      <c r="F163" s="65" t="str">
        <f>IFERROR(INDEX(listes!$A:$B,MATCH($B163,listes!$A:$A,0),2),"")</f>
        <v/>
      </c>
      <c r="G163" s="70">
        <f>Tableau1[[#This Row],[Heure de Fin]]-Tableau1[[#This Row],[Heure de début]]</f>
        <v>0</v>
      </c>
      <c r="H163" s="65"/>
      <c r="I163" s="65"/>
      <c r="J163" s="73" t="e">
        <f>(Tableau1[[#This Row],[Tarif / Heure]]*(Tableau1[[#This Row],[Nombre d''heure d''utilisation]]/"1:00"))*Tableau1[[#This Row],[Nombre de semaine ]]</f>
        <v>#VALUE!</v>
      </c>
      <c r="K163" s="73" t="e">
        <f>(Tableau1[[#This Row],[Tarif / Heure]]*(Tableau1[[#This Row],[Nombre d''heure d''utilisation]]/"1:00"))*Tableau1[[#This Row],[Séance Vacances Scolaires]]</f>
        <v>#VALUE!</v>
      </c>
    </row>
    <row r="164" spans="1:11">
      <c r="A164" s="75">
        <f>Recap!B165</f>
        <v>0</v>
      </c>
      <c r="B164" s="65">
        <f>Recap!A165</f>
        <v>0</v>
      </c>
      <c r="C164" s="65">
        <f>Recap!C165</f>
        <v>0</v>
      </c>
      <c r="D164" s="70">
        <f>Recap!D165</f>
        <v>0</v>
      </c>
      <c r="E164" s="70">
        <f>Recap!E165</f>
        <v>0</v>
      </c>
      <c r="F164" s="65" t="str">
        <f>IFERROR(INDEX(listes!$A:$B,MATCH($B164,listes!$A:$A,0),2),"")</f>
        <v/>
      </c>
      <c r="G164" s="70">
        <f>Tableau1[[#This Row],[Heure de Fin]]-Tableau1[[#This Row],[Heure de début]]</f>
        <v>0</v>
      </c>
      <c r="H164" s="65"/>
      <c r="I164" s="65"/>
      <c r="J164" s="73" t="e">
        <f>(Tableau1[[#This Row],[Tarif / Heure]]*(Tableau1[[#This Row],[Nombre d''heure d''utilisation]]/"1:00"))*Tableau1[[#This Row],[Nombre de semaine ]]</f>
        <v>#VALUE!</v>
      </c>
      <c r="K164" s="73" t="e">
        <f>(Tableau1[[#This Row],[Tarif / Heure]]*(Tableau1[[#This Row],[Nombre d''heure d''utilisation]]/"1:00"))*Tableau1[[#This Row],[Séance Vacances Scolaires]]</f>
        <v>#VALUE!</v>
      </c>
    </row>
    <row r="165" spans="1:11">
      <c r="A165" s="75">
        <f>Recap!B166</f>
        <v>0</v>
      </c>
      <c r="B165" s="65">
        <f>Recap!A166</f>
        <v>0</v>
      </c>
      <c r="C165" s="65">
        <f>Recap!C166</f>
        <v>0</v>
      </c>
      <c r="D165" s="70">
        <f>Recap!D166</f>
        <v>0</v>
      </c>
      <c r="E165" s="70">
        <f>Recap!E166</f>
        <v>0</v>
      </c>
      <c r="F165" s="65" t="str">
        <f>IFERROR(INDEX(listes!$A:$B,MATCH($B165,listes!$A:$A,0),2),"")</f>
        <v/>
      </c>
      <c r="G165" s="70">
        <f>Tableau1[[#This Row],[Heure de Fin]]-Tableau1[[#This Row],[Heure de début]]</f>
        <v>0</v>
      </c>
      <c r="H165" s="65"/>
      <c r="I165" s="65"/>
      <c r="J165" s="73" t="e">
        <f>(Tableau1[[#This Row],[Tarif / Heure]]*(Tableau1[[#This Row],[Nombre d''heure d''utilisation]]/"1:00"))*Tableau1[[#This Row],[Nombre de semaine ]]</f>
        <v>#VALUE!</v>
      </c>
      <c r="K165" s="73" t="e">
        <f>(Tableau1[[#This Row],[Tarif / Heure]]*(Tableau1[[#This Row],[Nombre d''heure d''utilisation]]/"1:00"))*Tableau1[[#This Row],[Séance Vacances Scolaires]]</f>
        <v>#VALUE!</v>
      </c>
    </row>
    <row r="166" spans="1:11">
      <c r="A166" s="75">
        <f>Recap!B167</f>
        <v>0</v>
      </c>
      <c r="B166" s="65">
        <f>Recap!A167</f>
        <v>0</v>
      </c>
      <c r="C166" s="65">
        <f>Recap!C167</f>
        <v>0</v>
      </c>
      <c r="D166" s="70">
        <f>Recap!D167</f>
        <v>0</v>
      </c>
      <c r="E166" s="70">
        <f>Recap!E167</f>
        <v>0</v>
      </c>
      <c r="F166" s="65" t="str">
        <f>IFERROR(INDEX(listes!$A:$B,MATCH($B166,listes!$A:$A,0),2),"")</f>
        <v/>
      </c>
      <c r="G166" s="70">
        <f>Tableau1[[#This Row],[Heure de Fin]]-Tableau1[[#This Row],[Heure de début]]</f>
        <v>0</v>
      </c>
      <c r="H166" s="65"/>
      <c r="I166" s="65"/>
      <c r="J166" s="73" t="e">
        <f>(Tableau1[[#This Row],[Tarif / Heure]]*(Tableau1[[#This Row],[Nombre d''heure d''utilisation]]/"1:00"))*Tableau1[[#This Row],[Nombre de semaine ]]</f>
        <v>#VALUE!</v>
      </c>
      <c r="K166" s="73" t="e">
        <f>(Tableau1[[#This Row],[Tarif / Heure]]*(Tableau1[[#This Row],[Nombre d''heure d''utilisation]]/"1:00"))*Tableau1[[#This Row],[Séance Vacances Scolaires]]</f>
        <v>#VALUE!</v>
      </c>
    </row>
    <row r="167" spans="1:11">
      <c r="A167" s="75">
        <f>Recap!B168</f>
        <v>0</v>
      </c>
      <c r="B167" s="65">
        <f>Recap!A168</f>
        <v>0</v>
      </c>
      <c r="C167" s="65">
        <f>Recap!C168</f>
        <v>0</v>
      </c>
      <c r="D167" s="70">
        <f>Recap!D168</f>
        <v>0</v>
      </c>
      <c r="E167" s="70">
        <f>Recap!E168</f>
        <v>0</v>
      </c>
      <c r="F167" s="65" t="str">
        <f>IFERROR(INDEX(listes!$A:$B,MATCH($B167,listes!$A:$A,0),2),"")</f>
        <v/>
      </c>
      <c r="G167" s="70">
        <f>Tableau1[[#This Row],[Heure de Fin]]-Tableau1[[#This Row],[Heure de début]]</f>
        <v>0</v>
      </c>
      <c r="H167" s="65"/>
      <c r="I167" s="65"/>
      <c r="J167" s="73" t="e">
        <f>(Tableau1[[#This Row],[Tarif / Heure]]*(Tableau1[[#This Row],[Nombre d''heure d''utilisation]]/"1:00"))*Tableau1[[#This Row],[Nombre de semaine ]]</f>
        <v>#VALUE!</v>
      </c>
      <c r="K167" s="73" t="e">
        <f>(Tableau1[[#This Row],[Tarif / Heure]]*(Tableau1[[#This Row],[Nombre d''heure d''utilisation]]/"1:00"))*Tableau1[[#This Row],[Séance Vacances Scolaires]]</f>
        <v>#VALUE!</v>
      </c>
    </row>
    <row r="168" spans="1:11">
      <c r="A168" s="75">
        <f>Recap!B169</f>
        <v>0</v>
      </c>
      <c r="B168" s="65">
        <f>Recap!A169</f>
        <v>0</v>
      </c>
      <c r="C168" s="65">
        <f>Recap!C169</f>
        <v>0</v>
      </c>
      <c r="D168" s="70">
        <f>Recap!D169</f>
        <v>0</v>
      </c>
      <c r="E168" s="70">
        <f>Recap!E169</f>
        <v>0</v>
      </c>
      <c r="F168" s="65" t="str">
        <f>IFERROR(INDEX(listes!$A:$B,MATCH($B168,listes!$A:$A,0),2),"")</f>
        <v/>
      </c>
      <c r="G168" s="70">
        <f>Tableau1[[#This Row],[Heure de Fin]]-Tableau1[[#This Row],[Heure de début]]</f>
        <v>0</v>
      </c>
      <c r="H168" s="65"/>
      <c r="I168" s="65"/>
      <c r="J168" s="73" t="e">
        <f>(Tableau1[[#This Row],[Tarif / Heure]]*(Tableau1[[#This Row],[Nombre d''heure d''utilisation]]/"1:00"))*Tableau1[[#This Row],[Nombre de semaine ]]</f>
        <v>#VALUE!</v>
      </c>
      <c r="K168" s="73" t="e">
        <f>(Tableau1[[#This Row],[Tarif / Heure]]*(Tableau1[[#This Row],[Nombre d''heure d''utilisation]]/"1:00"))*Tableau1[[#This Row],[Séance Vacances Scolaires]]</f>
        <v>#VALUE!</v>
      </c>
    </row>
    <row r="169" spans="1:11">
      <c r="A169" s="75">
        <f>Recap!B170</f>
        <v>0</v>
      </c>
      <c r="B169" s="65">
        <f>Recap!A170</f>
        <v>0</v>
      </c>
      <c r="C169" s="65">
        <f>Recap!C170</f>
        <v>0</v>
      </c>
      <c r="D169" s="70">
        <f>Recap!D170</f>
        <v>0</v>
      </c>
      <c r="E169" s="70">
        <f>Recap!E170</f>
        <v>0</v>
      </c>
      <c r="F169" s="65" t="str">
        <f>IFERROR(INDEX(listes!$A:$B,MATCH($B169,listes!$A:$A,0),2),"")</f>
        <v/>
      </c>
      <c r="G169" s="70">
        <f>Tableau1[[#This Row],[Heure de Fin]]-Tableau1[[#This Row],[Heure de début]]</f>
        <v>0</v>
      </c>
      <c r="H169" s="65"/>
      <c r="I169" s="65"/>
      <c r="J169" s="73" t="e">
        <f>(Tableau1[[#This Row],[Tarif / Heure]]*(Tableau1[[#This Row],[Nombre d''heure d''utilisation]]/"1:00"))*Tableau1[[#This Row],[Nombre de semaine ]]</f>
        <v>#VALUE!</v>
      </c>
      <c r="K169" s="73" t="e">
        <f>(Tableau1[[#This Row],[Tarif / Heure]]*(Tableau1[[#This Row],[Nombre d''heure d''utilisation]]/"1:00"))*Tableau1[[#This Row],[Séance Vacances Scolaires]]</f>
        <v>#VALUE!</v>
      </c>
    </row>
    <row r="170" spans="1:11">
      <c r="A170" s="75">
        <f>Recap!B171</f>
        <v>0</v>
      </c>
      <c r="B170" s="65">
        <f>Recap!A171</f>
        <v>0</v>
      </c>
      <c r="C170" s="65">
        <f>Recap!C171</f>
        <v>0</v>
      </c>
      <c r="D170" s="70">
        <f>Recap!D171</f>
        <v>0</v>
      </c>
      <c r="E170" s="70">
        <f>Recap!E171</f>
        <v>0</v>
      </c>
      <c r="F170" s="65" t="str">
        <f>IFERROR(INDEX(listes!$A:$B,MATCH($B170,listes!$A:$A,0),2),"")</f>
        <v/>
      </c>
      <c r="G170" s="70">
        <f>Tableau1[[#This Row],[Heure de Fin]]-Tableau1[[#This Row],[Heure de début]]</f>
        <v>0</v>
      </c>
      <c r="H170" s="65"/>
      <c r="I170" s="65"/>
      <c r="J170" s="73" t="e">
        <f>(Tableau1[[#This Row],[Tarif / Heure]]*(Tableau1[[#This Row],[Nombre d''heure d''utilisation]]/"1:00"))*Tableau1[[#This Row],[Nombre de semaine ]]</f>
        <v>#VALUE!</v>
      </c>
      <c r="K170" s="73" t="e">
        <f>(Tableau1[[#This Row],[Tarif / Heure]]*(Tableau1[[#This Row],[Nombre d''heure d''utilisation]]/"1:00"))*Tableau1[[#This Row],[Séance Vacances Scolaires]]</f>
        <v>#VALUE!</v>
      </c>
    </row>
    <row r="171" spans="1:11">
      <c r="A171" s="75">
        <f>Recap!B172</f>
        <v>0</v>
      </c>
      <c r="B171" s="65">
        <f>Recap!A172</f>
        <v>0</v>
      </c>
      <c r="C171" s="65">
        <f>Recap!C172</f>
        <v>0</v>
      </c>
      <c r="D171" s="70">
        <f>Recap!D172</f>
        <v>0</v>
      </c>
      <c r="E171" s="70">
        <f>Recap!E172</f>
        <v>0</v>
      </c>
      <c r="F171" s="65" t="str">
        <f>IFERROR(INDEX(listes!$A:$B,MATCH($B171,listes!$A:$A,0),2),"")</f>
        <v/>
      </c>
      <c r="G171" s="70">
        <f>Tableau1[[#This Row],[Heure de Fin]]-Tableau1[[#This Row],[Heure de début]]</f>
        <v>0</v>
      </c>
      <c r="H171" s="65"/>
      <c r="I171" s="65"/>
      <c r="J171" s="73" t="e">
        <f>(Tableau1[[#This Row],[Tarif / Heure]]*(Tableau1[[#This Row],[Nombre d''heure d''utilisation]]/"1:00"))*Tableau1[[#This Row],[Nombre de semaine ]]</f>
        <v>#VALUE!</v>
      </c>
      <c r="K171" s="73" t="e">
        <f>(Tableau1[[#This Row],[Tarif / Heure]]*(Tableau1[[#This Row],[Nombre d''heure d''utilisation]]/"1:00"))*Tableau1[[#This Row],[Séance Vacances Scolaires]]</f>
        <v>#VALUE!</v>
      </c>
    </row>
    <row r="172" spans="1:11">
      <c r="A172" s="75">
        <f>Recap!B173</f>
        <v>0</v>
      </c>
      <c r="B172" s="65">
        <f>Recap!A173</f>
        <v>0</v>
      </c>
      <c r="C172" s="65">
        <f>Recap!C173</f>
        <v>0</v>
      </c>
      <c r="D172" s="70">
        <f>Recap!D173</f>
        <v>0</v>
      </c>
      <c r="E172" s="70">
        <f>Recap!E173</f>
        <v>0</v>
      </c>
      <c r="F172" s="65" t="str">
        <f>IFERROR(INDEX(listes!$A:$B,MATCH($B172,listes!$A:$A,0),2),"")</f>
        <v/>
      </c>
      <c r="G172" s="70">
        <f>Tableau1[[#This Row],[Heure de Fin]]-Tableau1[[#This Row],[Heure de début]]</f>
        <v>0</v>
      </c>
      <c r="H172" s="65"/>
      <c r="I172" s="65"/>
      <c r="J172" s="73" t="e">
        <f>(Tableau1[[#This Row],[Tarif / Heure]]*(Tableau1[[#This Row],[Nombre d''heure d''utilisation]]/"1:00"))*Tableau1[[#This Row],[Nombre de semaine ]]</f>
        <v>#VALUE!</v>
      </c>
      <c r="K172" s="73" t="e">
        <f>(Tableau1[[#This Row],[Tarif / Heure]]*(Tableau1[[#This Row],[Nombre d''heure d''utilisation]]/"1:00"))*Tableau1[[#This Row],[Séance Vacances Scolaires]]</f>
        <v>#VALUE!</v>
      </c>
    </row>
    <row r="173" spans="1:11">
      <c r="A173" s="75">
        <f>Recap!B174</f>
        <v>0</v>
      </c>
      <c r="B173" s="65">
        <f>Recap!A174</f>
        <v>0</v>
      </c>
      <c r="C173" s="65">
        <f>Recap!C174</f>
        <v>0</v>
      </c>
      <c r="D173" s="70">
        <f>Recap!D174</f>
        <v>0</v>
      </c>
      <c r="E173" s="70">
        <f>Recap!E174</f>
        <v>0</v>
      </c>
      <c r="F173" s="65" t="str">
        <f>IFERROR(INDEX(listes!$A:$B,MATCH($B173,listes!$A:$A,0),2),"")</f>
        <v/>
      </c>
      <c r="G173" s="70">
        <f>Tableau1[[#This Row],[Heure de Fin]]-Tableau1[[#This Row],[Heure de début]]</f>
        <v>0</v>
      </c>
      <c r="H173" s="65"/>
      <c r="I173" s="65"/>
      <c r="J173" s="73" t="e">
        <f>(Tableau1[[#This Row],[Tarif / Heure]]*(Tableau1[[#This Row],[Nombre d''heure d''utilisation]]/"1:00"))*Tableau1[[#This Row],[Nombre de semaine ]]</f>
        <v>#VALUE!</v>
      </c>
      <c r="K173" s="73" t="e">
        <f>(Tableau1[[#This Row],[Tarif / Heure]]*(Tableau1[[#This Row],[Nombre d''heure d''utilisation]]/"1:00"))*Tableau1[[#This Row],[Séance Vacances Scolaires]]</f>
        <v>#VALUE!</v>
      </c>
    </row>
    <row r="174" spans="1:11">
      <c r="A174" s="75">
        <f>Recap!B175</f>
        <v>0</v>
      </c>
      <c r="B174" s="65">
        <f>Recap!A175</f>
        <v>0</v>
      </c>
      <c r="C174" s="65">
        <f>Recap!C175</f>
        <v>0</v>
      </c>
      <c r="D174" s="70">
        <f>Recap!D175</f>
        <v>0</v>
      </c>
      <c r="E174" s="70">
        <f>Recap!E175</f>
        <v>0</v>
      </c>
      <c r="F174" s="65" t="str">
        <f>IFERROR(INDEX(listes!$A:$B,MATCH($B174,listes!$A:$A,0),2),"")</f>
        <v/>
      </c>
      <c r="G174" s="70">
        <f>Tableau1[[#This Row],[Heure de Fin]]-Tableau1[[#This Row],[Heure de début]]</f>
        <v>0</v>
      </c>
      <c r="H174" s="65"/>
      <c r="I174" s="65"/>
      <c r="J174" s="73" t="e">
        <f>(Tableau1[[#This Row],[Tarif / Heure]]*(Tableau1[[#This Row],[Nombre d''heure d''utilisation]]/"1:00"))*Tableau1[[#This Row],[Nombre de semaine ]]</f>
        <v>#VALUE!</v>
      </c>
      <c r="K174" s="73" t="e">
        <f>(Tableau1[[#This Row],[Tarif / Heure]]*(Tableau1[[#This Row],[Nombre d''heure d''utilisation]]/"1:00"))*Tableau1[[#This Row],[Séance Vacances Scolaires]]</f>
        <v>#VALUE!</v>
      </c>
    </row>
    <row r="175" spans="1:11">
      <c r="A175" s="75">
        <f>Recap!B176</f>
        <v>0</v>
      </c>
      <c r="B175" s="65">
        <f>Recap!A176</f>
        <v>0</v>
      </c>
      <c r="C175" s="65">
        <f>Recap!C176</f>
        <v>0</v>
      </c>
      <c r="D175" s="70">
        <f>Recap!D176</f>
        <v>0</v>
      </c>
      <c r="E175" s="70">
        <f>Recap!E176</f>
        <v>0</v>
      </c>
      <c r="F175" s="65" t="str">
        <f>IFERROR(INDEX(listes!$A:$B,MATCH($B175,listes!$A:$A,0),2),"")</f>
        <v/>
      </c>
      <c r="G175" s="70">
        <f>Tableau1[[#This Row],[Heure de Fin]]-Tableau1[[#This Row],[Heure de début]]</f>
        <v>0</v>
      </c>
      <c r="H175" s="65"/>
      <c r="I175" s="65"/>
      <c r="J175" s="73" t="e">
        <f>(Tableau1[[#This Row],[Tarif / Heure]]*(Tableau1[[#This Row],[Nombre d''heure d''utilisation]]/"1:00"))*Tableau1[[#This Row],[Nombre de semaine ]]</f>
        <v>#VALUE!</v>
      </c>
      <c r="K175" s="73" t="e">
        <f>(Tableau1[[#This Row],[Tarif / Heure]]*(Tableau1[[#This Row],[Nombre d''heure d''utilisation]]/"1:00"))*Tableau1[[#This Row],[Séance Vacances Scolaires]]</f>
        <v>#VALUE!</v>
      </c>
    </row>
    <row r="176" spans="1:11">
      <c r="A176" s="75">
        <f>Recap!B177</f>
        <v>0</v>
      </c>
      <c r="B176" s="65">
        <f>Recap!A177</f>
        <v>0</v>
      </c>
      <c r="C176" s="65">
        <f>Recap!C177</f>
        <v>0</v>
      </c>
      <c r="D176" s="70">
        <f>Recap!D177</f>
        <v>0</v>
      </c>
      <c r="E176" s="70">
        <f>Recap!E177</f>
        <v>0</v>
      </c>
      <c r="F176" s="65" t="str">
        <f>IFERROR(INDEX(listes!$A:$B,MATCH($B176,listes!$A:$A,0),2),"")</f>
        <v/>
      </c>
      <c r="G176" s="70">
        <f>Tableau1[[#This Row],[Heure de Fin]]-Tableau1[[#This Row],[Heure de début]]</f>
        <v>0</v>
      </c>
      <c r="H176" s="65"/>
      <c r="I176" s="65"/>
      <c r="J176" s="73" t="e">
        <f>(Tableau1[[#This Row],[Tarif / Heure]]*(Tableau1[[#This Row],[Nombre d''heure d''utilisation]]/"1:00"))*Tableau1[[#This Row],[Nombre de semaine ]]</f>
        <v>#VALUE!</v>
      </c>
      <c r="K176" s="73" t="e">
        <f>(Tableau1[[#This Row],[Tarif / Heure]]*(Tableau1[[#This Row],[Nombre d''heure d''utilisation]]/"1:00"))*Tableau1[[#This Row],[Séance Vacances Scolaires]]</f>
        <v>#VALUE!</v>
      </c>
    </row>
    <row r="177" spans="1:11">
      <c r="A177" s="75">
        <f>Recap!B178</f>
        <v>0</v>
      </c>
      <c r="B177" s="65">
        <f>Recap!A178</f>
        <v>0</v>
      </c>
      <c r="C177" s="65">
        <f>Recap!C178</f>
        <v>0</v>
      </c>
      <c r="D177" s="70">
        <f>Recap!D178</f>
        <v>0</v>
      </c>
      <c r="E177" s="70">
        <f>Recap!E178</f>
        <v>0</v>
      </c>
      <c r="F177" s="65" t="str">
        <f>IFERROR(INDEX(listes!$A:$B,MATCH($B177,listes!$A:$A,0),2),"")</f>
        <v/>
      </c>
      <c r="G177" s="70">
        <f>Tableau1[[#This Row],[Heure de Fin]]-Tableau1[[#This Row],[Heure de début]]</f>
        <v>0</v>
      </c>
      <c r="H177" s="65"/>
      <c r="I177" s="65"/>
      <c r="J177" s="73" t="e">
        <f>(Tableau1[[#This Row],[Tarif / Heure]]*(Tableau1[[#This Row],[Nombre d''heure d''utilisation]]/"1:00"))*Tableau1[[#This Row],[Nombre de semaine ]]</f>
        <v>#VALUE!</v>
      </c>
      <c r="K177" s="73" t="e">
        <f>(Tableau1[[#This Row],[Tarif / Heure]]*(Tableau1[[#This Row],[Nombre d''heure d''utilisation]]/"1:00"))*Tableau1[[#This Row],[Séance Vacances Scolaires]]</f>
        <v>#VALUE!</v>
      </c>
    </row>
    <row r="178" spans="1:11">
      <c r="A178" s="75">
        <f>Recap!B179</f>
        <v>0</v>
      </c>
      <c r="B178" s="65">
        <f>Recap!A179</f>
        <v>0</v>
      </c>
      <c r="C178" s="65">
        <f>Recap!C179</f>
        <v>0</v>
      </c>
      <c r="D178" s="70">
        <f>Recap!D179</f>
        <v>0</v>
      </c>
      <c r="E178" s="70">
        <f>Recap!E179</f>
        <v>0</v>
      </c>
      <c r="F178" s="65" t="str">
        <f>IFERROR(INDEX(listes!$A:$B,MATCH($B178,listes!$A:$A,0),2),"")</f>
        <v/>
      </c>
      <c r="G178" s="70">
        <f>Tableau1[[#This Row],[Heure de Fin]]-Tableau1[[#This Row],[Heure de début]]</f>
        <v>0</v>
      </c>
      <c r="H178" s="65"/>
      <c r="I178" s="65"/>
      <c r="J178" s="73" t="e">
        <f>(Tableau1[[#This Row],[Tarif / Heure]]*(Tableau1[[#This Row],[Nombre d''heure d''utilisation]]/"1:00"))*Tableau1[[#This Row],[Nombre de semaine ]]</f>
        <v>#VALUE!</v>
      </c>
      <c r="K178" s="73" t="e">
        <f>(Tableau1[[#This Row],[Tarif / Heure]]*(Tableau1[[#This Row],[Nombre d''heure d''utilisation]]/"1:00"))*Tableau1[[#This Row],[Séance Vacances Scolaires]]</f>
        <v>#VALUE!</v>
      </c>
    </row>
    <row r="179" spans="1:11">
      <c r="A179" s="75">
        <f>Recap!B180</f>
        <v>0</v>
      </c>
      <c r="B179" s="65">
        <f>Recap!A180</f>
        <v>0</v>
      </c>
      <c r="C179" s="65">
        <f>Recap!C180</f>
        <v>0</v>
      </c>
      <c r="D179" s="70">
        <f>Recap!D180</f>
        <v>0</v>
      </c>
      <c r="E179" s="70">
        <f>Recap!E180</f>
        <v>0</v>
      </c>
      <c r="F179" s="65" t="str">
        <f>IFERROR(INDEX(listes!$A:$B,MATCH($B179,listes!$A:$A,0),2),"")</f>
        <v/>
      </c>
      <c r="G179" s="70">
        <f>Tableau1[[#This Row],[Heure de Fin]]-Tableau1[[#This Row],[Heure de début]]</f>
        <v>0</v>
      </c>
      <c r="H179" s="65"/>
      <c r="I179" s="65"/>
      <c r="J179" s="73" t="e">
        <f>(Tableau1[[#This Row],[Tarif / Heure]]*(Tableau1[[#This Row],[Nombre d''heure d''utilisation]]/"1:00"))*Tableau1[[#This Row],[Nombre de semaine ]]</f>
        <v>#VALUE!</v>
      </c>
      <c r="K179" s="73" t="e">
        <f>(Tableau1[[#This Row],[Tarif / Heure]]*(Tableau1[[#This Row],[Nombre d''heure d''utilisation]]/"1:00"))*Tableau1[[#This Row],[Séance Vacances Scolaires]]</f>
        <v>#VALUE!</v>
      </c>
    </row>
    <row r="180" spans="1:11">
      <c r="A180" s="75">
        <f>Recap!B181</f>
        <v>0</v>
      </c>
      <c r="B180" s="65">
        <f>Recap!A181</f>
        <v>0</v>
      </c>
      <c r="C180" s="65">
        <f>Recap!C181</f>
        <v>0</v>
      </c>
      <c r="D180" s="70">
        <f>Recap!D181</f>
        <v>0</v>
      </c>
      <c r="E180" s="70">
        <f>Recap!E181</f>
        <v>0</v>
      </c>
      <c r="F180" s="65" t="str">
        <f>IFERROR(INDEX(listes!$A:$B,MATCH($B180,listes!$A:$A,0),2),"")</f>
        <v/>
      </c>
      <c r="G180" s="70">
        <f>Tableau1[[#This Row],[Heure de Fin]]-Tableau1[[#This Row],[Heure de début]]</f>
        <v>0</v>
      </c>
      <c r="H180" s="65"/>
      <c r="I180" s="65"/>
      <c r="J180" s="73" t="e">
        <f>(Tableau1[[#This Row],[Tarif / Heure]]*(Tableau1[[#This Row],[Nombre d''heure d''utilisation]]/"1:00"))*Tableau1[[#This Row],[Nombre de semaine ]]</f>
        <v>#VALUE!</v>
      </c>
      <c r="K180" s="73" t="e">
        <f>(Tableau1[[#This Row],[Tarif / Heure]]*(Tableau1[[#This Row],[Nombre d''heure d''utilisation]]/"1:00"))*Tableau1[[#This Row],[Séance Vacances Scolaires]]</f>
        <v>#VALUE!</v>
      </c>
    </row>
    <row r="181" spans="1:11">
      <c r="A181" s="75">
        <f>Recap!B182</f>
        <v>0</v>
      </c>
      <c r="B181" s="65">
        <f>Recap!A182</f>
        <v>0</v>
      </c>
      <c r="C181" s="65">
        <f>Recap!C182</f>
        <v>0</v>
      </c>
      <c r="D181" s="70">
        <f>Recap!D182</f>
        <v>0</v>
      </c>
      <c r="E181" s="70">
        <f>Recap!E182</f>
        <v>0</v>
      </c>
      <c r="F181" s="65" t="str">
        <f>IFERROR(INDEX(listes!$A:$B,MATCH($B181,listes!$A:$A,0),2),"")</f>
        <v/>
      </c>
      <c r="G181" s="70">
        <f>Tableau1[[#This Row],[Heure de Fin]]-Tableau1[[#This Row],[Heure de début]]</f>
        <v>0</v>
      </c>
      <c r="H181" s="65"/>
      <c r="I181" s="65"/>
      <c r="J181" s="73" t="e">
        <f>(Tableau1[[#This Row],[Tarif / Heure]]*(Tableau1[[#This Row],[Nombre d''heure d''utilisation]]/"1:00"))*Tableau1[[#This Row],[Nombre de semaine ]]</f>
        <v>#VALUE!</v>
      </c>
      <c r="K181" s="73" t="e">
        <f>(Tableau1[[#This Row],[Tarif / Heure]]*(Tableau1[[#This Row],[Nombre d''heure d''utilisation]]/"1:00"))*Tableau1[[#This Row],[Séance Vacances Scolaires]]</f>
        <v>#VALUE!</v>
      </c>
    </row>
    <row r="182" spans="1:11">
      <c r="A182" s="75">
        <f>Recap!B183</f>
        <v>0</v>
      </c>
      <c r="B182" s="65">
        <f>Recap!A183</f>
        <v>0</v>
      </c>
      <c r="C182" s="65">
        <f>Recap!C183</f>
        <v>0</v>
      </c>
      <c r="D182" s="70">
        <f>Recap!D183</f>
        <v>0</v>
      </c>
      <c r="E182" s="70">
        <f>Recap!E183</f>
        <v>0</v>
      </c>
      <c r="F182" s="65" t="str">
        <f>IFERROR(INDEX(listes!$A:$B,MATCH($B182,listes!$A:$A,0),2),"")</f>
        <v/>
      </c>
      <c r="G182" s="70">
        <f>Tableau1[[#This Row],[Heure de Fin]]-Tableau1[[#This Row],[Heure de début]]</f>
        <v>0</v>
      </c>
      <c r="H182" s="65"/>
      <c r="I182" s="65"/>
      <c r="J182" s="73" t="e">
        <f>(Tableau1[[#This Row],[Tarif / Heure]]*(Tableau1[[#This Row],[Nombre d''heure d''utilisation]]/"1:00"))*Tableau1[[#This Row],[Nombre de semaine ]]</f>
        <v>#VALUE!</v>
      </c>
      <c r="K182" s="73" t="e">
        <f>(Tableau1[[#This Row],[Tarif / Heure]]*(Tableau1[[#This Row],[Nombre d''heure d''utilisation]]/"1:00"))*Tableau1[[#This Row],[Séance Vacances Scolaires]]</f>
        <v>#VALUE!</v>
      </c>
    </row>
    <row r="183" spans="1:11">
      <c r="A183" s="75">
        <f>Recap!B184</f>
        <v>0</v>
      </c>
      <c r="B183" s="65">
        <f>Recap!A184</f>
        <v>0</v>
      </c>
      <c r="C183" s="65">
        <f>Recap!C184</f>
        <v>0</v>
      </c>
      <c r="D183" s="70">
        <f>Recap!D184</f>
        <v>0</v>
      </c>
      <c r="E183" s="70">
        <f>Recap!E184</f>
        <v>0</v>
      </c>
      <c r="F183" s="65" t="str">
        <f>IFERROR(INDEX(listes!$A:$B,MATCH($B183,listes!$A:$A,0),2),"")</f>
        <v/>
      </c>
      <c r="G183" s="70">
        <f>Tableau1[[#This Row],[Heure de Fin]]-Tableau1[[#This Row],[Heure de début]]</f>
        <v>0</v>
      </c>
      <c r="H183" s="65"/>
      <c r="I183" s="65"/>
      <c r="J183" s="73" t="e">
        <f>(Tableau1[[#This Row],[Tarif / Heure]]*(Tableau1[[#This Row],[Nombre d''heure d''utilisation]]/"1:00"))*Tableau1[[#This Row],[Nombre de semaine ]]</f>
        <v>#VALUE!</v>
      </c>
      <c r="K183" s="73" t="e">
        <f>(Tableau1[[#This Row],[Tarif / Heure]]*(Tableau1[[#This Row],[Nombre d''heure d''utilisation]]/"1:00"))*Tableau1[[#This Row],[Séance Vacances Scolaires]]</f>
        <v>#VALUE!</v>
      </c>
    </row>
    <row r="184" spans="1:11">
      <c r="A184" s="75">
        <f>Recap!B185</f>
        <v>0</v>
      </c>
      <c r="B184" s="65">
        <f>Recap!A185</f>
        <v>0</v>
      </c>
      <c r="C184" s="65">
        <f>Recap!C185</f>
        <v>0</v>
      </c>
      <c r="D184" s="70">
        <f>Recap!D185</f>
        <v>0</v>
      </c>
      <c r="E184" s="70">
        <f>Recap!E185</f>
        <v>0</v>
      </c>
      <c r="F184" s="65" t="str">
        <f>IFERROR(INDEX(listes!$A:$B,MATCH($B184,listes!$A:$A,0),2),"")</f>
        <v/>
      </c>
      <c r="G184" s="70">
        <f>Tableau1[[#This Row],[Heure de Fin]]-Tableau1[[#This Row],[Heure de début]]</f>
        <v>0</v>
      </c>
      <c r="H184" s="65"/>
      <c r="I184" s="65"/>
      <c r="J184" s="73" t="e">
        <f>(Tableau1[[#This Row],[Tarif / Heure]]*(Tableau1[[#This Row],[Nombre d''heure d''utilisation]]/"1:00"))*Tableau1[[#This Row],[Nombre de semaine ]]</f>
        <v>#VALUE!</v>
      </c>
      <c r="K184" s="73" t="e">
        <f>(Tableau1[[#This Row],[Tarif / Heure]]*(Tableau1[[#This Row],[Nombre d''heure d''utilisation]]/"1:00"))*Tableau1[[#This Row],[Séance Vacances Scolaires]]</f>
        <v>#VALUE!</v>
      </c>
    </row>
    <row r="185" spans="1:11">
      <c r="A185" s="75">
        <f>Recap!B186</f>
        <v>0</v>
      </c>
      <c r="B185" s="65">
        <f>Recap!A186</f>
        <v>0</v>
      </c>
      <c r="C185" s="65">
        <f>Recap!C186</f>
        <v>0</v>
      </c>
      <c r="D185" s="70">
        <f>Recap!D186</f>
        <v>0</v>
      </c>
      <c r="E185" s="70">
        <f>Recap!E186</f>
        <v>0</v>
      </c>
      <c r="F185" s="65" t="str">
        <f>IFERROR(INDEX(listes!$A:$B,MATCH($B185,listes!$A:$A,0),2),"")</f>
        <v/>
      </c>
      <c r="G185" s="70">
        <f>Tableau1[[#This Row],[Heure de Fin]]-Tableau1[[#This Row],[Heure de début]]</f>
        <v>0</v>
      </c>
      <c r="H185" s="65"/>
      <c r="I185" s="65"/>
      <c r="J185" s="73" t="e">
        <f>(Tableau1[[#This Row],[Tarif / Heure]]*(Tableau1[[#This Row],[Nombre d''heure d''utilisation]]/"1:00"))*Tableau1[[#This Row],[Nombre de semaine ]]</f>
        <v>#VALUE!</v>
      </c>
      <c r="K185" s="73" t="e">
        <f>(Tableau1[[#This Row],[Tarif / Heure]]*(Tableau1[[#This Row],[Nombre d''heure d''utilisation]]/"1:00"))*Tableau1[[#This Row],[Séance Vacances Scolaires]]</f>
        <v>#VALUE!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52D1C2E-F91E-459B-84D2-2B099FB0D999}">
          <x14:formula1>
            <xm:f>listes!$F$2:$F$3</xm:f>
          </x14:formula1>
          <xm:sqref>H2:H185</xm:sqref>
        </x14:dataValidation>
        <x14:dataValidation type="list" allowBlank="1" showInputMessage="1" showErrorMessage="1" xr:uid="{6107E0EA-9687-47EA-9903-3CC90CA38411}">
          <x14:formula1>
            <xm:f>listes!$G$2:$G$10</xm:f>
          </x14:formula1>
          <xm:sqref>I2:I185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J75"/>
  <sheetViews>
    <sheetView workbookViewId="0">
      <selection activeCell="C7" sqref="C7"/>
    </sheetView>
  </sheetViews>
  <sheetFormatPr baseColWidth="10" defaultRowHeight="15"/>
  <cols>
    <col min="1" max="1" width="7.7109375" customWidth="1"/>
    <col min="2" max="2" width="6.140625" customWidth="1"/>
  </cols>
  <sheetData>
    <row r="1" spans="1:10" ht="75" customHeight="1">
      <c r="A1" s="7" t="s">
        <v>65</v>
      </c>
    </row>
    <row r="2" spans="1:10" ht="15.75" thickBot="1">
      <c r="A2" s="8"/>
      <c r="B2" s="8"/>
    </row>
    <row r="3" spans="1:10" ht="15.75" thickBot="1">
      <c r="A3" s="9" t="s">
        <v>66</v>
      </c>
      <c r="B3" s="10" t="s">
        <v>67</v>
      </c>
      <c r="C3" s="11" t="s">
        <v>3</v>
      </c>
      <c r="D3" s="12" t="s">
        <v>4</v>
      </c>
      <c r="E3" s="12" t="s">
        <v>5</v>
      </c>
      <c r="F3" s="12" t="s">
        <v>7</v>
      </c>
      <c r="G3" s="12" t="s">
        <v>9</v>
      </c>
      <c r="H3" s="12" t="s">
        <v>11</v>
      </c>
      <c r="I3" s="12" t="s">
        <v>13</v>
      </c>
      <c r="J3" s="13"/>
    </row>
    <row r="4" spans="1:10" ht="15" customHeight="1">
      <c r="A4" s="26">
        <v>0.25</v>
      </c>
      <c r="B4" s="27">
        <v>0.26041666666666669</v>
      </c>
      <c r="C4" s="14"/>
      <c r="D4" s="15"/>
      <c r="E4" s="15"/>
      <c r="F4" s="15"/>
      <c r="G4" s="15"/>
      <c r="H4" s="15"/>
      <c r="I4" s="48"/>
      <c r="J4" s="76" t="s">
        <v>68</v>
      </c>
    </row>
    <row r="5" spans="1:10">
      <c r="A5" s="28">
        <v>0.26041666666666669</v>
      </c>
      <c r="B5" s="29">
        <v>0.27083333333333331</v>
      </c>
      <c r="C5" s="23"/>
      <c r="D5" s="24"/>
      <c r="E5" s="24"/>
      <c r="F5" s="24"/>
      <c r="G5" s="24"/>
      <c r="H5" s="24"/>
      <c r="I5" s="49"/>
      <c r="J5" s="77"/>
    </row>
    <row r="6" spans="1:10">
      <c r="A6" s="28">
        <v>0.27083333333333331</v>
      </c>
      <c r="B6" s="29">
        <v>0.28125</v>
      </c>
      <c r="C6" s="23"/>
      <c r="D6" s="24"/>
      <c r="E6" s="24"/>
      <c r="F6" s="24"/>
      <c r="G6" s="24"/>
      <c r="H6" s="24"/>
      <c r="I6" s="49"/>
      <c r="J6" s="77"/>
    </row>
    <row r="7" spans="1:10">
      <c r="A7" s="28">
        <v>0.28125</v>
      </c>
      <c r="B7" s="29">
        <v>0.29166666666666669</v>
      </c>
      <c r="C7" s="23"/>
      <c r="D7" s="24"/>
      <c r="E7" s="24"/>
      <c r="F7" s="24"/>
      <c r="G7" s="24"/>
      <c r="H7" s="24"/>
      <c r="I7" s="49"/>
      <c r="J7" s="77"/>
    </row>
    <row r="8" spans="1:10">
      <c r="A8" s="28">
        <v>0.29166666666666669</v>
      </c>
      <c r="B8" s="29">
        <v>0.30208333333333331</v>
      </c>
      <c r="C8" s="23"/>
      <c r="D8" s="24"/>
      <c r="E8" s="24"/>
      <c r="F8" s="24"/>
      <c r="G8" s="24"/>
      <c r="H8" s="24"/>
      <c r="I8" s="49"/>
      <c r="J8" s="77"/>
    </row>
    <row r="9" spans="1:10">
      <c r="A9" s="28">
        <v>0.30208333333333331</v>
      </c>
      <c r="B9" s="29">
        <v>0.3125</v>
      </c>
      <c r="C9" s="23"/>
      <c r="D9" s="24"/>
      <c r="E9" s="24"/>
      <c r="F9" s="24"/>
      <c r="G9" s="24"/>
      <c r="H9" s="24"/>
      <c r="I9" s="49"/>
      <c r="J9" s="77"/>
    </row>
    <row r="10" spans="1:10">
      <c r="A10" s="28">
        <v>0.3125</v>
      </c>
      <c r="B10" s="29">
        <v>0.32291666666666669</v>
      </c>
      <c r="C10" s="23"/>
      <c r="D10" s="24"/>
      <c r="E10" s="24"/>
      <c r="F10" s="24"/>
      <c r="G10" s="24"/>
      <c r="H10" s="24"/>
      <c r="I10" s="49"/>
      <c r="J10" s="77"/>
    </row>
    <row r="11" spans="1:10">
      <c r="A11" s="28">
        <v>0.32291666666666669</v>
      </c>
      <c r="B11" s="29">
        <v>0.33333333333333331</v>
      </c>
      <c r="C11" s="23"/>
      <c r="D11" s="24"/>
      <c r="E11" s="24"/>
      <c r="F11" s="24"/>
      <c r="G11" s="24"/>
      <c r="H11" s="24"/>
      <c r="I11" s="49"/>
      <c r="J11" s="77"/>
    </row>
    <row r="12" spans="1:10">
      <c r="A12" s="28">
        <v>0.33333333333333331</v>
      </c>
      <c r="B12" s="29">
        <v>0.34375</v>
      </c>
      <c r="C12" s="23"/>
      <c r="D12" s="24"/>
      <c r="E12" s="24"/>
      <c r="F12" s="24"/>
      <c r="G12" s="24"/>
      <c r="H12" s="24"/>
      <c r="I12" s="49"/>
      <c r="J12" s="77"/>
    </row>
    <row r="13" spans="1:10">
      <c r="A13" s="28">
        <v>0.34375</v>
      </c>
      <c r="B13" s="29">
        <v>0.35416666666666669</v>
      </c>
      <c r="C13" s="23"/>
      <c r="D13" s="24"/>
      <c r="E13" s="24"/>
      <c r="F13" s="24"/>
      <c r="G13" s="24"/>
      <c r="H13" s="24"/>
      <c r="I13" s="49"/>
      <c r="J13" s="77"/>
    </row>
    <row r="14" spans="1:10">
      <c r="A14" s="28">
        <v>0.35416666666666669</v>
      </c>
      <c r="B14" s="29">
        <v>0.36458333333333331</v>
      </c>
      <c r="C14" s="16"/>
      <c r="D14" s="6"/>
      <c r="E14" s="6"/>
      <c r="F14" s="6"/>
      <c r="G14" s="6"/>
      <c r="H14" s="6"/>
      <c r="I14" s="50"/>
      <c r="J14" s="77"/>
    </row>
    <row r="15" spans="1:10">
      <c r="A15" s="28">
        <v>0.36458333333333331</v>
      </c>
      <c r="B15" s="29">
        <v>0.375</v>
      </c>
      <c r="C15" s="16"/>
      <c r="D15" s="6"/>
      <c r="E15" s="6"/>
      <c r="F15" s="6"/>
      <c r="G15" s="6"/>
      <c r="H15" s="6"/>
      <c r="I15" s="50"/>
      <c r="J15" s="77"/>
    </row>
    <row r="16" spans="1:10">
      <c r="A16" s="28">
        <v>0.375</v>
      </c>
      <c r="B16" s="29">
        <v>0.38541666666666669</v>
      </c>
      <c r="C16" s="16"/>
      <c r="D16" s="6"/>
      <c r="E16" s="6"/>
      <c r="F16" s="6"/>
      <c r="G16" s="6"/>
      <c r="H16" s="6"/>
      <c r="I16" s="50"/>
      <c r="J16" s="77"/>
    </row>
    <row r="17" spans="1:10">
      <c r="A17" s="28">
        <v>0.38541666666666669</v>
      </c>
      <c r="B17" s="29">
        <v>0.39583333333333331</v>
      </c>
      <c r="C17" s="17"/>
      <c r="D17" s="18"/>
      <c r="E17" s="6"/>
      <c r="F17" s="6"/>
      <c r="G17" s="6"/>
      <c r="H17" s="6"/>
      <c r="I17" s="50"/>
      <c r="J17" s="77"/>
    </row>
    <row r="18" spans="1:10">
      <c r="A18" s="28">
        <v>0.39583333333333331</v>
      </c>
      <c r="B18" s="29">
        <v>0.40625</v>
      </c>
      <c r="C18" s="16"/>
      <c r="D18" s="18"/>
      <c r="E18" s="6"/>
      <c r="F18" s="6"/>
      <c r="G18" s="6"/>
      <c r="H18" s="6"/>
      <c r="I18" s="50"/>
      <c r="J18" s="77"/>
    </row>
    <row r="19" spans="1:10">
      <c r="A19" s="28">
        <v>0.40625</v>
      </c>
      <c r="B19" s="29">
        <v>0.41666666666666669</v>
      </c>
      <c r="C19" s="16"/>
      <c r="D19" s="18"/>
      <c r="E19" s="6"/>
      <c r="F19" s="6"/>
      <c r="G19" s="6"/>
      <c r="H19" s="6"/>
      <c r="I19" s="50"/>
      <c r="J19" s="77"/>
    </row>
    <row r="20" spans="1:10">
      <c r="A20" s="28">
        <v>0.41666666666666669</v>
      </c>
      <c r="B20" s="29">
        <v>0.42708333333333331</v>
      </c>
      <c r="C20" s="16"/>
      <c r="D20" s="18"/>
      <c r="E20" s="6"/>
      <c r="F20" s="6"/>
      <c r="G20" s="6"/>
      <c r="H20" s="6"/>
      <c r="I20" s="50"/>
      <c r="J20" s="77"/>
    </row>
    <row r="21" spans="1:10">
      <c r="A21" s="28">
        <v>0.42708333333333331</v>
      </c>
      <c r="B21" s="29">
        <v>0.4375</v>
      </c>
      <c r="C21" s="16"/>
      <c r="D21" s="6"/>
      <c r="E21" s="6"/>
      <c r="F21" s="6"/>
      <c r="G21" s="6"/>
      <c r="H21" s="6"/>
      <c r="I21" s="50"/>
      <c r="J21" s="77"/>
    </row>
    <row r="22" spans="1:10">
      <c r="A22" s="28">
        <v>0.4375</v>
      </c>
      <c r="B22" s="29">
        <v>0.44791666666666669</v>
      </c>
      <c r="C22" s="19"/>
      <c r="D22" s="20"/>
      <c r="E22" s="20"/>
      <c r="F22" s="20"/>
      <c r="G22" s="20"/>
      <c r="H22" s="20"/>
      <c r="I22" s="51"/>
      <c r="J22" s="77"/>
    </row>
    <row r="23" spans="1:10">
      <c r="A23" s="28">
        <v>0.44791666666666669</v>
      </c>
      <c r="B23" s="29">
        <v>0.45833333333333331</v>
      </c>
      <c r="C23" s="17"/>
      <c r="D23" s="6"/>
      <c r="E23" s="21"/>
      <c r="F23" s="6"/>
      <c r="G23" s="6"/>
      <c r="H23" s="6"/>
      <c r="I23" s="50"/>
      <c r="J23" s="77"/>
    </row>
    <row r="24" spans="1:10">
      <c r="A24" s="28">
        <v>0.45833333333333331</v>
      </c>
      <c r="B24" s="29">
        <v>0.46875</v>
      </c>
      <c r="C24" s="16"/>
      <c r="D24" s="6"/>
      <c r="E24" s="21"/>
      <c r="F24" s="6"/>
      <c r="G24" s="6"/>
      <c r="H24" s="6"/>
      <c r="I24" s="50"/>
      <c r="J24" s="77"/>
    </row>
    <row r="25" spans="1:10">
      <c r="A25" s="28">
        <v>0.46875</v>
      </c>
      <c r="B25" s="30">
        <v>0.47916666666666669</v>
      </c>
      <c r="C25" s="16"/>
      <c r="D25" s="21"/>
      <c r="E25" s="21"/>
      <c r="F25" s="6"/>
      <c r="G25" s="6"/>
      <c r="H25" s="6"/>
      <c r="I25" s="50"/>
      <c r="J25" s="77"/>
    </row>
    <row r="26" spans="1:10">
      <c r="A26" s="31">
        <v>0.47916666666666669</v>
      </c>
      <c r="B26" s="30">
        <v>0.48958333333333331</v>
      </c>
      <c r="C26" s="16"/>
      <c r="D26" s="21"/>
      <c r="E26" s="21"/>
      <c r="F26" s="6"/>
      <c r="G26" s="6"/>
      <c r="H26" s="6"/>
      <c r="I26" s="50"/>
      <c r="J26" s="77"/>
    </row>
    <row r="27" spans="1:10">
      <c r="A27" s="31">
        <v>0.48958333333333331</v>
      </c>
      <c r="B27" s="29">
        <v>0.5</v>
      </c>
      <c r="C27" s="16"/>
      <c r="D27" s="21"/>
      <c r="E27" s="21"/>
      <c r="F27" s="6"/>
      <c r="G27" s="6"/>
      <c r="H27" s="6"/>
      <c r="I27" s="50"/>
      <c r="J27" s="77"/>
    </row>
    <row r="28" spans="1:10">
      <c r="A28" s="28">
        <v>0.5</v>
      </c>
      <c r="B28" s="30">
        <v>0.51041666666666663</v>
      </c>
      <c r="C28" s="17"/>
      <c r="D28" s="21"/>
      <c r="E28" s="21"/>
      <c r="F28" s="6"/>
      <c r="G28" s="6"/>
      <c r="H28" s="6"/>
      <c r="I28" s="50"/>
      <c r="J28" s="77"/>
    </row>
    <row r="29" spans="1:10">
      <c r="A29" s="31">
        <v>0.51041666666666663</v>
      </c>
      <c r="B29" s="29">
        <v>0.52083333333333337</v>
      </c>
      <c r="C29" s="17"/>
      <c r="D29" s="6"/>
      <c r="E29" s="6"/>
      <c r="F29" s="6"/>
      <c r="G29" s="6"/>
      <c r="H29" s="6"/>
      <c r="I29" s="50"/>
      <c r="J29" s="77"/>
    </row>
    <row r="30" spans="1:10">
      <c r="A30" s="28">
        <v>0.52083333333333337</v>
      </c>
      <c r="B30" s="29">
        <v>0.53125</v>
      </c>
      <c r="C30" s="17"/>
      <c r="D30" s="6"/>
      <c r="E30" s="6"/>
      <c r="F30" s="6"/>
      <c r="G30" s="6"/>
      <c r="H30" s="6"/>
      <c r="I30" s="50"/>
      <c r="J30" s="77"/>
    </row>
    <row r="31" spans="1:10" ht="15.75" thickBot="1">
      <c r="A31" s="32">
        <v>0.53125</v>
      </c>
      <c r="B31" s="33">
        <v>0.54166666666666663</v>
      </c>
      <c r="C31" s="25"/>
      <c r="D31" s="22"/>
      <c r="E31" s="22"/>
      <c r="F31" s="22"/>
      <c r="G31" s="22"/>
      <c r="H31" s="22"/>
      <c r="I31" s="52"/>
      <c r="J31" s="78"/>
    </row>
    <row r="32" spans="1:10" ht="15" customHeight="1">
      <c r="A32" s="34">
        <v>0.54166666666666663</v>
      </c>
      <c r="B32" s="35">
        <v>0.55208333333333337</v>
      </c>
      <c r="C32" s="15"/>
      <c r="D32" s="15"/>
      <c r="E32" s="15"/>
      <c r="F32" s="15"/>
      <c r="G32" s="15"/>
      <c r="H32" s="15"/>
      <c r="I32" s="48"/>
      <c r="J32" s="79" t="s">
        <v>69</v>
      </c>
    </row>
    <row r="33" spans="1:10">
      <c r="A33" s="36">
        <v>0.55208333333333337</v>
      </c>
      <c r="B33" s="37">
        <v>0.5625</v>
      </c>
      <c r="C33" s="18"/>
      <c r="D33" s="6"/>
      <c r="E33" s="6"/>
      <c r="F33" s="6"/>
      <c r="G33" s="6"/>
      <c r="H33" s="6"/>
      <c r="I33" s="50"/>
      <c r="J33" s="80"/>
    </row>
    <row r="34" spans="1:10">
      <c r="A34" s="36">
        <v>0.5625</v>
      </c>
      <c r="B34" s="37">
        <v>0.57291666666666663</v>
      </c>
      <c r="C34" s="18"/>
      <c r="D34" s="6"/>
      <c r="E34" s="6"/>
      <c r="F34" s="6"/>
      <c r="G34" s="6"/>
      <c r="H34" s="6"/>
      <c r="I34" s="50"/>
      <c r="J34" s="80"/>
    </row>
    <row r="35" spans="1:10">
      <c r="A35" s="36">
        <v>0.57291666666666663</v>
      </c>
      <c r="B35" s="37">
        <v>0.58333333333333337</v>
      </c>
      <c r="C35" s="18"/>
      <c r="D35" s="6"/>
      <c r="E35" s="6"/>
      <c r="F35" s="6"/>
      <c r="G35" s="6"/>
      <c r="H35" s="6"/>
      <c r="I35" s="50"/>
      <c r="J35" s="80"/>
    </row>
    <row r="36" spans="1:10">
      <c r="A36" s="36">
        <v>0.58333333333333337</v>
      </c>
      <c r="B36" s="37">
        <v>0.59375</v>
      </c>
      <c r="C36" s="18"/>
      <c r="D36" s="6"/>
      <c r="E36" s="6"/>
      <c r="F36" s="6"/>
      <c r="G36" s="6"/>
      <c r="H36" s="6"/>
      <c r="I36" s="50"/>
      <c r="J36" s="80"/>
    </row>
    <row r="37" spans="1:10">
      <c r="A37" s="36">
        <v>0.59375</v>
      </c>
      <c r="B37" s="37">
        <v>0.60416666666666663</v>
      </c>
      <c r="C37" s="18"/>
      <c r="D37" s="6"/>
      <c r="E37" s="6"/>
      <c r="F37" s="6"/>
      <c r="G37" s="6"/>
      <c r="H37" s="6"/>
      <c r="I37" s="50"/>
      <c r="J37" s="80"/>
    </row>
    <row r="38" spans="1:10">
      <c r="A38" s="36">
        <v>0.60416666666666663</v>
      </c>
      <c r="B38" s="37">
        <v>0.61458333333333337</v>
      </c>
      <c r="C38" s="18"/>
      <c r="D38" s="6"/>
      <c r="E38" s="6"/>
      <c r="F38" s="6"/>
      <c r="G38" s="6"/>
      <c r="H38" s="6"/>
      <c r="I38" s="50"/>
      <c r="J38" s="80"/>
    </row>
    <row r="39" spans="1:10">
      <c r="A39" s="36">
        <v>0.61458333333333337</v>
      </c>
      <c r="B39" s="37">
        <v>0.625</v>
      </c>
      <c r="C39" s="18"/>
      <c r="D39" s="6"/>
      <c r="E39" s="6"/>
      <c r="F39" s="6"/>
      <c r="G39" s="6"/>
      <c r="H39" s="6"/>
      <c r="I39" s="50"/>
      <c r="J39" s="80"/>
    </row>
    <row r="40" spans="1:10">
      <c r="A40" s="36">
        <v>0.625</v>
      </c>
      <c r="B40" s="37">
        <v>0.63541666666666663</v>
      </c>
      <c r="C40" s="18"/>
      <c r="D40" s="6"/>
      <c r="E40" s="6"/>
      <c r="F40" s="6"/>
      <c r="G40" s="6"/>
      <c r="H40" s="6"/>
      <c r="I40" s="50"/>
      <c r="J40" s="80"/>
    </row>
    <row r="41" spans="1:10">
      <c r="A41" s="36">
        <v>0.63541666666666663</v>
      </c>
      <c r="B41" s="37">
        <v>0.64583333333333337</v>
      </c>
      <c r="C41" s="18"/>
      <c r="D41" s="6"/>
      <c r="E41" s="6"/>
      <c r="F41" s="6"/>
      <c r="G41" s="6"/>
      <c r="H41" s="6"/>
      <c r="I41" s="50"/>
      <c r="J41" s="80"/>
    </row>
    <row r="42" spans="1:10">
      <c r="A42" s="36">
        <v>0.64583333333333337</v>
      </c>
      <c r="B42" s="37">
        <v>0.65625</v>
      </c>
      <c r="C42" s="18"/>
      <c r="D42" s="6"/>
      <c r="E42" s="6"/>
      <c r="F42" s="6"/>
      <c r="G42" s="6"/>
      <c r="H42" s="6"/>
      <c r="I42" s="50"/>
      <c r="J42" s="80"/>
    </row>
    <row r="43" spans="1:10">
      <c r="A43" s="36">
        <v>0.65625</v>
      </c>
      <c r="B43" s="37">
        <v>0.66666666666666663</v>
      </c>
      <c r="C43" s="6"/>
      <c r="D43" s="6"/>
      <c r="E43" s="6"/>
      <c r="F43" s="6"/>
      <c r="G43" s="6"/>
      <c r="H43" s="6"/>
      <c r="I43" s="50"/>
      <c r="J43" s="80"/>
    </row>
    <row r="44" spans="1:10">
      <c r="A44" s="36">
        <v>0.66666666666666663</v>
      </c>
      <c r="B44" s="37">
        <v>0.67708333333333337</v>
      </c>
      <c r="C44" s="6"/>
      <c r="D44" s="6"/>
      <c r="E44" s="6"/>
      <c r="F44" s="6"/>
      <c r="G44" s="6"/>
      <c r="H44" s="6"/>
      <c r="I44" s="50"/>
      <c r="J44" s="80"/>
    </row>
    <row r="45" spans="1:10">
      <c r="A45" s="36">
        <v>0.67708333333333337</v>
      </c>
      <c r="B45" s="37">
        <v>0.6875</v>
      </c>
      <c r="C45" s="6"/>
      <c r="D45" s="6"/>
      <c r="E45" s="6"/>
      <c r="F45" s="6"/>
      <c r="G45" s="6"/>
      <c r="H45" s="6"/>
      <c r="I45" s="50"/>
      <c r="J45" s="80"/>
    </row>
    <row r="46" spans="1:10">
      <c r="A46" s="36">
        <v>0.6875</v>
      </c>
      <c r="B46" s="37">
        <v>0.69791666666666663</v>
      </c>
      <c r="C46" s="6"/>
      <c r="D46" s="6"/>
      <c r="E46" s="6"/>
      <c r="F46" s="6"/>
      <c r="G46" s="6"/>
      <c r="H46" s="6"/>
      <c r="I46" s="50"/>
      <c r="J46" s="80"/>
    </row>
    <row r="47" spans="1:10">
      <c r="A47" s="36">
        <v>0.69791666666666663</v>
      </c>
      <c r="B47" s="37">
        <v>0.70833333333333337</v>
      </c>
      <c r="C47" s="6"/>
      <c r="D47" s="6"/>
      <c r="E47" s="6"/>
      <c r="F47" s="6"/>
      <c r="G47" s="6"/>
      <c r="H47" s="6"/>
      <c r="I47" s="50"/>
      <c r="J47" s="80"/>
    </row>
    <row r="48" spans="1:10">
      <c r="A48" s="36">
        <v>0.70833333333333337</v>
      </c>
      <c r="B48" s="37">
        <v>0.71875</v>
      </c>
      <c r="C48" s="6"/>
      <c r="D48" s="6"/>
      <c r="E48" s="6"/>
      <c r="F48" s="6"/>
      <c r="G48" s="6"/>
      <c r="H48" s="6"/>
      <c r="I48" s="50"/>
      <c r="J48" s="80"/>
    </row>
    <row r="49" spans="1:10">
      <c r="A49" s="36">
        <v>0.71875</v>
      </c>
      <c r="B49" s="37">
        <v>0.72916666666666663</v>
      </c>
      <c r="C49" s="6"/>
      <c r="D49" s="6"/>
      <c r="E49" s="6"/>
      <c r="F49" s="6"/>
      <c r="G49" s="6"/>
      <c r="H49" s="6"/>
      <c r="I49" s="50"/>
      <c r="J49" s="80"/>
    </row>
    <row r="50" spans="1:10">
      <c r="A50" s="36">
        <v>0.72916666666666663</v>
      </c>
      <c r="B50" s="37">
        <v>0.73958333333333337</v>
      </c>
      <c r="C50" s="6"/>
      <c r="D50" s="6"/>
      <c r="E50" s="6"/>
      <c r="F50" s="6"/>
      <c r="G50" s="6"/>
      <c r="H50" s="6"/>
      <c r="I50" s="50"/>
      <c r="J50" s="80"/>
    </row>
    <row r="51" spans="1:10" ht="15.75" thickBot="1">
      <c r="A51" s="38">
        <v>0.73958333333333337</v>
      </c>
      <c r="B51" s="39">
        <v>0.75</v>
      </c>
      <c r="C51" s="22"/>
      <c r="D51" s="22"/>
      <c r="E51" s="22"/>
      <c r="F51" s="22"/>
      <c r="G51" s="22"/>
      <c r="H51" s="22"/>
      <c r="I51" s="52"/>
      <c r="J51" s="81"/>
    </row>
    <row r="52" spans="1:10" ht="15" customHeight="1">
      <c r="A52" s="40">
        <v>0.75</v>
      </c>
      <c r="B52" s="41">
        <v>0.76041666666666663</v>
      </c>
      <c r="C52" s="15"/>
      <c r="D52" s="15"/>
      <c r="E52" s="15"/>
      <c r="F52" s="15"/>
      <c r="G52" s="15"/>
      <c r="H52" s="15"/>
      <c r="I52" s="48"/>
      <c r="J52" s="82" t="s">
        <v>70</v>
      </c>
    </row>
    <row r="53" spans="1:10">
      <c r="A53" s="42">
        <v>0.76041666666666663</v>
      </c>
      <c r="B53" s="43">
        <v>0.77083333333333337</v>
      </c>
      <c r="C53" s="6"/>
      <c r="D53" s="6"/>
      <c r="E53" s="6"/>
      <c r="F53" s="6"/>
      <c r="G53" s="6"/>
      <c r="H53" s="6"/>
      <c r="I53" s="50"/>
      <c r="J53" s="83"/>
    </row>
    <row r="54" spans="1:10">
      <c r="A54" s="44">
        <v>0.77083333333333337</v>
      </c>
      <c r="B54" s="45">
        <v>0.78125</v>
      </c>
      <c r="C54" s="6"/>
      <c r="D54" s="6"/>
      <c r="E54" s="6"/>
      <c r="F54" s="6"/>
      <c r="G54" s="6"/>
      <c r="H54" s="6"/>
      <c r="I54" s="50"/>
      <c r="J54" s="83"/>
    </row>
    <row r="55" spans="1:10">
      <c r="A55" s="42">
        <v>0.78125</v>
      </c>
      <c r="B55" s="45">
        <v>0.79166666666666663</v>
      </c>
      <c r="C55" s="6"/>
      <c r="D55" s="6"/>
      <c r="E55" s="6"/>
      <c r="F55" s="6"/>
      <c r="G55" s="6"/>
      <c r="H55" s="6"/>
      <c r="I55" s="50"/>
      <c r="J55" s="83"/>
    </row>
    <row r="56" spans="1:10">
      <c r="A56" s="42">
        <v>0.79166666666666663</v>
      </c>
      <c r="B56" s="45">
        <v>0.80208333333333337</v>
      </c>
      <c r="C56" s="6"/>
      <c r="D56" s="6"/>
      <c r="E56" s="6"/>
      <c r="F56" s="6"/>
      <c r="G56" s="6"/>
      <c r="H56" s="6"/>
      <c r="I56" s="50"/>
      <c r="J56" s="83"/>
    </row>
    <row r="57" spans="1:10">
      <c r="A57" s="42">
        <v>0.80208333333333337</v>
      </c>
      <c r="B57" s="45">
        <v>0.8125</v>
      </c>
      <c r="C57" s="6"/>
      <c r="D57" s="6"/>
      <c r="E57" s="6"/>
      <c r="F57" s="6"/>
      <c r="G57" s="6"/>
      <c r="H57" s="6"/>
      <c r="I57" s="50"/>
      <c r="J57" s="83"/>
    </row>
    <row r="58" spans="1:10">
      <c r="A58" s="42">
        <v>0.8125</v>
      </c>
      <c r="B58" s="45">
        <v>0.82291666666666663</v>
      </c>
      <c r="C58" s="6"/>
      <c r="D58" s="6"/>
      <c r="E58" s="6"/>
      <c r="F58" s="6"/>
      <c r="G58" s="6"/>
      <c r="H58" s="6"/>
      <c r="I58" s="50"/>
      <c r="J58" s="83"/>
    </row>
    <row r="59" spans="1:10">
      <c r="A59" s="42">
        <v>0.82291666666666663</v>
      </c>
      <c r="B59" s="45">
        <v>0.83333333333333337</v>
      </c>
      <c r="C59" s="6"/>
      <c r="D59" s="6"/>
      <c r="E59" s="6"/>
      <c r="F59" s="6"/>
      <c r="G59" s="6"/>
      <c r="H59" s="6"/>
      <c r="I59" s="50"/>
      <c r="J59" s="83"/>
    </row>
    <row r="60" spans="1:10">
      <c r="A60" s="42">
        <v>0.83333333333333337</v>
      </c>
      <c r="B60" s="45">
        <v>0.84375</v>
      </c>
      <c r="C60" s="6"/>
      <c r="D60" s="6"/>
      <c r="E60" s="6"/>
      <c r="F60" s="6"/>
      <c r="G60" s="6"/>
      <c r="H60" s="6"/>
      <c r="I60" s="50"/>
      <c r="J60" s="83"/>
    </row>
    <row r="61" spans="1:10">
      <c r="A61" s="42">
        <v>0.84375</v>
      </c>
      <c r="B61" s="45">
        <v>0.85416666666666663</v>
      </c>
      <c r="C61" s="6"/>
      <c r="D61" s="6"/>
      <c r="E61" s="6"/>
      <c r="F61" s="6"/>
      <c r="G61" s="6"/>
      <c r="H61" s="6"/>
      <c r="I61" s="50"/>
      <c r="J61" s="83"/>
    </row>
    <row r="62" spans="1:10">
      <c r="A62" s="42">
        <v>0.85416666666666663</v>
      </c>
      <c r="B62" s="45">
        <v>0.86458333333333337</v>
      </c>
      <c r="C62" s="6"/>
      <c r="D62" s="6"/>
      <c r="E62" s="6"/>
      <c r="F62" s="6"/>
      <c r="G62" s="6"/>
      <c r="H62" s="6"/>
      <c r="I62" s="50"/>
      <c r="J62" s="83"/>
    </row>
    <row r="63" spans="1:10">
      <c r="A63" s="42">
        <v>0.86458333333333337</v>
      </c>
      <c r="B63" s="45">
        <v>0.875</v>
      </c>
      <c r="C63" s="6"/>
      <c r="D63" s="6"/>
      <c r="E63" s="6"/>
      <c r="F63" s="6"/>
      <c r="G63" s="6"/>
      <c r="H63" s="6"/>
      <c r="I63" s="50"/>
      <c r="J63" s="83"/>
    </row>
    <row r="64" spans="1:10">
      <c r="A64" s="42">
        <v>0.875</v>
      </c>
      <c r="B64" s="45">
        <v>0.88541666666666663</v>
      </c>
      <c r="C64" s="6"/>
      <c r="D64" s="6"/>
      <c r="E64" s="6"/>
      <c r="F64" s="6"/>
      <c r="G64" s="6"/>
      <c r="H64" s="6"/>
      <c r="I64" s="50"/>
      <c r="J64" s="83"/>
    </row>
    <row r="65" spans="1:10">
      <c r="A65" s="42">
        <v>0.88541666666666663</v>
      </c>
      <c r="B65" s="45">
        <v>0.89583333333333337</v>
      </c>
      <c r="C65" s="6"/>
      <c r="D65" s="6"/>
      <c r="E65" s="6"/>
      <c r="F65" s="6"/>
      <c r="G65" s="6"/>
      <c r="H65" s="6"/>
      <c r="I65" s="50"/>
      <c r="J65" s="83"/>
    </row>
    <row r="66" spans="1:10">
      <c r="A66" s="42">
        <v>0.89583333333333337</v>
      </c>
      <c r="B66" s="45">
        <v>0.90625</v>
      </c>
      <c r="C66" s="6"/>
      <c r="D66" s="6"/>
      <c r="E66" s="6"/>
      <c r="F66" s="6"/>
      <c r="G66" s="6"/>
      <c r="H66" s="6"/>
      <c r="I66" s="50"/>
      <c r="J66" s="83"/>
    </row>
    <row r="67" spans="1:10">
      <c r="A67" s="42">
        <v>0.90625</v>
      </c>
      <c r="B67" s="45">
        <v>0.91666666666666663</v>
      </c>
      <c r="C67" s="6"/>
      <c r="D67" s="6"/>
      <c r="E67" s="6"/>
      <c r="F67" s="6"/>
      <c r="G67" s="6"/>
      <c r="H67" s="6"/>
      <c r="I67" s="50"/>
      <c r="J67" s="83"/>
    </row>
    <row r="68" spans="1:10">
      <c r="A68" s="42">
        <v>0.91666666666666663</v>
      </c>
      <c r="B68" s="45">
        <v>0.92708333333333337</v>
      </c>
      <c r="C68" s="6"/>
      <c r="D68" s="6"/>
      <c r="E68" s="6"/>
      <c r="F68" s="6"/>
      <c r="G68" s="6"/>
      <c r="H68" s="6"/>
      <c r="I68" s="50"/>
      <c r="J68" s="83"/>
    </row>
    <row r="69" spans="1:10">
      <c r="A69" s="42">
        <v>0.92708333333333337</v>
      </c>
      <c r="B69" s="43">
        <v>0.9375</v>
      </c>
      <c r="C69" s="6"/>
      <c r="D69" s="6"/>
      <c r="E69" s="6"/>
      <c r="F69" s="6"/>
      <c r="G69" s="6"/>
      <c r="H69" s="6"/>
      <c r="I69" s="50"/>
      <c r="J69" s="83"/>
    </row>
    <row r="70" spans="1:10">
      <c r="A70" s="44">
        <v>0.9375</v>
      </c>
      <c r="B70" s="45">
        <v>0.94791666666666663</v>
      </c>
      <c r="C70" s="6"/>
      <c r="D70" s="6"/>
      <c r="E70" s="6"/>
      <c r="F70" s="6"/>
      <c r="G70" s="6"/>
      <c r="H70" s="6"/>
      <c r="I70" s="50"/>
      <c r="J70" s="83"/>
    </row>
    <row r="71" spans="1:10">
      <c r="A71" s="42">
        <v>0.94791666666666663</v>
      </c>
      <c r="B71" s="45">
        <v>0.95833333333333337</v>
      </c>
      <c r="C71" s="6"/>
      <c r="D71" s="6"/>
      <c r="E71" s="6"/>
      <c r="F71" s="6"/>
      <c r="G71" s="6"/>
      <c r="H71" s="6"/>
      <c r="I71" s="50"/>
      <c r="J71" s="83"/>
    </row>
    <row r="72" spans="1:10">
      <c r="A72" s="42">
        <v>0.95833333333333337</v>
      </c>
      <c r="B72" s="45">
        <v>0.96875</v>
      </c>
      <c r="C72" s="6"/>
      <c r="D72" s="6"/>
      <c r="E72" s="6"/>
      <c r="F72" s="6"/>
      <c r="G72" s="6"/>
      <c r="H72" s="6"/>
      <c r="I72" s="50"/>
      <c r="J72" s="83"/>
    </row>
    <row r="73" spans="1:10">
      <c r="A73" s="42">
        <v>0.96875</v>
      </c>
      <c r="B73" s="45">
        <v>0.97916666666666663</v>
      </c>
      <c r="C73" s="6"/>
      <c r="D73" s="6"/>
      <c r="E73" s="6"/>
      <c r="F73" s="6"/>
      <c r="G73" s="6"/>
      <c r="H73" s="6"/>
      <c r="I73" s="50"/>
      <c r="J73" s="83"/>
    </row>
    <row r="74" spans="1:10">
      <c r="A74" s="42">
        <v>0.97916666666666663</v>
      </c>
      <c r="B74" s="45">
        <v>0.98958333333333337</v>
      </c>
      <c r="C74" s="6"/>
      <c r="D74" s="6"/>
      <c r="E74" s="6"/>
      <c r="F74" s="6"/>
      <c r="G74" s="6"/>
      <c r="H74" s="6"/>
      <c r="I74" s="50"/>
      <c r="J74" s="83"/>
    </row>
    <row r="75" spans="1:10" ht="15.75" thickBot="1">
      <c r="A75" s="46">
        <v>0.98958333333333337</v>
      </c>
      <c r="B75" s="47">
        <v>1</v>
      </c>
      <c r="C75" s="22"/>
      <c r="D75" s="22"/>
      <c r="E75" s="22"/>
      <c r="F75" s="22"/>
      <c r="G75" s="22"/>
      <c r="H75" s="22"/>
      <c r="I75" s="52"/>
      <c r="J75" s="84"/>
    </row>
  </sheetData>
  <mergeCells count="3">
    <mergeCell ref="J4:J31"/>
    <mergeCell ref="J32:J51"/>
    <mergeCell ref="J52:J7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8"/>
  <sheetViews>
    <sheetView workbookViewId="0">
      <selection activeCell="L10" sqref="L10"/>
    </sheetView>
  </sheetViews>
  <sheetFormatPr baseColWidth="10" defaultRowHeight="15"/>
  <cols>
    <col min="1" max="1" width="28.140625" customWidth="1"/>
    <col min="2" max="2" width="24.28515625" customWidth="1"/>
    <col min="3" max="3" width="12.140625" customWidth="1"/>
    <col min="4" max="4" width="12" style="59" customWidth="1"/>
    <col min="5" max="5" width="9" style="59" customWidth="1"/>
    <col min="6" max="6" width="10.28515625" style="59" customWidth="1"/>
  </cols>
  <sheetData>
    <row r="1" spans="1:6" ht="59.25" customHeight="1"/>
    <row r="2" spans="1:6" ht="56.25" customHeight="1">
      <c r="A2" s="62" t="s">
        <v>148</v>
      </c>
      <c r="B2" s="62" t="s">
        <v>147</v>
      </c>
      <c r="C2" s="62" t="s">
        <v>1</v>
      </c>
      <c r="D2" s="62" t="s">
        <v>72</v>
      </c>
      <c r="E2" s="62" t="s">
        <v>73</v>
      </c>
      <c r="F2"/>
    </row>
    <row r="3" spans="1:6">
      <c r="A3" t="s">
        <v>15</v>
      </c>
      <c r="B3" t="s">
        <v>178</v>
      </c>
      <c r="C3" t="s">
        <v>4</v>
      </c>
      <c r="D3" s="68">
        <v>0.79166666666666663</v>
      </c>
      <c r="E3" s="68">
        <v>0.89583333333333337</v>
      </c>
      <c r="F3"/>
    </row>
    <row r="4" spans="1:6">
      <c r="A4" s="59" t="s">
        <v>23</v>
      </c>
      <c r="B4" t="s">
        <v>179</v>
      </c>
      <c r="C4" t="s">
        <v>3</v>
      </c>
      <c r="D4" s="68">
        <v>0.72916666666666663</v>
      </c>
      <c r="E4" s="68">
        <v>0.79166666666666663</v>
      </c>
      <c r="F4"/>
    </row>
    <row r="5" spans="1:6">
      <c r="A5" t="s">
        <v>23</v>
      </c>
      <c r="B5" t="s">
        <v>179</v>
      </c>
      <c r="C5" t="s">
        <v>3</v>
      </c>
      <c r="D5" s="61">
        <v>0.79166666666666663</v>
      </c>
      <c r="E5" s="61">
        <v>0.875</v>
      </c>
    </row>
    <row r="6" spans="1:6">
      <c r="A6" t="s">
        <v>23</v>
      </c>
      <c r="B6" t="s">
        <v>179</v>
      </c>
      <c r="C6" t="s">
        <v>5</v>
      </c>
      <c r="D6" s="61">
        <v>0.75</v>
      </c>
      <c r="E6" s="61">
        <v>0.8125</v>
      </c>
    </row>
    <row r="7" spans="1:6">
      <c r="A7" t="s">
        <v>23</v>
      </c>
      <c r="B7" t="s">
        <v>179</v>
      </c>
      <c r="C7" t="s">
        <v>5</v>
      </c>
      <c r="D7" s="61">
        <v>0.8125</v>
      </c>
      <c r="E7" s="61">
        <v>0.91666666666666663</v>
      </c>
    </row>
    <row r="8" spans="1:6">
      <c r="A8" t="s">
        <v>23</v>
      </c>
      <c r="B8" t="s">
        <v>179</v>
      </c>
      <c r="C8" t="s">
        <v>9</v>
      </c>
      <c r="D8" s="61">
        <v>0.75</v>
      </c>
      <c r="E8" s="61">
        <v>0.89583333333333337</v>
      </c>
    </row>
  </sheetData>
  <autoFilter ref="A2:E8" xr:uid="{71AF9671-BFA0-4879-A2C9-716BA329E7C2}"/>
  <pageMargins left="0.7" right="0.7" top="0.75" bottom="0.75" header="0.3" footer="0.3"/>
  <pageSetup paperSize="9" orientation="landscape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6DCD5-85A4-4B5E-BFBF-30AA27E735E8}">
  <sheetPr codeName="Feuil7"/>
  <dimension ref="A1:J75"/>
  <sheetViews>
    <sheetView topLeftCell="A32" workbookViewId="0">
      <selection activeCell="G52" sqref="G52:G65"/>
    </sheetView>
  </sheetViews>
  <sheetFormatPr baseColWidth="10" defaultRowHeight="15"/>
  <cols>
    <col min="1" max="1" width="7.7109375" customWidth="1"/>
    <col min="2" max="2" width="6.140625" customWidth="1"/>
  </cols>
  <sheetData>
    <row r="1" spans="1:10" ht="75" customHeight="1">
      <c r="A1" s="7" t="s">
        <v>65</v>
      </c>
    </row>
    <row r="2" spans="1:10" ht="15.75" thickBot="1">
      <c r="A2" s="8"/>
      <c r="B2" s="8"/>
    </row>
    <row r="3" spans="1:10" ht="15.75" thickBot="1">
      <c r="A3" s="9" t="s">
        <v>66</v>
      </c>
      <c r="B3" s="10" t="s">
        <v>67</v>
      </c>
      <c r="C3" s="11" t="s">
        <v>3</v>
      </c>
      <c r="D3" s="12" t="s">
        <v>4</v>
      </c>
      <c r="E3" s="12" t="s">
        <v>5</v>
      </c>
      <c r="F3" s="12" t="s">
        <v>7</v>
      </c>
      <c r="G3" s="12" t="s">
        <v>9</v>
      </c>
      <c r="H3" s="12" t="s">
        <v>11</v>
      </c>
      <c r="I3" s="12" t="s">
        <v>13</v>
      </c>
      <c r="J3" s="13"/>
    </row>
    <row r="4" spans="1:10" ht="15" customHeight="1">
      <c r="A4" s="26">
        <v>0.25</v>
      </c>
      <c r="B4" s="27">
        <v>0.26041666666666669</v>
      </c>
      <c r="C4" s="14"/>
      <c r="D4" s="15"/>
      <c r="E4" s="15"/>
      <c r="F4" s="15"/>
      <c r="G4" s="15"/>
      <c r="H4" s="15"/>
      <c r="I4" s="48"/>
      <c r="J4" s="76" t="s">
        <v>68</v>
      </c>
    </row>
    <row r="5" spans="1:10">
      <c r="A5" s="28">
        <v>0.26041666666666669</v>
      </c>
      <c r="B5" s="29">
        <v>0.27083333333333331</v>
      </c>
      <c r="C5" s="23"/>
      <c r="D5" s="24"/>
      <c r="E5" s="24"/>
      <c r="F5" s="24"/>
      <c r="G5" s="24"/>
      <c r="H5" s="24"/>
      <c r="I5" s="49"/>
      <c r="J5" s="77"/>
    </row>
    <row r="6" spans="1:10">
      <c r="A6" s="28">
        <v>0.27083333333333331</v>
      </c>
      <c r="B6" s="29">
        <v>0.28125</v>
      </c>
      <c r="C6" s="23"/>
      <c r="D6" s="24"/>
      <c r="E6" s="24"/>
      <c r="F6" s="24"/>
      <c r="G6" s="24"/>
      <c r="H6" s="24"/>
      <c r="I6" s="49"/>
      <c r="J6" s="77"/>
    </row>
    <row r="7" spans="1:10">
      <c r="A7" s="28">
        <v>0.28125</v>
      </c>
      <c r="B7" s="29">
        <v>0.29166666666666669</v>
      </c>
      <c r="C7" s="23"/>
      <c r="D7" s="24"/>
      <c r="E7" s="24"/>
      <c r="F7" s="24"/>
      <c r="G7" s="24"/>
      <c r="H7" s="24"/>
      <c r="I7" s="49"/>
      <c r="J7" s="77"/>
    </row>
    <row r="8" spans="1:10">
      <c r="A8" s="28">
        <v>0.29166666666666669</v>
      </c>
      <c r="B8" s="29">
        <v>0.30208333333333331</v>
      </c>
      <c r="C8" s="23"/>
      <c r="D8" s="24"/>
      <c r="E8" s="24"/>
      <c r="F8" s="24"/>
      <c r="G8" s="24"/>
      <c r="H8" s="24"/>
      <c r="I8" s="49"/>
      <c r="J8" s="77"/>
    </row>
    <row r="9" spans="1:10">
      <c r="A9" s="28">
        <v>0.30208333333333331</v>
      </c>
      <c r="B9" s="29">
        <v>0.3125</v>
      </c>
      <c r="C9" s="23"/>
      <c r="D9" s="24"/>
      <c r="E9" s="24"/>
      <c r="F9" s="24"/>
      <c r="G9" s="24"/>
      <c r="H9" s="24"/>
      <c r="I9" s="49"/>
      <c r="J9" s="77"/>
    </row>
    <row r="10" spans="1:10">
      <c r="A10" s="28">
        <v>0.3125</v>
      </c>
      <c r="B10" s="29">
        <v>0.32291666666666669</v>
      </c>
      <c r="C10" s="23"/>
      <c r="D10" s="24"/>
      <c r="E10" s="24"/>
      <c r="F10" s="24"/>
      <c r="G10" s="24"/>
      <c r="H10" s="24"/>
      <c r="I10" s="49"/>
      <c r="J10" s="77"/>
    </row>
    <row r="11" spans="1:10">
      <c r="A11" s="28">
        <v>0.32291666666666669</v>
      </c>
      <c r="B11" s="29">
        <v>0.33333333333333331</v>
      </c>
      <c r="C11" s="23"/>
      <c r="D11" s="24"/>
      <c r="E11" s="24"/>
      <c r="F11" s="24"/>
      <c r="G11" s="24"/>
      <c r="H11" s="24"/>
      <c r="I11" s="49"/>
      <c r="J11" s="77"/>
    </row>
    <row r="12" spans="1:10">
      <c r="A12" s="28">
        <v>0.33333333333333331</v>
      </c>
      <c r="B12" s="29">
        <v>0.34375</v>
      </c>
      <c r="C12" s="23"/>
      <c r="D12" s="24"/>
      <c r="E12" s="24"/>
      <c r="F12" s="24"/>
      <c r="G12" s="24"/>
      <c r="H12" s="24"/>
      <c r="I12" s="49"/>
      <c r="J12" s="77"/>
    </row>
    <row r="13" spans="1:10">
      <c r="A13" s="28">
        <v>0.34375</v>
      </c>
      <c r="B13" s="29">
        <v>0.35416666666666669</v>
      </c>
      <c r="C13" s="23"/>
      <c r="D13" s="24"/>
      <c r="E13" s="24"/>
      <c r="F13" s="24"/>
      <c r="G13" s="24"/>
      <c r="H13" s="24"/>
      <c r="I13" s="49"/>
      <c r="J13" s="77"/>
    </row>
    <row r="14" spans="1:10">
      <c r="A14" s="28">
        <v>0.35416666666666669</v>
      </c>
      <c r="B14" s="29">
        <v>0.36458333333333331</v>
      </c>
      <c r="C14" s="16"/>
      <c r="D14" s="6"/>
      <c r="E14" s="6"/>
      <c r="F14" s="6"/>
      <c r="G14" s="6"/>
      <c r="H14" s="6"/>
      <c r="I14" s="50"/>
      <c r="J14" s="77"/>
    </row>
    <row r="15" spans="1:10">
      <c r="A15" s="28">
        <v>0.36458333333333331</v>
      </c>
      <c r="B15" s="29">
        <v>0.375</v>
      </c>
      <c r="C15" s="16"/>
      <c r="D15" s="6"/>
      <c r="E15" s="6"/>
      <c r="F15" s="6"/>
      <c r="G15" s="6"/>
      <c r="H15" s="6"/>
      <c r="I15" s="50"/>
      <c r="J15" s="77"/>
    </row>
    <row r="16" spans="1:10">
      <c r="A16" s="28">
        <v>0.375</v>
      </c>
      <c r="B16" s="29">
        <v>0.38541666666666669</v>
      </c>
      <c r="C16" s="16"/>
      <c r="D16" s="6"/>
      <c r="E16" s="6"/>
      <c r="F16" s="6"/>
      <c r="G16" s="6"/>
      <c r="H16" s="6"/>
      <c r="I16" s="50"/>
      <c r="J16" s="77"/>
    </row>
    <row r="17" spans="1:10">
      <c r="A17" s="28">
        <v>0.38541666666666669</v>
      </c>
      <c r="B17" s="29">
        <v>0.39583333333333331</v>
      </c>
      <c r="C17" s="17"/>
      <c r="D17" s="18"/>
      <c r="E17" s="6"/>
      <c r="F17" s="6"/>
      <c r="G17" s="6"/>
      <c r="H17" s="6"/>
      <c r="I17" s="50"/>
      <c r="J17" s="77"/>
    </row>
    <row r="18" spans="1:10">
      <c r="A18" s="28">
        <v>0.39583333333333331</v>
      </c>
      <c r="B18" s="29">
        <v>0.40625</v>
      </c>
      <c r="C18" s="16"/>
      <c r="D18" s="18"/>
      <c r="E18" s="6"/>
      <c r="F18" s="6"/>
      <c r="G18" s="6"/>
      <c r="H18" s="6"/>
      <c r="I18" s="50"/>
      <c r="J18" s="77"/>
    </row>
    <row r="19" spans="1:10">
      <c r="A19" s="28">
        <v>0.40625</v>
      </c>
      <c r="B19" s="29">
        <v>0.41666666666666669</v>
      </c>
      <c r="C19" s="16"/>
      <c r="D19" s="18"/>
      <c r="E19" s="6"/>
      <c r="F19" s="6"/>
      <c r="G19" s="6"/>
      <c r="H19" s="6"/>
      <c r="I19" s="50"/>
      <c r="J19" s="77"/>
    </row>
    <row r="20" spans="1:10">
      <c r="A20" s="28">
        <v>0.41666666666666669</v>
      </c>
      <c r="B20" s="29">
        <v>0.42708333333333331</v>
      </c>
      <c r="C20" s="16"/>
      <c r="D20" s="18"/>
      <c r="E20" s="6"/>
      <c r="F20" s="6"/>
      <c r="G20" s="6"/>
      <c r="H20" s="6"/>
      <c r="I20" s="50"/>
      <c r="J20" s="77"/>
    </row>
    <row r="21" spans="1:10">
      <c r="A21" s="28">
        <v>0.42708333333333331</v>
      </c>
      <c r="B21" s="29">
        <v>0.4375</v>
      </c>
      <c r="C21" s="16"/>
      <c r="D21" s="6"/>
      <c r="E21" s="6"/>
      <c r="F21" s="6"/>
      <c r="G21" s="6"/>
      <c r="H21" s="6"/>
      <c r="I21" s="50"/>
      <c r="J21" s="77"/>
    </row>
    <row r="22" spans="1:10">
      <c r="A22" s="28">
        <v>0.4375</v>
      </c>
      <c r="B22" s="29">
        <v>0.44791666666666669</v>
      </c>
      <c r="C22" s="19"/>
      <c r="D22" s="20"/>
      <c r="E22" s="20"/>
      <c r="F22" s="20"/>
      <c r="G22" s="20"/>
      <c r="H22" s="20"/>
      <c r="I22" s="51"/>
      <c r="J22" s="77"/>
    </row>
    <row r="23" spans="1:10">
      <c r="A23" s="28">
        <v>0.44791666666666669</v>
      </c>
      <c r="B23" s="29">
        <v>0.45833333333333331</v>
      </c>
      <c r="C23" s="17"/>
      <c r="D23" s="6"/>
      <c r="E23" s="21"/>
      <c r="F23" s="6"/>
      <c r="G23" s="6"/>
      <c r="H23" s="6"/>
      <c r="I23" s="50"/>
      <c r="J23" s="77"/>
    </row>
    <row r="24" spans="1:10">
      <c r="A24" s="28">
        <v>0.45833333333333331</v>
      </c>
      <c r="B24" s="29">
        <v>0.46875</v>
      </c>
      <c r="C24" s="16"/>
      <c r="D24" s="6"/>
      <c r="E24" s="21"/>
      <c r="F24" s="6"/>
      <c r="G24" s="6"/>
      <c r="H24" s="6"/>
      <c r="I24" s="50"/>
      <c r="J24" s="77"/>
    </row>
    <row r="25" spans="1:10">
      <c r="A25" s="28">
        <v>0.46875</v>
      </c>
      <c r="B25" s="30">
        <v>0.47916666666666669</v>
      </c>
      <c r="C25" s="16"/>
      <c r="D25" s="21"/>
      <c r="E25" s="21"/>
      <c r="F25" s="6"/>
      <c r="G25" s="6"/>
      <c r="H25" s="6"/>
      <c r="I25" s="50"/>
      <c r="J25" s="77"/>
    </row>
    <row r="26" spans="1:10">
      <c r="A26" s="31">
        <v>0.47916666666666669</v>
      </c>
      <c r="B26" s="30">
        <v>0.48958333333333331</v>
      </c>
      <c r="C26" s="16"/>
      <c r="D26" s="21"/>
      <c r="E26" s="21"/>
      <c r="F26" s="6"/>
      <c r="G26" s="6"/>
      <c r="H26" s="6"/>
      <c r="I26" s="50"/>
      <c r="J26" s="77"/>
    </row>
    <row r="27" spans="1:10">
      <c r="A27" s="31">
        <v>0.48958333333333331</v>
      </c>
      <c r="B27" s="29">
        <v>0.5</v>
      </c>
      <c r="C27" s="16"/>
      <c r="D27" s="21"/>
      <c r="E27" s="21"/>
      <c r="F27" s="6"/>
      <c r="G27" s="6"/>
      <c r="H27" s="6"/>
      <c r="I27" s="50"/>
      <c r="J27" s="77"/>
    </row>
    <row r="28" spans="1:10">
      <c r="A28" s="28">
        <v>0.5</v>
      </c>
      <c r="B28" s="30">
        <v>0.51041666666666663</v>
      </c>
      <c r="C28" s="17"/>
      <c r="D28" s="21"/>
      <c r="E28" s="21"/>
      <c r="F28" s="6"/>
      <c r="G28" s="6"/>
      <c r="H28" s="6"/>
      <c r="I28" s="50"/>
      <c r="J28" s="77"/>
    </row>
    <row r="29" spans="1:10">
      <c r="A29" s="31">
        <v>0.51041666666666663</v>
      </c>
      <c r="B29" s="29">
        <v>0.52083333333333337</v>
      </c>
      <c r="C29" s="17"/>
      <c r="D29" s="6"/>
      <c r="E29" s="6"/>
      <c r="F29" s="6"/>
      <c r="G29" s="6"/>
      <c r="H29" s="6"/>
      <c r="I29" s="50"/>
      <c r="J29" s="77"/>
    </row>
    <row r="30" spans="1:10">
      <c r="A30" s="28">
        <v>0.52083333333333337</v>
      </c>
      <c r="B30" s="29">
        <v>0.53125</v>
      </c>
      <c r="C30" s="17"/>
      <c r="D30" s="6"/>
      <c r="E30" s="6"/>
      <c r="F30" s="6"/>
      <c r="G30" s="6"/>
      <c r="H30" s="6"/>
      <c r="I30" s="50"/>
      <c r="J30" s="77"/>
    </row>
    <row r="31" spans="1:10" ht="15.75" thickBot="1">
      <c r="A31" s="32">
        <v>0.53125</v>
      </c>
      <c r="B31" s="33">
        <v>0.54166666666666663</v>
      </c>
      <c r="C31" s="25"/>
      <c r="D31" s="22"/>
      <c r="E31" s="22"/>
      <c r="F31" s="22"/>
      <c r="G31" s="22"/>
      <c r="H31" s="22"/>
      <c r="I31" s="52"/>
      <c r="J31" s="78"/>
    </row>
    <row r="32" spans="1:10" ht="15" customHeight="1">
      <c r="A32" s="34">
        <v>0.54166666666666663</v>
      </c>
      <c r="B32" s="35">
        <v>0.55208333333333337</v>
      </c>
      <c r="C32" s="15"/>
      <c r="D32" s="15"/>
      <c r="E32" s="15"/>
      <c r="F32" s="15"/>
      <c r="G32" s="15"/>
      <c r="H32" s="15"/>
      <c r="I32" s="48"/>
      <c r="J32" s="79" t="s">
        <v>69</v>
      </c>
    </row>
    <row r="33" spans="1:10">
      <c r="A33" s="36">
        <v>0.55208333333333337</v>
      </c>
      <c r="B33" s="37">
        <v>0.5625</v>
      </c>
      <c r="C33" s="18"/>
      <c r="D33" s="6"/>
      <c r="E33" s="6"/>
      <c r="F33" s="6"/>
      <c r="G33" s="6"/>
      <c r="H33" s="6"/>
      <c r="I33" s="50"/>
      <c r="J33" s="80"/>
    </row>
    <row r="34" spans="1:10">
      <c r="A34" s="36">
        <v>0.5625</v>
      </c>
      <c r="B34" s="37">
        <v>0.57291666666666663</v>
      </c>
      <c r="C34" s="18"/>
      <c r="D34" s="6"/>
      <c r="E34" s="6"/>
      <c r="F34" s="6"/>
      <c r="G34" s="6"/>
      <c r="H34" s="6"/>
      <c r="I34" s="50"/>
      <c r="J34" s="80"/>
    </row>
    <row r="35" spans="1:10">
      <c r="A35" s="36">
        <v>0.57291666666666663</v>
      </c>
      <c r="B35" s="37">
        <v>0.58333333333333337</v>
      </c>
      <c r="C35" s="18"/>
      <c r="D35" s="6"/>
      <c r="E35" s="6"/>
      <c r="F35" s="6"/>
      <c r="G35" s="6"/>
      <c r="H35" s="6"/>
      <c r="I35" s="50"/>
      <c r="J35" s="80"/>
    </row>
    <row r="36" spans="1:10">
      <c r="A36" s="36">
        <v>0.58333333333333337</v>
      </c>
      <c r="B36" s="37">
        <v>0.59375</v>
      </c>
      <c r="C36" s="18"/>
      <c r="D36" s="6"/>
      <c r="E36" s="6"/>
      <c r="F36" s="6"/>
      <c r="G36" s="6"/>
      <c r="H36" s="6"/>
      <c r="I36" s="50"/>
      <c r="J36" s="80"/>
    </row>
    <row r="37" spans="1:10">
      <c r="A37" s="36">
        <v>0.59375</v>
      </c>
      <c r="B37" s="37">
        <v>0.60416666666666663</v>
      </c>
      <c r="C37" s="18"/>
      <c r="D37" s="6"/>
      <c r="E37" s="6"/>
      <c r="F37" s="6"/>
      <c r="G37" s="6"/>
      <c r="H37" s="6"/>
      <c r="I37" s="50"/>
      <c r="J37" s="80"/>
    </row>
    <row r="38" spans="1:10">
      <c r="A38" s="36">
        <v>0.60416666666666663</v>
      </c>
      <c r="B38" s="37">
        <v>0.61458333333333337</v>
      </c>
      <c r="C38" s="18"/>
      <c r="D38" s="6"/>
      <c r="E38" s="6"/>
      <c r="F38" s="6"/>
      <c r="G38" s="6"/>
      <c r="H38" s="6"/>
      <c r="I38" s="50"/>
      <c r="J38" s="80"/>
    </row>
    <row r="39" spans="1:10">
      <c r="A39" s="36">
        <v>0.61458333333333337</v>
      </c>
      <c r="B39" s="37">
        <v>0.625</v>
      </c>
      <c r="C39" s="18"/>
      <c r="D39" s="6"/>
      <c r="E39" s="6"/>
      <c r="F39" s="6"/>
      <c r="G39" s="6"/>
      <c r="H39" s="6"/>
      <c r="I39" s="50"/>
      <c r="J39" s="80"/>
    </row>
    <row r="40" spans="1:10">
      <c r="A40" s="36">
        <v>0.625</v>
      </c>
      <c r="B40" s="37">
        <v>0.63541666666666663</v>
      </c>
      <c r="C40" s="18"/>
      <c r="D40" s="6"/>
      <c r="E40" s="6"/>
      <c r="F40" s="6"/>
      <c r="G40" s="6"/>
      <c r="H40" s="6"/>
      <c r="I40" s="50"/>
      <c r="J40" s="80"/>
    </row>
    <row r="41" spans="1:10">
      <c r="A41" s="36">
        <v>0.63541666666666663</v>
      </c>
      <c r="B41" s="37">
        <v>0.64583333333333337</v>
      </c>
      <c r="C41" s="18"/>
      <c r="D41" s="6"/>
      <c r="E41" s="6"/>
      <c r="F41" s="6"/>
      <c r="G41" s="6"/>
      <c r="H41" s="6"/>
      <c r="I41" s="50"/>
      <c r="J41" s="80"/>
    </row>
    <row r="42" spans="1:10">
      <c r="A42" s="36">
        <v>0.64583333333333337</v>
      </c>
      <c r="B42" s="37">
        <v>0.65625</v>
      </c>
      <c r="C42" s="18"/>
      <c r="D42" s="6"/>
      <c r="E42" s="6"/>
      <c r="F42" s="6"/>
      <c r="G42" s="6"/>
      <c r="H42" s="6"/>
      <c r="I42" s="50"/>
      <c r="J42" s="80"/>
    </row>
    <row r="43" spans="1:10">
      <c r="A43" s="36">
        <v>0.65625</v>
      </c>
      <c r="B43" s="37">
        <v>0.66666666666666663</v>
      </c>
      <c r="C43" s="6"/>
      <c r="D43" s="6"/>
      <c r="E43" s="6"/>
      <c r="F43" s="6"/>
      <c r="G43" s="6"/>
      <c r="H43" s="6"/>
      <c r="I43" s="50"/>
      <c r="J43" s="80"/>
    </row>
    <row r="44" spans="1:10">
      <c r="A44" s="36">
        <v>0.66666666666666663</v>
      </c>
      <c r="B44" s="37">
        <v>0.67708333333333337</v>
      </c>
      <c r="C44" s="6"/>
      <c r="D44" s="6"/>
      <c r="E44" s="6"/>
      <c r="F44" s="6"/>
      <c r="G44" s="6"/>
      <c r="H44" s="6"/>
      <c r="I44" s="50"/>
      <c r="J44" s="80"/>
    </row>
    <row r="45" spans="1:10">
      <c r="A45" s="36">
        <v>0.67708333333333337</v>
      </c>
      <c r="B45" s="37">
        <v>0.6875</v>
      </c>
      <c r="C45" s="6"/>
      <c r="D45" s="6"/>
      <c r="E45" s="6"/>
      <c r="F45" s="6"/>
      <c r="G45" s="6"/>
      <c r="H45" s="6"/>
      <c r="I45" s="50"/>
      <c r="J45" s="80"/>
    </row>
    <row r="46" spans="1:10">
      <c r="A46" s="36">
        <v>0.6875</v>
      </c>
      <c r="B46" s="37">
        <v>0.69791666666666663</v>
      </c>
      <c r="C46" s="6"/>
      <c r="D46" s="6"/>
      <c r="E46" s="6"/>
      <c r="F46" s="6"/>
      <c r="G46" s="6"/>
      <c r="H46" s="6"/>
      <c r="I46" s="50"/>
      <c r="J46" s="80"/>
    </row>
    <row r="47" spans="1:10">
      <c r="A47" s="36">
        <v>0.69791666666666663</v>
      </c>
      <c r="B47" s="37">
        <v>0.70833333333333337</v>
      </c>
      <c r="C47" s="6"/>
      <c r="D47" s="6"/>
      <c r="E47" s="6"/>
      <c r="F47" s="6"/>
      <c r="G47" s="6"/>
      <c r="H47" s="6"/>
      <c r="I47" s="50"/>
      <c r="J47" s="80"/>
    </row>
    <row r="48" spans="1:10">
      <c r="A48" s="36">
        <v>0.70833333333333337</v>
      </c>
      <c r="B48" s="37">
        <v>0.71875</v>
      </c>
      <c r="C48" s="6"/>
      <c r="D48" s="6"/>
      <c r="E48" s="6"/>
      <c r="F48" s="6"/>
      <c r="G48" s="6"/>
      <c r="H48" s="6"/>
      <c r="I48" s="50"/>
      <c r="J48" s="80"/>
    </row>
    <row r="49" spans="1:10">
      <c r="A49" s="36">
        <v>0.71875</v>
      </c>
      <c r="B49" s="37">
        <v>0.72916666666666663</v>
      </c>
      <c r="C49" s="6"/>
      <c r="D49" s="6"/>
      <c r="E49" s="6"/>
      <c r="F49" s="6"/>
      <c r="G49" s="6"/>
      <c r="H49" s="6"/>
      <c r="I49" s="50"/>
      <c r="J49" s="80"/>
    </row>
    <row r="50" spans="1:10">
      <c r="A50" s="36">
        <v>0.72916666666666663</v>
      </c>
      <c r="B50" s="37">
        <v>0.73958333333333337</v>
      </c>
      <c r="C50" s="85" t="s">
        <v>179</v>
      </c>
      <c r="D50" s="6"/>
      <c r="E50" s="6"/>
      <c r="F50" s="6"/>
      <c r="G50" s="6"/>
      <c r="H50" s="6"/>
      <c r="I50" s="50"/>
      <c r="J50" s="80"/>
    </row>
    <row r="51" spans="1:10" ht="15.75" thickBot="1">
      <c r="A51" s="38">
        <v>0.73958333333333337</v>
      </c>
      <c r="B51" s="39">
        <v>0.75</v>
      </c>
      <c r="C51" s="86"/>
      <c r="D51" s="22"/>
      <c r="E51" s="22"/>
      <c r="F51" s="22"/>
      <c r="G51" s="22"/>
      <c r="H51" s="22"/>
      <c r="I51" s="52"/>
      <c r="J51" s="81"/>
    </row>
    <row r="52" spans="1:10" ht="15" customHeight="1">
      <c r="A52" s="40">
        <v>0.75</v>
      </c>
      <c r="B52" s="41">
        <v>0.76041666666666663</v>
      </c>
      <c r="C52" s="86"/>
      <c r="D52" s="15"/>
      <c r="E52" s="88" t="s">
        <v>179</v>
      </c>
      <c r="F52" s="15"/>
      <c r="G52" s="88" t="s">
        <v>179</v>
      </c>
      <c r="H52" s="15"/>
      <c r="I52" s="48"/>
      <c r="J52" s="82" t="s">
        <v>70</v>
      </c>
    </row>
    <row r="53" spans="1:10">
      <c r="A53" s="42">
        <v>0.76041666666666663</v>
      </c>
      <c r="B53" s="43">
        <v>0.77083333333333337</v>
      </c>
      <c r="C53" s="86"/>
      <c r="D53" s="6"/>
      <c r="E53" s="86"/>
      <c r="F53" s="6"/>
      <c r="G53" s="86"/>
      <c r="H53" s="6"/>
      <c r="I53" s="50"/>
      <c r="J53" s="83"/>
    </row>
    <row r="54" spans="1:10">
      <c r="A54" s="44">
        <v>0.77083333333333337</v>
      </c>
      <c r="B54" s="45">
        <v>0.78125</v>
      </c>
      <c r="C54" s="86"/>
      <c r="D54" s="6"/>
      <c r="E54" s="86"/>
      <c r="F54" s="6"/>
      <c r="G54" s="86"/>
      <c r="H54" s="6"/>
      <c r="I54" s="50"/>
      <c r="J54" s="83"/>
    </row>
    <row r="55" spans="1:10">
      <c r="A55" s="42">
        <v>0.78125</v>
      </c>
      <c r="B55" s="45">
        <v>0.79166666666666663</v>
      </c>
      <c r="C55" s="87"/>
      <c r="D55" s="6"/>
      <c r="E55" s="86"/>
      <c r="F55" s="6"/>
      <c r="G55" s="86"/>
      <c r="H55" s="6"/>
      <c r="I55" s="50"/>
      <c r="J55" s="83"/>
    </row>
    <row r="56" spans="1:10">
      <c r="A56" s="42">
        <v>0.79166666666666663</v>
      </c>
      <c r="B56" s="45">
        <v>0.80208333333333337</v>
      </c>
      <c r="C56" s="85" t="s">
        <v>179</v>
      </c>
      <c r="D56" s="6"/>
      <c r="E56" s="86"/>
      <c r="F56" s="6"/>
      <c r="G56" s="86"/>
      <c r="H56" s="6"/>
      <c r="I56" s="50"/>
      <c r="J56" s="83"/>
    </row>
    <row r="57" spans="1:10">
      <c r="A57" s="42">
        <v>0.80208333333333337</v>
      </c>
      <c r="B57" s="45">
        <v>0.8125</v>
      </c>
      <c r="C57" s="86"/>
      <c r="D57" s="6"/>
      <c r="E57" s="87"/>
      <c r="F57" s="6"/>
      <c r="G57" s="86"/>
      <c r="H57" s="6"/>
      <c r="I57" s="50"/>
      <c r="J57" s="83"/>
    </row>
    <row r="58" spans="1:10">
      <c r="A58" s="42">
        <v>0.8125</v>
      </c>
      <c r="B58" s="45">
        <v>0.82291666666666663</v>
      </c>
      <c r="C58" s="86"/>
      <c r="D58" s="6"/>
      <c r="E58" s="85" t="s">
        <v>179</v>
      </c>
      <c r="F58" s="6"/>
      <c r="G58" s="86"/>
      <c r="H58" s="6"/>
      <c r="I58" s="50"/>
      <c r="J58" s="83"/>
    </row>
    <row r="59" spans="1:10">
      <c r="A59" s="42">
        <v>0.82291666666666663</v>
      </c>
      <c r="B59" s="45">
        <v>0.83333333333333337</v>
      </c>
      <c r="C59" s="86"/>
      <c r="D59" s="6"/>
      <c r="E59" s="86"/>
      <c r="F59" s="6"/>
      <c r="G59" s="86"/>
      <c r="H59" s="6"/>
      <c r="I59" s="50"/>
      <c r="J59" s="83"/>
    </row>
    <row r="60" spans="1:10">
      <c r="A60" s="42">
        <v>0.83333333333333337</v>
      </c>
      <c r="B60" s="45">
        <v>0.84375</v>
      </c>
      <c r="C60" s="86"/>
      <c r="D60" s="6"/>
      <c r="E60" s="86"/>
      <c r="F60" s="6"/>
      <c r="G60" s="86"/>
      <c r="H60" s="6"/>
      <c r="I60" s="50"/>
      <c r="J60" s="83"/>
    </row>
    <row r="61" spans="1:10">
      <c r="A61" s="42">
        <v>0.84375</v>
      </c>
      <c r="B61" s="45">
        <v>0.85416666666666663</v>
      </c>
      <c r="C61" s="86"/>
      <c r="D61" s="6"/>
      <c r="E61" s="86"/>
      <c r="F61" s="6"/>
      <c r="G61" s="86"/>
      <c r="H61" s="6"/>
      <c r="I61" s="50"/>
      <c r="J61" s="83"/>
    </row>
    <row r="62" spans="1:10">
      <c r="A62" s="42">
        <v>0.85416666666666663</v>
      </c>
      <c r="B62" s="45">
        <v>0.86458333333333337</v>
      </c>
      <c r="C62" s="86"/>
      <c r="D62" s="6"/>
      <c r="E62" s="86"/>
      <c r="F62" s="6"/>
      <c r="G62" s="86"/>
      <c r="H62" s="6"/>
      <c r="I62" s="50"/>
      <c r="J62" s="83"/>
    </row>
    <row r="63" spans="1:10">
      <c r="A63" s="42">
        <v>0.86458333333333337</v>
      </c>
      <c r="B63" s="45">
        <v>0.875</v>
      </c>
      <c r="C63" s="87"/>
      <c r="D63" s="6"/>
      <c r="E63" s="86"/>
      <c r="F63" s="6"/>
      <c r="G63" s="86"/>
      <c r="H63" s="6"/>
      <c r="I63" s="50"/>
      <c r="J63" s="83"/>
    </row>
    <row r="64" spans="1:10">
      <c r="A64" s="42">
        <v>0.875</v>
      </c>
      <c r="B64" s="45">
        <v>0.88541666666666663</v>
      </c>
      <c r="C64" s="6"/>
      <c r="D64" s="6"/>
      <c r="E64" s="86"/>
      <c r="F64" s="6"/>
      <c r="G64" s="86"/>
      <c r="H64" s="6"/>
      <c r="I64" s="50"/>
      <c r="J64" s="83"/>
    </row>
    <row r="65" spans="1:10">
      <c r="A65" s="42">
        <v>0.88541666666666663</v>
      </c>
      <c r="B65" s="45">
        <v>0.89583333333333337</v>
      </c>
      <c r="C65" s="6"/>
      <c r="D65" s="6"/>
      <c r="E65" s="86"/>
      <c r="F65" s="6"/>
      <c r="G65" s="87"/>
      <c r="H65" s="6"/>
      <c r="I65" s="50"/>
      <c r="J65" s="83"/>
    </row>
    <row r="66" spans="1:10">
      <c r="A66" s="42">
        <v>0.89583333333333337</v>
      </c>
      <c r="B66" s="45">
        <v>0.90625</v>
      </c>
      <c r="C66" s="6"/>
      <c r="D66" s="6"/>
      <c r="E66" s="86"/>
      <c r="F66" s="6"/>
      <c r="G66" s="6"/>
      <c r="H66" s="6"/>
      <c r="I66" s="50"/>
      <c r="J66" s="83"/>
    </row>
    <row r="67" spans="1:10">
      <c r="A67" s="42">
        <v>0.90625</v>
      </c>
      <c r="B67" s="45">
        <v>0.91666666666666663</v>
      </c>
      <c r="C67" s="6"/>
      <c r="D67" s="6"/>
      <c r="E67" s="87"/>
      <c r="F67" s="6"/>
      <c r="G67" s="6"/>
      <c r="H67" s="6"/>
      <c r="I67" s="50"/>
      <c r="J67" s="83"/>
    </row>
    <row r="68" spans="1:10">
      <c r="A68" s="42">
        <v>0.91666666666666663</v>
      </c>
      <c r="B68" s="45">
        <v>0.92708333333333337</v>
      </c>
      <c r="C68" s="6"/>
      <c r="D68" s="6"/>
      <c r="E68" s="6"/>
      <c r="F68" s="6"/>
      <c r="G68" s="6"/>
      <c r="H68" s="6"/>
      <c r="I68" s="50"/>
      <c r="J68" s="83"/>
    </row>
    <row r="69" spans="1:10">
      <c r="A69" s="42">
        <v>0.92708333333333337</v>
      </c>
      <c r="B69" s="43">
        <v>0.9375</v>
      </c>
      <c r="C69" s="6"/>
      <c r="D69" s="6"/>
      <c r="E69" s="6"/>
      <c r="F69" s="6"/>
      <c r="G69" s="6"/>
      <c r="H69" s="6"/>
      <c r="I69" s="50"/>
      <c r="J69" s="83"/>
    </row>
    <row r="70" spans="1:10">
      <c r="A70" s="44">
        <v>0.9375</v>
      </c>
      <c r="B70" s="45">
        <v>0.94791666666666663</v>
      </c>
      <c r="C70" s="6"/>
      <c r="D70" s="6"/>
      <c r="E70" s="6"/>
      <c r="F70" s="6"/>
      <c r="G70" s="6"/>
      <c r="H70" s="6"/>
      <c r="I70" s="50"/>
      <c r="J70" s="83"/>
    </row>
    <row r="71" spans="1:10">
      <c r="A71" s="42">
        <v>0.94791666666666663</v>
      </c>
      <c r="B71" s="45">
        <v>0.95833333333333337</v>
      </c>
      <c r="C71" s="6"/>
      <c r="D71" s="6"/>
      <c r="E71" s="6"/>
      <c r="F71" s="6"/>
      <c r="G71" s="6"/>
      <c r="H71" s="6"/>
      <c r="I71" s="50"/>
      <c r="J71" s="83"/>
    </row>
    <row r="72" spans="1:10">
      <c r="A72" s="42">
        <v>0.95833333333333337</v>
      </c>
      <c r="B72" s="45">
        <v>0.96875</v>
      </c>
      <c r="C72" s="6"/>
      <c r="D72" s="6"/>
      <c r="E72" s="6"/>
      <c r="F72" s="6"/>
      <c r="G72" s="6"/>
      <c r="H72" s="6"/>
      <c r="I72" s="50"/>
      <c r="J72" s="83"/>
    </row>
    <row r="73" spans="1:10">
      <c r="A73" s="42">
        <v>0.96875</v>
      </c>
      <c r="B73" s="45">
        <v>0.97916666666666663</v>
      </c>
      <c r="C73" s="6"/>
      <c r="D73" s="6"/>
      <c r="E73" s="6"/>
      <c r="F73" s="6"/>
      <c r="G73" s="6"/>
      <c r="H73" s="6"/>
      <c r="I73" s="50"/>
      <c r="J73" s="83"/>
    </row>
    <row r="74" spans="1:10">
      <c r="A74" s="42">
        <v>0.97916666666666663</v>
      </c>
      <c r="B74" s="45">
        <v>0.98958333333333337</v>
      </c>
      <c r="C74" s="6"/>
      <c r="D74" s="6"/>
      <c r="E74" s="6"/>
      <c r="F74" s="6"/>
      <c r="G74" s="6"/>
      <c r="H74" s="6"/>
      <c r="I74" s="50"/>
      <c r="J74" s="83"/>
    </row>
    <row r="75" spans="1:10" ht="15.75" thickBot="1">
      <c r="A75" s="46">
        <v>0.98958333333333337</v>
      </c>
      <c r="B75" s="47">
        <v>1</v>
      </c>
      <c r="C75" s="22"/>
      <c r="D75" s="22"/>
      <c r="E75" s="22"/>
      <c r="F75" s="22"/>
      <c r="G75" s="22"/>
      <c r="H75" s="22"/>
      <c r="I75" s="52"/>
      <c r="J75" s="84"/>
    </row>
  </sheetData>
  <mergeCells count="8">
    <mergeCell ref="J4:J31"/>
    <mergeCell ref="J32:J51"/>
    <mergeCell ref="J52:J75"/>
    <mergeCell ref="C50:C55"/>
    <mergeCell ref="C56:C63"/>
    <mergeCell ref="E52:E57"/>
    <mergeCell ref="E58:E67"/>
    <mergeCell ref="G52:G6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C9F5A-59D2-4FF2-9EF7-B739CFBC959B}">
  <sheetPr codeName="Feuil6"/>
  <dimension ref="A1:J75"/>
  <sheetViews>
    <sheetView topLeftCell="A38" workbookViewId="0">
      <selection activeCell="D56" sqref="D56:D65"/>
    </sheetView>
  </sheetViews>
  <sheetFormatPr baseColWidth="10" defaultRowHeight="15"/>
  <cols>
    <col min="1" max="1" width="7.7109375" customWidth="1"/>
    <col min="2" max="2" width="6.140625" customWidth="1"/>
  </cols>
  <sheetData>
    <row r="1" spans="1:10" ht="75" customHeight="1">
      <c r="A1" s="7" t="s">
        <v>65</v>
      </c>
    </row>
    <row r="2" spans="1:10" ht="15.75" thickBot="1">
      <c r="A2" s="8"/>
      <c r="B2" s="8"/>
    </row>
    <row r="3" spans="1:10" ht="15.75" thickBot="1">
      <c r="A3" s="9" t="s">
        <v>66</v>
      </c>
      <c r="B3" s="10" t="s">
        <v>67</v>
      </c>
      <c r="C3" s="11" t="s">
        <v>3</v>
      </c>
      <c r="D3" s="12" t="s">
        <v>4</v>
      </c>
      <c r="E3" s="12" t="s">
        <v>5</v>
      </c>
      <c r="F3" s="12" t="s">
        <v>7</v>
      </c>
      <c r="G3" s="12" t="s">
        <v>9</v>
      </c>
      <c r="H3" s="12" t="s">
        <v>11</v>
      </c>
      <c r="I3" s="12" t="s">
        <v>13</v>
      </c>
      <c r="J3" s="13"/>
    </row>
    <row r="4" spans="1:10" ht="15" customHeight="1">
      <c r="A4" s="26">
        <v>0.25</v>
      </c>
      <c r="B4" s="27">
        <v>0.26041666666666669</v>
      </c>
      <c r="C4" s="14"/>
      <c r="D4" s="15"/>
      <c r="E4" s="15"/>
      <c r="F4" s="15"/>
      <c r="G4" s="15"/>
      <c r="H4" s="15"/>
      <c r="I4" s="48"/>
      <c r="J4" s="76" t="s">
        <v>68</v>
      </c>
    </row>
    <row r="5" spans="1:10">
      <c r="A5" s="28">
        <v>0.26041666666666669</v>
      </c>
      <c r="B5" s="29">
        <v>0.27083333333333331</v>
      </c>
      <c r="C5" s="23"/>
      <c r="D5" s="24"/>
      <c r="E5" s="24"/>
      <c r="F5" s="24"/>
      <c r="G5" s="24"/>
      <c r="H5" s="24"/>
      <c r="I5" s="49"/>
      <c r="J5" s="77"/>
    </row>
    <row r="6" spans="1:10">
      <c r="A6" s="28">
        <v>0.27083333333333331</v>
      </c>
      <c r="B6" s="29">
        <v>0.28125</v>
      </c>
      <c r="C6" s="23"/>
      <c r="D6" s="24"/>
      <c r="E6" s="24"/>
      <c r="F6" s="24"/>
      <c r="G6" s="24"/>
      <c r="H6" s="24"/>
      <c r="I6" s="49"/>
      <c r="J6" s="77"/>
    </row>
    <row r="7" spans="1:10">
      <c r="A7" s="28">
        <v>0.28125</v>
      </c>
      <c r="B7" s="29">
        <v>0.29166666666666669</v>
      </c>
      <c r="C7" s="23"/>
      <c r="D7" s="24"/>
      <c r="E7" s="24"/>
      <c r="F7" s="24"/>
      <c r="G7" s="24"/>
      <c r="H7" s="24"/>
      <c r="I7" s="49"/>
      <c r="J7" s="77"/>
    </row>
    <row r="8" spans="1:10">
      <c r="A8" s="28">
        <v>0.29166666666666669</v>
      </c>
      <c r="B8" s="29">
        <v>0.30208333333333331</v>
      </c>
      <c r="C8" s="23"/>
      <c r="D8" s="24"/>
      <c r="E8" s="24"/>
      <c r="F8" s="24"/>
      <c r="G8" s="24"/>
      <c r="H8" s="24"/>
      <c r="I8" s="49"/>
      <c r="J8" s="77"/>
    </row>
    <row r="9" spans="1:10">
      <c r="A9" s="28">
        <v>0.30208333333333331</v>
      </c>
      <c r="B9" s="29">
        <v>0.3125</v>
      </c>
      <c r="C9" s="23"/>
      <c r="D9" s="24"/>
      <c r="E9" s="24"/>
      <c r="F9" s="24"/>
      <c r="G9" s="24"/>
      <c r="H9" s="24"/>
      <c r="I9" s="49"/>
      <c r="J9" s="77"/>
    </row>
    <row r="10" spans="1:10">
      <c r="A10" s="28">
        <v>0.3125</v>
      </c>
      <c r="B10" s="29">
        <v>0.32291666666666669</v>
      </c>
      <c r="C10" s="23"/>
      <c r="D10" s="24"/>
      <c r="E10" s="24"/>
      <c r="F10" s="24"/>
      <c r="G10" s="24"/>
      <c r="H10" s="24"/>
      <c r="I10" s="49"/>
      <c r="J10" s="77"/>
    </row>
    <row r="11" spans="1:10">
      <c r="A11" s="28">
        <v>0.32291666666666669</v>
      </c>
      <c r="B11" s="29">
        <v>0.33333333333333331</v>
      </c>
      <c r="C11" s="23"/>
      <c r="D11" s="24"/>
      <c r="E11" s="24"/>
      <c r="F11" s="24"/>
      <c r="G11" s="24"/>
      <c r="H11" s="24"/>
      <c r="I11" s="49"/>
      <c r="J11" s="77"/>
    </row>
    <row r="12" spans="1:10">
      <c r="A12" s="28">
        <v>0.33333333333333331</v>
      </c>
      <c r="B12" s="29">
        <v>0.34375</v>
      </c>
      <c r="C12" s="23"/>
      <c r="D12" s="24"/>
      <c r="E12" s="24"/>
      <c r="F12" s="24"/>
      <c r="G12" s="24"/>
      <c r="H12" s="24"/>
      <c r="I12" s="49"/>
      <c r="J12" s="77"/>
    </row>
    <row r="13" spans="1:10">
      <c r="A13" s="28">
        <v>0.34375</v>
      </c>
      <c r="B13" s="29">
        <v>0.35416666666666669</v>
      </c>
      <c r="C13" s="23"/>
      <c r="D13" s="24"/>
      <c r="E13" s="24"/>
      <c r="F13" s="24"/>
      <c r="G13" s="24"/>
      <c r="H13" s="24"/>
      <c r="I13" s="49"/>
      <c r="J13" s="77"/>
    </row>
    <row r="14" spans="1:10">
      <c r="A14" s="28">
        <v>0.35416666666666669</v>
      </c>
      <c r="B14" s="29">
        <v>0.36458333333333331</v>
      </c>
      <c r="C14" s="16"/>
      <c r="D14" s="6"/>
      <c r="E14" s="6"/>
      <c r="F14" s="6"/>
      <c r="G14" s="6"/>
      <c r="H14" s="6"/>
      <c r="I14" s="50"/>
      <c r="J14" s="77"/>
    </row>
    <row r="15" spans="1:10">
      <c r="A15" s="28">
        <v>0.36458333333333331</v>
      </c>
      <c r="B15" s="29">
        <v>0.375</v>
      </c>
      <c r="C15" s="16"/>
      <c r="D15" s="6"/>
      <c r="E15" s="6"/>
      <c r="F15" s="6"/>
      <c r="G15" s="6"/>
      <c r="H15" s="6"/>
      <c r="I15" s="50"/>
      <c r="J15" s="77"/>
    </row>
    <row r="16" spans="1:10">
      <c r="A16" s="28">
        <v>0.375</v>
      </c>
      <c r="B16" s="29">
        <v>0.38541666666666669</v>
      </c>
      <c r="C16" s="16"/>
      <c r="D16" s="6"/>
      <c r="E16" s="6"/>
      <c r="F16" s="6"/>
      <c r="G16" s="6"/>
      <c r="H16" s="6"/>
      <c r="I16" s="50"/>
      <c r="J16" s="77"/>
    </row>
    <row r="17" spans="1:10">
      <c r="A17" s="28">
        <v>0.38541666666666669</v>
      </c>
      <c r="B17" s="29">
        <v>0.39583333333333331</v>
      </c>
      <c r="C17" s="17"/>
      <c r="D17" s="18"/>
      <c r="E17" s="6"/>
      <c r="F17" s="6"/>
      <c r="G17" s="6"/>
      <c r="H17" s="6"/>
      <c r="I17" s="50"/>
      <c r="J17" s="77"/>
    </row>
    <row r="18" spans="1:10">
      <c r="A18" s="28">
        <v>0.39583333333333331</v>
      </c>
      <c r="B18" s="29">
        <v>0.40625</v>
      </c>
      <c r="C18" s="16"/>
      <c r="D18" s="18"/>
      <c r="E18" s="6"/>
      <c r="F18" s="6"/>
      <c r="G18" s="6"/>
      <c r="H18" s="6"/>
      <c r="I18" s="50"/>
      <c r="J18" s="77"/>
    </row>
    <row r="19" spans="1:10">
      <c r="A19" s="28">
        <v>0.40625</v>
      </c>
      <c r="B19" s="29">
        <v>0.41666666666666669</v>
      </c>
      <c r="C19" s="16"/>
      <c r="D19" s="18"/>
      <c r="E19" s="6"/>
      <c r="F19" s="6"/>
      <c r="G19" s="6"/>
      <c r="H19" s="6"/>
      <c r="I19" s="50"/>
      <c r="J19" s="77"/>
    </row>
    <row r="20" spans="1:10">
      <c r="A20" s="28">
        <v>0.41666666666666669</v>
      </c>
      <c r="B20" s="29">
        <v>0.42708333333333331</v>
      </c>
      <c r="C20" s="16"/>
      <c r="D20" s="18"/>
      <c r="E20" s="6"/>
      <c r="F20" s="6"/>
      <c r="G20" s="6"/>
      <c r="H20" s="6"/>
      <c r="I20" s="50"/>
      <c r="J20" s="77"/>
    </row>
    <row r="21" spans="1:10">
      <c r="A21" s="28">
        <v>0.42708333333333331</v>
      </c>
      <c r="B21" s="29">
        <v>0.4375</v>
      </c>
      <c r="C21" s="16"/>
      <c r="D21" s="6"/>
      <c r="E21" s="6"/>
      <c r="F21" s="6"/>
      <c r="G21" s="6"/>
      <c r="H21" s="6"/>
      <c r="I21" s="50"/>
      <c r="J21" s="77"/>
    </row>
    <row r="22" spans="1:10">
      <c r="A22" s="28">
        <v>0.4375</v>
      </c>
      <c r="B22" s="29">
        <v>0.44791666666666669</v>
      </c>
      <c r="C22" s="19"/>
      <c r="D22" s="20"/>
      <c r="E22" s="20"/>
      <c r="F22" s="20"/>
      <c r="G22" s="20"/>
      <c r="H22" s="20"/>
      <c r="I22" s="51"/>
      <c r="J22" s="77"/>
    </row>
    <row r="23" spans="1:10">
      <c r="A23" s="28">
        <v>0.44791666666666669</v>
      </c>
      <c r="B23" s="29">
        <v>0.45833333333333331</v>
      </c>
      <c r="C23" s="17"/>
      <c r="D23" s="6"/>
      <c r="E23" s="21"/>
      <c r="F23" s="6"/>
      <c r="G23" s="6"/>
      <c r="H23" s="6"/>
      <c r="I23" s="50"/>
      <c r="J23" s="77"/>
    </row>
    <row r="24" spans="1:10">
      <c r="A24" s="28">
        <v>0.45833333333333331</v>
      </c>
      <c r="B24" s="29">
        <v>0.46875</v>
      </c>
      <c r="C24" s="16"/>
      <c r="D24" s="6"/>
      <c r="E24" s="21"/>
      <c r="F24" s="6"/>
      <c r="G24" s="6"/>
      <c r="H24" s="6"/>
      <c r="I24" s="50"/>
      <c r="J24" s="77"/>
    </row>
    <row r="25" spans="1:10">
      <c r="A25" s="28">
        <v>0.46875</v>
      </c>
      <c r="B25" s="30">
        <v>0.47916666666666669</v>
      </c>
      <c r="C25" s="16"/>
      <c r="D25" s="21"/>
      <c r="E25" s="21"/>
      <c r="F25" s="6"/>
      <c r="G25" s="6"/>
      <c r="H25" s="6"/>
      <c r="I25" s="50"/>
      <c r="J25" s="77"/>
    </row>
    <row r="26" spans="1:10">
      <c r="A26" s="31">
        <v>0.47916666666666669</v>
      </c>
      <c r="B26" s="30">
        <v>0.48958333333333331</v>
      </c>
      <c r="C26" s="16"/>
      <c r="D26" s="21"/>
      <c r="E26" s="21"/>
      <c r="F26" s="6"/>
      <c r="G26" s="6"/>
      <c r="H26" s="6"/>
      <c r="I26" s="50"/>
      <c r="J26" s="77"/>
    </row>
    <row r="27" spans="1:10">
      <c r="A27" s="31">
        <v>0.48958333333333331</v>
      </c>
      <c r="B27" s="29">
        <v>0.5</v>
      </c>
      <c r="C27" s="16"/>
      <c r="D27" s="21"/>
      <c r="E27" s="21"/>
      <c r="F27" s="6"/>
      <c r="G27" s="6"/>
      <c r="H27" s="6"/>
      <c r="I27" s="50"/>
      <c r="J27" s="77"/>
    </row>
    <row r="28" spans="1:10">
      <c r="A28" s="28">
        <v>0.5</v>
      </c>
      <c r="B28" s="30">
        <v>0.51041666666666663</v>
      </c>
      <c r="C28" s="17"/>
      <c r="D28" s="21"/>
      <c r="E28" s="21"/>
      <c r="F28" s="6"/>
      <c r="G28" s="6"/>
      <c r="H28" s="6"/>
      <c r="I28" s="50"/>
      <c r="J28" s="77"/>
    </row>
    <row r="29" spans="1:10">
      <c r="A29" s="31">
        <v>0.51041666666666663</v>
      </c>
      <c r="B29" s="29">
        <v>0.52083333333333337</v>
      </c>
      <c r="C29" s="17"/>
      <c r="D29" s="6"/>
      <c r="E29" s="6"/>
      <c r="F29" s="6"/>
      <c r="G29" s="6"/>
      <c r="H29" s="6"/>
      <c r="I29" s="50"/>
      <c r="J29" s="77"/>
    </row>
    <row r="30" spans="1:10">
      <c r="A30" s="28">
        <v>0.52083333333333337</v>
      </c>
      <c r="B30" s="29">
        <v>0.53125</v>
      </c>
      <c r="C30" s="17"/>
      <c r="D30" s="6"/>
      <c r="E30" s="6"/>
      <c r="F30" s="6"/>
      <c r="G30" s="6"/>
      <c r="H30" s="6"/>
      <c r="I30" s="50"/>
      <c r="J30" s="77"/>
    </row>
    <row r="31" spans="1:10" ht="15.75" thickBot="1">
      <c r="A31" s="32">
        <v>0.53125</v>
      </c>
      <c r="B31" s="33">
        <v>0.54166666666666663</v>
      </c>
      <c r="C31" s="25"/>
      <c r="D31" s="22"/>
      <c r="E31" s="22"/>
      <c r="F31" s="22"/>
      <c r="G31" s="22"/>
      <c r="H31" s="22"/>
      <c r="I31" s="52"/>
      <c r="J31" s="78"/>
    </row>
    <row r="32" spans="1:10" ht="15" customHeight="1">
      <c r="A32" s="34">
        <v>0.54166666666666663</v>
      </c>
      <c r="B32" s="35">
        <v>0.55208333333333337</v>
      </c>
      <c r="C32" s="15"/>
      <c r="D32" s="15"/>
      <c r="E32" s="15"/>
      <c r="F32" s="15"/>
      <c r="G32" s="15"/>
      <c r="H32" s="15"/>
      <c r="I32" s="48"/>
      <c r="J32" s="79" t="s">
        <v>69</v>
      </c>
    </row>
    <row r="33" spans="1:10">
      <c r="A33" s="36">
        <v>0.55208333333333337</v>
      </c>
      <c r="B33" s="37">
        <v>0.5625</v>
      </c>
      <c r="C33" s="18"/>
      <c r="D33" s="6"/>
      <c r="E33" s="6"/>
      <c r="F33" s="6"/>
      <c r="G33" s="6"/>
      <c r="H33" s="6"/>
      <c r="I33" s="50"/>
      <c r="J33" s="80"/>
    </row>
    <row r="34" spans="1:10">
      <c r="A34" s="36">
        <v>0.5625</v>
      </c>
      <c r="B34" s="37">
        <v>0.57291666666666663</v>
      </c>
      <c r="C34" s="18"/>
      <c r="D34" s="6"/>
      <c r="E34" s="6"/>
      <c r="F34" s="6"/>
      <c r="G34" s="6"/>
      <c r="H34" s="6"/>
      <c r="I34" s="50"/>
      <c r="J34" s="80"/>
    </row>
    <row r="35" spans="1:10">
      <c r="A35" s="36">
        <v>0.57291666666666663</v>
      </c>
      <c r="B35" s="37">
        <v>0.58333333333333337</v>
      </c>
      <c r="C35" s="18"/>
      <c r="D35" s="6"/>
      <c r="E35" s="6"/>
      <c r="F35" s="6"/>
      <c r="G35" s="6"/>
      <c r="H35" s="6"/>
      <c r="I35" s="50"/>
      <c r="J35" s="80"/>
    </row>
    <row r="36" spans="1:10">
      <c r="A36" s="36">
        <v>0.58333333333333337</v>
      </c>
      <c r="B36" s="37">
        <v>0.59375</v>
      </c>
      <c r="C36" s="18"/>
      <c r="D36" s="6"/>
      <c r="E36" s="6"/>
      <c r="F36" s="6"/>
      <c r="G36" s="6"/>
      <c r="H36" s="6"/>
      <c r="I36" s="50"/>
      <c r="J36" s="80"/>
    </row>
    <row r="37" spans="1:10">
      <c r="A37" s="36">
        <v>0.59375</v>
      </c>
      <c r="B37" s="37">
        <v>0.60416666666666663</v>
      </c>
      <c r="C37" s="18"/>
      <c r="D37" s="6"/>
      <c r="E37" s="6"/>
      <c r="F37" s="6"/>
      <c r="G37" s="6"/>
      <c r="H37" s="6"/>
      <c r="I37" s="50"/>
      <c r="J37" s="80"/>
    </row>
    <row r="38" spans="1:10">
      <c r="A38" s="36">
        <v>0.60416666666666663</v>
      </c>
      <c r="B38" s="37">
        <v>0.61458333333333337</v>
      </c>
      <c r="C38" s="18"/>
      <c r="D38" s="6"/>
      <c r="E38" s="6"/>
      <c r="F38" s="6"/>
      <c r="G38" s="6"/>
      <c r="H38" s="6"/>
      <c r="I38" s="50"/>
      <c r="J38" s="80"/>
    </row>
    <row r="39" spans="1:10">
      <c r="A39" s="36">
        <v>0.61458333333333337</v>
      </c>
      <c r="B39" s="37">
        <v>0.625</v>
      </c>
      <c r="C39" s="18"/>
      <c r="D39" s="6"/>
      <c r="E39" s="6"/>
      <c r="F39" s="6"/>
      <c r="G39" s="6"/>
      <c r="H39" s="6"/>
      <c r="I39" s="50"/>
      <c r="J39" s="80"/>
    </row>
    <row r="40" spans="1:10">
      <c r="A40" s="36">
        <v>0.625</v>
      </c>
      <c r="B40" s="37">
        <v>0.63541666666666663</v>
      </c>
      <c r="C40" s="18"/>
      <c r="D40" s="6"/>
      <c r="E40" s="6"/>
      <c r="F40" s="6"/>
      <c r="G40" s="6"/>
      <c r="H40" s="6"/>
      <c r="I40" s="50"/>
      <c r="J40" s="80"/>
    </row>
    <row r="41" spans="1:10">
      <c r="A41" s="36">
        <v>0.63541666666666663</v>
      </c>
      <c r="B41" s="37">
        <v>0.64583333333333337</v>
      </c>
      <c r="C41" s="18"/>
      <c r="D41" s="6"/>
      <c r="E41" s="6"/>
      <c r="F41" s="6"/>
      <c r="G41" s="6"/>
      <c r="H41" s="6"/>
      <c r="I41" s="50"/>
      <c r="J41" s="80"/>
    </row>
    <row r="42" spans="1:10">
      <c r="A42" s="36">
        <v>0.64583333333333337</v>
      </c>
      <c r="B42" s="37">
        <v>0.65625</v>
      </c>
      <c r="C42" s="18"/>
      <c r="D42" s="6"/>
      <c r="E42" s="6"/>
      <c r="F42" s="6"/>
      <c r="G42" s="6"/>
      <c r="H42" s="6"/>
      <c r="I42" s="50"/>
      <c r="J42" s="80"/>
    </row>
    <row r="43" spans="1:10">
      <c r="A43" s="36">
        <v>0.65625</v>
      </c>
      <c r="B43" s="37">
        <v>0.66666666666666663</v>
      </c>
      <c r="C43" s="6"/>
      <c r="D43" s="6"/>
      <c r="E43" s="6"/>
      <c r="F43" s="6"/>
      <c r="G43" s="6"/>
      <c r="H43" s="6"/>
      <c r="I43" s="50"/>
      <c r="J43" s="80"/>
    </row>
    <row r="44" spans="1:10">
      <c r="A44" s="36">
        <v>0.66666666666666663</v>
      </c>
      <c r="B44" s="37">
        <v>0.67708333333333337</v>
      </c>
      <c r="C44" s="6"/>
      <c r="D44" s="6"/>
      <c r="E44" s="6"/>
      <c r="F44" s="6"/>
      <c r="G44" s="6"/>
      <c r="H44" s="6"/>
      <c r="I44" s="50"/>
      <c r="J44" s="80"/>
    </row>
    <row r="45" spans="1:10">
      <c r="A45" s="36">
        <v>0.67708333333333337</v>
      </c>
      <c r="B45" s="37">
        <v>0.6875</v>
      </c>
      <c r="C45" s="6"/>
      <c r="D45" s="6"/>
      <c r="E45" s="6"/>
      <c r="F45" s="6"/>
      <c r="G45" s="6"/>
      <c r="H45" s="6"/>
      <c r="I45" s="50"/>
      <c r="J45" s="80"/>
    </row>
    <row r="46" spans="1:10">
      <c r="A46" s="36">
        <v>0.6875</v>
      </c>
      <c r="B46" s="37">
        <v>0.69791666666666663</v>
      </c>
      <c r="C46" s="6"/>
      <c r="D46" s="6"/>
      <c r="E46" s="6"/>
      <c r="F46" s="6"/>
      <c r="G46" s="6"/>
      <c r="H46" s="6"/>
      <c r="I46" s="50"/>
      <c r="J46" s="80"/>
    </row>
    <row r="47" spans="1:10">
      <c r="A47" s="36">
        <v>0.69791666666666663</v>
      </c>
      <c r="B47" s="37">
        <v>0.70833333333333337</v>
      </c>
      <c r="C47" s="6"/>
      <c r="D47" s="6"/>
      <c r="E47" s="6"/>
      <c r="F47" s="6"/>
      <c r="G47" s="6"/>
      <c r="H47" s="6"/>
      <c r="I47" s="50"/>
      <c r="J47" s="80"/>
    </row>
    <row r="48" spans="1:10">
      <c r="A48" s="36">
        <v>0.70833333333333337</v>
      </c>
      <c r="B48" s="37">
        <v>0.71875</v>
      </c>
      <c r="C48" s="6"/>
      <c r="D48" s="6"/>
      <c r="E48" s="6"/>
      <c r="F48" s="6"/>
      <c r="G48" s="6"/>
      <c r="H48" s="6"/>
      <c r="I48" s="50"/>
      <c r="J48" s="80"/>
    </row>
    <row r="49" spans="1:10">
      <c r="A49" s="36">
        <v>0.71875</v>
      </c>
      <c r="B49" s="37">
        <v>0.72916666666666663</v>
      </c>
      <c r="C49" s="6"/>
      <c r="D49" s="6"/>
      <c r="E49" s="6"/>
      <c r="F49" s="6"/>
      <c r="G49" s="6"/>
      <c r="H49" s="6"/>
      <c r="I49" s="50"/>
      <c r="J49" s="80"/>
    </row>
    <row r="50" spans="1:10">
      <c r="A50" s="36">
        <v>0.72916666666666663</v>
      </c>
      <c r="B50" s="37">
        <v>0.73958333333333337</v>
      </c>
      <c r="C50" s="6"/>
      <c r="D50" s="6"/>
      <c r="E50" s="6"/>
      <c r="F50" s="6"/>
      <c r="G50" s="6"/>
      <c r="H50" s="6"/>
      <c r="I50" s="50"/>
      <c r="J50" s="80"/>
    </row>
    <row r="51" spans="1:10" ht="15.75" thickBot="1">
      <c r="A51" s="38">
        <v>0.73958333333333337</v>
      </c>
      <c r="B51" s="39">
        <v>0.75</v>
      </c>
      <c r="C51" s="22"/>
      <c r="D51" s="22"/>
      <c r="E51" s="22"/>
      <c r="F51" s="22"/>
      <c r="G51" s="22"/>
      <c r="H51" s="22"/>
      <c r="I51" s="52"/>
      <c r="J51" s="81"/>
    </row>
    <row r="52" spans="1:10" ht="15" customHeight="1">
      <c r="A52" s="40">
        <v>0.75</v>
      </c>
      <c r="B52" s="41">
        <v>0.76041666666666663</v>
      </c>
      <c r="C52" s="15"/>
      <c r="D52" s="15"/>
      <c r="E52" s="15"/>
      <c r="F52" s="15"/>
      <c r="G52" s="15"/>
      <c r="H52" s="15"/>
      <c r="I52" s="48"/>
      <c r="J52" s="82" t="s">
        <v>70</v>
      </c>
    </row>
    <row r="53" spans="1:10">
      <c r="A53" s="42">
        <v>0.76041666666666663</v>
      </c>
      <c r="B53" s="43">
        <v>0.77083333333333337</v>
      </c>
      <c r="C53" s="6"/>
      <c r="D53" s="6"/>
      <c r="E53" s="6"/>
      <c r="F53" s="6"/>
      <c r="G53" s="6"/>
      <c r="H53" s="6"/>
      <c r="I53" s="50"/>
      <c r="J53" s="83"/>
    </row>
    <row r="54" spans="1:10">
      <c r="A54" s="44">
        <v>0.77083333333333337</v>
      </c>
      <c r="B54" s="45">
        <v>0.78125</v>
      </c>
      <c r="C54" s="6"/>
      <c r="D54" s="6"/>
      <c r="E54" s="6"/>
      <c r="F54" s="6"/>
      <c r="G54" s="6"/>
      <c r="H54" s="6"/>
      <c r="I54" s="50"/>
      <c r="J54" s="83"/>
    </row>
    <row r="55" spans="1:10">
      <c r="A55" s="42">
        <v>0.78125</v>
      </c>
      <c r="B55" s="45">
        <v>0.79166666666666663</v>
      </c>
      <c r="C55" s="6"/>
      <c r="D55" s="6"/>
      <c r="E55" s="6"/>
      <c r="F55" s="6"/>
      <c r="G55" s="6"/>
      <c r="H55" s="6"/>
      <c r="I55" s="50"/>
      <c r="J55" s="83"/>
    </row>
    <row r="56" spans="1:10">
      <c r="A56" s="42">
        <v>0.79166666666666663</v>
      </c>
      <c r="B56" s="45">
        <v>0.80208333333333337</v>
      </c>
      <c r="C56" s="6"/>
      <c r="D56" s="85" t="s">
        <v>178</v>
      </c>
      <c r="E56" s="6"/>
      <c r="F56" s="6"/>
      <c r="G56" s="6"/>
      <c r="H56" s="6"/>
      <c r="I56" s="50"/>
      <c r="J56" s="83"/>
    </row>
    <row r="57" spans="1:10">
      <c r="A57" s="42">
        <v>0.80208333333333337</v>
      </c>
      <c r="B57" s="45">
        <v>0.8125</v>
      </c>
      <c r="C57" s="6"/>
      <c r="D57" s="86"/>
      <c r="E57" s="6"/>
      <c r="F57" s="6"/>
      <c r="G57" s="6"/>
      <c r="H57" s="6"/>
      <c r="I57" s="50"/>
      <c r="J57" s="83"/>
    </row>
    <row r="58" spans="1:10">
      <c r="A58" s="42">
        <v>0.8125</v>
      </c>
      <c r="B58" s="45">
        <v>0.82291666666666663</v>
      </c>
      <c r="C58" s="6"/>
      <c r="D58" s="86"/>
      <c r="E58" s="6"/>
      <c r="F58" s="6"/>
      <c r="G58" s="6"/>
      <c r="H58" s="6"/>
      <c r="I58" s="50"/>
      <c r="J58" s="83"/>
    </row>
    <row r="59" spans="1:10">
      <c r="A59" s="42">
        <v>0.82291666666666663</v>
      </c>
      <c r="B59" s="45">
        <v>0.83333333333333337</v>
      </c>
      <c r="C59" s="6"/>
      <c r="D59" s="86"/>
      <c r="E59" s="6"/>
      <c r="F59" s="6"/>
      <c r="G59" s="6"/>
      <c r="H59" s="6"/>
      <c r="I59" s="50"/>
      <c r="J59" s="83"/>
    </row>
    <row r="60" spans="1:10">
      <c r="A60" s="42">
        <v>0.83333333333333337</v>
      </c>
      <c r="B60" s="45">
        <v>0.84375</v>
      </c>
      <c r="C60" s="6"/>
      <c r="D60" s="86"/>
      <c r="E60" s="6"/>
      <c r="F60" s="6"/>
      <c r="G60" s="6"/>
      <c r="H60" s="6"/>
      <c r="I60" s="50"/>
      <c r="J60" s="83"/>
    </row>
    <row r="61" spans="1:10">
      <c r="A61" s="42">
        <v>0.84375</v>
      </c>
      <c r="B61" s="45">
        <v>0.85416666666666663</v>
      </c>
      <c r="C61" s="6"/>
      <c r="D61" s="86"/>
      <c r="E61" s="6"/>
      <c r="F61" s="6"/>
      <c r="G61" s="6"/>
      <c r="H61" s="6"/>
      <c r="I61" s="50"/>
      <c r="J61" s="83"/>
    </row>
    <row r="62" spans="1:10">
      <c r="A62" s="42">
        <v>0.85416666666666663</v>
      </c>
      <c r="B62" s="45">
        <v>0.86458333333333337</v>
      </c>
      <c r="C62" s="6"/>
      <c r="D62" s="86"/>
      <c r="E62" s="6"/>
      <c r="F62" s="6"/>
      <c r="G62" s="6"/>
      <c r="H62" s="6"/>
      <c r="I62" s="50"/>
      <c r="J62" s="83"/>
    </row>
    <row r="63" spans="1:10">
      <c r="A63" s="42">
        <v>0.86458333333333337</v>
      </c>
      <c r="B63" s="45">
        <v>0.875</v>
      </c>
      <c r="C63" s="6"/>
      <c r="D63" s="86"/>
      <c r="E63" s="6"/>
      <c r="F63" s="6"/>
      <c r="G63" s="6"/>
      <c r="H63" s="6"/>
      <c r="I63" s="50"/>
      <c r="J63" s="83"/>
    </row>
    <row r="64" spans="1:10">
      <c r="A64" s="42">
        <v>0.875</v>
      </c>
      <c r="B64" s="45">
        <v>0.88541666666666663</v>
      </c>
      <c r="C64" s="6"/>
      <c r="D64" s="86"/>
      <c r="E64" s="6"/>
      <c r="F64" s="6"/>
      <c r="G64" s="6"/>
      <c r="H64" s="6"/>
      <c r="I64" s="50"/>
      <c r="J64" s="83"/>
    </row>
    <row r="65" spans="1:10">
      <c r="A65" s="42">
        <v>0.88541666666666663</v>
      </c>
      <c r="B65" s="45">
        <v>0.89583333333333337</v>
      </c>
      <c r="C65" s="6"/>
      <c r="D65" s="87"/>
      <c r="E65" s="6"/>
      <c r="F65" s="6"/>
      <c r="G65" s="6"/>
      <c r="H65" s="6"/>
      <c r="I65" s="50"/>
      <c r="J65" s="83"/>
    </row>
    <row r="66" spans="1:10">
      <c r="A66" s="42">
        <v>0.89583333333333337</v>
      </c>
      <c r="B66" s="45">
        <v>0.90625</v>
      </c>
      <c r="C66" s="6"/>
      <c r="D66" s="6"/>
      <c r="E66" s="6"/>
      <c r="F66" s="6"/>
      <c r="G66" s="6"/>
      <c r="H66" s="6"/>
      <c r="I66" s="50"/>
      <c r="J66" s="83"/>
    </row>
    <row r="67" spans="1:10">
      <c r="A67" s="42">
        <v>0.90625</v>
      </c>
      <c r="B67" s="45">
        <v>0.91666666666666663</v>
      </c>
      <c r="C67" s="6"/>
      <c r="D67" s="6"/>
      <c r="E67" s="6"/>
      <c r="F67" s="6"/>
      <c r="G67" s="6"/>
      <c r="H67" s="6"/>
      <c r="I67" s="50"/>
      <c r="J67" s="83"/>
    </row>
    <row r="68" spans="1:10">
      <c r="A68" s="42">
        <v>0.91666666666666663</v>
      </c>
      <c r="B68" s="45">
        <v>0.92708333333333337</v>
      </c>
      <c r="C68" s="6"/>
      <c r="D68" s="6"/>
      <c r="E68" s="6"/>
      <c r="F68" s="6"/>
      <c r="G68" s="6"/>
      <c r="H68" s="6"/>
      <c r="I68" s="50"/>
      <c r="J68" s="83"/>
    </row>
    <row r="69" spans="1:10">
      <c r="A69" s="42">
        <v>0.92708333333333337</v>
      </c>
      <c r="B69" s="43">
        <v>0.9375</v>
      </c>
      <c r="C69" s="6"/>
      <c r="D69" s="6"/>
      <c r="E69" s="6"/>
      <c r="F69" s="6"/>
      <c r="G69" s="6"/>
      <c r="H69" s="6"/>
      <c r="I69" s="50"/>
      <c r="J69" s="83"/>
    </row>
    <row r="70" spans="1:10">
      <c r="A70" s="44">
        <v>0.9375</v>
      </c>
      <c r="B70" s="45">
        <v>0.94791666666666663</v>
      </c>
      <c r="C70" s="6"/>
      <c r="D70" s="6"/>
      <c r="E70" s="6"/>
      <c r="F70" s="6"/>
      <c r="G70" s="6"/>
      <c r="H70" s="6"/>
      <c r="I70" s="50"/>
      <c r="J70" s="83"/>
    </row>
    <row r="71" spans="1:10">
      <c r="A71" s="42">
        <v>0.94791666666666663</v>
      </c>
      <c r="B71" s="45">
        <v>0.95833333333333337</v>
      </c>
      <c r="C71" s="6"/>
      <c r="D71" s="6"/>
      <c r="E71" s="6"/>
      <c r="F71" s="6"/>
      <c r="G71" s="6"/>
      <c r="H71" s="6"/>
      <c r="I71" s="50"/>
      <c r="J71" s="83"/>
    </row>
    <row r="72" spans="1:10">
      <c r="A72" s="42">
        <v>0.95833333333333337</v>
      </c>
      <c r="B72" s="45">
        <v>0.96875</v>
      </c>
      <c r="C72" s="6"/>
      <c r="D72" s="6"/>
      <c r="E72" s="6"/>
      <c r="F72" s="6"/>
      <c r="G72" s="6"/>
      <c r="H72" s="6"/>
      <c r="I72" s="50"/>
      <c r="J72" s="83"/>
    </row>
    <row r="73" spans="1:10">
      <c r="A73" s="42">
        <v>0.96875</v>
      </c>
      <c r="B73" s="45">
        <v>0.97916666666666663</v>
      </c>
      <c r="C73" s="6"/>
      <c r="D73" s="6"/>
      <c r="E73" s="6"/>
      <c r="F73" s="6"/>
      <c r="G73" s="6"/>
      <c r="H73" s="6"/>
      <c r="I73" s="50"/>
      <c r="J73" s="83"/>
    </row>
    <row r="74" spans="1:10">
      <c r="A74" s="42">
        <v>0.97916666666666663</v>
      </c>
      <c r="B74" s="45">
        <v>0.98958333333333337</v>
      </c>
      <c r="C74" s="6"/>
      <c r="D74" s="6"/>
      <c r="E74" s="6"/>
      <c r="F74" s="6"/>
      <c r="G74" s="6"/>
      <c r="H74" s="6"/>
      <c r="I74" s="50"/>
      <c r="J74" s="83"/>
    </row>
    <row r="75" spans="1:10" ht="15.75" thickBot="1">
      <c r="A75" s="46">
        <v>0.98958333333333337</v>
      </c>
      <c r="B75" s="47">
        <v>1</v>
      </c>
      <c r="C75" s="22"/>
      <c r="D75" s="22"/>
      <c r="E75" s="22"/>
      <c r="F75" s="22"/>
      <c r="G75" s="22"/>
      <c r="H75" s="22"/>
      <c r="I75" s="52"/>
      <c r="J75" s="84"/>
    </row>
  </sheetData>
  <mergeCells count="4">
    <mergeCell ref="J4:J31"/>
    <mergeCell ref="J32:J51"/>
    <mergeCell ref="J52:J75"/>
    <mergeCell ref="D56:D65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listes</vt:lpstr>
      <vt:lpstr>Valorisation</vt:lpstr>
      <vt:lpstr>Modele</vt:lpstr>
      <vt:lpstr>Recap</vt:lpstr>
      <vt:lpstr>Gymnase A Guynemer</vt:lpstr>
      <vt:lpstr>ASPTT Terrain herbe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Gawlas</dc:creator>
  <cp:lastModifiedBy>Richard Gawlas</cp:lastModifiedBy>
  <cp:lastPrinted>2020-05-15T10:00:06Z</cp:lastPrinted>
  <dcterms:created xsi:type="dcterms:W3CDTF">2020-04-24T16:00:01Z</dcterms:created>
  <dcterms:modified xsi:type="dcterms:W3CDTF">2020-05-15T13:14:22Z</dcterms:modified>
</cp:coreProperties>
</file>