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clus\Desktop\"/>
    </mc:Choice>
  </mc:AlternateContent>
  <xr:revisionPtr revIDLastSave="0" documentId="13_ncr:1_{92AC7FA2-26C4-4017-989A-37DC267B6F3E}" xr6:coauthVersionLast="45" xr6:coauthVersionMax="45" xr10:uidLastSave="{00000000-0000-0000-0000-000000000000}"/>
  <bookViews>
    <workbookView xWindow="22932" yWindow="-108" windowWidth="23256" windowHeight="13176" xr2:uid="{808FFF66-DB9A-4FC4-8DE8-42CF0FABA0F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18" i="1" l="1" a="1"/>
  <c r="F18" i="1" s="1"/>
  <c r="F12" i="1" a="1"/>
  <c r="F12" i="1" s="1"/>
  <c r="F13" i="1" a="1"/>
  <c r="F13" i="1"/>
  <c r="F11" i="1" a="1"/>
  <c r="F11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53A26C4-627E-4AB1-9D9B-38A59EB3DD21}" keepAlive="1" name="Requête - Tableau3" description="Connexion à la requête « Tableau3 » dans le classeur." type="5" refreshedVersion="6" background="1">
    <dbPr connection="Provider=Microsoft.Mashup.OleDb.1;Data Source=$Workbook$;Location=Tableau3;Extended Properties=&quot;&quot;" command="SELECT * FROM [Tableau3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<sst xmlns="http://schemas.openxmlformats.org/spreadsheetml/2006/main" count="53" uniqueCount="27">
  <si>
    <t>journal</t>
  </si>
  <si>
    <t>date</t>
  </si>
  <si>
    <t>compte</t>
  </si>
  <si>
    <t>libelleCompte</t>
  </si>
  <si>
    <t>debit</t>
  </si>
  <si>
    <t>credit</t>
  </si>
  <si>
    <t>ANO</t>
  </si>
  <si>
    <t>Capital</t>
  </si>
  <si>
    <t>Réserve légale</t>
  </si>
  <si>
    <t>Autres réserves</t>
  </si>
  <si>
    <t>BCR</t>
  </si>
  <si>
    <t>Emprunts C AGRICOLE 166694</t>
  </si>
  <si>
    <t>EMPRUNT C AGRICOLE N°2223036</t>
  </si>
  <si>
    <t>Emprunt CAM</t>
  </si>
  <si>
    <t>Concessions et droits similaires</t>
  </si>
  <si>
    <t>Logiciels</t>
  </si>
  <si>
    <t>ACH</t>
  </si>
  <si>
    <t>Fonds commercial</t>
  </si>
  <si>
    <t>Installations sur sol propre</t>
  </si>
  <si>
    <t>Installations techniques, matériel et outillage</t>
  </si>
  <si>
    <t>VAISSELLE</t>
  </si>
  <si>
    <t>Installations générales</t>
  </si>
  <si>
    <t>Matériel de bureau et informatique</t>
  </si>
  <si>
    <t>Mobilier</t>
  </si>
  <si>
    <t>Dépôts et cautionnements versés</t>
  </si>
  <si>
    <t>total</t>
  </si>
  <si>
    <t>comptes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</si>
</sst>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2">
    <xf numFmtId="0" fontId="0" fillId="0" borderId="0" xfId="0"/>
    <xf numFmtId="14" fontId="0" fillId="0" borderId="0" xfId="0" applyNumberFormat="1"/>
  </cellXfs>
  <cellStyles count="2">
    <cellStyle name="Normal" xfId="0" builtinId="0"/>
    <cellStyle name="Normal 2" xfId="1" xr:uid="{7CF4AE51-E135-41BB-900C-C95489AF3E6F}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connections" Target="connection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FCE3A8B-5108-4706-AA5C-D51F9D86014C}" name="data20" displayName="data20" ref="M5:R27" totalsRowShown="0">
  <autoFilter ref="M5:R27" xr:uid="{7CA950D2-C89A-4766-9E4D-8B82D51F463D}"/>
  <tableColumns count="6">
    <tableColumn id="1" xr3:uid="{558C95EE-1411-4D7C-BEC0-C22466AFF6EF}" name="journal"/>
    <tableColumn id="2" xr3:uid="{C71ADF48-A40A-4F50-B56C-265763A40F80}" name="date" dataDxfId="0"/>
    <tableColumn id="3" xr3:uid="{08FF11B3-A153-4568-85BB-CE358DE46588}" name="compte"/>
    <tableColumn id="4" xr3:uid="{3799D355-FD70-4D4D-A37F-B2F91ADDB6C4}" name="libelleCompte"/>
    <tableColumn id="5" xr3:uid="{8B4DC14A-FF6A-46E3-A2FA-0D3DF5CD1048}" name="debit"/>
    <tableColumn id="6" xr3:uid="{60E44FD4-5D0C-47E8-84D9-F8252A07FB3B}" name="credi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926987-905C-40E8-8918-57F94B8C2955}">
  <dimension ref="C5:R27"/>
  <sheetViews>
    <sheetView tabSelected="1" topLeftCell="C5" workbookViewId="0">
      <selection activeCell="F18" sqref="F18"/>
    </sheetView>
  </sheetViews>
  <sheetFormatPr baseColWidth="10" defaultRowHeight="14.4" x14ac:dyDescent="0.3"/>
  <cols>
    <col min="16" max="16" width="14.44140625" customWidth="1"/>
  </cols>
  <sheetData>
    <row r="5" spans="3:18" x14ac:dyDescent="0.3">
      <c r="M5" t="s">
        <v>0</v>
      </c>
      <c r="N5" t="s">
        <v>1</v>
      </c>
      <c r="O5" t="s">
        <v>2</v>
      </c>
      <c r="P5" t="s">
        <v>3</v>
      </c>
      <c r="Q5" t="s">
        <v>4</v>
      </c>
      <c r="R5" t="s">
        <v>5</v>
      </c>
    </row>
    <row r="6" spans="3:18" x14ac:dyDescent="0.3">
      <c r="M6" t="s">
        <v>6</v>
      </c>
      <c r="N6" s="1">
        <v>43831</v>
      </c>
      <c r="O6">
        <v>101000</v>
      </c>
      <c r="P6" t="s">
        <v>7</v>
      </c>
      <c r="Q6">
        <v>0</v>
      </c>
      <c r="R6">
        <v>91469.41</v>
      </c>
    </row>
    <row r="7" spans="3:18" x14ac:dyDescent="0.3">
      <c r="M7" t="s">
        <v>6</v>
      </c>
      <c r="N7" s="1">
        <v>43831</v>
      </c>
      <c r="O7">
        <v>106100</v>
      </c>
      <c r="P7" t="s">
        <v>8</v>
      </c>
      <c r="Q7">
        <v>0</v>
      </c>
      <c r="R7">
        <v>9146.94</v>
      </c>
    </row>
    <row r="8" spans="3:18" x14ac:dyDescent="0.3">
      <c r="M8" t="s">
        <v>6</v>
      </c>
      <c r="N8" s="1">
        <v>43831</v>
      </c>
      <c r="O8">
        <v>106800</v>
      </c>
      <c r="P8" t="s">
        <v>9</v>
      </c>
      <c r="Q8">
        <v>0</v>
      </c>
      <c r="R8">
        <v>36319.870000000003</v>
      </c>
    </row>
    <row r="9" spans="3:18" x14ac:dyDescent="0.3">
      <c r="C9" t="s">
        <v>26</v>
      </c>
      <c r="D9" s="1">
        <v>43831</v>
      </c>
      <c r="E9" s="1">
        <v>43861</v>
      </c>
      <c r="F9" t="s">
        <v>5</v>
      </c>
      <c r="M9" t="s">
        <v>10</v>
      </c>
      <c r="N9" s="1">
        <v>43844</v>
      </c>
      <c r="O9">
        <v>164100</v>
      </c>
      <c r="P9" t="s">
        <v>11</v>
      </c>
      <c r="Q9">
        <v>790.59</v>
      </c>
      <c r="R9">
        <v>0</v>
      </c>
    </row>
    <row r="10" spans="3:18" x14ac:dyDescent="0.3">
      <c r="M10" t="s">
        <v>10</v>
      </c>
      <c r="N10" s="1">
        <v>43875</v>
      </c>
      <c r="O10">
        <v>164100</v>
      </c>
      <c r="P10" t="s">
        <v>11</v>
      </c>
      <c r="Q10">
        <v>792.11</v>
      </c>
      <c r="R10">
        <v>0</v>
      </c>
    </row>
    <row r="11" spans="3:18" x14ac:dyDescent="0.3">
      <c r="C11">
        <v>101000</v>
      </c>
      <c r="F11" cm="1">
        <f t="array" ref="F11">SUMPRODUCT((data20[credit])*(data20[date]&gt;=$D$9)*(data20[date]&lt;=$E$9)*(data20[compte]=$C11))</f>
        <v>91469.41</v>
      </c>
      <c r="M11" t="s">
        <v>10</v>
      </c>
      <c r="N11" s="1">
        <v>43904</v>
      </c>
      <c r="O11">
        <v>164100</v>
      </c>
      <c r="P11" t="s">
        <v>11</v>
      </c>
      <c r="Q11">
        <v>793.64</v>
      </c>
      <c r="R11">
        <v>0</v>
      </c>
    </row>
    <row r="12" spans="3:18" x14ac:dyDescent="0.3">
      <c r="C12">
        <v>106100</v>
      </c>
      <c r="F12" cm="1">
        <f t="array" ref="F12">SUMPRODUCT((data20[credit])*(data20[date]&gt;=$D$9)*(data20[date]&lt;=$E$9)*(data20[compte]=$C12))</f>
        <v>9146.94</v>
      </c>
      <c r="M12" t="s">
        <v>6</v>
      </c>
      <c r="N12" s="1">
        <v>43831</v>
      </c>
      <c r="O12">
        <v>164200</v>
      </c>
      <c r="P12" t="s">
        <v>12</v>
      </c>
      <c r="Q12">
        <v>0</v>
      </c>
      <c r="R12">
        <v>62367.86</v>
      </c>
    </row>
    <row r="13" spans="3:18" x14ac:dyDescent="0.3">
      <c r="C13">
        <v>106800</v>
      </c>
      <c r="F13" cm="1">
        <f t="array" ref="F13">SUMPRODUCT((data20[credit])*(data20[date]&gt;=$D$9)*(data20[date]&lt;=$E$9)*(data20[compte]=$C13))</f>
        <v>36319.870000000003</v>
      </c>
      <c r="M13" t="s">
        <v>10</v>
      </c>
      <c r="N13" s="1">
        <v>43844</v>
      </c>
      <c r="O13">
        <v>164200</v>
      </c>
      <c r="P13" t="s">
        <v>12</v>
      </c>
      <c r="Q13">
        <v>1655.72</v>
      </c>
      <c r="R13">
        <v>0</v>
      </c>
    </row>
    <row r="14" spans="3:18" x14ac:dyDescent="0.3">
      <c r="M14" t="s">
        <v>10</v>
      </c>
      <c r="N14" s="1">
        <v>43875</v>
      </c>
      <c r="O14">
        <v>164200</v>
      </c>
      <c r="P14" t="s">
        <v>12</v>
      </c>
      <c r="Q14">
        <v>1657.36</v>
      </c>
      <c r="R14">
        <v>0</v>
      </c>
    </row>
    <row r="15" spans="3:18" x14ac:dyDescent="0.3">
      <c r="M15" t="s">
        <v>10</v>
      </c>
      <c r="N15" s="1">
        <v>43904</v>
      </c>
      <c r="O15">
        <v>164200</v>
      </c>
      <c r="P15" t="s">
        <v>12</v>
      </c>
      <c r="Q15">
        <v>1659.01</v>
      </c>
      <c r="R15">
        <v>0</v>
      </c>
    </row>
    <row r="16" spans="3:18" x14ac:dyDescent="0.3">
      <c r="M16" t="s">
        <v>6</v>
      </c>
      <c r="N16" s="1">
        <v>43831</v>
      </c>
      <c r="O16">
        <v>164530</v>
      </c>
      <c r="P16" t="s">
        <v>13</v>
      </c>
      <c r="Q16">
        <v>0</v>
      </c>
      <c r="R16">
        <v>20228.14</v>
      </c>
    </row>
    <row r="17" spans="6:18" x14ac:dyDescent="0.3">
      <c r="F17" t="s">
        <v>25</v>
      </c>
      <c r="M17" t="s">
        <v>6</v>
      </c>
      <c r="N17" s="1">
        <v>43831</v>
      </c>
      <c r="O17">
        <v>205000</v>
      </c>
      <c r="P17" t="s">
        <v>14</v>
      </c>
      <c r="Q17">
        <v>450</v>
      </c>
      <c r="R17">
        <v>0</v>
      </c>
    </row>
    <row r="18" spans="6:18" x14ac:dyDescent="0.3">
      <c r="F18" t="e" cm="1">
        <f t="array" ref="F18">SUMPRODUCT((data20[credit])*(data20[date]&gt;=$D$9)*(data20[date]&lt;=$E$9)*(data20[compte]=$C11:$C13))</f>
        <v>#N/A</v>
      </c>
      <c r="M18" t="s">
        <v>6</v>
      </c>
      <c r="N18" s="1">
        <v>43831</v>
      </c>
      <c r="O18">
        <v>205100</v>
      </c>
      <c r="P18" t="s">
        <v>15</v>
      </c>
      <c r="Q18">
        <v>700</v>
      </c>
      <c r="R18">
        <v>0</v>
      </c>
    </row>
    <row r="19" spans="6:18" x14ac:dyDescent="0.3">
      <c r="M19" t="s">
        <v>16</v>
      </c>
      <c r="N19" s="1">
        <v>43894</v>
      </c>
      <c r="O19">
        <v>205100</v>
      </c>
      <c r="P19" t="s">
        <v>15</v>
      </c>
      <c r="Q19">
        <v>1185</v>
      </c>
      <c r="R19">
        <v>0</v>
      </c>
    </row>
    <row r="20" spans="6:18" x14ac:dyDescent="0.3">
      <c r="M20" t="s">
        <v>6</v>
      </c>
      <c r="N20" s="1">
        <v>43831</v>
      </c>
      <c r="O20">
        <v>207000</v>
      </c>
      <c r="P20" t="s">
        <v>17</v>
      </c>
      <c r="Q20">
        <v>94518.39</v>
      </c>
      <c r="R20">
        <v>0</v>
      </c>
    </row>
    <row r="21" spans="6:18" x14ac:dyDescent="0.3">
      <c r="M21" t="s">
        <v>6</v>
      </c>
      <c r="N21" s="1">
        <v>43831</v>
      </c>
      <c r="O21">
        <v>213500</v>
      </c>
      <c r="P21" t="s">
        <v>18</v>
      </c>
      <c r="Q21">
        <v>24736.44</v>
      </c>
      <c r="R21">
        <v>0</v>
      </c>
    </row>
    <row r="22" spans="6:18" x14ac:dyDescent="0.3">
      <c r="M22" t="s">
        <v>6</v>
      </c>
      <c r="N22" s="1">
        <v>43831</v>
      </c>
      <c r="O22">
        <v>215000</v>
      </c>
      <c r="P22" t="s">
        <v>19</v>
      </c>
      <c r="Q22">
        <v>138496.01</v>
      </c>
      <c r="R22">
        <v>0</v>
      </c>
    </row>
    <row r="23" spans="6:18" x14ac:dyDescent="0.3">
      <c r="M23" t="s">
        <v>6</v>
      </c>
      <c r="N23" s="1">
        <v>43831</v>
      </c>
      <c r="O23">
        <v>215401</v>
      </c>
      <c r="P23" t="s">
        <v>20</v>
      </c>
      <c r="Q23">
        <v>11547.89</v>
      </c>
      <c r="R23">
        <v>0</v>
      </c>
    </row>
    <row r="24" spans="6:18" x14ac:dyDescent="0.3">
      <c r="M24" t="s">
        <v>6</v>
      </c>
      <c r="N24" s="1">
        <v>43831</v>
      </c>
      <c r="O24">
        <v>218100</v>
      </c>
      <c r="P24" t="s">
        <v>21</v>
      </c>
      <c r="Q24">
        <v>102965.69</v>
      </c>
      <c r="R24">
        <v>0</v>
      </c>
    </row>
    <row r="25" spans="6:18" x14ac:dyDescent="0.3">
      <c r="M25" t="s">
        <v>6</v>
      </c>
      <c r="N25" s="1">
        <v>43831</v>
      </c>
      <c r="O25">
        <v>218300</v>
      </c>
      <c r="P25" t="s">
        <v>22</v>
      </c>
      <c r="Q25">
        <v>13223.27</v>
      </c>
      <c r="R25">
        <v>0</v>
      </c>
    </row>
    <row r="26" spans="6:18" x14ac:dyDescent="0.3">
      <c r="M26" t="s">
        <v>6</v>
      </c>
      <c r="N26" s="1">
        <v>43831</v>
      </c>
      <c r="O26">
        <v>218400</v>
      </c>
      <c r="P26" t="s">
        <v>23</v>
      </c>
      <c r="Q26">
        <v>26776.37</v>
      </c>
      <c r="R26">
        <v>0</v>
      </c>
    </row>
    <row r="27" spans="6:18" x14ac:dyDescent="0.3">
      <c r="M27" t="s">
        <v>6</v>
      </c>
      <c r="N27" s="1">
        <v>43831</v>
      </c>
      <c r="O27">
        <v>275000</v>
      </c>
      <c r="P27" t="s">
        <v>24</v>
      </c>
      <c r="Q27">
        <v>3740.74</v>
      </c>
      <c r="R27">
        <v>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082D382-5E46-4820-8E0A-5B73EDFA2A5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de Vielder</dc:creator>
  <cp:lastModifiedBy>Alain de Vielder</cp:lastModifiedBy>
  <dcterms:created xsi:type="dcterms:W3CDTF">2020-05-22T12:51:33Z</dcterms:created>
  <dcterms:modified xsi:type="dcterms:W3CDTF">2020-05-22T13:26:25Z</dcterms:modified>
</cp:coreProperties>
</file>